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Z:\Publications\Website\3 Web - To be uploaded\"/>
    </mc:Choice>
  </mc:AlternateContent>
  <xr:revisionPtr revIDLastSave="0" documentId="13_ncr:1_{99FA4885-0343-4F88-B528-61DEBDB45448}" xr6:coauthVersionLast="47" xr6:coauthVersionMax="47" xr10:uidLastSave="{00000000-0000-0000-0000-000000000000}"/>
  <bookViews>
    <workbookView xWindow="-110" yWindow="-110" windowWidth="19420" windowHeight="10420" xr2:uid="{00000000-000D-0000-FFFF-FFFF00000000}"/>
  </bookViews>
  <sheets>
    <sheet name="Contents" sheetId="1" r:id="rId1"/>
    <sheet name="EA1" sheetId="2" r:id="rId2"/>
    <sheet name="EA2" sheetId="3" r:id="rId3"/>
    <sheet name="EA3" sheetId="4" r:id="rId4"/>
    <sheet name="EA4" sheetId="5" r:id="rId5"/>
    <sheet name="EA5" sheetId="6" r:id="rId6"/>
    <sheet name="EA6" sheetId="7" r:id="rId7"/>
    <sheet name="EA7" sheetId="8" r:id="rId8"/>
    <sheet name="EA8" sheetId="9" r:id="rId9"/>
    <sheet name="EA9" sheetId="10" r:id="rId10"/>
    <sheet name="EA10" sheetId="11" r:id="rId11"/>
    <sheet name="EA11" sheetId="12" r:id="rId12"/>
    <sheet name="EA12" sheetId="13" r:id="rId13"/>
    <sheet name="EA13" sheetId="14" r:id="rId14"/>
    <sheet name="EA14" sheetId="15" r:id="rId15"/>
    <sheet name="EA15" sheetId="16" r:id="rId16"/>
    <sheet name="EA16" sheetId="17" r:id="rId17"/>
    <sheet name="EA17" sheetId="18" r:id="rId18"/>
    <sheet name="EA18" sheetId="19" r:id="rId19"/>
    <sheet name="EA19" sheetId="20" r:id="rId20"/>
    <sheet name="EA20" sheetId="21" r:id="rId21"/>
    <sheet name="EA21" sheetId="22" r:id="rId22"/>
    <sheet name="EA22" sheetId="23" r:id="rId23"/>
    <sheet name="EA23" sheetId="24" r:id="rId24"/>
    <sheet name="EA24" sheetId="25" r:id="rId25"/>
    <sheet name="EA25" sheetId="26" r:id="rId26"/>
    <sheet name="EA26" sheetId="27" r:id="rId27"/>
    <sheet name="EA27" sheetId="28" r:id="rId28"/>
    <sheet name="EA28" sheetId="29" r:id="rId29"/>
    <sheet name="EA29" sheetId="30" r:id="rId30"/>
    <sheet name="EA30" sheetId="31" r:id="rId31"/>
    <sheet name="EA31" sheetId="32" r:id="rId32"/>
    <sheet name="EA32" sheetId="33" r:id="rId33"/>
    <sheet name="Notes" sheetId="34" r:id="rId3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 i="34" l="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alcChain>
</file>

<file path=xl/sharedStrings.xml><?xml version="1.0" encoding="utf-8"?>
<sst xmlns="http://schemas.openxmlformats.org/spreadsheetml/2006/main" count="45467" uniqueCount="171">
  <si>
    <t>Attainment Statistics - December 2023 - Education Authority - National 5</t>
  </si>
  <si>
    <t>Attainment Statistics - December 2023 - Education Authority - National 5 presents a summary of entries and attainment for each of the 32 education authorities in Scotland.</t>
  </si>
  <si>
    <t>Reference: 23DAEN5</t>
  </si>
  <si>
    <t>Release date: 12 December 2023</t>
  </si>
  <si>
    <t>Lead analyst: Ryan MacGregor</t>
  </si>
  <si>
    <t>Contact: data.analytics@sqa.org.uk</t>
  </si>
  <si>
    <t>Subject</t>
  </si>
  <si>
    <t>Grade A Count 2023</t>
  </si>
  <si>
    <t>Grade A Percentage 2023</t>
  </si>
  <si>
    <t>Grade A toB Count 2023</t>
  </si>
  <si>
    <t>Grade A toB Percentage 2023</t>
  </si>
  <si>
    <t>Grade A toC Count 2023</t>
  </si>
  <si>
    <t>Grade A toC Percentage 2023</t>
  </si>
  <si>
    <t>Grade A toD Count 2023</t>
  </si>
  <si>
    <t>Grade A toD Percentage 2023</t>
  </si>
  <si>
    <t>No Award Count 2023</t>
  </si>
  <si>
    <t>No Award Percentage 2023</t>
  </si>
  <si>
    <t>Entries 2023</t>
  </si>
  <si>
    <t>Grade A Count 2022</t>
  </si>
  <si>
    <t>Grade A Percentage 2022</t>
  </si>
  <si>
    <t>Grade A toB Count 2022</t>
  </si>
  <si>
    <t>Grade A toB Percentage 2022</t>
  </si>
  <si>
    <t>Grade A toC Count 2022</t>
  </si>
  <si>
    <t>Grade A toC Percentage 2022</t>
  </si>
  <si>
    <t>Grade A toD Count 2022</t>
  </si>
  <si>
    <t>Grade A toD Percentage 2022</t>
  </si>
  <si>
    <t>No Award Count 2022</t>
  </si>
  <si>
    <t>No Award Percentage 2022</t>
  </si>
  <si>
    <t>Entries 2022</t>
  </si>
  <si>
    <t>Grade A Count 2021</t>
  </si>
  <si>
    <t>Grade A Percentage 2021</t>
  </si>
  <si>
    <t>Grade A toB Count 2021</t>
  </si>
  <si>
    <t>Grade A toB Percentage 2021</t>
  </si>
  <si>
    <t>Grade A toC Count 2021</t>
  </si>
  <si>
    <t>Grade A toC Percentage 2021</t>
  </si>
  <si>
    <t>Grade A toD Count 2021</t>
  </si>
  <si>
    <t>Grade A toD Percentage 2021</t>
  </si>
  <si>
    <t>No Award Count 2021</t>
  </si>
  <si>
    <t>No Award Percentage 2021</t>
  </si>
  <si>
    <t>Entries 2021</t>
  </si>
  <si>
    <t>Grade A Count 2020</t>
  </si>
  <si>
    <t>Grade A Percentage 2020</t>
  </si>
  <si>
    <t>Grade A toB Count 2020</t>
  </si>
  <si>
    <t>Grade A toB Percentage 2020</t>
  </si>
  <si>
    <t>Grade A toC Count 2020</t>
  </si>
  <si>
    <t>Grade A toC Percentage 2020</t>
  </si>
  <si>
    <t>Grade A toD Count 2020</t>
  </si>
  <si>
    <t>Grade A toD Percentage 2020</t>
  </si>
  <si>
    <t>No Award Count 2020</t>
  </si>
  <si>
    <t>No Award Percentage 2020</t>
  </si>
  <si>
    <t>Entries 2020</t>
  </si>
  <si>
    <t>Grade A Count 2019</t>
  </si>
  <si>
    <t>Grade A Percentage 2019</t>
  </si>
  <si>
    <t>Grade A toB Count 2019</t>
  </si>
  <si>
    <t>Grade A toB Percentage 2019</t>
  </si>
  <si>
    <t>Grade A toC Count 2019</t>
  </si>
  <si>
    <t>Grade A toC Percentage 2019</t>
  </si>
  <si>
    <t>Grade A toD Count 2019</t>
  </si>
  <si>
    <t>Grade A toD Percentage 2019</t>
  </si>
  <si>
    <t>No Award Count 2019</t>
  </si>
  <si>
    <t>No Award Percentage 2019</t>
  </si>
  <si>
    <t>Entries 2019</t>
  </si>
  <si>
    <t>Accounting</t>
  </si>
  <si>
    <t>[c]</t>
  </si>
  <si>
    <t>Administration and IT</t>
  </si>
  <si>
    <t>Applications of Mathematics</t>
  </si>
  <si>
    <t>Art and Design</t>
  </si>
  <si>
    <t>Biology</t>
  </si>
  <si>
    <t>Business Management</t>
  </si>
  <si>
    <t>Cantonese</t>
  </si>
  <si>
    <t>[z]</t>
  </si>
  <si>
    <t>Care</t>
  </si>
  <si>
    <t>Chemistry</t>
  </si>
  <si>
    <t>Classical Studies</t>
  </si>
  <si>
    <t>Computing Science</t>
  </si>
  <si>
    <t>Cruinn-eòlas (Geography)</t>
  </si>
  <si>
    <t>Dance</t>
  </si>
  <si>
    <t>Design and Manufacture</t>
  </si>
  <si>
    <t>Drama</t>
  </si>
  <si>
    <t>Eachdraidh (History)</t>
  </si>
  <si>
    <t>Economics</t>
  </si>
  <si>
    <t>Engineering Science</t>
  </si>
  <si>
    <t>English</t>
  </si>
  <si>
    <t>English for Speakers of Other Languages</t>
  </si>
  <si>
    <t>Environmental Science</t>
  </si>
  <si>
    <t>Fashion and Textile Technology</t>
  </si>
  <si>
    <t>French</t>
  </si>
  <si>
    <t>Gaelic (Learners)</t>
  </si>
  <si>
    <t>Gàidhlig</t>
  </si>
  <si>
    <t>Geography</t>
  </si>
  <si>
    <t>German</t>
  </si>
  <si>
    <t>Graphic Communication</t>
  </si>
  <si>
    <t>Health and Food Technology</t>
  </si>
  <si>
    <t>History</t>
  </si>
  <si>
    <t>Italian</t>
  </si>
  <si>
    <t>Latin</t>
  </si>
  <si>
    <t>Mandarin (Simplified)</t>
  </si>
  <si>
    <t>Mandarin (Traditional)</t>
  </si>
  <si>
    <t>Matamataig (Mathematics)</t>
  </si>
  <si>
    <t>Mathematics</t>
  </si>
  <si>
    <t>Media</t>
  </si>
  <si>
    <t>Modern Studies</t>
  </si>
  <si>
    <t>Music</t>
  </si>
  <si>
    <t>Music Technology</t>
  </si>
  <si>
    <t>Nuadh-eòlas (Modern Studies)</t>
  </si>
  <si>
    <t>Philosophy</t>
  </si>
  <si>
    <t>Physical Education</t>
  </si>
  <si>
    <t>Physics</t>
  </si>
  <si>
    <t>Practical Cake Craft</t>
  </si>
  <si>
    <t>Practical Cookery</t>
  </si>
  <si>
    <t>Practical Electronics</t>
  </si>
  <si>
    <t>Practical Metalworking</t>
  </si>
  <si>
    <t>Practical Woodworking</t>
  </si>
  <si>
    <t>Psychology</t>
  </si>
  <si>
    <t>Religious, Moral and Philosophical Studies</t>
  </si>
  <si>
    <t>Sociology</t>
  </si>
  <si>
    <t>Spanish</t>
  </si>
  <si>
    <t>Urdu</t>
  </si>
  <si>
    <t>Total</t>
  </si>
  <si>
    <t>This worksheet contains one table.</t>
  </si>
  <si>
    <t>Some shorthand is used in this table, [c] where the value is suppressed to protect against the risk of disclosure of personal information, [low] for a value less than 0.05% and [z] for not applicable</t>
  </si>
  <si>
    <t>Note number</t>
  </si>
  <si>
    <t>Note text</t>
  </si>
  <si>
    <t>[note 1]</t>
  </si>
  <si>
    <t>All figures are rounded to the nearest five. Figures between one and four inclusive have been suppressed to protect against the risk of disclosure of personal information. All percentage figures for a course have been suppressed where values between one and four inclusive have been suppressed. Cells containing suppressed figures are marked up with the shorthand [c].</t>
  </si>
  <si>
    <t>National Course (National 2 to National 5, Higher, Advanced Higher and Scottish Baccalaureate) statistics relate to information as of 08 November 2023 following the completion of appeals and other post certification procedures. These statistics report overall attainment for whole courses, which may contain multiple forms of assessment including examinations, coursework, and units (internally assessed units enabling learners to demonstrate acquisition of skills).</t>
  </si>
  <si>
    <t>Grade D, like grades A to C, is reported on the Scottish Qualifications Certificate as a Course award in its own right. Grade D indicates that the learner has achieved all the National Units for the course at that level (if applicable) and has demonstrated sufficient knowledge to achieve the grade.</t>
  </si>
  <si>
    <t>Qualifications with no entries in the five-year reporting period are not included.</t>
  </si>
  <si>
    <t>We welcome your feedback on our publications. Should you have any comments on this statistical release and how to improve it to meet your needs please contact us using data.analytics@sqa.org.uk.</t>
  </si>
  <si>
    <t>Table 1: December National 5 Attainment - Aberdeen City Council</t>
  </si>
  <si>
    <t>Table 2: December National 5 Attainment - Aberdeenshire Council</t>
  </si>
  <si>
    <t>Table 3: December National 5 Attainment - Angus Council</t>
  </si>
  <si>
    <t>Table 4: December National 5 Attainment - Argyll and Bute Council</t>
  </si>
  <si>
    <t>Table 5: December National 5 Attainment - City of Glasgow Council</t>
  </si>
  <si>
    <t>Table 6: December National 5 Attainment - Clackmannanshire Council</t>
  </si>
  <si>
    <t>Table 7: December National 5 Attainment - Comhairle Nan Eilean Siar</t>
  </si>
  <si>
    <t>Table 8: December National 5 Attainment - Dumfries and Galloway Council</t>
  </si>
  <si>
    <t>Table 9: December National 5 Attainment - Dundee City Council</t>
  </si>
  <si>
    <t>Table 10: December National 5 Attainment - East Ayrshire Council</t>
  </si>
  <si>
    <t>Table 11: December National 5 Attainment - East Dunbartonshire Council</t>
  </si>
  <si>
    <t>Table 12: December National 5 Attainment - East Lothian Council</t>
  </si>
  <si>
    <t>Table 13: December National 5 Attainment - East Renfrewshire Council</t>
  </si>
  <si>
    <t>Table 14: December National 5 Attainment - Falkirk Council</t>
  </si>
  <si>
    <t>Table 15: December National 5 Attainment - Fife Council</t>
  </si>
  <si>
    <t>Table 16: December National 5 Attainment - Highland Council</t>
  </si>
  <si>
    <t>Table 17: December National 5 Attainment - Inverclyde Council</t>
  </si>
  <si>
    <t>Table 18: December National 5 Attainment - Midlothian Council</t>
  </si>
  <si>
    <t>Table 19: December National 5 Attainment - North Ayrshire Council</t>
  </si>
  <si>
    <t>Table 20: December National 5 Attainment - North Lanarkshire Council</t>
  </si>
  <si>
    <t>Table 21: December National 5 Attainment - Orkney Islands Council</t>
  </si>
  <si>
    <t>Table 22: December National 5 Attainment - Perth &amp; Kinross Council</t>
  </si>
  <si>
    <t>Table 23: December National 5 Attainment - Renfrewshire Council</t>
  </si>
  <si>
    <t>Table 24: December National 5 Attainment - Scottish Borders Council</t>
  </si>
  <si>
    <t>Table 25: December National 5 Attainment - Shetland Islands Council</t>
  </si>
  <si>
    <t>Table 26: December National 5 Attainment - South Ayrshire Council</t>
  </si>
  <si>
    <t>Table 27: December National 5 Attainment - South Lanarkshire Council</t>
  </si>
  <si>
    <t>Table 28: December National 5 Attainment - Stirling Council</t>
  </si>
  <si>
    <t>Table 29: December National 5 Attainment - The City of Edinburgh Council</t>
  </si>
  <si>
    <t>Table 30: December National 5 Attainment - The Moray Council</t>
  </si>
  <si>
    <t>Table 31: December National 5 Attainment - West Dunbartonshire Council</t>
  </si>
  <si>
    <t>Table 32: December National 5 Attainment - West Lothian Council</t>
  </si>
  <si>
    <t>Notes accompanying this release</t>
  </si>
  <si>
    <t>[note 2]</t>
  </si>
  <si>
    <t>[note 3]</t>
  </si>
  <si>
    <t>[note 4]</t>
  </si>
  <si>
    <t>[note 5]</t>
  </si>
  <si>
    <t>[note 6]</t>
  </si>
  <si>
    <r>
      <t xml:space="preserve">With the phased introduction of the Revised National Qualifications, grade D was extended from a notional 45 to 49% to a notional 40 to 49%. No Award was reduced from a notional 0 to 44% to 0 to 39% as a result of this change to grade D. </t>
    </r>
    <r>
      <rPr>
        <sz val="12"/>
        <rFont val="Arial"/>
        <family val="2"/>
      </rPr>
      <t>These changes were implemented for National 5 from the 2017 to 2018 academic year.</t>
    </r>
  </si>
  <si>
    <t>The education authority categories used in these statistics result from the related centre types Education Authority - Secondary School and Education Authority - Special School.</t>
  </si>
  <si>
    <t>[note 7]</t>
  </si>
  <si>
    <t>[note 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</si>
</sst>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rgb="FF000000"/>
      <name val="Arial"/>
    </font>
    <font>
      <b/>
      <sz val="14"/>
      <color rgb="FF000000"/>
      <name val="Arial"/>
      <family val="2"/>
    </font>
    <font>
      <u/>
      <sz val="12"/>
      <color rgb="FF0000EE"/>
      <name val="Arial"/>
      <family val="2"/>
    </font>
    <font>
      <b/>
      <sz val="12"/>
      <color rgb="FF000000"/>
      <name val="Arial"/>
      <family val="2"/>
    </font>
    <font>
      <sz val="12"/>
      <color theme="1"/>
      <name val="Arial"/>
      <family val="2"/>
    </font>
    <font>
      <sz val="14"/>
      <color theme="1"/>
      <name val="Arial"/>
      <family val="2"/>
    </font>
    <font>
      <sz val="12"/>
      <name val="Arial"/>
      <family val="2"/>
    </font>
    <font>
      <u/>
      <sz val="12"/>
      <color theme="10"/>
      <name val="Arial"/>
      <family val="2"/>
    </font>
  </fonts>
  <fills count="2">
    <fill>
      <patternFill patternType="none"/>
    </fill>
    <fill>
      <patternFill patternType="gray125"/>
    </fill>
  </fills>
  <borders count="3">
    <border>
      <left/>
      <right/>
      <top/>
      <bottom/>
      <diagonal/>
    </border>
    <border>
      <left/>
      <right/>
      <top/>
      <bottom style="thin">
        <color rgb="FF000000"/>
      </bottom>
      <diagonal/>
    </border>
    <border>
      <left/>
      <right/>
      <top style="thin">
        <color rgb="FF000000"/>
      </top>
      <bottom/>
      <diagonal/>
    </border>
  </borders>
  <cellStyleXfs count="2">
    <xf numFmtId="0" fontId="0" fillId="0" borderId="0"/>
    <xf numFmtId="0" fontId="7" fillId="0" borderId="0" applyNumberFormat="0" applyFill="0" applyBorder="0" applyAlignment="0" applyProtection="0"/>
  </cellStyleXfs>
  <cellXfs count="16">
    <xf numFmtId="0" fontId="0" fillId="0" borderId="0" xfId="0"/>
    <xf numFmtId="0" fontId="1" fillId="0" borderId="0" xfId="0" applyFont="1" applyAlignment="1">
      <alignment vertical="center"/>
    </xf>
    <xf numFmtId="0" fontId="0" fillId="0" borderId="0" xfId="0" applyAlignment="1">
      <alignment wrapText="1"/>
    </xf>
    <xf numFmtId="0" fontId="2" fillId="0" borderId="0" xfId="0" applyFont="1"/>
    <xf numFmtId="0" fontId="3" fillId="0" borderId="1" xfId="0" applyFont="1" applyBorder="1" applyAlignment="1">
      <alignment horizontal="center"/>
    </xf>
    <xf numFmtId="0" fontId="0" fillId="0" borderId="0" xfId="0" applyAlignment="1">
      <alignment horizontal="right"/>
    </xf>
    <xf numFmtId="0" fontId="0" fillId="0" borderId="2" xfId="0" applyBorder="1"/>
    <xf numFmtId="10" fontId="0" fillId="0" borderId="0" xfId="0" applyNumberFormat="1" applyAlignment="1">
      <alignment horizontal="right"/>
    </xf>
    <xf numFmtId="3" fontId="0" fillId="0" borderId="0" xfId="0" applyNumberFormat="1" applyAlignment="1">
      <alignment horizontal="right"/>
    </xf>
    <xf numFmtId="0" fontId="0" fillId="0" borderId="2" xfId="0" applyBorder="1" applyAlignment="1">
      <alignment horizontal="right"/>
    </xf>
    <xf numFmtId="3" fontId="0" fillId="0" borderId="2" xfId="0" applyNumberFormat="1" applyBorder="1" applyAlignment="1">
      <alignment horizontal="right"/>
    </xf>
    <xf numFmtId="10" fontId="0" fillId="0" borderId="2" xfId="0" applyNumberFormat="1" applyBorder="1" applyAlignment="1">
      <alignment horizontal="right"/>
    </xf>
    <xf numFmtId="0" fontId="5" fillId="0" borderId="0" xfId="0" applyFont="1"/>
    <xf numFmtId="0" fontId="4" fillId="0" borderId="0" xfId="0" applyFont="1"/>
    <xf numFmtId="0" fontId="4" fillId="0" borderId="0" xfId="0" applyFont="1" applyAlignment="1">
      <alignment wrapText="1"/>
    </xf>
    <xf numFmtId="0" fontId="7" fillId="0" borderId="0" xfId="1" applyAlignment="1">
      <alignment wrapText="1"/>
    </xf>
  </cellXfs>
  <cellStyles count="2">
    <cellStyle name="Hyperlink" xfId="1" builtinId="8"/>
    <cellStyle name="Normal" xfId="0" builtinId="0"/>
  </cellStyles>
  <dxfs count="4">
    <dxf>
      <font>
        <strike val="0"/>
        <outline val="0"/>
        <shadow val="0"/>
        <vertAlign val="baseline"/>
        <sz val="12"/>
        <name val="Arial"/>
        <family val="2"/>
        <scheme val="none"/>
      </font>
    </dxf>
    <dxf>
      <font>
        <strike val="0"/>
        <outline val="0"/>
        <shadow val="0"/>
        <vertAlign val="baseline"/>
        <sz val="12"/>
        <name val="Arial"/>
        <family val="2"/>
        <scheme val="none"/>
      </font>
    </dxf>
    <dxf>
      <font>
        <strike val="0"/>
        <outline val="0"/>
        <shadow val="0"/>
        <vertAlign val="baseline"/>
        <sz val="12"/>
        <name val="Arial"/>
        <family val="2"/>
        <scheme val="none"/>
      </font>
    </dxf>
    <dxf>
      <font>
        <strike val="0"/>
        <outline val="0"/>
        <shadow val="0"/>
        <vertAlign val="baseline"/>
        <sz val="12"/>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_1_december_national_5_attainment__aberdeen_city_council" displayName="table_1_december_national_5_attainment__aberdeen_city_council" ref="A4:BD59" totalsRowShown="0">
  <tableColumns count="56">
    <tableColumn id="1" xr3:uid="{00000000-0010-0000-0000-000001000000}" name="Subject"/>
    <tableColumn id="2" xr3:uid="{00000000-0010-0000-0000-000002000000}" name="Grade A Count 2023"/>
    <tableColumn id="3" xr3:uid="{00000000-0010-0000-0000-000003000000}" name="Grade A Percentage 2023"/>
    <tableColumn id="4" xr3:uid="{00000000-0010-0000-0000-000004000000}" name="Grade A toB Count 2023"/>
    <tableColumn id="5" xr3:uid="{00000000-0010-0000-0000-000005000000}" name="Grade A toB Percentage 2023"/>
    <tableColumn id="6" xr3:uid="{00000000-0010-0000-0000-000006000000}" name="Grade A toC Count 2023"/>
    <tableColumn id="7" xr3:uid="{00000000-0010-0000-0000-000007000000}" name="Grade A toC Percentage 2023"/>
    <tableColumn id="8" xr3:uid="{00000000-0010-0000-0000-000008000000}" name="Grade A toD Count 2023"/>
    <tableColumn id="9" xr3:uid="{00000000-0010-0000-0000-000009000000}" name="Grade A toD Percentage 2023"/>
    <tableColumn id="10" xr3:uid="{00000000-0010-0000-0000-00000A000000}" name="No Award Count 2023"/>
    <tableColumn id="11" xr3:uid="{00000000-0010-0000-0000-00000B000000}" name="No Award Percentage 2023"/>
    <tableColumn id="12" xr3:uid="{00000000-0010-0000-0000-00000C000000}" name="Entries 2023"/>
    <tableColumn id="13" xr3:uid="{00000000-0010-0000-0000-00000D000000}" name="Grade A Count 2022"/>
    <tableColumn id="14" xr3:uid="{00000000-0010-0000-0000-00000E000000}" name="Grade A Percentage 2022"/>
    <tableColumn id="15" xr3:uid="{00000000-0010-0000-0000-00000F000000}" name="Grade A toB Count 2022"/>
    <tableColumn id="16" xr3:uid="{00000000-0010-0000-0000-000010000000}" name="Grade A toB Percentage 2022"/>
    <tableColumn id="17" xr3:uid="{00000000-0010-0000-0000-000011000000}" name="Grade A toC Count 2022"/>
    <tableColumn id="18" xr3:uid="{00000000-0010-0000-0000-000012000000}" name="Grade A toC Percentage 2022"/>
    <tableColumn id="19" xr3:uid="{00000000-0010-0000-0000-000013000000}" name="Grade A toD Count 2022"/>
    <tableColumn id="20" xr3:uid="{00000000-0010-0000-0000-000014000000}" name="Grade A toD Percentage 2022"/>
    <tableColumn id="21" xr3:uid="{00000000-0010-0000-0000-000015000000}" name="No Award Count 2022"/>
    <tableColumn id="22" xr3:uid="{00000000-0010-0000-0000-000016000000}" name="No Award Percentage 2022"/>
    <tableColumn id="23" xr3:uid="{00000000-0010-0000-0000-000017000000}" name="Entries 2022"/>
    <tableColumn id="24" xr3:uid="{00000000-0010-0000-0000-000018000000}" name="Grade A Count 2021"/>
    <tableColumn id="25" xr3:uid="{00000000-0010-0000-0000-000019000000}" name="Grade A Percentage 2021"/>
    <tableColumn id="26" xr3:uid="{00000000-0010-0000-0000-00001A000000}" name="Grade A toB Count 2021"/>
    <tableColumn id="27" xr3:uid="{00000000-0010-0000-0000-00001B000000}" name="Grade A toB Percentage 2021"/>
    <tableColumn id="28" xr3:uid="{00000000-0010-0000-0000-00001C000000}" name="Grade A toC Count 2021"/>
    <tableColumn id="29" xr3:uid="{00000000-0010-0000-0000-00001D000000}" name="Grade A toC Percentage 2021"/>
    <tableColumn id="30" xr3:uid="{00000000-0010-0000-0000-00001E000000}" name="Grade A toD Count 2021"/>
    <tableColumn id="31" xr3:uid="{00000000-0010-0000-0000-00001F000000}" name="Grade A toD Percentage 2021"/>
    <tableColumn id="32" xr3:uid="{00000000-0010-0000-0000-000020000000}" name="No Award Count 2021"/>
    <tableColumn id="33" xr3:uid="{00000000-0010-0000-0000-000021000000}" name="No Award Percentage 2021"/>
    <tableColumn id="34" xr3:uid="{00000000-0010-0000-0000-000022000000}" name="Entries 2021"/>
    <tableColumn id="35" xr3:uid="{00000000-0010-0000-0000-000023000000}" name="Grade A Count 2020"/>
    <tableColumn id="36" xr3:uid="{00000000-0010-0000-0000-000024000000}" name="Grade A Percentage 2020"/>
    <tableColumn id="37" xr3:uid="{00000000-0010-0000-0000-000025000000}" name="Grade A toB Count 2020"/>
    <tableColumn id="38" xr3:uid="{00000000-0010-0000-0000-000026000000}" name="Grade A toB Percentage 2020"/>
    <tableColumn id="39" xr3:uid="{00000000-0010-0000-0000-000027000000}" name="Grade A toC Count 2020"/>
    <tableColumn id="40" xr3:uid="{00000000-0010-0000-0000-000028000000}" name="Grade A toC Percentage 2020"/>
    <tableColumn id="41" xr3:uid="{00000000-0010-0000-0000-000029000000}" name="Grade A toD Count 2020"/>
    <tableColumn id="42" xr3:uid="{00000000-0010-0000-0000-00002A000000}" name="Grade A toD Percentage 2020"/>
    <tableColumn id="43" xr3:uid="{00000000-0010-0000-0000-00002B000000}" name="No Award Count 2020"/>
    <tableColumn id="44" xr3:uid="{00000000-0010-0000-0000-00002C000000}" name="No Award Percentage 2020"/>
    <tableColumn id="45" xr3:uid="{00000000-0010-0000-0000-00002D000000}" name="Entries 2020"/>
    <tableColumn id="46" xr3:uid="{00000000-0010-0000-0000-00002E000000}" name="Grade A Count 2019"/>
    <tableColumn id="47" xr3:uid="{00000000-0010-0000-0000-00002F000000}" name="Grade A Percentage 2019"/>
    <tableColumn id="48" xr3:uid="{00000000-0010-0000-0000-000030000000}" name="Grade A toB Count 2019"/>
    <tableColumn id="49" xr3:uid="{00000000-0010-0000-0000-000031000000}" name="Grade A toB Percentage 2019"/>
    <tableColumn id="50" xr3:uid="{00000000-0010-0000-0000-000032000000}" name="Grade A toC Count 2019"/>
    <tableColumn id="51" xr3:uid="{00000000-0010-0000-0000-000033000000}" name="Grade A toC Percentage 2019"/>
    <tableColumn id="52" xr3:uid="{00000000-0010-0000-0000-000034000000}" name="Grade A toD Count 2019"/>
    <tableColumn id="53" xr3:uid="{00000000-0010-0000-0000-000035000000}" name="Grade A toD Percentage 2019"/>
    <tableColumn id="54" xr3:uid="{00000000-0010-0000-0000-000036000000}" name="No Award Count 2019"/>
    <tableColumn id="55" xr3:uid="{00000000-0010-0000-0000-000037000000}" name="No Award Percentage 2019"/>
    <tableColumn id="56" xr3:uid="{00000000-0010-0000-0000-000038000000}" name="Entries 2019"/>
  </tableColumns>
  <tableStyleInfo name="none"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9000000}" name="table_10_december_national_5_attainment__east_ayrshire_council" displayName="table_10_december_national_5_attainment__east_ayrshire_council" ref="A4:BD59" totalsRowShown="0">
  <tableColumns count="56">
    <tableColumn id="1" xr3:uid="{00000000-0010-0000-0900-000001000000}" name="Subject"/>
    <tableColumn id="2" xr3:uid="{00000000-0010-0000-0900-000002000000}" name="Grade A Count 2023"/>
    <tableColumn id="3" xr3:uid="{00000000-0010-0000-0900-000003000000}" name="Grade A Percentage 2023"/>
    <tableColumn id="4" xr3:uid="{00000000-0010-0000-0900-000004000000}" name="Grade A toB Count 2023"/>
    <tableColumn id="5" xr3:uid="{00000000-0010-0000-0900-000005000000}" name="Grade A toB Percentage 2023"/>
    <tableColumn id="6" xr3:uid="{00000000-0010-0000-0900-000006000000}" name="Grade A toC Count 2023"/>
    <tableColumn id="7" xr3:uid="{00000000-0010-0000-0900-000007000000}" name="Grade A toC Percentage 2023"/>
    <tableColumn id="8" xr3:uid="{00000000-0010-0000-0900-000008000000}" name="Grade A toD Count 2023"/>
    <tableColumn id="9" xr3:uid="{00000000-0010-0000-0900-000009000000}" name="Grade A toD Percentage 2023"/>
    <tableColumn id="10" xr3:uid="{00000000-0010-0000-0900-00000A000000}" name="No Award Count 2023"/>
    <tableColumn id="11" xr3:uid="{00000000-0010-0000-0900-00000B000000}" name="No Award Percentage 2023"/>
    <tableColumn id="12" xr3:uid="{00000000-0010-0000-0900-00000C000000}" name="Entries 2023"/>
    <tableColumn id="13" xr3:uid="{00000000-0010-0000-0900-00000D000000}" name="Grade A Count 2022"/>
    <tableColumn id="14" xr3:uid="{00000000-0010-0000-0900-00000E000000}" name="Grade A Percentage 2022"/>
    <tableColumn id="15" xr3:uid="{00000000-0010-0000-0900-00000F000000}" name="Grade A toB Count 2022"/>
    <tableColumn id="16" xr3:uid="{00000000-0010-0000-0900-000010000000}" name="Grade A toB Percentage 2022"/>
    <tableColumn id="17" xr3:uid="{00000000-0010-0000-0900-000011000000}" name="Grade A toC Count 2022"/>
    <tableColumn id="18" xr3:uid="{00000000-0010-0000-0900-000012000000}" name="Grade A toC Percentage 2022"/>
    <tableColumn id="19" xr3:uid="{00000000-0010-0000-0900-000013000000}" name="Grade A toD Count 2022"/>
    <tableColumn id="20" xr3:uid="{00000000-0010-0000-0900-000014000000}" name="Grade A toD Percentage 2022"/>
    <tableColumn id="21" xr3:uid="{00000000-0010-0000-0900-000015000000}" name="No Award Count 2022"/>
    <tableColumn id="22" xr3:uid="{00000000-0010-0000-0900-000016000000}" name="No Award Percentage 2022"/>
    <tableColumn id="23" xr3:uid="{00000000-0010-0000-0900-000017000000}" name="Entries 2022"/>
    <tableColumn id="24" xr3:uid="{00000000-0010-0000-0900-000018000000}" name="Grade A Count 2021"/>
    <tableColumn id="25" xr3:uid="{00000000-0010-0000-0900-000019000000}" name="Grade A Percentage 2021"/>
    <tableColumn id="26" xr3:uid="{00000000-0010-0000-0900-00001A000000}" name="Grade A toB Count 2021"/>
    <tableColumn id="27" xr3:uid="{00000000-0010-0000-0900-00001B000000}" name="Grade A toB Percentage 2021"/>
    <tableColumn id="28" xr3:uid="{00000000-0010-0000-0900-00001C000000}" name="Grade A toC Count 2021"/>
    <tableColumn id="29" xr3:uid="{00000000-0010-0000-0900-00001D000000}" name="Grade A toC Percentage 2021"/>
    <tableColumn id="30" xr3:uid="{00000000-0010-0000-0900-00001E000000}" name="Grade A toD Count 2021"/>
    <tableColumn id="31" xr3:uid="{00000000-0010-0000-0900-00001F000000}" name="Grade A toD Percentage 2021"/>
    <tableColumn id="32" xr3:uid="{00000000-0010-0000-0900-000020000000}" name="No Award Count 2021"/>
    <tableColumn id="33" xr3:uid="{00000000-0010-0000-0900-000021000000}" name="No Award Percentage 2021"/>
    <tableColumn id="34" xr3:uid="{00000000-0010-0000-0900-000022000000}" name="Entries 2021"/>
    <tableColumn id="35" xr3:uid="{00000000-0010-0000-0900-000023000000}" name="Grade A Count 2020"/>
    <tableColumn id="36" xr3:uid="{00000000-0010-0000-0900-000024000000}" name="Grade A Percentage 2020"/>
    <tableColumn id="37" xr3:uid="{00000000-0010-0000-0900-000025000000}" name="Grade A toB Count 2020"/>
    <tableColumn id="38" xr3:uid="{00000000-0010-0000-0900-000026000000}" name="Grade A toB Percentage 2020"/>
    <tableColumn id="39" xr3:uid="{00000000-0010-0000-0900-000027000000}" name="Grade A toC Count 2020"/>
    <tableColumn id="40" xr3:uid="{00000000-0010-0000-0900-000028000000}" name="Grade A toC Percentage 2020"/>
    <tableColumn id="41" xr3:uid="{00000000-0010-0000-0900-000029000000}" name="Grade A toD Count 2020"/>
    <tableColumn id="42" xr3:uid="{00000000-0010-0000-0900-00002A000000}" name="Grade A toD Percentage 2020"/>
    <tableColumn id="43" xr3:uid="{00000000-0010-0000-0900-00002B000000}" name="No Award Count 2020"/>
    <tableColumn id="44" xr3:uid="{00000000-0010-0000-0900-00002C000000}" name="No Award Percentage 2020"/>
    <tableColumn id="45" xr3:uid="{00000000-0010-0000-0900-00002D000000}" name="Entries 2020"/>
    <tableColumn id="46" xr3:uid="{00000000-0010-0000-0900-00002E000000}" name="Grade A Count 2019"/>
    <tableColumn id="47" xr3:uid="{00000000-0010-0000-0900-00002F000000}" name="Grade A Percentage 2019"/>
    <tableColumn id="48" xr3:uid="{00000000-0010-0000-0900-000030000000}" name="Grade A toB Count 2019"/>
    <tableColumn id="49" xr3:uid="{00000000-0010-0000-0900-000031000000}" name="Grade A toB Percentage 2019"/>
    <tableColumn id="50" xr3:uid="{00000000-0010-0000-0900-000032000000}" name="Grade A toC Count 2019"/>
    <tableColumn id="51" xr3:uid="{00000000-0010-0000-0900-000033000000}" name="Grade A toC Percentage 2019"/>
    <tableColumn id="52" xr3:uid="{00000000-0010-0000-0900-000034000000}" name="Grade A toD Count 2019"/>
    <tableColumn id="53" xr3:uid="{00000000-0010-0000-0900-000035000000}" name="Grade A toD Percentage 2019"/>
    <tableColumn id="54" xr3:uid="{00000000-0010-0000-0900-000036000000}" name="No Award Count 2019"/>
    <tableColumn id="55" xr3:uid="{00000000-0010-0000-0900-000037000000}" name="No Award Percentage 2019"/>
    <tableColumn id="56" xr3:uid="{00000000-0010-0000-0900-000038000000}" name="Entries 2019"/>
  </tableColumns>
  <tableStyleInfo name="none"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e_11_december_national_5_attainment__east_dunbartonshire_council" displayName="table_11_december_national_5_attainment__east_dunbartonshire_council" ref="A4:BD59" totalsRowShown="0">
  <tableColumns count="56">
    <tableColumn id="1" xr3:uid="{00000000-0010-0000-0A00-000001000000}" name="Subject"/>
    <tableColumn id="2" xr3:uid="{00000000-0010-0000-0A00-000002000000}" name="Grade A Count 2023"/>
    <tableColumn id="3" xr3:uid="{00000000-0010-0000-0A00-000003000000}" name="Grade A Percentage 2023"/>
    <tableColumn id="4" xr3:uid="{00000000-0010-0000-0A00-000004000000}" name="Grade A toB Count 2023"/>
    <tableColumn id="5" xr3:uid="{00000000-0010-0000-0A00-000005000000}" name="Grade A toB Percentage 2023"/>
    <tableColumn id="6" xr3:uid="{00000000-0010-0000-0A00-000006000000}" name="Grade A toC Count 2023"/>
    <tableColumn id="7" xr3:uid="{00000000-0010-0000-0A00-000007000000}" name="Grade A toC Percentage 2023"/>
    <tableColumn id="8" xr3:uid="{00000000-0010-0000-0A00-000008000000}" name="Grade A toD Count 2023"/>
    <tableColumn id="9" xr3:uid="{00000000-0010-0000-0A00-000009000000}" name="Grade A toD Percentage 2023"/>
    <tableColumn id="10" xr3:uid="{00000000-0010-0000-0A00-00000A000000}" name="No Award Count 2023"/>
    <tableColumn id="11" xr3:uid="{00000000-0010-0000-0A00-00000B000000}" name="No Award Percentage 2023"/>
    <tableColumn id="12" xr3:uid="{00000000-0010-0000-0A00-00000C000000}" name="Entries 2023"/>
    <tableColumn id="13" xr3:uid="{00000000-0010-0000-0A00-00000D000000}" name="Grade A Count 2022"/>
    <tableColumn id="14" xr3:uid="{00000000-0010-0000-0A00-00000E000000}" name="Grade A Percentage 2022"/>
    <tableColumn id="15" xr3:uid="{00000000-0010-0000-0A00-00000F000000}" name="Grade A toB Count 2022"/>
    <tableColumn id="16" xr3:uid="{00000000-0010-0000-0A00-000010000000}" name="Grade A toB Percentage 2022"/>
    <tableColumn id="17" xr3:uid="{00000000-0010-0000-0A00-000011000000}" name="Grade A toC Count 2022"/>
    <tableColumn id="18" xr3:uid="{00000000-0010-0000-0A00-000012000000}" name="Grade A toC Percentage 2022"/>
    <tableColumn id="19" xr3:uid="{00000000-0010-0000-0A00-000013000000}" name="Grade A toD Count 2022"/>
    <tableColumn id="20" xr3:uid="{00000000-0010-0000-0A00-000014000000}" name="Grade A toD Percentage 2022"/>
    <tableColumn id="21" xr3:uid="{00000000-0010-0000-0A00-000015000000}" name="No Award Count 2022"/>
    <tableColumn id="22" xr3:uid="{00000000-0010-0000-0A00-000016000000}" name="No Award Percentage 2022"/>
    <tableColumn id="23" xr3:uid="{00000000-0010-0000-0A00-000017000000}" name="Entries 2022"/>
    <tableColumn id="24" xr3:uid="{00000000-0010-0000-0A00-000018000000}" name="Grade A Count 2021"/>
    <tableColumn id="25" xr3:uid="{00000000-0010-0000-0A00-000019000000}" name="Grade A Percentage 2021"/>
    <tableColumn id="26" xr3:uid="{00000000-0010-0000-0A00-00001A000000}" name="Grade A toB Count 2021"/>
    <tableColumn id="27" xr3:uid="{00000000-0010-0000-0A00-00001B000000}" name="Grade A toB Percentage 2021"/>
    <tableColumn id="28" xr3:uid="{00000000-0010-0000-0A00-00001C000000}" name="Grade A toC Count 2021"/>
    <tableColumn id="29" xr3:uid="{00000000-0010-0000-0A00-00001D000000}" name="Grade A toC Percentage 2021"/>
    <tableColumn id="30" xr3:uid="{00000000-0010-0000-0A00-00001E000000}" name="Grade A toD Count 2021"/>
    <tableColumn id="31" xr3:uid="{00000000-0010-0000-0A00-00001F000000}" name="Grade A toD Percentage 2021"/>
    <tableColumn id="32" xr3:uid="{00000000-0010-0000-0A00-000020000000}" name="No Award Count 2021"/>
    <tableColumn id="33" xr3:uid="{00000000-0010-0000-0A00-000021000000}" name="No Award Percentage 2021"/>
    <tableColumn id="34" xr3:uid="{00000000-0010-0000-0A00-000022000000}" name="Entries 2021"/>
    <tableColumn id="35" xr3:uid="{00000000-0010-0000-0A00-000023000000}" name="Grade A Count 2020"/>
    <tableColumn id="36" xr3:uid="{00000000-0010-0000-0A00-000024000000}" name="Grade A Percentage 2020"/>
    <tableColumn id="37" xr3:uid="{00000000-0010-0000-0A00-000025000000}" name="Grade A toB Count 2020"/>
    <tableColumn id="38" xr3:uid="{00000000-0010-0000-0A00-000026000000}" name="Grade A toB Percentage 2020"/>
    <tableColumn id="39" xr3:uid="{00000000-0010-0000-0A00-000027000000}" name="Grade A toC Count 2020"/>
    <tableColumn id="40" xr3:uid="{00000000-0010-0000-0A00-000028000000}" name="Grade A toC Percentage 2020"/>
    <tableColumn id="41" xr3:uid="{00000000-0010-0000-0A00-000029000000}" name="Grade A toD Count 2020"/>
    <tableColumn id="42" xr3:uid="{00000000-0010-0000-0A00-00002A000000}" name="Grade A toD Percentage 2020"/>
    <tableColumn id="43" xr3:uid="{00000000-0010-0000-0A00-00002B000000}" name="No Award Count 2020"/>
    <tableColumn id="44" xr3:uid="{00000000-0010-0000-0A00-00002C000000}" name="No Award Percentage 2020"/>
    <tableColumn id="45" xr3:uid="{00000000-0010-0000-0A00-00002D000000}" name="Entries 2020"/>
    <tableColumn id="46" xr3:uid="{00000000-0010-0000-0A00-00002E000000}" name="Grade A Count 2019"/>
    <tableColumn id="47" xr3:uid="{00000000-0010-0000-0A00-00002F000000}" name="Grade A Percentage 2019"/>
    <tableColumn id="48" xr3:uid="{00000000-0010-0000-0A00-000030000000}" name="Grade A toB Count 2019"/>
    <tableColumn id="49" xr3:uid="{00000000-0010-0000-0A00-000031000000}" name="Grade A toB Percentage 2019"/>
    <tableColumn id="50" xr3:uid="{00000000-0010-0000-0A00-000032000000}" name="Grade A toC Count 2019"/>
    <tableColumn id="51" xr3:uid="{00000000-0010-0000-0A00-000033000000}" name="Grade A toC Percentage 2019"/>
    <tableColumn id="52" xr3:uid="{00000000-0010-0000-0A00-000034000000}" name="Grade A toD Count 2019"/>
    <tableColumn id="53" xr3:uid="{00000000-0010-0000-0A00-000035000000}" name="Grade A toD Percentage 2019"/>
    <tableColumn id="54" xr3:uid="{00000000-0010-0000-0A00-000036000000}" name="No Award Count 2019"/>
    <tableColumn id="55" xr3:uid="{00000000-0010-0000-0A00-000037000000}" name="No Award Percentage 2019"/>
    <tableColumn id="56" xr3:uid="{00000000-0010-0000-0A00-000038000000}" name="Entries 2019"/>
  </tableColumns>
  <tableStyleInfo name="none" showFirstColumn="0" showLastColumn="0" showRowStripes="0"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B000000}" name="table_12_december_national_5_attainment__east_lothian_council" displayName="table_12_december_national_5_attainment__east_lothian_council" ref="A4:BD59" totalsRowShown="0">
  <tableColumns count="56">
    <tableColumn id="1" xr3:uid="{00000000-0010-0000-0B00-000001000000}" name="Subject"/>
    <tableColumn id="2" xr3:uid="{00000000-0010-0000-0B00-000002000000}" name="Grade A Count 2023"/>
    <tableColumn id="3" xr3:uid="{00000000-0010-0000-0B00-000003000000}" name="Grade A Percentage 2023"/>
    <tableColumn id="4" xr3:uid="{00000000-0010-0000-0B00-000004000000}" name="Grade A toB Count 2023"/>
    <tableColumn id="5" xr3:uid="{00000000-0010-0000-0B00-000005000000}" name="Grade A toB Percentage 2023"/>
    <tableColumn id="6" xr3:uid="{00000000-0010-0000-0B00-000006000000}" name="Grade A toC Count 2023"/>
    <tableColumn id="7" xr3:uid="{00000000-0010-0000-0B00-000007000000}" name="Grade A toC Percentage 2023"/>
    <tableColumn id="8" xr3:uid="{00000000-0010-0000-0B00-000008000000}" name="Grade A toD Count 2023"/>
    <tableColumn id="9" xr3:uid="{00000000-0010-0000-0B00-000009000000}" name="Grade A toD Percentage 2023"/>
    <tableColumn id="10" xr3:uid="{00000000-0010-0000-0B00-00000A000000}" name="No Award Count 2023"/>
    <tableColumn id="11" xr3:uid="{00000000-0010-0000-0B00-00000B000000}" name="No Award Percentage 2023"/>
    <tableColumn id="12" xr3:uid="{00000000-0010-0000-0B00-00000C000000}" name="Entries 2023"/>
    <tableColumn id="13" xr3:uid="{00000000-0010-0000-0B00-00000D000000}" name="Grade A Count 2022"/>
    <tableColumn id="14" xr3:uid="{00000000-0010-0000-0B00-00000E000000}" name="Grade A Percentage 2022"/>
    <tableColumn id="15" xr3:uid="{00000000-0010-0000-0B00-00000F000000}" name="Grade A toB Count 2022"/>
    <tableColumn id="16" xr3:uid="{00000000-0010-0000-0B00-000010000000}" name="Grade A toB Percentage 2022"/>
    <tableColumn id="17" xr3:uid="{00000000-0010-0000-0B00-000011000000}" name="Grade A toC Count 2022"/>
    <tableColumn id="18" xr3:uid="{00000000-0010-0000-0B00-000012000000}" name="Grade A toC Percentage 2022"/>
    <tableColumn id="19" xr3:uid="{00000000-0010-0000-0B00-000013000000}" name="Grade A toD Count 2022"/>
    <tableColumn id="20" xr3:uid="{00000000-0010-0000-0B00-000014000000}" name="Grade A toD Percentage 2022"/>
    <tableColumn id="21" xr3:uid="{00000000-0010-0000-0B00-000015000000}" name="No Award Count 2022"/>
    <tableColumn id="22" xr3:uid="{00000000-0010-0000-0B00-000016000000}" name="No Award Percentage 2022"/>
    <tableColumn id="23" xr3:uid="{00000000-0010-0000-0B00-000017000000}" name="Entries 2022"/>
    <tableColumn id="24" xr3:uid="{00000000-0010-0000-0B00-000018000000}" name="Grade A Count 2021"/>
    <tableColumn id="25" xr3:uid="{00000000-0010-0000-0B00-000019000000}" name="Grade A Percentage 2021"/>
    <tableColumn id="26" xr3:uid="{00000000-0010-0000-0B00-00001A000000}" name="Grade A toB Count 2021"/>
    <tableColumn id="27" xr3:uid="{00000000-0010-0000-0B00-00001B000000}" name="Grade A toB Percentage 2021"/>
    <tableColumn id="28" xr3:uid="{00000000-0010-0000-0B00-00001C000000}" name="Grade A toC Count 2021"/>
    <tableColumn id="29" xr3:uid="{00000000-0010-0000-0B00-00001D000000}" name="Grade A toC Percentage 2021"/>
    <tableColumn id="30" xr3:uid="{00000000-0010-0000-0B00-00001E000000}" name="Grade A toD Count 2021"/>
    <tableColumn id="31" xr3:uid="{00000000-0010-0000-0B00-00001F000000}" name="Grade A toD Percentage 2021"/>
    <tableColumn id="32" xr3:uid="{00000000-0010-0000-0B00-000020000000}" name="No Award Count 2021"/>
    <tableColumn id="33" xr3:uid="{00000000-0010-0000-0B00-000021000000}" name="No Award Percentage 2021"/>
    <tableColumn id="34" xr3:uid="{00000000-0010-0000-0B00-000022000000}" name="Entries 2021"/>
    <tableColumn id="35" xr3:uid="{00000000-0010-0000-0B00-000023000000}" name="Grade A Count 2020"/>
    <tableColumn id="36" xr3:uid="{00000000-0010-0000-0B00-000024000000}" name="Grade A Percentage 2020"/>
    <tableColumn id="37" xr3:uid="{00000000-0010-0000-0B00-000025000000}" name="Grade A toB Count 2020"/>
    <tableColumn id="38" xr3:uid="{00000000-0010-0000-0B00-000026000000}" name="Grade A toB Percentage 2020"/>
    <tableColumn id="39" xr3:uid="{00000000-0010-0000-0B00-000027000000}" name="Grade A toC Count 2020"/>
    <tableColumn id="40" xr3:uid="{00000000-0010-0000-0B00-000028000000}" name="Grade A toC Percentage 2020"/>
    <tableColumn id="41" xr3:uid="{00000000-0010-0000-0B00-000029000000}" name="Grade A toD Count 2020"/>
    <tableColumn id="42" xr3:uid="{00000000-0010-0000-0B00-00002A000000}" name="Grade A toD Percentage 2020"/>
    <tableColumn id="43" xr3:uid="{00000000-0010-0000-0B00-00002B000000}" name="No Award Count 2020"/>
    <tableColumn id="44" xr3:uid="{00000000-0010-0000-0B00-00002C000000}" name="No Award Percentage 2020"/>
    <tableColumn id="45" xr3:uid="{00000000-0010-0000-0B00-00002D000000}" name="Entries 2020"/>
    <tableColumn id="46" xr3:uid="{00000000-0010-0000-0B00-00002E000000}" name="Grade A Count 2019"/>
    <tableColumn id="47" xr3:uid="{00000000-0010-0000-0B00-00002F000000}" name="Grade A Percentage 2019"/>
    <tableColumn id="48" xr3:uid="{00000000-0010-0000-0B00-000030000000}" name="Grade A toB Count 2019"/>
    <tableColumn id="49" xr3:uid="{00000000-0010-0000-0B00-000031000000}" name="Grade A toB Percentage 2019"/>
    <tableColumn id="50" xr3:uid="{00000000-0010-0000-0B00-000032000000}" name="Grade A toC Count 2019"/>
    <tableColumn id="51" xr3:uid="{00000000-0010-0000-0B00-000033000000}" name="Grade A toC Percentage 2019"/>
    <tableColumn id="52" xr3:uid="{00000000-0010-0000-0B00-000034000000}" name="Grade A toD Count 2019"/>
    <tableColumn id="53" xr3:uid="{00000000-0010-0000-0B00-000035000000}" name="Grade A toD Percentage 2019"/>
    <tableColumn id="54" xr3:uid="{00000000-0010-0000-0B00-000036000000}" name="No Award Count 2019"/>
    <tableColumn id="55" xr3:uid="{00000000-0010-0000-0B00-000037000000}" name="No Award Percentage 2019"/>
    <tableColumn id="56" xr3:uid="{00000000-0010-0000-0B00-000038000000}" name="Entries 2019"/>
  </tableColumns>
  <tableStyleInfo name="none" showFirstColumn="0" showLastColumn="0" showRowStripes="0"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C000000}" name="table_13_december_national_5_attainment__east_renfrewshire_council" displayName="table_13_december_national_5_attainment__east_renfrewshire_council" ref="A4:BD59" totalsRowShown="0">
  <tableColumns count="56">
    <tableColumn id="1" xr3:uid="{00000000-0010-0000-0C00-000001000000}" name="Subject"/>
    <tableColumn id="2" xr3:uid="{00000000-0010-0000-0C00-000002000000}" name="Grade A Count 2023"/>
    <tableColumn id="3" xr3:uid="{00000000-0010-0000-0C00-000003000000}" name="Grade A Percentage 2023"/>
    <tableColumn id="4" xr3:uid="{00000000-0010-0000-0C00-000004000000}" name="Grade A toB Count 2023"/>
    <tableColumn id="5" xr3:uid="{00000000-0010-0000-0C00-000005000000}" name="Grade A toB Percentage 2023"/>
    <tableColumn id="6" xr3:uid="{00000000-0010-0000-0C00-000006000000}" name="Grade A toC Count 2023"/>
    <tableColumn id="7" xr3:uid="{00000000-0010-0000-0C00-000007000000}" name="Grade A toC Percentage 2023"/>
    <tableColumn id="8" xr3:uid="{00000000-0010-0000-0C00-000008000000}" name="Grade A toD Count 2023"/>
    <tableColumn id="9" xr3:uid="{00000000-0010-0000-0C00-000009000000}" name="Grade A toD Percentage 2023"/>
    <tableColumn id="10" xr3:uid="{00000000-0010-0000-0C00-00000A000000}" name="No Award Count 2023"/>
    <tableColumn id="11" xr3:uid="{00000000-0010-0000-0C00-00000B000000}" name="No Award Percentage 2023"/>
    <tableColumn id="12" xr3:uid="{00000000-0010-0000-0C00-00000C000000}" name="Entries 2023"/>
    <tableColumn id="13" xr3:uid="{00000000-0010-0000-0C00-00000D000000}" name="Grade A Count 2022"/>
    <tableColumn id="14" xr3:uid="{00000000-0010-0000-0C00-00000E000000}" name="Grade A Percentage 2022"/>
    <tableColumn id="15" xr3:uid="{00000000-0010-0000-0C00-00000F000000}" name="Grade A toB Count 2022"/>
    <tableColumn id="16" xr3:uid="{00000000-0010-0000-0C00-000010000000}" name="Grade A toB Percentage 2022"/>
    <tableColumn id="17" xr3:uid="{00000000-0010-0000-0C00-000011000000}" name="Grade A toC Count 2022"/>
    <tableColumn id="18" xr3:uid="{00000000-0010-0000-0C00-000012000000}" name="Grade A toC Percentage 2022"/>
    <tableColumn id="19" xr3:uid="{00000000-0010-0000-0C00-000013000000}" name="Grade A toD Count 2022"/>
    <tableColumn id="20" xr3:uid="{00000000-0010-0000-0C00-000014000000}" name="Grade A toD Percentage 2022"/>
    <tableColumn id="21" xr3:uid="{00000000-0010-0000-0C00-000015000000}" name="No Award Count 2022"/>
    <tableColumn id="22" xr3:uid="{00000000-0010-0000-0C00-000016000000}" name="No Award Percentage 2022"/>
    <tableColumn id="23" xr3:uid="{00000000-0010-0000-0C00-000017000000}" name="Entries 2022"/>
    <tableColumn id="24" xr3:uid="{00000000-0010-0000-0C00-000018000000}" name="Grade A Count 2021"/>
    <tableColumn id="25" xr3:uid="{00000000-0010-0000-0C00-000019000000}" name="Grade A Percentage 2021"/>
    <tableColumn id="26" xr3:uid="{00000000-0010-0000-0C00-00001A000000}" name="Grade A toB Count 2021"/>
    <tableColumn id="27" xr3:uid="{00000000-0010-0000-0C00-00001B000000}" name="Grade A toB Percentage 2021"/>
    <tableColumn id="28" xr3:uid="{00000000-0010-0000-0C00-00001C000000}" name="Grade A toC Count 2021"/>
    <tableColumn id="29" xr3:uid="{00000000-0010-0000-0C00-00001D000000}" name="Grade A toC Percentage 2021"/>
    <tableColumn id="30" xr3:uid="{00000000-0010-0000-0C00-00001E000000}" name="Grade A toD Count 2021"/>
    <tableColumn id="31" xr3:uid="{00000000-0010-0000-0C00-00001F000000}" name="Grade A toD Percentage 2021"/>
    <tableColumn id="32" xr3:uid="{00000000-0010-0000-0C00-000020000000}" name="No Award Count 2021"/>
    <tableColumn id="33" xr3:uid="{00000000-0010-0000-0C00-000021000000}" name="No Award Percentage 2021"/>
    <tableColumn id="34" xr3:uid="{00000000-0010-0000-0C00-000022000000}" name="Entries 2021"/>
    <tableColumn id="35" xr3:uid="{00000000-0010-0000-0C00-000023000000}" name="Grade A Count 2020"/>
    <tableColumn id="36" xr3:uid="{00000000-0010-0000-0C00-000024000000}" name="Grade A Percentage 2020"/>
    <tableColumn id="37" xr3:uid="{00000000-0010-0000-0C00-000025000000}" name="Grade A toB Count 2020"/>
    <tableColumn id="38" xr3:uid="{00000000-0010-0000-0C00-000026000000}" name="Grade A toB Percentage 2020"/>
    <tableColumn id="39" xr3:uid="{00000000-0010-0000-0C00-000027000000}" name="Grade A toC Count 2020"/>
    <tableColumn id="40" xr3:uid="{00000000-0010-0000-0C00-000028000000}" name="Grade A toC Percentage 2020"/>
    <tableColumn id="41" xr3:uid="{00000000-0010-0000-0C00-000029000000}" name="Grade A toD Count 2020"/>
    <tableColumn id="42" xr3:uid="{00000000-0010-0000-0C00-00002A000000}" name="Grade A toD Percentage 2020"/>
    <tableColumn id="43" xr3:uid="{00000000-0010-0000-0C00-00002B000000}" name="No Award Count 2020"/>
    <tableColumn id="44" xr3:uid="{00000000-0010-0000-0C00-00002C000000}" name="No Award Percentage 2020"/>
    <tableColumn id="45" xr3:uid="{00000000-0010-0000-0C00-00002D000000}" name="Entries 2020"/>
    <tableColumn id="46" xr3:uid="{00000000-0010-0000-0C00-00002E000000}" name="Grade A Count 2019"/>
    <tableColumn id="47" xr3:uid="{00000000-0010-0000-0C00-00002F000000}" name="Grade A Percentage 2019"/>
    <tableColumn id="48" xr3:uid="{00000000-0010-0000-0C00-000030000000}" name="Grade A toB Count 2019"/>
    <tableColumn id="49" xr3:uid="{00000000-0010-0000-0C00-000031000000}" name="Grade A toB Percentage 2019"/>
    <tableColumn id="50" xr3:uid="{00000000-0010-0000-0C00-000032000000}" name="Grade A toC Count 2019"/>
    <tableColumn id="51" xr3:uid="{00000000-0010-0000-0C00-000033000000}" name="Grade A toC Percentage 2019"/>
    <tableColumn id="52" xr3:uid="{00000000-0010-0000-0C00-000034000000}" name="Grade A toD Count 2019"/>
    <tableColumn id="53" xr3:uid="{00000000-0010-0000-0C00-000035000000}" name="Grade A toD Percentage 2019"/>
    <tableColumn id="54" xr3:uid="{00000000-0010-0000-0C00-000036000000}" name="No Award Count 2019"/>
    <tableColumn id="55" xr3:uid="{00000000-0010-0000-0C00-000037000000}" name="No Award Percentage 2019"/>
    <tableColumn id="56" xr3:uid="{00000000-0010-0000-0C00-000038000000}" name="Entries 2019"/>
  </tableColumns>
  <tableStyleInfo name="none" showFirstColumn="0" showLastColumn="0" showRowStripes="0"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D000000}" name="table_14_december_national_5_attainment__falkirk_council" displayName="table_14_december_national_5_attainment__falkirk_council" ref="A4:BD59" totalsRowShown="0">
  <tableColumns count="56">
    <tableColumn id="1" xr3:uid="{00000000-0010-0000-0D00-000001000000}" name="Subject"/>
    <tableColumn id="2" xr3:uid="{00000000-0010-0000-0D00-000002000000}" name="Grade A Count 2023"/>
    <tableColumn id="3" xr3:uid="{00000000-0010-0000-0D00-000003000000}" name="Grade A Percentage 2023"/>
    <tableColumn id="4" xr3:uid="{00000000-0010-0000-0D00-000004000000}" name="Grade A toB Count 2023"/>
    <tableColumn id="5" xr3:uid="{00000000-0010-0000-0D00-000005000000}" name="Grade A toB Percentage 2023"/>
    <tableColumn id="6" xr3:uid="{00000000-0010-0000-0D00-000006000000}" name="Grade A toC Count 2023"/>
    <tableColumn id="7" xr3:uid="{00000000-0010-0000-0D00-000007000000}" name="Grade A toC Percentage 2023"/>
    <tableColumn id="8" xr3:uid="{00000000-0010-0000-0D00-000008000000}" name="Grade A toD Count 2023"/>
    <tableColumn id="9" xr3:uid="{00000000-0010-0000-0D00-000009000000}" name="Grade A toD Percentage 2023"/>
    <tableColumn id="10" xr3:uid="{00000000-0010-0000-0D00-00000A000000}" name="No Award Count 2023"/>
    <tableColumn id="11" xr3:uid="{00000000-0010-0000-0D00-00000B000000}" name="No Award Percentage 2023"/>
    <tableColumn id="12" xr3:uid="{00000000-0010-0000-0D00-00000C000000}" name="Entries 2023"/>
    <tableColumn id="13" xr3:uid="{00000000-0010-0000-0D00-00000D000000}" name="Grade A Count 2022"/>
    <tableColumn id="14" xr3:uid="{00000000-0010-0000-0D00-00000E000000}" name="Grade A Percentage 2022"/>
    <tableColumn id="15" xr3:uid="{00000000-0010-0000-0D00-00000F000000}" name="Grade A toB Count 2022"/>
    <tableColumn id="16" xr3:uid="{00000000-0010-0000-0D00-000010000000}" name="Grade A toB Percentage 2022"/>
    <tableColumn id="17" xr3:uid="{00000000-0010-0000-0D00-000011000000}" name="Grade A toC Count 2022"/>
    <tableColumn id="18" xr3:uid="{00000000-0010-0000-0D00-000012000000}" name="Grade A toC Percentage 2022"/>
    <tableColumn id="19" xr3:uid="{00000000-0010-0000-0D00-000013000000}" name="Grade A toD Count 2022"/>
    <tableColumn id="20" xr3:uid="{00000000-0010-0000-0D00-000014000000}" name="Grade A toD Percentage 2022"/>
    <tableColumn id="21" xr3:uid="{00000000-0010-0000-0D00-000015000000}" name="No Award Count 2022"/>
    <tableColumn id="22" xr3:uid="{00000000-0010-0000-0D00-000016000000}" name="No Award Percentage 2022"/>
    <tableColumn id="23" xr3:uid="{00000000-0010-0000-0D00-000017000000}" name="Entries 2022"/>
    <tableColumn id="24" xr3:uid="{00000000-0010-0000-0D00-000018000000}" name="Grade A Count 2021"/>
    <tableColumn id="25" xr3:uid="{00000000-0010-0000-0D00-000019000000}" name="Grade A Percentage 2021"/>
    <tableColumn id="26" xr3:uid="{00000000-0010-0000-0D00-00001A000000}" name="Grade A toB Count 2021"/>
    <tableColumn id="27" xr3:uid="{00000000-0010-0000-0D00-00001B000000}" name="Grade A toB Percentage 2021"/>
    <tableColumn id="28" xr3:uid="{00000000-0010-0000-0D00-00001C000000}" name="Grade A toC Count 2021"/>
    <tableColumn id="29" xr3:uid="{00000000-0010-0000-0D00-00001D000000}" name="Grade A toC Percentage 2021"/>
    <tableColumn id="30" xr3:uid="{00000000-0010-0000-0D00-00001E000000}" name="Grade A toD Count 2021"/>
    <tableColumn id="31" xr3:uid="{00000000-0010-0000-0D00-00001F000000}" name="Grade A toD Percentage 2021"/>
    <tableColumn id="32" xr3:uid="{00000000-0010-0000-0D00-000020000000}" name="No Award Count 2021"/>
    <tableColumn id="33" xr3:uid="{00000000-0010-0000-0D00-000021000000}" name="No Award Percentage 2021"/>
    <tableColumn id="34" xr3:uid="{00000000-0010-0000-0D00-000022000000}" name="Entries 2021"/>
    <tableColumn id="35" xr3:uid="{00000000-0010-0000-0D00-000023000000}" name="Grade A Count 2020"/>
    <tableColumn id="36" xr3:uid="{00000000-0010-0000-0D00-000024000000}" name="Grade A Percentage 2020"/>
    <tableColumn id="37" xr3:uid="{00000000-0010-0000-0D00-000025000000}" name="Grade A toB Count 2020"/>
    <tableColumn id="38" xr3:uid="{00000000-0010-0000-0D00-000026000000}" name="Grade A toB Percentage 2020"/>
    <tableColumn id="39" xr3:uid="{00000000-0010-0000-0D00-000027000000}" name="Grade A toC Count 2020"/>
    <tableColumn id="40" xr3:uid="{00000000-0010-0000-0D00-000028000000}" name="Grade A toC Percentage 2020"/>
    <tableColumn id="41" xr3:uid="{00000000-0010-0000-0D00-000029000000}" name="Grade A toD Count 2020"/>
    <tableColumn id="42" xr3:uid="{00000000-0010-0000-0D00-00002A000000}" name="Grade A toD Percentage 2020"/>
    <tableColumn id="43" xr3:uid="{00000000-0010-0000-0D00-00002B000000}" name="No Award Count 2020"/>
    <tableColumn id="44" xr3:uid="{00000000-0010-0000-0D00-00002C000000}" name="No Award Percentage 2020"/>
    <tableColumn id="45" xr3:uid="{00000000-0010-0000-0D00-00002D000000}" name="Entries 2020"/>
    <tableColumn id="46" xr3:uid="{00000000-0010-0000-0D00-00002E000000}" name="Grade A Count 2019"/>
    <tableColumn id="47" xr3:uid="{00000000-0010-0000-0D00-00002F000000}" name="Grade A Percentage 2019"/>
    <tableColumn id="48" xr3:uid="{00000000-0010-0000-0D00-000030000000}" name="Grade A toB Count 2019"/>
    <tableColumn id="49" xr3:uid="{00000000-0010-0000-0D00-000031000000}" name="Grade A toB Percentage 2019"/>
    <tableColumn id="50" xr3:uid="{00000000-0010-0000-0D00-000032000000}" name="Grade A toC Count 2019"/>
    <tableColumn id="51" xr3:uid="{00000000-0010-0000-0D00-000033000000}" name="Grade A toC Percentage 2019"/>
    <tableColumn id="52" xr3:uid="{00000000-0010-0000-0D00-000034000000}" name="Grade A toD Count 2019"/>
    <tableColumn id="53" xr3:uid="{00000000-0010-0000-0D00-000035000000}" name="Grade A toD Percentage 2019"/>
    <tableColumn id="54" xr3:uid="{00000000-0010-0000-0D00-000036000000}" name="No Award Count 2019"/>
    <tableColumn id="55" xr3:uid="{00000000-0010-0000-0D00-000037000000}" name="No Award Percentage 2019"/>
    <tableColumn id="56" xr3:uid="{00000000-0010-0000-0D00-000038000000}" name="Entries 2019"/>
  </tableColumns>
  <tableStyleInfo name="none" showFirstColumn="0" showLastColumn="0" showRowStripes="0"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E000000}" name="table_15_december_national_5_attainment__fife_council" displayName="table_15_december_national_5_attainment__fife_council" ref="A4:BD59" totalsRowShown="0">
  <tableColumns count="56">
    <tableColumn id="1" xr3:uid="{00000000-0010-0000-0E00-000001000000}" name="Subject"/>
    <tableColumn id="2" xr3:uid="{00000000-0010-0000-0E00-000002000000}" name="Grade A Count 2023"/>
    <tableColumn id="3" xr3:uid="{00000000-0010-0000-0E00-000003000000}" name="Grade A Percentage 2023"/>
    <tableColumn id="4" xr3:uid="{00000000-0010-0000-0E00-000004000000}" name="Grade A toB Count 2023"/>
    <tableColumn id="5" xr3:uid="{00000000-0010-0000-0E00-000005000000}" name="Grade A toB Percentage 2023"/>
    <tableColumn id="6" xr3:uid="{00000000-0010-0000-0E00-000006000000}" name="Grade A toC Count 2023"/>
    <tableColumn id="7" xr3:uid="{00000000-0010-0000-0E00-000007000000}" name="Grade A toC Percentage 2023"/>
    <tableColumn id="8" xr3:uid="{00000000-0010-0000-0E00-000008000000}" name="Grade A toD Count 2023"/>
    <tableColumn id="9" xr3:uid="{00000000-0010-0000-0E00-000009000000}" name="Grade A toD Percentage 2023"/>
    <tableColumn id="10" xr3:uid="{00000000-0010-0000-0E00-00000A000000}" name="No Award Count 2023"/>
    <tableColumn id="11" xr3:uid="{00000000-0010-0000-0E00-00000B000000}" name="No Award Percentage 2023"/>
    <tableColumn id="12" xr3:uid="{00000000-0010-0000-0E00-00000C000000}" name="Entries 2023"/>
    <tableColumn id="13" xr3:uid="{00000000-0010-0000-0E00-00000D000000}" name="Grade A Count 2022"/>
    <tableColumn id="14" xr3:uid="{00000000-0010-0000-0E00-00000E000000}" name="Grade A Percentage 2022"/>
    <tableColumn id="15" xr3:uid="{00000000-0010-0000-0E00-00000F000000}" name="Grade A toB Count 2022"/>
    <tableColumn id="16" xr3:uid="{00000000-0010-0000-0E00-000010000000}" name="Grade A toB Percentage 2022"/>
    <tableColumn id="17" xr3:uid="{00000000-0010-0000-0E00-000011000000}" name="Grade A toC Count 2022"/>
    <tableColumn id="18" xr3:uid="{00000000-0010-0000-0E00-000012000000}" name="Grade A toC Percentage 2022"/>
    <tableColumn id="19" xr3:uid="{00000000-0010-0000-0E00-000013000000}" name="Grade A toD Count 2022"/>
    <tableColumn id="20" xr3:uid="{00000000-0010-0000-0E00-000014000000}" name="Grade A toD Percentage 2022"/>
    <tableColumn id="21" xr3:uid="{00000000-0010-0000-0E00-000015000000}" name="No Award Count 2022"/>
    <tableColumn id="22" xr3:uid="{00000000-0010-0000-0E00-000016000000}" name="No Award Percentage 2022"/>
    <tableColumn id="23" xr3:uid="{00000000-0010-0000-0E00-000017000000}" name="Entries 2022"/>
    <tableColumn id="24" xr3:uid="{00000000-0010-0000-0E00-000018000000}" name="Grade A Count 2021"/>
    <tableColumn id="25" xr3:uid="{00000000-0010-0000-0E00-000019000000}" name="Grade A Percentage 2021"/>
    <tableColumn id="26" xr3:uid="{00000000-0010-0000-0E00-00001A000000}" name="Grade A toB Count 2021"/>
    <tableColumn id="27" xr3:uid="{00000000-0010-0000-0E00-00001B000000}" name="Grade A toB Percentage 2021"/>
    <tableColumn id="28" xr3:uid="{00000000-0010-0000-0E00-00001C000000}" name="Grade A toC Count 2021"/>
    <tableColumn id="29" xr3:uid="{00000000-0010-0000-0E00-00001D000000}" name="Grade A toC Percentage 2021"/>
    <tableColumn id="30" xr3:uid="{00000000-0010-0000-0E00-00001E000000}" name="Grade A toD Count 2021"/>
    <tableColumn id="31" xr3:uid="{00000000-0010-0000-0E00-00001F000000}" name="Grade A toD Percentage 2021"/>
    <tableColumn id="32" xr3:uid="{00000000-0010-0000-0E00-000020000000}" name="No Award Count 2021"/>
    <tableColumn id="33" xr3:uid="{00000000-0010-0000-0E00-000021000000}" name="No Award Percentage 2021"/>
    <tableColumn id="34" xr3:uid="{00000000-0010-0000-0E00-000022000000}" name="Entries 2021"/>
    <tableColumn id="35" xr3:uid="{00000000-0010-0000-0E00-000023000000}" name="Grade A Count 2020"/>
    <tableColumn id="36" xr3:uid="{00000000-0010-0000-0E00-000024000000}" name="Grade A Percentage 2020"/>
    <tableColumn id="37" xr3:uid="{00000000-0010-0000-0E00-000025000000}" name="Grade A toB Count 2020"/>
    <tableColumn id="38" xr3:uid="{00000000-0010-0000-0E00-000026000000}" name="Grade A toB Percentage 2020"/>
    <tableColumn id="39" xr3:uid="{00000000-0010-0000-0E00-000027000000}" name="Grade A toC Count 2020"/>
    <tableColumn id="40" xr3:uid="{00000000-0010-0000-0E00-000028000000}" name="Grade A toC Percentage 2020"/>
    <tableColumn id="41" xr3:uid="{00000000-0010-0000-0E00-000029000000}" name="Grade A toD Count 2020"/>
    <tableColumn id="42" xr3:uid="{00000000-0010-0000-0E00-00002A000000}" name="Grade A toD Percentage 2020"/>
    <tableColumn id="43" xr3:uid="{00000000-0010-0000-0E00-00002B000000}" name="No Award Count 2020"/>
    <tableColumn id="44" xr3:uid="{00000000-0010-0000-0E00-00002C000000}" name="No Award Percentage 2020"/>
    <tableColumn id="45" xr3:uid="{00000000-0010-0000-0E00-00002D000000}" name="Entries 2020"/>
    <tableColumn id="46" xr3:uid="{00000000-0010-0000-0E00-00002E000000}" name="Grade A Count 2019"/>
    <tableColumn id="47" xr3:uid="{00000000-0010-0000-0E00-00002F000000}" name="Grade A Percentage 2019"/>
    <tableColumn id="48" xr3:uid="{00000000-0010-0000-0E00-000030000000}" name="Grade A toB Count 2019"/>
    <tableColumn id="49" xr3:uid="{00000000-0010-0000-0E00-000031000000}" name="Grade A toB Percentage 2019"/>
    <tableColumn id="50" xr3:uid="{00000000-0010-0000-0E00-000032000000}" name="Grade A toC Count 2019"/>
    <tableColumn id="51" xr3:uid="{00000000-0010-0000-0E00-000033000000}" name="Grade A toC Percentage 2019"/>
    <tableColumn id="52" xr3:uid="{00000000-0010-0000-0E00-000034000000}" name="Grade A toD Count 2019"/>
    <tableColumn id="53" xr3:uid="{00000000-0010-0000-0E00-000035000000}" name="Grade A toD Percentage 2019"/>
    <tableColumn id="54" xr3:uid="{00000000-0010-0000-0E00-000036000000}" name="No Award Count 2019"/>
    <tableColumn id="55" xr3:uid="{00000000-0010-0000-0E00-000037000000}" name="No Award Percentage 2019"/>
    <tableColumn id="56" xr3:uid="{00000000-0010-0000-0E00-000038000000}" name="Entries 2019"/>
  </tableColumns>
  <tableStyleInfo name="none" showFirstColumn="0" showLastColumn="0" showRowStripes="0"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F000000}" name="table_16_december_national_5_attainment__highland_council" displayName="table_16_december_national_5_attainment__highland_council" ref="A4:BD59" totalsRowShown="0">
  <tableColumns count="56">
    <tableColumn id="1" xr3:uid="{00000000-0010-0000-0F00-000001000000}" name="Subject"/>
    <tableColumn id="2" xr3:uid="{00000000-0010-0000-0F00-000002000000}" name="Grade A Count 2023"/>
    <tableColumn id="3" xr3:uid="{00000000-0010-0000-0F00-000003000000}" name="Grade A Percentage 2023"/>
    <tableColumn id="4" xr3:uid="{00000000-0010-0000-0F00-000004000000}" name="Grade A toB Count 2023"/>
    <tableColumn id="5" xr3:uid="{00000000-0010-0000-0F00-000005000000}" name="Grade A toB Percentage 2023"/>
    <tableColumn id="6" xr3:uid="{00000000-0010-0000-0F00-000006000000}" name="Grade A toC Count 2023"/>
    <tableColumn id="7" xr3:uid="{00000000-0010-0000-0F00-000007000000}" name="Grade A toC Percentage 2023"/>
    <tableColumn id="8" xr3:uid="{00000000-0010-0000-0F00-000008000000}" name="Grade A toD Count 2023"/>
    <tableColumn id="9" xr3:uid="{00000000-0010-0000-0F00-000009000000}" name="Grade A toD Percentage 2023"/>
    <tableColumn id="10" xr3:uid="{00000000-0010-0000-0F00-00000A000000}" name="No Award Count 2023"/>
    <tableColumn id="11" xr3:uid="{00000000-0010-0000-0F00-00000B000000}" name="No Award Percentage 2023"/>
    <tableColumn id="12" xr3:uid="{00000000-0010-0000-0F00-00000C000000}" name="Entries 2023"/>
    <tableColumn id="13" xr3:uid="{00000000-0010-0000-0F00-00000D000000}" name="Grade A Count 2022"/>
    <tableColumn id="14" xr3:uid="{00000000-0010-0000-0F00-00000E000000}" name="Grade A Percentage 2022"/>
    <tableColumn id="15" xr3:uid="{00000000-0010-0000-0F00-00000F000000}" name="Grade A toB Count 2022"/>
    <tableColumn id="16" xr3:uid="{00000000-0010-0000-0F00-000010000000}" name="Grade A toB Percentage 2022"/>
    <tableColumn id="17" xr3:uid="{00000000-0010-0000-0F00-000011000000}" name="Grade A toC Count 2022"/>
    <tableColumn id="18" xr3:uid="{00000000-0010-0000-0F00-000012000000}" name="Grade A toC Percentage 2022"/>
    <tableColumn id="19" xr3:uid="{00000000-0010-0000-0F00-000013000000}" name="Grade A toD Count 2022"/>
    <tableColumn id="20" xr3:uid="{00000000-0010-0000-0F00-000014000000}" name="Grade A toD Percentage 2022"/>
    <tableColumn id="21" xr3:uid="{00000000-0010-0000-0F00-000015000000}" name="No Award Count 2022"/>
    <tableColumn id="22" xr3:uid="{00000000-0010-0000-0F00-000016000000}" name="No Award Percentage 2022"/>
    <tableColumn id="23" xr3:uid="{00000000-0010-0000-0F00-000017000000}" name="Entries 2022"/>
    <tableColumn id="24" xr3:uid="{00000000-0010-0000-0F00-000018000000}" name="Grade A Count 2021"/>
    <tableColumn id="25" xr3:uid="{00000000-0010-0000-0F00-000019000000}" name="Grade A Percentage 2021"/>
    <tableColumn id="26" xr3:uid="{00000000-0010-0000-0F00-00001A000000}" name="Grade A toB Count 2021"/>
    <tableColumn id="27" xr3:uid="{00000000-0010-0000-0F00-00001B000000}" name="Grade A toB Percentage 2021"/>
    <tableColumn id="28" xr3:uid="{00000000-0010-0000-0F00-00001C000000}" name="Grade A toC Count 2021"/>
    <tableColumn id="29" xr3:uid="{00000000-0010-0000-0F00-00001D000000}" name="Grade A toC Percentage 2021"/>
    <tableColumn id="30" xr3:uid="{00000000-0010-0000-0F00-00001E000000}" name="Grade A toD Count 2021"/>
    <tableColumn id="31" xr3:uid="{00000000-0010-0000-0F00-00001F000000}" name="Grade A toD Percentage 2021"/>
    <tableColumn id="32" xr3:uid="{00000000-0010-0000-0F00-000020000000}" name="No Award Count 2021"/>
    <tableColumn id="33" xr3:uid="{00000000-0010-0000-0F00-000021000000}" name="No Award Percentage 2021"/>
    <tableColumn id="34" xr3:uid="{00000000-0010-0000-0F00-000022000000}" name="Entries 2021"/>
    <tableColumn id="35" xr3:uid="{00000000-0010-0000-0F00-000023000000}" name="Grade A Count 2020"/>
    <tableColumn id="36" xr3:uid="{00000000-0010-0000-0F00-000024000000}" name="Grade A Percentage 2020"/>
    <tableColumn id="37" xr3:uid="{00000000-0010-0000-0F00-000025000000}" name="Grade A toB Count 2020"/>
    <tableColumn id="38" xr3:uid="{00000000-0010-0000-0F00-000026000000}" name="Grade A toB Percentage 2020"/>
    <tableColumn id="39" xr3:uid="{00000000-0010-0000-0F00-000027000000}" name="Grade A toC Count 2020"/>
    <tableColumn id="40" xr3:uid="{00000000-0010-0000-0F00-000028000000}" name="Grade A toC Percentage 2020"/>
    <tableColumn id="41" xr3:uid="{00000000-0010-0000-0F00-000029000000}" name="Grade A toD Count 2020"/>
    <tableColumn id="42" xr3:uid="{00000000-0010-0000-0F00-00002A000000}" name="Grade A toD Percentage 2020"/>
    <tableColumn id="43" xr3:uid="{00000000-0010-0000-0F00-00002B000000}" name="No Award Count 2020"/>
    <tableColumn id="44" xr3:uid="{00000000-0010-0000-0F00-00002C000000}" name="No Award Percentage 2020"/>
    <tableColumn id="45" xr3:uid="{00000000-0010-0000-0F00-00002D000000}" name="Entries 2020"/>
    <tableColumn id="46" xr3:uid="{00000000-0010-0000-0F00-00002E000000}" name="Grade A Count 2019"/>
    <tableColumn id="47" xr3:uid="{00000000-0010-0000-0F00-00002F000000}" name="Grade A Percentage 2019"/>
    <tableColumn id="48" xr3:uid="{00000000-0010-0000-0F00-000030000000}" name="Grade A toB Count 2019"/>
    <tableColumn id="49" xr3:uid="{00000000-0010-0000-0F00-000031000000}" name="Grade A toB Percentage 2019"/>
    <tableColumn id="50" xr3:uid="{00000000-0010-0000-0F00-000032000000}" name="Grade A toC Count 2019"/>
    <tableColumn id="51" xr3:uid="{00000000-0010-0000-0F00-000033000000}" name="Grade A toC Percentage 2019"/>
    <tableColumn id="52" xr3:uid="{00000000-0010-0000-0F00-000034000000}" name="Grade A toD Count 2019"/>
    <tableColumn id="53" xr3:uid="{00000000-0010-0000-0F00-000035000000}" name="Grade A toD Percentage 2019"/>
    <tableColumn id="54" xr3:uid="{00000000-0010-0000-0F00-000036000000}" name="No Award Count 2019"/>
    <tableColumn id="55" xr3:uid="{00000000-0010-0000-0F00-000037000000}" name="No Award Percentage 2019"/>
    <tableColumn id="56" xr3:uid="{00000000-0010-0000-0F00-000038000000}" name="Entries 2019"/>
  </tableColumns>
  <tableStyleInfo name="none" showFirstColumn="0" showLastColumn="0" showRowStripes="0"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0000000}" name="table_17_december_national_5_attainment__inverclyde_council" displayName="table_17_december_national_5_attainment__inverclyde_council" ref="A4:BD59" totalsRowShown="0">
  <tableColumns count="56">
    <tableColumn id="1" xr3:uid="{00000000-0010-0000-1000-000001000000}" name="Subject"/>
    <tableColumn id="2" xr3:uid="{00000000-0010-0000-1000-000002000000}" name="Grade A Count 2023"/>
    <tableColumn id="3" xr3:uid="{00000000-0010-0000-1000-000003000000}" name="Grade A Percentage 2023"/>
    <tableColumn id="4" xr3:uid="{00000000-0010-0000-1000-000004000000}" name="Grade A toB Count 2023"/>
    <tableColumn id="5" xr3:uid="{00000000-0010-0000-1000-000005000000}" name="Grade A toB Percentage 2023"/>
    <tableColumn id="6" xr3:uid="{00000000-0010-0000-1000-000006000000}" name="Grade A toC Count 2023"/>
    <tableColumn id="7" xr3:uid="{00000000-0010-0000-1000-000007000000}" name="Grade A toC Percentage 2023"/>
    <tableColumn id="8" xr3:uid="{00000000-0010-0000-1000-000008000000}" name="Grade A toD Count 2023"/>
    <tableColumn id="9" xr3:uid="{00000000-0010-0000-1000-000009000000}" name="Grade A toD Percentage 2023"/>
    <tableColumn id="10" xr3:uid="{00000000-0010-0000-1000-00000A000000}" name="No Award Count 2023"/>
    <tableColumn id="11" xr3:uid="{00000000-0010-0000-1000-00000B000000}" name="No Award Percentage 2023"/>
    <tableColumn id="12" xr3:uid="{00000000-0010-0000-1000-00000C000000}" name="Entries 2023"/>
    <tableColumn id="13" xr3:uid="{00000000-0010-0000-1000-00000D000000}" name="Grade A Count 2022"/>
    <tableColumn id="14" xr3:uid="{00000000-0010-0000-1000-00000E000000}" name="Grade A Percentage 2022"/>
    <tableColumn id="15" xr3:uid="{00000000-0010-0000-1000-00000F000000}" name="Grade A toB Count 2022"/>
    <tableColumn id="16" xr3:uid="{00000000-0010-0000-1000-000010000000}" name="Grade A toB Percentage 2022"/>
    <tableColumn id="17" xr3:uid="{00000000-0010-0000-1000-000011000000}" name="Grade A toC Count 2022"/>
    <tableColumn id="18" xr3:uid="{00000000-0010-0000-1000-000012000000}" name="Grade A toC Percentage 2022"/>
    <tableColumn id="19" xr3:uid="{00000000-0010-0000-1000-000013000000}" name="Grade A toD Count 2022"/>
    <tableColumn id="20" xr3:uid="{00000000-0010-0000-1000-000014000000}" name="Grade A toD Percentage 2022"/>
    <tableColumn id="21" xr3:uid="{00000000-0010-0000-1000-000015000000}" name="No Award Count 2022"/>
    <tableColumn id="22" xr3:uid="{00000000-0010-0000-1000-000016000000}" name="No Award Percentage 2022"/>
    <tableColumn id="23" xr3:uid="{00000000-0010-0000-1000-000017000000}" name="Entries 2022"/>
    <tableColumn id="24" xr3:uid="{00000000-0010-0000-1000-000018000000}" name="Grade A Count 2021"/>
    <tableColumn id="25" xr3:uid="{00000000-0010-0000-1000-000019000000}" name="Grade A Percentage 2021"/>
    <tableColumn id="26" xr3:uid="{00000000-0010-0000-1000-00001A000000}" name="Grade A toB Count 2021"/>
    <tableColumn id="27" xr3:uid="{00000000-0010-0000-1000-00001B000000}" name="Grade A toB Percentage 2021"/>
    <tableColumn id="28" xr3:uid="{00000000-0010-0000-1000-00001C000000}" name="Grade A toC Count 2021"/>
    <tableColumn id="29" xr3:uid="{00000000-0010-0000-1000-00001D000000}" name="Grade A toC Percentage 2021"/>
    <tableColumn id="30" xr3:uid="{00000000-0010-0000-1000-00001E000000}" name="Grade A toD Count 2021"/>
    <tableColumn id="31" xr3:uid="{00000000-0010-0000-1000-00001F000000}" name="Grade A toD Percentage 2021"/>
    <tableColumn id="32" xr3:uid="{00000000-0010-0000-1000-000020000000}" name="No Award Count 2021"/>
    <tableColumn id="33" xr3:uid="{00000000-0010-0000-1000-000021000000}" name="No Award Percentage 2021"/>
    <tableColumn id="34" xr3:uid="{00000000-0010-0000-1000-000022000000}" name="Entries 2021"/>
    <tableColumn id="35" xr3:uid="{00000000-0010-0000-1000-000023000000}" name="Grade A Count 2020"/>
    <tableColumn id="36" xr3:uid="{00000000-0010-0000-1000-000024000000}" name="Grade A Percentage 2020"/>
    <tableColumn id="37" xr3:uid="{00000000-0010-0000-1000-000025000000}" name="Grade A toB Count 2020"/>
    <tableColumn id="38" xr3:uid="{00000000-0010-0000-1000-000026000000}" name="Grade A toB Percentage 2020"/>
    <tableColumn id="39" xr3:uid="{00000000-0010-0000-1000-000027000000}" name="Grade A toC Count 2020"/>
    <tableColumn id="40" xr3:uid="{00000000-0010-0000-1000-000028000000}" name="Grade A toC Percentage 2020"/>
    <tableColumn id="41" xr3:uid="{00000000-0010-0000-1000-000029000000}" name="Grade A toD Count 2020"/>
    <tableColumn id="42" xr3:uid="{00000000-0010-0000-1000-00002A000000}" name="Grade A toD Percentage 2020"/>
    <tableColumn id="43" xr3:uid="{00000000-0010-0000-1000-00002B000000}" name="No Award Count 2020"/>
    <tableColumn id="44" xr3:uid="{00000000-0010-0000-1000-00002C000000}" name="No Award Percentage 2020"/>
    <tableColumn id="45" xr3:uid="{00000000-0010-0000-1000-00002D000000}" name="Entries 2020"/>
    <tableColumn id="46" xr3:uid="{00000000-0010-0000-1000-00002E000000}" name="Grade A Count 2019"/>
    <tableColumn id="47" xr3:uid="{00000000-0010-0000-1000-00002F000000}" name="Grade A Percentage 2019"/>
    <tableColumn id="48" xr3:uid="{00000000-0010-0000-1000-000030000000}" name="Grade A toB Count 2019"/>
    <tableColumn id="49" xr3:uid="{00000000-0010-0000-1000-000031000000}" name="Grade A toB Percentage 2019"/>
    <tableColumn id="50" xr3:uid="{00000000-0010-0000-1000-000032000000}" name="Grade A toC Count 2019"/>
    <tableColumn id="51" xr3:uid="{00000000-0010-0000-1000-000033000000}" name="Grade A toC Percentage 2019"/>
    <tableColumn id="52" xr3:uid="{00000000-0010-0000-1000-000034000000}" name="Grade A toD Count 2019"/>
    <tableColumn id="53" xr3:uid="{00000000-0010-0000-1000-000035000000}" name="Grade A toD Percentage 2019"/>
    <tableColumn id="54" xr3:uid="{00000000-0010-0000-1000-000036000000}" name="No Award Count 2019"/>
    <tableColumn id="55" xr3:uid="{00000000-0010-0000-1000-000037000000}" name="No Award Percentage 2019"/>
    <tableColumn id="56" xr3:uid="{00000000-0010-0000-1000-000038000000}" name="Entries 2019"/>
  </tableColumns>
  <tableStyleInfo name="none" showFirstColumn="0" showLastColumn="0" showRowStripes="0"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1000000}" name="table_18_december_national_5_attainment__midlothian_council" displayName="table_18_december_national_5_attainment__midlothian_council" ref="A4:BD59" totalsRowShown="0">
  <tableColumns count="56">
    <tableColumn id="1" xr3:uid="{00000000-0010-0000-1100-000001000000}" name="Subject"/>
    <tableColumn id="2" xr3:uid="{00000000-0010-0000-1100-000002000000}" name="Grade A Count 2023"/>
    <tableColumn id="3" xr3:uid="{00000000-0010-0000-1100-000003000000}" name="Grade A Percentage 2023"/>
    <tableColumn id="4" xr3:uid="{00000000-0010-0000-1100-000004000000}" name="Grade A toB Count 2023"/>
    <tableColumn id="5" xr3:uid="{00000000-0010-0000-1100-000005000000}" name="Grade A toB Percentage 2023"/>
    <tableColumn id="6" xr3:uid="{00000000-0010-0000-1100-000006000000}" name="Grade A toC Count 2023"/>
    <tableColumn id="7" xr3:uid="{00000000-0010-0000-1100-000007000000}" name="Grade A toC Percentage 2023"/>
    <tableColumn id="8" xr3:uid="{00000000-0010-0000-1100-000008000000}" name="Grade A toD Count 2023"/>
    <tableColumn id="9" xr3:uid="{00000000-0010-0000-1100-000009000000}" name="Grade A toD Percentage 2023"/>
    <tableColumn id="10" xr3:uid="{00000000-0010-0000-1100-00000A000000}" name="No Award Count 2023"/>
    <tableColumn id="11" xr3:uid="{00000000-0010-0000-1100-00000B000000}" name="No Award Percentage 2023"/>
    <tableColumn id="12" xr3:uid="{00000000-0010-0000-1100-00000C000000}" name="Entries 2023"/>
    <tableColumn id="13" xr3:uid="{00000000-0010-0000-1100-00000D000000}" name="Grade A Count 2022"/>
    <tableColumn id="14" xr3:uid="{00000000-0010-0000-1100-00000E000000}" name="Grade A Percentage 2022"/>
    <tableColumn id="15" xr3:uid="{00000000-0010-0000-1100-00000F000000}" name="Grade A toB Count 2022"/>
    <tableColumn id="16" xr3:uid="{00000000-0010-0000-1100-000010000000}" name="Grade A toB Percentage 2022"/>
    <tableColumn id="17" xr3:uid="{00000000-0010-0000-1100-000011000000}" name="Grade A toC Count 2022"/>
    <tableColumn id="18" xr3:uid="{00000000-0010-0000-1100-000012000000}" name="Grade A toC Percentage 2022"/>
    <tableColumn id="19" xr3:uid="{00000000-0010-0000-1100-000013000000}" name="Grade A toD Count 2022"/>
    <tableColumn id="20" xr3:uid="{00000000-0010-0000-1100-000014000000}" name="Grade A toD Percentage 2022"/>
    <tableColumn id="21" xr3:uid="{00000000-0010-0000-1100-000015000000}" name="No Award Count 2022"/>
    <tableColumn id="22" xr3:uid="{00000000-0010-0000-1100-000016000000}" name="No Award Percentage 2022"/>
    <tableColumn id="23" xr3:uid="{00000000-0010-0000-1100-000017000000}" name="Entries 2022"/>
    <tableColumn id="24" xr3:uid="{00000000-0010-0000-1100-000018000000}" name="Grade A Count 2021"/>
    <tableColumn id="25" xr3:uid="{00000000-0010-0000-1100-000019000000}" name="Grade A Percentage 2021"/>
    <tableColumn id="26" xr3:uid="{00000000-0010-0000-1100-00001A000000}" name="Grade A toB Count 2021"/>
    <tableColumn id="27" xr3:uid="{00000000-0010-0000-1100-00001B000000}" name="Grade A toB Percentage 2021"/>
    <tableColumn id="28" xr3:uid="{00000000-0010-0000-1100-00001C000000}" name="Grade A toC Count 2021"/>
    <tableColumn id="29" xr3:uid="{00000000-0010-0000-1100-00001D000000}" name="Grade A toC Percentage 2021"/>
    <tableColumn id="30" xr3:uid="{00000000-0010-0000-1100-00001E000000}" name="Grade A toD Count 2021"/>
    <tableColumn id="31" xr3:uid="{00000000-0010-0000-1100-00001F000000}" name="Grade A toD Percentage 2021"/>
    <tableColumn id="32" xr3:uid="{00000000-0010-0000-1100-000020000000}" name="No Award Count 2021"/>
    <tableColumn id="33" xr3:uid="{00000000-0010-0000-1100-000021000000}" name="No Award Percentage 2021"/>
    <tableColumn id="34" xr3:uid="{00000000-0010-0000-1100-000022000000}" name="Entries 2021"/>
    <tableColumn id="35" xr3:uid="{00000000-0010-0000-1100-000023000000}" name="Grade A Count 2020"/>
    <tableColumn id="36" xr3:uid="{00000000-0010-0000-1100-000024000000}" name="Grade A Percentage 2020"/>
    <tableColumn id="37" xr3:uid="{00000000-0010-0000-1100-000025000000}" name="Grade A toB Count 2020"/>
    <tableColumn id="38" xr3:uid="{00000000-0010-0000-1100-000026000000}" name="Grade A toB Percentage 2020"/>
    <tableColumn id="39" xr3:uid="{00000000-0010-0000-1100-000027000000}" name="Grade A toC Count 2020"/>
    <tableColumn id="40" xr3:uid="{00000000-0010-0000-1100-000028000000}" name="Grade A toC Percentage 2020"/>
    <tableColumn id="41" xr3:uid="{00000000-0010-0000-1100-000029000000}" name="Grade A toD Count 2020"/>
    <tableColumn id="42" xr3:uid="{00000000-0010-0000-1100-00002A000000}" name="Grade A toD Percentage 2020"/>
    <tableColumn id="43" xr3:uid="{00000000-0010-0000-1100-00002B000000}" name="No Award Count 2020"/>
    <tableColumn id="44" xr3:uid="{00000000-0010-0000-1100-00002C000000}" name="No Award Percentage 2020"/>
    <tableColumn id="45" xr3:uid="{00000000-0010-0000-1100-00002D000000}" name="Entries 2020"/>
    <tableColumn id="46" xr3:uid="{00000000-0010-0000-1100-00002E000000}" name="Grade A Count 2019"/>
    <tableColumn id="47" xr3:uid="{00000000-0010-0000-1100-00002F000000}" name="Grade A Percentage 2019"/>
    <tableColumn id="48" xr3:uid="{00000000-0010-0000-1100-000030000000}" name="Grade A toB Count 2019"/>
    <tableColumn id="49" xr3:uid="{00000000-0010-0000-1100-000031000000}" name="Grade A toB Percentage 2019"/>
    <tableColumn id="50" xr3:uid="{00000000-0010-0000-1100-000032000000}" name="Grade A toC Count 2019"/>
    <tableColumn id="51" xr3:uid="{00000000-0010-0000-1100-000033000000}" name="Grade A toC Percentage 2019"/>
    <tableColumn id="52" xr3:uid="{00000000-0010-0000-1100-000034000000}" name="Grade A toD Count 2019"/>
    <tableColumn id="53" xr3:uid="{00000000-0010-0000-1100-000035000000}" name="Grade A toD Percentage 2019"/>
    <tableColumn id="54" xr3:uid="{00000000-0010-0000-1100-000036000000}" name="No Award Count 2019"/>
    <tableColumn id="55" xr3:uid="{00000000-0010-0000-1100-000037000000}" name="No Award Percentage 2019"/>
    <tableColumn id="56" xr3:uid="{00000000-0010-0000-1100-000038000000}" name="Entries 2019"/>
  </tableColumns>
  <tableStyleInfo name="none" showFirstColumn="0" showLastColumn="0" showRowStripes="0"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2000000}" name="table_19_december_national_5_attainment__north_ayrshire_council" displayName="table_19_december_national_5_attainment__north_ayrshire_council" ref="A4:BD59" totalsRowShown="0">
  <tableColumns count="56">
    <tableColumn id="1" xr3:uid="{00000000-0010-0000-1200-000001000000}" name="Subject"/>
    <tableColumn id="2" xr3:uid="{00000000-0010-0000-1200-000002000000}" name="Grade A Count 2023"/>
    <tableColumn id="3" xr3:uid="{00000000-0010-0000-1200-000003000000}" name="Grade A Percentage 2023"/>
    <tableColumn id="4" xr3:uid="{00000000-0010-0000-1200-000004000000}" name="Grade A toB Count 2023"/>
    <tableColumn id="5" xr3:uid="{00000000-0010-0000-1200-000005000000}" name="Grade A toB Percentage 2023"/>
    <tableColumn id="6" xr3:uid="{00000000-0010-0000-1200-000006000000}" name="Grade A toC Count 2023"/>
    <tableColumn id="7" xr3:uid="{00000000-0010-0000-1200-000007000000}" name="Grade A toC Percentage 2023"/>
    <tableColumn id="8" xr3:uid="{00000000-0010-0000-1200-000008000000}" name="Grade A toD Count 2023"/>
    <tableColumn id="9" xr3:uid="{00000000-0010-0000-1200-000009000000}" name="Grade A toD Percentage 2023"/>
    <tableColumn id="10" xr3:uid="{00000000-0010-0000-1200-00000A000000}" name="No Award Count 2023"/>
    <tableColumn id="11" xr3:uid="{00000000-0010-0000-1200-00000B000000}" name="No Award Percentage 2023"/>
    <tableColumn id="12" xr3:uid="{00000000-0010-0000-1200-00000C000000}" name="Entries 2023"/>
    <tableColumn id="13" xr3:uid="{00000000-0010-0000-1200-00000D000000}" name="Grade A Count 2022"/>
    <tableColumn id="14" xr3:uid="{00000000-0010-0000-1200-00000E000000}" name="Grade A Percentage 2022"/>
    <tableColumn id="15" xr3:uid="{00000000-0010-0000-1200-00000F000000}" name="Grade A toB Count 2022"/>
    <tableColumn id="16" xr3:uid="{00000000-0010-0000-1200-000010000000}" name="Grade A toB Percentage 2022"/>
    <tableColumn id="17" xr3:uid="{00000000-0010-0000-1200-000011000000}" name="Grade A toC Count 2022"/>
    <tableColumn id="18" xr3:uid="{00000000-0010-0000-1200-000012000000}" name="Grade A toC Percentage 2022"/>
    <tableColumn id="19" xr3:uid="{00000000-0010-0000-1200-000013000000}" name="Grade A toD Count 2022"/>
    <tableColumn id="20" xr3:uid="{00000000-0010-0000-1200-000014000000}" name="Grade A toD Percentage 2022"/>
    <tableColumn id="21" xr3:uid="{00000000-0010-0000-1200-000015000000}" name="No Award Count 2022"/>
    <tableColumn id="22" xr3:uid="{00000000-0010-0000-1200-000016000000}" name="No Award Percentage 2022"/>
    <tableColumn id="23" xr3:uid="{00000000-0010-0000-1200-000017000000}" name="Entries 2022"/>
    <tableColumn id="24" xr3:uid="{00000000-0010-0000-1200-000018000000}" name="Grade A Count 2021"/>
    <tableColumn id="25" xr3:uid="{00000000-0010-0000-1200-000019000000}" name="Grade A Percentage 2021"/>
    <tableColumn id="26" xr3:uid="{00000000-0010-0000-1200-00001A000000}" name="Grade A toB Count 2021"/>
    <tableColumn id="27" xr3:uid="{00000000-0010-0000-1200-00001B000000}" name="Grade A toB Percentage 2021"/>
    <tableColumn id="28" xr3:uid="{00000000-0010-0000-1200-00001C000000}" name="Grade A toC Count 2021"/>
    <tableColumn id="29" xr3:uid="{00000000-0010-0000-1200-00001D000000}" name="Grade A toC Percentage 2021"/>
    <tableColumn id="30" xr3:uid="{00000000-0010-0000-1200-00001E000000}" name="Grade A toD Count 2021"/>
    <tableColumn id="31" xr3:uid="{00000000-0010-0000-1200-00001F000000}" name="Grade A toD Percentage 2021"/>
    <tableColumn id="32" xr3:uid="{00000000-0010-0000-1200-000020000000}" name="No Award Count 2021"/>
    <tableColumn id="33" xr3:uid="{00000000-0010-0000-1200-000021000000}" name="No Award Percentage 2021"/>
    <tableColumn id="34" xr3:uid="{00000000-0010-0000-1200-000022000000}" name="Entries 2021"/>
    <tableColumn id="35" xr3:uid="{00000000-0010-0000-1200-000023000000}" name="Grade A Count 2020"/>
    <tableColumn id="36" xr3:uid="{00000000-0010-0000-1200-000024000000}" name="Grade A Percentage 2020"/>
    <tableColumn id="37" xr3:uid="{00000000-0010-0000-1200-000025000000}" name="Grade A toB Count 2020"/>
    <tableColumn id="38" xr3:uid="{00000000-0010-0000-1200-000026000000}" name="Grade A toB Percentage 2020"/>
    <tableColumn id="39" xr3:uid="{00000000-0010-0000-1200-000027000000}" name="Grade A toC Count 2020"/>
    <tableColumn id="40" xr3:uid="{00000000-0010-0000-1200-000028000000}" name="Grade A toC Percentage 2020"/>
    <tableColumn id="41" xr3:uid="{00000000-0010-0000-1200-000029000000}" name="Grade A toD Count 2020"/>
    <tableColumn id="42" xr3:uid="{00000000-0010-0000-1200-00002A000000}" name="Grade A toD Percentage 2020"/>
    <tableColumn id="43" xr3:uid="{00000000-0010-0000-1200-00002B000000}" name="No Award Count 2020"/>
    <tableColumn id="44" xr3:uid="{00000000-0010-0000-1200-00002C000000}" name="No Award Percentage 2020"/>
    <tableColumn id="45" xr3:uid="{00000000-0010-0000-1200-00002D000000}" name="Entries 2020"/>
    <tableColumn id="46" xr3:uid="{00000000-0010-0000-1200-00002E000000}" name="Grade A Count 2019"/>
    <tableColumn id="47" xr3:uid="{00000000-0010-0000-1200-00002F000000}" name="Grade A Percentage 2019"/>
    <tableColumn id="48" xr3:uid="{00000000-0010-0000-1200-000030000000}" name="Grade A toB Count 2019"/>
    <tableColumn id="49" xr3:uid="{00000000-0010-0000-1200-000031000000}" name="Grade A toB Percentage 2019"/>
    <tableColumn id="50" xr3:uid="{00000000-0010-0000-1200-000032000000}" name="Grade A toC Count 2019"/>
    <tableColumn id="51" xr3:uid="{00000000-0010-0000-1200-000033000000}" name="Grade A toC Percentage 2019"/>
    <tableColumn id="52" xr3:uid="{00000000-0010-0000-1200-000034000000}" name="Grade A toD Count 2019"/>
    <tableColumn id="53" xr3:uid="{00000000-0010-0000-1200-000035000000}" name="Grade A toD Percentage 2019"/>
    <tableColumn id="54" xr3:uid="{00000000-0010-0000-1200-000036000000}" name="No Award Count 2019"/>
    <tableColumn id="55" xr3:uid="{00000000-0010-0000-1200-000037000000}" name="No Award Percentage 2019"/>
    <tableColumn id="56" xr3:uid="{00000000-0010-0000-1200-000038000000}" name="Entries 2019"/>
  </tableColumns>
  <tableStyleInfo name="none"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_2_december_national_5_attainment__aberdeenshire_council" displayName="table_2_december_national_5_attainment__aberdeenshire_council" ref="A4:BD59" totalsRowShown="0">
  <tableColumns count="56">
    <tableColumn id="1" xr3:uid="{00000000-0010-0000-0100-000001000000}" name="Subject"/>
    <tableColumn id="2" xr3:uid="{00000000-0010-0000-0100-000002000000}" name="Grade A Count 2023"/>
    <tableColumn id="3" xr3:uid="{00000000-0010-0000-0100-000003000000}" name="Grade A Percentage 2023"/>
    <tableColumn id="4" xr3:uid="{00000000-0010-0000-0100-000004000000}" name="Grade A toB Count 2023"/>
    <tableColumn id="5" xr3:uid="{00000000-0010-0000-0100-000005000000}" name="Grade A toB Percentage 2023"/>
    <tableColumn id="6" xr3:uid="{00000000-0010-0000-0100-000006000000}" name="Grade A toC Count 2023"/>
    <tableColumn id="7" xr3:uid="{00000000-0010-0000-0100-000007000000}" name="Grade A toC Percentage 2023"/>
    <tableColumn id="8" xr3:uid="{00000000-0010-0000-0100-000008000000}" name="Grade A toD Count 2023"/>
    <tableColumn id="9" xr3:uid="{00000000-0010-0000-0100-000009000000}" name="Grade A toD Percentage 2023"/>
    <tableColumn id="10" xr3:uid="{00000000-0010-0000-0100-00000A000000}" name="No Award Count 2023"/>
    <tableColumn id="11" xr3:uid="{00000000-0010-0000-0100-00000B000000}" name="No Award Percentage 2023"/>
    <tableColumn id="12" xr3:uid="{00000000-0010-0000-0100-00000C000000}" name="Entries 2023"/>
    <tableColumn id="13" xr3:uid="{00000000-0010-0000-0100-00000D000000}" name="Grade A Count 2022"/>
    <tableColumn id="14" xr3:uid="{00000000-0010-0000-0100-00000E000000}" name="Grade A Percentage 2022"/>
    <tableColumn id="15" xr3:uid="{00000000-0010-0000-0100-00000F000000}" name="Grade A toB Count 2022"/>
    <tableColumn id="16" xr3:uid="{00000000-0010-0000-0100-000010000000}" name="Grade A toB Percentage 2022"/>
    <tableColumn id="17" xr3:uid="{00000000-0010-0000-0100-000011000000}" name="Grade A toC Count 2022"/>
    <tableColumn id="18" xr3:uid="{00000000-0010-0000-0100-000012000000}" name="Grade A toC Percentage 2022"/>
    <tableColumn id="19" xr3:uid="{00000000-0010-0000-0100-000013000000}" name="Grade A toD Count 2022"/>
    <tableColumn id="20" xr3:uid="{00000000-0010-0000-0100-000014000000}" name="Grade A toD Percentage 2022"/>
    <tableColumn id="21" xr3:uid="{00000000-0010-0000-0100-000015000000}" name="No Award Count 2022"/>
    <tableColumn id="22" xr3:uid="{00000000-0010-0000-0100-000016000000}" name="No Award Percentage 2022"/>
    <tableColumn id="23" xr3:uid="{00000000-0010-0000-0100-000017000000}" name="Entries 2022"/>
    <tableColumn id="24" xr3:uid="{00000000-0010-0000-0100-000018000000}" name="Grade A Count 2021"/>
    <tableColumn id="25" xr3:uid="{00000000-0010-0000-0100-000019000000}" name="Grade A Percentage 2021"/>
    <tableColumn id="26" xr3:uid="{00000000-0010-0000-0100-00001A000000}" name="Grade A toB Count 2021"/>
    <tableColumn id="27" xr3:uid="{00000000-0010-0000-0100-00001B000000}" name="Grade A toB Percentage 2021"/>
    <tableColumn id="28" xr3:uid="{00000000-0010-0000-0100-00001C000000}" name="Grade A toC Count 2021"/>
    <tableColumn id="29" xr3:uid="{00000000-0010-0000-0100-00001D000000}" name="Grade A toC Percentage 2021"/>
    <tableColumn id="30" xr3:uid="{00000000-0010-0000-0100-00001E000000}" name="Grade A toD Count 2021"/>
    <tableColumn id="31" xr3:uid="{00000000-0010-0000-0100-00001F000000}" name="Grade A toD Percentage 2021"/>
    <tableColumn id="32" xr3:uid="{00000000-0010-0000-0100-000020000000}" name="No Award Count 2021"/>
    <tableColumn id="33" xr3:uid="{00000000-0010-0000-0100-000021000000}" name="No Award Percentage 2021"/>
    <tableColumn id="34" xr3:uid="{00000000-0010-0000-0100-000022000000}" name="Entries 2021"/>
    <tableColumn id="35" xr3:uid="{00000000-0010-0000-0100-000023000000}" name="Grade A Count 2020"/>
    <tableColumn id="36" xr3:uid="{00000000-0010-0000-0100-000024000000}" name="Grade A Percentage 2020"/>
    <tableColumn id="37" xr3:uid="{00000000-0010-0000-0100-000025000000}" name="Grade A toB Count 2020"/>
    <tableColumn id="38" xr3:uid="{00000000-0010-0000-0100-000026000000}" name="Grade A toB Percentage 2020"/>
    <tableColumn id="39" xr3:uid="{00000000-0010-0000-0100-000027000000}" name="Grade A toC Count 2020"/>
    <tableColumn id="40" xr3:uid="{00000000-0010-0000-0100-000028000000}" name="Grade A toC Percentage 2020"/>
    <tableColumn id="41" xr3:uid="{00000000-0010-0000-0100-000029000000}" name="Grade A toD Count 2020"/>
    <tableColumn id="42" xr3:uid="{00000000-0010-0000-0100-00002A000000}" name="Grade A toD Percentage 2020"/>
    <tableColumn id="43" xr3:uid="{00000000-0010-0000-0100-00002B000000}" name="No Award Count 2020"/>
    <tableColumn id="44" xr3:uid="{00000000-0010-0000-0100-00002C000000}" name="No Award Percentage 2020"/>
    <tableColumn id="45" xr3:uid="{00000000-0010-0000-0100-00002D000000}" name="Entries 2020"/>
    <tableColumn id="46" xr3:uid="{00000000-0010-0000-0100-00002E000000}" name="Grade A Count 2019"/>
    <tableColumn id="47" xr3:uid="{00000000-0010-0000-0100-00002F000000}" name="Grade A Percentage 2019"/>
    <tableColumn id="48" xr3:uid="{00000000-0010-0000-0100-000030000000}" name="Grade A toB Count 2019"/>
    <tableColumn id="49" xr3:uid="{00000000-0010-0000-0100-000031000000}" name="Grade A toB Percentage 2019"/>
    <tableColumn id="50" xr3:uid="{00000000-0010-0000-0100-000032000000}" name="Grade A toC Count 2019"/>
    <tableColumn id="51" xr3:uid="{00000000-0010-0000-0100-000033000000}" name="Grade A toC Percentage 2019"/>
    <tableColumn id="52" xr3:uid="{00000000-0010-0000-0100-000034000000}" name="Grade A toD Count 2019"/>
    <tableColumn id="53" xr3:uid="{00000000-0010-0000-0100-000035000000}" name="Grade A toD Percentage 2019"/>
    <tableColumn id="54" xr3:uid="{00000000-0010-0000-0100-000036000000}" name="No Award Count 2019"/>
    <tableColumn id="55" xr3:uid="{00000000-0010-0000-0100-000037000000}" name="No Award Percentage 2019"/>
    <tableColumn id="56" xr3:uid="{00000000-0010-0000-0100-000038000000}" name="Entries 2019"/>
  </tableColumns>
  <tableStyleInfo name="none" showFirstColumn="0" showLastColumn="0" showRowStripes="0"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3000000}" name="table_20_december_national_5_attainment__north_lanarkshire_council" displayName="table_20_december_national_5_attainment__north_lanarkshire_council" ref="A4:BD59" totalsRowShown="0">
  <tableColumns count="56">
    <tableColumn id="1" xr3:uid="{00000000-0010-0000-1300-000001000000}" name="Subject"/>
    <tableColumn id="2" xr3:uid="{00000000-0010-0000-1300-000002000000}" name="Grade A Count 2023"/>
    <tableColumn id="3" xr3:uid="{00000000-0010-0000-1300-000003000000}" name="Grade A Percentage 2023"/>
    <tableColumn id="4" xr3:uid="{00000000-0010-0000-1300-000004000000}" name="Grade A toB Count 2023"/>
    <tableColumn id="5" xr3:uid="{00000000-0010-0000-1300-000005000000}" name="Grade A toB Percentage 2023"/>
    <tableColumn id="6" xr3:uid="{00000000-0010-0000-1300-000006000000}" name="Grade A toC Count 2023"/>
    <tableColumn id="7" xr3:uid="{00000000-0010-0000-1300-000007000000}" name="Grade A toC Percentage 2023"/>
    <tableColumn id="8" xr3:uid="{00000000-0010-0000-1300-000008000000}" name="Grade A toD Count 2023"/>
    <tableColumn id="9" xr3:uid="{00000000-0010-0000-1300-000009000000}" name="Grade A toD Percentage 2023"/>
    <tableColumn id="10" xr3:uid="{00000000-0010-0000-1300-00000A000000}" name="No Award Count 2023"/>
    <tableColumn id="11" xr3:uid="{00000000-0010-0000-1300-00000B000000}" name="No Award Percentage 2023"/>
    <tableColumn id="12" xr3:uid="{00000000-0010-0000-1300-00000C000000}" name="Entries 2023"/>
    <tableColumn id="13" xr3:uid="{00000000-0010-0000-1300-00000D000000}" name="Grade A Count 2022"/>
    <tableColumn id="14" xr3:uid="{00000000-0010-0000-1300-00000E000000}" name="Grade A Percentage 2022"/>
    <tableColumn id="15" xr3:uid="{00000000-0010-0000-1300-00000F000000}" name="Grade A toB Count 2022"/>
    <tableColumn id="16" xr3:uid="{00000000-0010-0000-1300-000010000000}" name="Grade A toB Percentage 2022"/>
    <tableColumn id="17" xr3:uid="{00000000-0010-0000-1300-000011000000}" name="Grade A toC Count 2022"/>
    <tableColumn id="18" xr3:uid="{00000000-0010-0000-1300-000012000000}" name="Grade A toC Percentage 2022"/>
    <tableColumn id="19" xr3:uid="{00000000-0010-0000-1300-000013000000}" name="Grade A toD Count 2022"/>
    <tableColumn id="20" xr3:uid="{00000000-0010-0000-1300-000014000000}" name="Grade A toD Percentage 2022"/>
    <tableColumn id="21" xr3:uid="{00000000-0010-0000-1300-000015000000}" name="No Award Count 2022"/>
    <tableColumn id="22" xr3:uid="{00000000-0010-0000-1300-000016000000}" name="No Award Percentage 2022"/>
    <tableColumn id="23" xr3:uid="{00000000-0010-0000-1300-000017000000}" name="Entries 2022"/>
    <tableColumn id="24" xr3:uid="{00000000-0010-0000-1300-000018000000}" name="Grade A Count 2021"/>
    <tableColumn id="25" xr3:uid="{00000000-0010-0000-1300-000019000000}" name="Grade A Percentage 2021"/>
    <tableColumn id="26" xr3:uid="{00000000-0010-0000-1300-00001A000000}" name="Grade A toB Count 2021"/>
    <tableColumn id="27" xr3:uid="{00000000-0010-0000-1300-00001B000000}" name="Grade A toB Percentage 2021"/>
    <tableColumn id="28" xr3:uid="{00000000-0010-0000-1300-00001C000000}" name="Grade A toC Count 2021"/>
    <tableColumn id="29" xr3:uid="{00000000-0010-0000-1300-00001D000000}" name="Grade A toC Percentage 2021"/>
    <tableColumn id="30" xr3:uid="{00000000-0010-0000-1300-00001E000000}" name="Grade A toD Count 2021"/>
    <tableColumn id="31" xr3:uid="{00000000-0010-0000-1300-00001F000000}" name="Grade A toD Percentage 2021"/>
    <tableColumn id="32" xr3:uid="{00000000-0010-0000-1300-000020000000}" name="No Award Count 2021"/>
    <tableColumn id="33" xr3:uid="{00000000-0010-0000-1300-000021000000}" name="No Award Percentage 2021"/>
    <tableColumn id="34" xr3:uid="{00000000-0010-0000-1300-000022000000}" name="Entries 2021"/>
    <tableColumn id="35" xr3:uid="{00000000-0010-0000-1300-000023000000}" name="Grade A Count 2020"/>
    <tableColumn id="36" xr3:uid="{00000000-0010-0000-1300-000024000000}" name="Grade A Percentage 2020"/>
    <tableColumn id="37" xr3:uid="{00000000-0010-0000-1300-000025000000}" name="Grade A toB Count 2020"/>
    <tableColumn id="38" xr3:uid="{00000000-0010-0000-1300-000026000000}" name="Grade A toB Percentage 2020"/>
    <tableColumn id="39" xr3:uid="{00000000-0010-0000-1300-000027000000}" name="Grade A toC Count 2020"/>
    <tableColumn id="40" xr3:uid="{00000000-0010-0000-1300-000028000000}" name="Grade A toC Percentage 2020"/>
    <tableColumn id="41" xr3:uid="{00000000-0010-0000-1300-000029000000}" name="Grade A toD Count 2020"/>
    <tableColumn id="42" xr3:uid="{00000000-0010-0000-1300-00002A000000}" name="Grade A toD Percentage 2020"/>
    <tableColumn id="43" xr3:uid="{00000000-0010-0000-1300-00002B000000}" name="No Award Count 2020"/>
    <tableColumn id="44" xr3:uid="{00000000-0010-0000-1300-00002C000000}" name="No Award Percentage 2020"/>
    <tableColumn id="45" xr3:uid="{00000000-0010-0000-1300-00002D000000}" name="Entries 2020"/>
    <tableColumn id="46" xr3:uid="{00000000-0010-0000-1300-00002E000000}" name="Grade A Count 2019"/>
    <tableColumn id="47" xr3:uid="{00000000-0010-0000-1300-00002F000000}" name="Grade A Percentage 2019"/>
    <tableColumn id="48" xr3:uid="{00000000-0010-0000-1300-000030000000}" name="Grade A toB Count 2019"/>
    <tableColumn id="49" xr3:uid="{00000000-0010-0000-1300-000031000000}" name="Grade A toB Percentage 2019"/>
    <tableColumn id="50" xr3:uid="{00000000-0010-0000-1300-000032000000}" name="Grade A toC Count 2019"/>
    <tableColumn id="51" xr3:uid="{00000000-0010-0000-1300-000033000000}" name="Grade A toC Percentage 2019"/>
    <tableColumn id="52" xr3:uid="{00000000-0010-0000-1300-000034000000}" name="Grade A toD Count 2019"/>
    <tableColumn id="53" xr3:uid="{00000000-0010-0000-1300-000035000000}" name="Grade A toD Percentage 2019"/>
    <tableColumn id="54" xr3:uid="{00000000-0010-0000-1300-000036000000}" name="No Award Count 2019"/>
    <tableColumn id="55" xr3:uid="{00000000-0010-0000-1300-000037000000}" name="No Award Percentage 2019"/>
    <tableColumn id="56" xr3:uid="{00000000-0010-0000-1300-000038000000}" name="Entries 2019"/>
  </tableColumns>
  <tableStyleInfo name="none" showFirstColumn="0" showLastColumn="0" showRowStripes="0"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4000000}" name="table_21_december_national_5_attainment__orkney_islands_council" displayName="table_21_december_national_5_attainment__orkney_islands_council" ref="A4:BD59" totalsRowShown="0">
  <tableColumns count="56">
    <tableColumn id="1" xr3:uid="{00000000-0010-0000-1400-000001000000}" name="Subject"/>
    <tableColumn id="2" xr3:uid="{00000000-0010-0000-1400-000002000000}" name="Grade A Count 2023"/>
    <tableColumn id="3" xr3:uid="{00000000-0010-0000-1400-000003000000}" name="Grade A Percentage 2023"/>
    <tableColumn id="4" xr3:uid="{00000000-0010-0000-1400-000004000000}" name="Grade A toB Count 2023"/>
    <tableColumn id="5" xr3:uid="{00000000-0010-0000-1400-000005000000}" name="Grade A toB Percentage 2023"/>
    <tableColumn id="6" xr3:uid="{00000000-0010-0000-1400-000006000000}" name="Grade A toC Count 2023"/>
    <tableColumn id="7" xr3:uid="{00000000-0010-0000-1400-000007000000}" name="Grade A toC Percentage 2023"/>
    <tableColumn id="8" xr3:uid="{00000000-0010-0000-1400-000008000000}" name="Grade A toD Count 2023"/>
    <tableColumn id="9" xr3:uid="{00000000-0010-0000-1400-000009000000}" name="Grade A toD Percentage 2023"/>
    <tableColumn id="10" xr3:uid="{00000000-0010-0000-1400-00000A000000}" name="No Award Count 2023"/>
    <tableColumn id="11" xr3:uid="{00000000-0010-0000-1400-00000B000000}" name="No Award Percentage 2023"/>
    <tableColumn id="12" xr3:uid="{00000000-0010-0000-1400-00000C000000}" name="Entries 2023"/>
    <tableColumn id="13" xr3:uid="{00000000-0010-0000-1400-00000D000000}" name="Grade A Count 2022"/>
    <tableColumn id="14" xr3:uid="{00000000-0010-0000-1400-00000E000000}" name="Grade A Percentage 2022"/>
    <tableColumn id="15" xr3:uid="{00000000-0010-0000-1400-00000F000000}" name="Grade A toB Count 2022"/>
    <tableColumn id="16" xr3:uid="{00000000-0010-0000-1400-000010000000}" name="Grade A toB Percentage 2022"/>
    <tableColumn id="17" xr3:uid="{00000000-0010-0000-1400-000011000000}" name="Grade A toC Count 2022"/>
    <tableColumn id="18" xr3:uid="{00000000-0010-0000-1400-000012000000}" name="Grade A toC Percentage 2022"/>
    <tableColumn id="19" xr3:uid="{00000000-0010-0000-1400-000013000000}" name="Grade A toD Count 2022"/>
    <tableColumn id="20" xr3:uid="{00000000-0010-0000-1400-000014000000}" name="Grade A toD Percentage 2022"/>
    <tableColumn id="21" xr3:uid="{00000000-0010-0000-1400-000015000000}" name="No Award Count 2022"/>
    <tableColumn id="22" xr3:uid="{00000000-0010-0000-1400-000016000000}" name="No Award Percentage 2022"/>
    <tableColumn id="23" xr3:uid="{00000000-0010-0000-1400-000017000000}" name="Entries 2022"/>
    <tableColumn id="24" xr3:uid="{00000000-0010-0000-1400-000018000000}" name="Grade A Count 2021"/>
    <tableColumn id="25" xr3:uid="{00000000-0010-0000-1400-000019000000}" name="Grade A Percentage 2021"/>
    <tableColumn id="26" xr3:uid="{00000000-0010-0000-1400-00001A000000}" name="Grade A toB Count 2021"/>
    <tableColumn id="27" xr3:uid="{00000000-0010-0000-1400-00001B000000}" name="Grade A toB Percentage 2021"/>
    <tableColumn id="28" xr3:uid="{00000000-0010-0000-1400-00001C000000}" name="Grade A toC Count 2021"/>
    <tableColumn id="29" xr3:uid="{00000000-0010-0000-1400-00001D000000}" name="Grade A toC Percentage 2021"/>
    <tableColumn id="30" xr3:uid="{00000000-0010-0000-1400-00001E000000}" name="Grade A toD Count 2021"/>
    <tableColumn id="31" xr3:uid="{00000000-0010-0000-1400-00001F000000}" name="Grade A toD Percentage 2021"/>
    <tableColumn id="32" xr3:uid="{00000000-0010-0000-1400-000020000000}" name="No Award Count 2021"/>
    <tableColumn id="33" xr3:uid="{00000000-0010-0000-1400-000021000000}" name="No Award Percentage 2021"/>
    <tableColumn id="34" xr3:uid="{00000000-0010-0000-1400-000022000000}" name="Entries 2021"/>
    <tableColumn id="35" xr3:uid="{00000000-0010-0000-1400-000023000000}" name="Grade A Count 2020"/>
    <tableColumn id="36" xr3:uid="{00000000-0010-0000-1400-000024000000}" name="Grade A Percentage 2020"/>
    <tableColumn id="37" xr3:uid="{00000000-0010-0000-1400-000025000000}" name="Grade A toB Count 2020"/>
    <tableColumn id="38" xr3:uid="{00000000-0010-0000-1400-000026000000}" name="Grade A toB Percentage 2020"/>
    <tableColumn id="39" xr3:uid="{00000000-0010-0000-1400-000027000000}" name="Grade A toC Count 2020"/>
    <tableColumn id="40" xr3:uid="{00000000-0010-0000-1400-000028000000}" name="Grade A toC Percentage 2020"/>
    <tableColumn id="41" xr3:uid="{00000000-0010-0000-1400-000029000000}" name="Grade A toD Count 2020"/>
    <tableColumn id="42" xr3:uid="{00000000-0010-0000-1400-00002A000000}" name="Grade A toD Percentage 2020"/>
    <tableColumn id="43" xr3:uid="{00000000-0010-0000-1400-00002B000000}" name="No Award Count 2020"/>
    <tableColumn id="44" xr3:uid="{00000000-0010-0000-1400-00002C000000}" name="No Award Percentage 2020"/>
    <tableColumn id="45" xr3:uid="{00000000-0010-0000-1400-00002D000000}" name="Entries 2020"/>
    <tableColumn id="46" xr3:uid="{00000000-0010-0000-1400-00002E000000}" name="Grade A Count 2019"/>
    <tableColumn id="47" xr3:uid="{00000000-0010-0000-1400-00002F000000}" name="Grade A Percentage 2019"/>
    <tableColumn id="48" xr3:uid="{00000000-0010-0000-1400-000030000000}" name="Grade A toB Count 2019"/>
    <tableColumn id="49" xr3:uid="{00000000-0010-0000-1400-000031000000}" name="Grade A toB Percentage 2019"/>
    <tableColumn id="50" xr3:uid="{00000000-0010-0000-1400-000032000000}" name="Grade A toC Count 2019"/>
    <tableColumn id="51" xr3:uid="{00000000-0010-0000-1400-000033000000}" name="Grade A toC Percentage 2019"/>
    <tableColumn id="52" xr3:uid="{00000000-0010-0000-1400-000034000000}" name="Grade A toD Count 2019"/>
    <tableColumn id="53" xr3:uid="{00000000-0010-0000-1400-000035000000}" name="Grade A toD Percentage 2019"/>
    <tableColumn id="54" xr3:uid="{00000000-0010-0000-1400-000036000000}" name="No Award Count 2019"/>
    <tableColumn id="55" xr3:uid="{00000000-0010-0000-1400-000037000000}" name="No Award Percentage 2019"/>
    <tableColumn id="56" xr3:uid="{00000000-0010-0000-1400-000038000000}" name="Entries 2019"/>
  </tableColumns>
  <tableStyleInfo name="none" showFirstColumn="0" showLastColumn="0" showRowStripes="0"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5000000}" name="table_22_december_national_5_attainment__perth__kinross_council" displayName="table_22_december_national_5_attainment__perth__kinross_council" ref="A4:BD59" totalsRowShown="0">
  <tableColumns count="56">
    <tableColumn id="1" xr3:uid="{00000000-0010-0000-1500-000001000000}" name="Subject"/>
    <tableColumn id="2" xr3:uid="{00000000-0010-0000-1500-000002000000}" name="Grade A Count 2023"/>
    <tableColumn id="3" xr3:uid="{00000000-0010-0000-1500-000003000000}" name="Grade A Percentage 2023"/>
    <tableColumn id="4" xr3:uid="{00000000-0010-0000-1500-000004000000}" name="Grade A toB Count 2023"/>
    <tableColumn id="5" xr3:uid="{00000000-0010-0000-1500-000005000000}" name="Grade A toB Percentage 2023"/>
    <tableColumn id="6" xr3:uid="{00000000-0010-0000-1500-000006000000}" name="Grade A toC Count 2023"/>
    <tableColumn id="7" xr3:uid="{00000000-0010-0000-1500-000007000000}" name="Grade A toC Percentage 2023"/>
    <tableColumn id="8" xr3:uid="{00000000-0010-0000-1500-000008000000}" name="Grade A toD Count 2023"/>
    <tableColumn id="9" xr3:uid="{00000000-0010-0000-1500-000009000000}" name="Grade A toD Percentage 2023"/>
    <tableColumn id="10" xr3:uid="{00000000-0010-0000-1500-00000A000000}" name="No Award Count 2023"/>
    <tableColumn id="11" xr3:uid="{00000000-0010-0000-1500-00000B000000}" name="No Award Percentage 2023"/>
    <tableColumn id="12" xr3:uid="{00000000-0010-0000-1500-00000C000000}" name="Entries 2023"/>
    <tableColumn id="13" xr3:uid="{00000000-0010-0000-1500-00000D000000}" name="Grade A Count 2022"/>
    <tableColumn id="14" xr3:uid="{00000000-0010-0000-1500-00000E000000}" name="Grade A Percentage 2022"/>
    <tableColumn id="15" xr3:uid="{00000000-0010-0000-1500-00000F000000}" name="Grade A toB Count 2022"/>
    <tableColumn id="16" xr3:uid="{00000000-0010-0000-1500-000010000000}" name="Grade A toB Percentage 2022"/>
    <tableColumn id="17" xr3:uid="{00000000-0010-0000-1500-000011000000}" name="Grade A toC Count 2022"/>
    <tableColumn id="18" xr3:uid="{00000000-0010-0000-1500-000012000000}" name="Grade A toC Percentage 2022"/>
    <tableColumn id="19" xr3:uid="{00000000-0010-0000-1500-000013000000}" name="Grade A toD Count 2022"/>
    <tableColumn id="20" xr3:uid="{00000000-0010-0000-1500-000014000000}" name="Grade A toD Percentage 2022"/>
    <tableColumn id="21" xr3:uid="{00000000-0010-0000-1500-000015000000}" name="No Award Count 2022"/>
    <tableColumn id="22" xr3:uid="{00000000-0010-0000-1500-000016000000}" name="No Award Percentage 2022"/>
    <tableColumn id="23" xr3:uid="{00000000-0010-0000-1500-000017000000}" name="Entries 2022"/>
    <tableColumn id="24" xr3:uid="{00000000-0010-0000-1500-000018000000}" name="Grade A Count 2021"/>
    <tableColumn id="25" xr3:uid="{00000000-0010-0000-1500-000019000000}" name="Grade A Percentage 2021"/>
    <tableColumn id="26" xr3:uid="{00000000-0010-0000-1500-00001A000000}" name="Grade A toB Count 2021"/>
    <tableColumn id="27" xr3:uid="{00000000-0010-0000-1500-00001B000000}" name="Grade A toB Percentage 2021"/>
    <tableColumn id="28" xr3:uid="{00000000-0010-0000-1500-00001C000000}" name="Grade A toC Count 2021"/>
    <tableColumn id="29" xr3:uid="{00000000-0010-0000-1500-00001D000000}" name="Grade A toC Percentage 2021"/>
    <tableColumn id="30" xr3:uid="{00000000-0010-0000-1500-00001E000000}" name="Grade A toD Count 2021"/>
    <tableColumn id="31" xr3:uid="{00000000-0010-0000-1500-00001F000000}" name="Grade A toD Percentage 2021"/>
    <tableColumn id="32" xr3:uid="{00000000-0010-0000-1500-000020000000}" name="No Award Count 2021"/>
    <tableColumn id="33" xr3:uid="{00000000-0010-0000-1500-000021000000}" name="No Award Percentage 2021"/>
    <tableColumn id="34" xr3:uid="{00000000-0010-0000-1500-000022000000}" name="Entries 2021"/>
    <tableColumn id="35" xr3:uid="{00000000-0010-0000-1500-000023000000}" name="Grade A Count 2020"/>
    <tableColumn id="36" xr3:uid="{00000000-0010-0000-1500-000024000000}" name="Grade A Percentage 2020"/>
    <tableColumn id="37" xr3:uid="{00000000-0010-0000-1500-000025000000}" name="Grade A toB Count 2020"/>
    <tableColumn id="38" xr3:uid="{00000000-0010-0000-1500-000026000000}" name="Grade A toB Percentage 2020"/>
    <tableColumn id="39" xr3:uid="{00000000-0010-0000-1500-000027000000}" name="Grade A toC Count 2020"/>
    <tableColumn id="40" xr3:uid="{00000000-0010-0000-1500-000028000000}" name="Grade A toC Percentage 2020"/>
    <tableColumn id="41" xr3:uid="{00000000-0010-0000-1500-000029000000}" name="Grade A toD Count 2020"/>
    <tableColumn id="42" xr3:uid="{00000000-0010-0000-1500-00002A000000}" name="Grade A toD Percentage 2020"/>
    <tableColumn id="43" xr3:uid="{00000000-0010-0000-1500-00002B000000}" name="No Award Count 2020"/>
    <tableColumn id="44" xr3:uid="{00000000-0010-0000-1500-00002C000000}" name="No Award Percentage 2020"/>
    <tableColumn id="45" xr3:uid="{00000000-0010-0000-1500-00002D000000}" name="Entries 2020"/>
    <tableColumn id="46" xr3:uid="{00000000-0010-0000-1500-00002E000000}" name="Grade A Count 2019"/>
    <tableColumn id="47" xr3:uid="{00000000-0010-0000-1500-00002F000000}" name="Grade A Percentage 2019"/>
    <tableColumn id="48" xr3:uid="{00000000-0010-0000-1500-000030000000}" name="Grade A toB Count 2019"/>
    <tableColumn id="49" xr3:uid="{00000000-0010-0000-1500-000031000000}" name="Grade A toB Percentage 2019"/>
    <tableColumn id="50" xr3:uid="{00000000-0010-0000-1500-000032000000}" name="Grade A toC Count 2019"/>
    <tableColumn id="51" xr3:uid="{00000000-0010-0000-1500-000033000000}" name="Grade A toC Percentage 2019"/>
    <tableColumn id="52" xr3:uid="{00000000-0010-0000-1500-000034000000}" name="Grade A toD Count 2019"/>
    <tableColumn id="53" xr3:uid="{00000000-0010-0000-1500-000035000000}" name="Grade A toD Percentage 2019"/>
    <tableColumn id="54" xr3:uid="{00000000-0010-0000-1500-000036000000}" name="No Award Count 2019"/>
    <tableColumn id="55" xr3:uid="{00000000-0010-0000-1500-000037000000}" name="No Award Percentage 2019"/>
    <tableColumn id="56" xr3:uid="{00000000-0010-0000-1500-000038000000}" name="Entries 2019"/>
  </tableColumns>
  <tableStyleInfo name="none" showFirstColumn="0" showLastColumn="0" showRowStripes="0"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6000000}" name="table_23_december_national_5_attainment__renfrewshire_council" displayName="table_23_december_national_5_attainment__renfrewshire_council" ref="A4:BD59" totalsRowShown="0">
  <tableColumns count="56">
    <tableColumn id="1" xr3:uid="{00000000-0010-0000-1600-000001000000}" name="Subject"/>
    <tableColumn id="2" xr3:uid="{00000000-0010-0000-1600-000002000000}" name="Grade A Count 2023"/>
    <tableColumn id="3" xr3:uid="{00000000-0010-0000-1600-000003000000}" name="Grade A Percentage 2023"/>
    <tableColumn id="4" xr3:uid="{00000000-0010-0000-1600-000004000000}" name="Grade A toB Count 2023"/>
    <tableColumn id="5" xr3:uid="{00000000-0010-0000-1600-000005000000}" name="Grade A toB Percentage 2023"/>
    <tableColumn id="6" xr3:uid="{00000000-0010-0000-1600-000006000000}" name="Grade A toC Count 2023"/>
    <tableColumn id="7" xr3:uid="{00000000-0010-0000-1600-000007000000}" name="Grade A toC Percentage 2023"/>
    <tableColumn id="8" xr3:uid="{00000000-0010-0000-1600-000008000000}" name="Grade A toD Count 2023"/>
    <tableColumn id="9" xr3:uid="{00000000-0010-0000-1600-000009000000}" name="Grade A toD Percentage 2023"/>
    <tableColumn id="10" xr3:uid="{00000000-0010-0000-1600-00000A000000}" name="No Award Count 2023"/>
    <tableColumn id="11" xr3:uid="{00000000-0010-0000-1600-00000B000000}" name="No Award Percentage 2023"/>
    <tableColumn id="12" xr3:uid="{00000000-0010-0000-1600-00000C000000}" name="Entries 2023"/>
    <tableColumn id="13" xr3:uid="{00000000-0010-0000-1600-00000D000000}" name="Grade A Count 2022"/>
    <tableColumn id="14" xr3:uid="{00000000-0010-0000-1600-00000E000000}" name="Grade A Percentage 2022"/>
    <tableColumn id="15" xr3:uid="{00000000-0010-0000-1600-00000F000000}" name="Grade A toB Count 2022"/>
    <tableColumn id="16" xr3:uid="{00000000-0010-0000-1600-000010000000}" name="Grade A toB Percentage 2022"/>
    <tableColumn id="17" xr3:uid="{00000000-0010-0000-1600-000011000000}" name="Grade A toC Count 2022"/>
    <tableColumn id="18" xr3:uid="{00000000-0010-0000-1600-000012000000}" name="Grade A toC Percentage 2022"/>
    <tableColumn id="19" xr3:uid="{00000000-0010-0000-1600-000013000000}" name="Grade A toD Count 2022"/>
    <tableColumn id="20" xr3:uid="{00000000-0010-0000-1600-000014000000}" name="Grade A toD Percentage 2022"/>
    <tableColumn id="21" xr3:uid="{00000000-0010-0000-1600-000015000000}" name="No Award Count 2022"/>
    <tableColumn id="22" xr3:uid="{00000000-0010-0000-1600-000016000000}" name="No Award Percentage 2022"/>
    <tableColumn id="23" xr3:uid="{00000000-0010-0000-1600-000017000000}" name="Entries 2022"/>
    <tableColumn id="24" xr3:uid="{00000000-0010-0000-1600-000018000000}" name="Grade A Count 2021"/>
    <tableColumn id="25" xr3:uid="{00000000-0010-0000-1600-000019000000}" name="Grade A Percentage 2021"/>
    <tableColumn id="26" xr3:uid="{00000000-0010-0000-1600-00001A000000}" name="Grade A toB Count 2021"/>
    <tableColumn id="27" xr3:uid="{00000000-0010-0000-1600-00001B000000}" name="Grade A toB Percentage 2021"/>
    <tableColumn id="28" xr3:uid="{00000000-0010-0000-1600-00001C000000}" name="Grade A toC Count 2021"/>
    <tableColumn id="29" xr3:uid="{00000000-0010-0000-1600-00001D000000}" name="Grade A toC Percentage 2021"/>
    <tableColumn id="30" xr3:uid="{00000000-0010-0000-1600-00001E000000}" name="Grade A toD Count 2021"/>
    <tableColumn id="31" xr3:uid="{00000000-0010-0000-1600-00001F000000}" name="Grade A toD Percentage 2021"/>
    <tableColumn id="32" xr3:uid="{00000000-0010-0000-1600-000020000000}" name="No Award Count 2021"/>
    <tableColumn id="33" xr3:uid="{00000000-0010-0000-1600-000021000000}" name="No Award Percentage 2021"/>
    <tableColumn id="34" xr3:uid="{00000000-0010-0000-1600-000022000000}" name="Entries 2021"/>
    <tableColumn id="35" xr3:uid="{00000000-0010-0000-1600-000023000000}" name="Grade A Count 2020"/>
    <tableColumn id="36" xr3:uid="{00000000-0010-0000-1600-000024000000}" name="Grade A Percentage 2020"/>
    <tableColumn id="37" xr3:uid="{00000000-0010-0000-1600-000025000000}" name="Grade A toB Count 2020"/>
    <tableColumn id="38" xr3:uid="{00000000-0010-0000-1600-000026000000}" name="Grade A toB Percentage 2020"/>
    <tableColumn id="39" xr3:uid="{00000000-0010-0000-1600-000027000000}" name="Grade A toC Count 2020"/>
    <tableColumn id="40" xr3:uid="{00000000-0010-0000-1600-000028000000}" name="Grade A toC Percentage 2020"/>
    <tableColumn id="41" xr3:uid="{00000000-0010-0000-1600-000029000000}" name="Grade A toD Count 2020"/>
    <tableColumn id="42" xr3:uid="{00000000-0010-0000-1600-00002A000000}" name="Grade A toD Percentage 2020"/>
    <tableColumn id="43" xr3:uid="{00000000-0010-0000-1600-00002B000000}" name="No Award Count 2020"/>
    <tableColumn id="44" xr3:uid="{00000000-0010-0000-1600-00002C000000}" name="No Award Percentage 2020"/>
    <tableColumn id="45" xr3:uid="{00000000-0010-0000-1600-00002D000000}" name="Entries 2020"/>
    <tableColumn id="46" xr3:uid="{00000000-0010-0000-1600-00002E000000}" name="Grade A Count 2019"/>
    <tableColumn id="47" xr3:uid="{00000000-0010-0000-1600-00002F000000}" name="Grade A Percentage 2019"/>
    <tableColumn id="48" xr3:uid="{00000000-0010-0000-1600-000030000000}" name="Grade A toB Count 2019"/>
    <tableColumn id="49" xr3:uid="{00000000-0010-0000-1600-000031000000}" name="Grade A toB Percentage 2019"/>
    <tableColumn id="50" xr3:uid="{00000000-0010-0000-1600-000032000000}" name="Grade A toC Count 2019"/>
    <tableColumn id="51" xr3:uid="{00000000-0010-0000-1600-000033000000}" name="Grade A toC Percentage 2019"/>
    <tableColumn id="52" xr3:uid="{00000000-0010-0000-1600-000034000000}" name="Grade A toD Count 2019"/>
    <tableColumn id="53" xr3:uid="{00000000-0010-0000-1600-000035000000}" name="Grade A toD Percentage 2019"/>
    <tableColumn id="54" xr3:uid="{00000000-0010-0000-1600-000036000000}" name="No Award Count 2019"/>
    <tableColumn id="55" xr3:uid="{00000000-0010-0000-1600-000037000000}" name="No Award Percentage 2019"/>
    <tableColumn id="56" xr3:uid="{00000000-0010-0000-1600-000038000000}" name="Entries 2019"/>
  </tableColumns>
  <tableStyleInfo name="none" showFirstColumn="0" showLastColumn="0" showRowStripes="0"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7000000}" name="table_24_december_national_5_attainment__scottish_borders_council" displayName="table_24_december_national_5_attainment__scottish_borders_council" ref="A4:BD59" totalsRowShown="0">
  <tableColumns count="56">
    <tableColumn id="1" xr3:uid="{00000000-0010-0000-1700-000001000000}" name="Subject"/>
    <tableColumn id="2" xr3:uid="{00000000-0010-0000-1700-000002000000}" name="Grade A Count 2023"/>
    <tableColumn id="3" xr3:uid="{00000000-0010-0000-1700-000003000000}" name="Grade A Percentage 2023"/>
    <tableColumn id="4" xr3:uid="{00000000-0010-0000-1700-000004000000}" name="Grade A toB Count 2023"/>
    <tableColumn id="5" xr3:uid="{00000000-0010-0000-1700-000005000000}" name="Grade A toB Percentage 2023"/>
    <tableColumn id="6" xr3:uid="{00000000-0010-0000-1700-000006000000}" name="Grade A toC Count 2023"/>
    <tableColumn id="7" xr3:uid="{00000000-0010-0000-1700-000007000000}" name="Grade A toC Percentage 2023"/>
    <tableColumn id="8" xr3:uid="{00000000-0010-0000-1700-000008000000}" name="Grade A toD Count 2023"/>
    <tableColumn id="9" xr3:uid="{00000000-0010-0000-1700-000009000000}" name="Grade A toD Percentage 2023"/>
    <tableColumn id="10" xr3:uid="{00000000-0010-0000-1700-00000A000000}" name="No Award Count 2023"/>
    <tableColumn id="11" xr3:uid="{00000000-0010-0000-1700-00000B000000}" name="No Award Percentage 2023"/>
    <tableColumn id="12" xr3:uid="{00000000-0010-0000-1700-00000C000000}" name="Entries 2023"/>
    <tableColumn id="13" xr3:uid="{00000000-0010-0000-1700-00000D000000}" name="Grade A Count 2022"/>
    <tableColumn id="14" xr3:uid="{00000000-0010-0000-1700-00000E000000}" name="Grade A Percentage 2022"/>
    <tableColumn id="15" xr3:uid="{00000000-0010-0000-1700-00000F000000}" name="Grade A toB Count 2022"/>
    <tableColumn id="16" xr3:uid="{00000000-0010-0000-1700-000010000000}" name="Grade A toB Percentage 2022"/>
    <tableColumn id="17" xr3:uid="{00000000-0010-0000-1700-000011000000}" name="Grade A toC Count 2022"/>
    <tableColumn id="18" xr3:uid="{00000000-0010-0000-1700-000012000000}" name="Grade A toC Percentage 2022"/>
    <tableColumn id="19" xr3:uid="{00000000-0010-0000-1700-000013000000}" name="Grade A toD Count 2022"/>
    <tableColumn id="20" xr3:uid="{00000000-0010-0000-1700-000014000000}" name="Grade A toD Percentage 2022"/>
    <tableColumn id="21" xr3:uid="{00000000-0010-0000-1700-000015000000}" name="No Award Count 2022"/>
    <tableColumn id="22" xr3:uid="{00000000-0010-0000-1700-000016000000}" name="No Award Percentage 2022"/>
    <tableColumn id="23" xr3:uid="{00000000-0010-0000-1700-000017000000}" name="Entries 2022"/>
    <tableColumn id="24" xr3:uid="{00000000-0010-0000-1700-000018000000}" name="Grade A Count 2021"/>
    <tableColumn id="25" xr3:uid="{00000000-0010-0000-1700-000019000000}" name="Grade A Percentage 2021"/>
    <tableColumn id="26" xr3:uid="{00000000-0010-0000-1700-00001A000000}" name="Grade A toB Count 2021"/>
    <tableColumn id="27" xr3:uid="{00000000-0010-0000-1700-00001B000000}" name="Grade A toB Percentage 2021"/>
    <tableColumn id="28" xr3:uid="{00000000-0010-0000-1700-00001C000000}" name="Grade A toC Count 2021"/>
    <tableColumn id="29" xr3:uid="{00000000-0010-0000-1700-00001D000000}" name="Grade A toC Percentage 2021"/>
    <tableColumn id="30" xr3:uid="{00000000-0010-0000-1700-00001E000000}" name="Grade A toD Count 2021"/>
    <tableColumn id="31" xr3:uid="{00000000-0010-0000-1700-00001F000000}" name="Grade A toD Percentage 2021"/>
    <tableColumn id="32" xr3:uid="{00000000-0010-0000-1700-000020000000}" name="No Award Count 2021"/>
    <tableColumn id="33" xr3:uid="{00000000-0010-0000-1700-000021000000}" name="No Award Percentage 2021"/>
    <tableColumn id="34" xr3:uid="{00000000-0010-0000-1700-000022000000}" name="Entries 2021"/>
    <tableColumn id="35" xr3:uid="{00000000-0010-0000-1700-000023000000}" name="Grade A Count 2020"/>
    <tableColumn id="36" xr3:uid="{00000000-0010-0000-1700-000024000000}" name="Grade A Percentage 2020"/>
    <tableColumn id="37" xr3:uid="{00000000-0010-0000-1700-000025000000}" name="Grade A toB Count 2020"/>
    <tableColumn id="38" xr3:uid="{00000000-0010-0000-1700-000026000000}" name="Grade A toB Percentage 2020"/>
    <tableColumn id="39" xr3:uid="{00000000-0010-0000-1700-000027000000}" name="Grade A toC Count 2020"/>
    <tableColumn id="40" xr3:uid="{00000000-0010-0000-1700-000028000000}" name="Grade A toC Percentage 2020"/>
    <tableColumn id="41" xr3:uid="{00000000-0010-0000-1700-000029000000}" name="Grade A toD Count 2020"/>
    <tableColumn id="42" xr3:uid="{00000000-0010-0000-1700-00002A000000}" name="Grade A toD Percentage 2020"/>
    <tableColumn id="43" xr3:uid="{00000000-0010-0000-1700-00002B000000}" name="No Award Count 2020"/>
    <tableColumn id="44" xr3:uid="{00000000-0010-0000-1700-00002C000000}" name="No Award Percentage 2020"/>
    <tableColumn id="45" xr3:uid="{00000000-0010-0000-1700-00002D000000}" name="Entries 2020"/>
    <tableColumn id="46" xr3:uid="{00000000-0010-0000-1700-00002E000000}" name="Grade A Count 2019"/>
    <tableColumn id="47" xr3:uid="{00000000-0010-0000-1700-00002F000000}" name="Grade A Percentage 2019"/>
    <tableColumn id="48" xr3:uid="{00000000-0010-0000-1700-000030000000}" name="Grade A toB Count 2019"/>
    <tableColumn id="49" xr3:uid="{00000000-0010-0000-1700-000031000000}" name="Grade A toB Percentage 2019"/>
    <tableColumn id="50" xr3:uid="{00000000-0010-0000-1700-000032000000}" name="Grade A toC Count 2019"/>
    <tableColumn id="51" xr3:uid="{00000000-0010-0000-1700-000033000000}" name="Grade A toC Percentage 2019"/>
    <tableColumn id="52" xr3:uid="{00000000-0010-0000-1700-000034000000}" name="Grade A toD Count 2019"/>
    <tableColumn id="53" xr3:uid="{00000000-0010-0000-1700-000035000000}" name="Grade A toD Percentage 2019"/>
    <tableColumn id="54" xr3:uid="{00000000-0010-0000-1700-000036000000}" name="No Award Count 2019"/>
    <tableColumn id="55" xr3:uid="{00000000-0010-0000-1700-000037000000}" name="No Award Percentage 2019"/>
    <tableColumn id="56" xr3:uid="{00000000-0010-0000-1700-000038000000}" name="Entries 2019"/>
  </tableColumns>
  <tableStyleInfo name="none" showFirstColumn="0" showLastColumn="0" showRowStripes="0"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8000000}" name="table_25_december_national_5_attainment__shetland_islands_council" displayName="table_25_december_national_5_attainment__shetland_islands_council" ref="A4:BD59" totalsRowShown="0">
  <tableColumns count="56">
    <tableColumn id="1" xr3:uid="{00000000-0010-0000-1800-000001000000}" name="Subject"/>
    <tableColumn id="2" xr3:uid="{00000000-0010-0000-1800-000002000000}" name="Grade A Count 2023"/>
    <tableColumn id="3" xr3:uid="{00000000-0010-0000-1800-000003000000}" name="Grade A Percentage 2023"/>
    <tableColumn id="4" xr3:uid="{00000000-0010-0000-1800-000004000000}" name="Grade A toB Count 2023"/>
    <tableColumn id="5" xr3:uid="{00000000-0010-0000-1800-000005000000}" name="Grade A toB Percentage 2023"/>
    <tableColumn id="6" xr3:uid="{00000000-0010-0000-1800-000006000000}" name="Grade A toC Count 2023"/>
    <tableColumn id="7" xr3:uid="{00000000-0010-0000-1800-000007000000}" name="Grade A toC Percentage 2023"/>
    <tableColumn id="8" xr3:uid="{00000000-0010-0000-1800-000008000000}" name="Grade A toD Count 2023"/>
    <tableColumn id="9" xr3:uid="{00000000-0010-0000-1800-000009000000}" name="Grade A toD Percentage 2023"/>
    <tableColumn id="10" xr3:uid="{00000000-0010-0000-1800-00000A000000}" name="No Award Count 2023"/>
    <tableColumn id="11" xr3:uid="{00000000-0010-0000-1800-00000B000000}" name="No Award Percentage 2023"/>
    <tableColumn id="12" xr3:uid="{00000000-0010-0000-1800-00000C000000}" name="Entries 2023"/>
    <tableColumn id="13" xr3:uid="{00000000-0010-0000-1800-00000D000000}" name="Grade A Count 2022"/>
    <tableColumn id="14" xr3:uid="{00000000-0010-0000-1800-00000E000000}" name="Grade A Percentage 2022"/>
    <tableColumn id="15" xr3:uid="{00000000-0010-0000-1800-00000F000000}" name="Grade A toB Count 2022"/>
    <tableColumn id="16" xr3:uid="{00000000-0010-0000-1800-000010000000}" name="Grade A toB Percentage 2022"/>
    <tableColumn id="17" xr3:uid="{00000000-0010-0000-1800-000011000000}" name="Grade A toC Count 2022"/>
    <tableColumn id="18" xr3:uid="{00000000-0010-0000-1800-000012000000}" name="Grade A toC Percentage 2022"/>
    <tableColumn id="19" xr3:uid="{00000000-0010-0000-1800-000013000000}" name="Grade A toD Count 2022"/>
    <tableColumn id="20" xr3:uid="{00000000-0010-0000-1800-000014000000}" name="Grade A toD Percentage 2022"/>
    <tableColumn id="21" xr3:uid="{00000000-0010-0000-1800-000015000000}" name="No Award Count 2022"/>
    <tableColumn id="22" xr3:uid="{00000000-0010-0000-1800-000016000000}" name="No Award Percentage 2022"/>
    <tableColumn id="23" xr3:uid="{00000000-0010-0000-1800-000017000000}" name="Entries 2022"/>
    <tableColumn id="24" xr3:uid="{00000000-0010-0000-1800-000018000000}" name="Grade A Count 2021"/>
    <tableColumn id="25" xr3:uid="{00000000-0010-0000-1800-000019000000}" name="Grade A Percentage 2021"/>
    <tableColumn id="26" xr3:uid="{00000000-0010-0000-1800-00001A000000}" name="Grade A toB Count 2021"/>
    <tableColumn id="27" xr3:uid="{00000000-0010-0000-1800-00001B000000}" name="Grade A toB Percentage 2021"/>
    <tableColumn id="28" xr3:uid="{00000000-0010-0000-1800-00001C000000}" name="Grade A toC Count 2021"/>
    <tableColumn id="29" xr3:uid="{00000000-0010-0000-1800-00001D000000}" name="Grade A toC Percentage 2021"/>
    <tableColumn id="30" xr3:uid="{00000000-0010-0000-1800-00001E000000}" name="Grade A toD Count 2021"/>
    <tableColumn id="31" xr3:uid="{00000000-0010-0000-1800-00001F000000}" name="Grade A toD Percentage 2021"/>
    <tableColumn id="32" xr3:uid="{00000000-0010-0000-1800-000020000000}" name="No Award Count 2021"/>
    <tableColumn id="33" xr3:uid="{00000000-0010-0000-1800-000021000000}" name="No Award Percentage 2021"/>
    <tableColumn id="34" xr3:uid="{00000000-0010-0000-1800-000022000000}" name="Entries 2021"/>
    <tableColumn id="35" xr3:uid="{00000000-0010-0000-1800-000023000000}" name="Grade A Count 2020"/>
    <tableColumn id="36" xr3:uid="{00000000-0010-0000-1800-000024000000}" name="Grade A Percentage 2020"/>
    <tableColumn id="37" xr3:uid="{00000000-0010-0000-1800-000025000000}" name="Grade A toB Count 2020"/>
    <tableColumn id="38" xr3:uid="{00000000-0010-0000-1800-000026000000}" name="Grade A toB Percentage 2020"/>
    <tableColumn id="39" xr3:uid="{00000000-0010-0000-1800-000027000000}" name="Grade A toC Count 2020"/>
    <tableColumn id="40" xr3:uid="{00000000-0010-0000-1800-000028000000}" name="Grade A toC Percentage 2020"/>
    <tableColumn id="41" xr3:uid="{00000000-0010-0000-1800-000029000000}" name="Grade A toD Count 2020"/>
    <tableColumn id="42" xr3:uid="{00000000-0010-0000-1800-00002A000000}" name="Grade A toD Percentage 2020"/>
    <tableColumn id="43" xr3:uid="{00000000-0010-0000-1800-00002B000000}" name="No Award Count 2020"/>
    <tableColumn id="44" xr3:uid="{00000000-0010-0000-1800-00002C000000}" name="No Award Percentage 2020"/>
    <tableColumn id="45" xr3:uid="{00000000-0010-0000-1800-00002D000000}" name="Entries 2020"/>
    <tableColumn id="46" xr3:uid="{00000000-0010-0000-1800-00002E000000}" name="Grade A Count 2019"/>
    <tableColumn id="47" xr3:uid="{00000000-0010-0000-1800-00002F000000}" name="Grade A Percentage 2019"/>
    <tableColumn id="48" xr3:uid="{00000000-0010-0000-1800-000030000000}" name="Grade A toB Count 2019"/>
    <tableColumn id="49" xr3:uid="{00000000-0010-0000-1800-000031000000}" name="Grade A toB Percentage 2019"/>
    <tableColumn id="50" xr3:uid="{00000000-0010-0000-1800-000032000000}" name="Grade A toC Count 2019"/>
    <tableColumn id="51" xr3:uid="{00000000-0010-0000-1800-000033000000}" name="Grade A toC Percentage 2019"/>
    <tableColumn id="52" xr3:uid="{00000000-0010-0000-1800-000034000000}" name="Grade A toD Count 2019"/>
    <tableColumn id="53" xr3:uid="{00000000-0010-0000-1800-000035000000}" name="Grade A toD Percentage 2019"/>
    <tableColumn id="54" xr3:uid="{00000000-0010-0000-1800-000036000000}" name="No Award Count 2019"/>
    <tableColumn id="55" xr3:uid="{00000000-0010-0000-1800-000037000000}" name="No Award Percentage 2019"/>
    <tableColumn id="56" xr3:uid="{00000000-0010-0000-1800-000038000000}" name="Entries 2019"/>
  </tableColumns>
  <tableStyleInfo name="none" showFirstColumn="0" showLastColumn="0" showRowStripes="0"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9000000}" name="table_26_december_national_5_attainment__south_ayrshire_council" displayName="table_26_december_national_5_attainment__south_ayrshire_council" ref="A4:BD59" totalsRowShown="0">
  <tableColumns count="56">
    <tableColumn id="1" xr3:uid="{00000000-0010-0000-1900-000001000000}" name="Subject"/>
    <tableColumn id="2" xr3:uid="{00000000-0010-0000-1900-000002000000}" name="Grade A Count 2023"/>
    <tableColumn id="3" xr3:uid="{00000000-0010-0000-1900-000003000000}" name="Grade A Percentage 2023"/>
    <tableColumn id="4" xr3:uid="{00000000-0010-0000-1900-000004000000}" name="Grade A toB Count 2023"/>
    <tableColumn id="5" xr3:uid="{00000000-0010-0000-1900-000005000000}" name="Grade A toB Percentage 2023"/>
    <tableColumn id="6" xr3:uid="{00000000-0010-0000-1900-000006000000}" name="Grade A toC Count 2023"/>
    <tableColumn id="7" xr3:uid="{00000000-0010-0000-1900-000007000000}" name="Grade A toC Percentage 2023"/>
    <tableColumn id="8" xr3:uid="{00000000-0010-0000-1900-000008000000}" name="Grade A toD Count 2023"/>
    <tableColumn id="9" xr3:uid="{00000000-0010-0000-1900-000009000000}" name="Grade A toD Percentage 2023"/>
    <tableColumn id="10" xr3:uid="{00000000-0010-0000-1900-00000A000000}" name="No Award Count 2023"/>
    <tableColumn id="11" xr3:uid="{00000000-0010-0000-1900-00000B000000}" name="No Award Percentage 2023"/>
    <tableColumn id="12" xr3:uid="{00000000-0010-0000-1900-00000C000000}" name="Entries 2023"/>
    <tableColumn id="13" xr3:uid="{00000000-0010-0000-1900-00000D000000}" name="Grade A Count 2022"/>
    <tableColumn id="14" xr3:uid="{00000000-0010-0000-1900-00000E000000}" name="Grade A Percentage 2022"/>
    <tableColumn id="15" xr3:uid="{00000000-0010-0000-1900-00000F000000}" name="Grade A toB Count 2022"/>
    <tableColumn id="16" xr3:uid="{00000000-0010-0000-1900-000010000000}" name="Grade A toB Percentage 2022"/>
    <tableColumn id="17" xr3:uid="{00000000-0010-0000-1900-000011000000}" name="Grade A toC Count 2022"/>
    <tableColumn id="18" xr3:uid="{00000000-0010-0000-1900-000012000000}" name="Grade A toC Percentage 2022"/>
    <tableColumn id="19" xr3:uid="{00000000-0010-0000-1900-000013000000}" name="Grade A toD Count 2022"/>
    <tableColumn id="20" xr3:uid="{00000000-0010-0000-1900-000014000000}" name="Grade A toD Percentage 2022"/>
    <tableColumn id="21" xr3:uid="{00000000-0010-0000-1900-000015000000}" name="No Award Count 2022"/>
    <tableColumn id="22" xr3:uid="{00000000-0010-0000-1900-000016000000}" name="No Award Percentage 2022"/>
    <tableColumn id="23" xr3:uid="{00000000-0010-0000-1900-000017000000}" name="Entries 2022"/>
    <tableColumn id="24" xr3:uid="{00000000-0010-0000-1900-000018000000}" name="Grade A Count 2021"/>
    <tableColumn id="25" xr3:uid="{00000000-0010-0000-1900-000019000000}" name="Grade A Percentage 2021"/>
    <tableColumn id="26" xr3:uid="{00000000-0010-0000-1900-00001A000000}" name="Grade A toB Count 2021"/>
    <tableColumn id="27" xr3:uid="{00000000-0010-0000-1900-00001B000000}" name="Grade A toB Percentage 2021"/>
    <tableColumn id="28" xr3:uid="{00000000-0010-0000-1900-00001C000000}" name="Grade A toC Count 2021"/>
    <tableColumn id="29" xr3:uid="{00000000-0010-0000-1900-00001D000000}" name="Grade A toC Percentage 2021"/>
    <tableColumn id="30" xr3:uid="{00000000-0010-0000-1900-00001E000000}" name="Grade A toD Count 2021"/>
    <tableColumn id="31" xr3:uid="{00000000-0010-0000-1900-00001F000000}" name="Grade A toD Percentage 2021"/>
    <tableColumn id="32" xr3:uid="{00000000-0010-0000-1900-000020000000}" name="No Award Count 2021"/>
    <tableColumn id="33" xr3:uid="{00000000-0010-0000-1900-000021000000}" name="No Award Percentage 2021"/>
    <tableColumn id="34" xr3:uid="{00000000-0010-0000-1900-000022000000}" name="Entries 2021"/>
    <tableColumn id="35" xr3:uid="{00000000-0010-0000-1900-000023000000}" name="Grade A Count 2020"/>
    <tableColumn id="36" xr3:uid="{00000000-0010-0000-1900-000024000000}" name="Grade A Percentage 2020"/>
    <tableColumn id="37" xr3:uid="{00000000-0010-0000-1900-000025000000}" name="Grade A toB Count 2020"/>
    <tableColumn id="38" xr3:uid="{00000000-0010-0000-1900-000026000000}" name="Grade A toB Percentage 2020"/>
    <tableColumn id="39" xr3:uid="{00000000-0010-0000-1900-000027000000}" name="Grade A toC Count 2020"/>
    <tableColumn id="40" xr3:uid="{00000000-0010-0000-1900-000028000000}" name="Grade A toC Percentage 2020"/>
    <tableColumn id="41" xr3:uid="{00000000-0010-0000-1900-000029000000}" name="Grade A toD Count 2020"/>
    <tableColumn id="42" xr3:uid="{00000000-0010-0000-1900-00002A000000}" name="Grade A toD Percentage 2020"/>
    <tableColumn id="43" xr3:uid="{00000000-0010-0000-1900-00002B000000}" name="No Award Count 2020"/>
    <tableColumn id="44" xr3:uid="{00000000-0010-0000-1900-00002C000000}" name="No Award Percentage 2020"/>
    <tableColumn id="45" xr3:uid="{00000000-0010-0000-1900-00002D000000}" name="Entries 2020"/>
    <tableColumn id="46" xr3:uid="{00000000-0010-0000-1900-00002E000000}" name="Grade A Count 2019"/>
    <tableColumn id="47" xr3:uid="{00000000-0010-0000-1900-00002F000000}" name="Grade A Percentage 2019"/>
    <tableColumn id="48" xr3:uid="{00000000-0010-0000-1900-000030000000}" name="Grade A toB Count 2019"/>
    <tableColumn id="49" xr3:uid="{00000000-0010-0000-1900-000031000000}" name="Grade A toB Percentage 2019"/>
    <tableColumn id="50" xr3:uid="{00000000-0010-0000-1900-000032000000}" name="Grade A toC Count 2019"/>
    <tableColumn id="51" xr3:uid="{00000000-0010-0000-1900-000033000000}" name="Grade A toC Percentage 2019"/>
    <tableColumn id="52" xr3:uid="{00000000-0010-0000-1900-000034000000}" name="Grade A toD Count 2019"/>
    <tableColumn id="53" xr3:uid="{00000000-0010-0000-1900-000035000000}" name="Grade A toD Percentage 2019"/>
    <tableColumn id="54" xr3:uid="{00000000-0010-0000-1900-000036000000}" name="No Award Count 2019"/>
    <tableColumn id="55" xr3:uid="{00000000-0010-0000-1900-000037000000}" name="No Award Percentage 2019"/>
    <tableColumn id="56" xr3:uid="{00000000-0010-0000-1900-000038000000}" name="Entries 2019"/>
  </tableColumns>
  <tableStyleInfo name="none" showFirstColumn="0" showLastColumn="0" showRowStripes="0"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A000000}" name="table_27_december_national_5_attainment__south_lanarkshire_council" displayName="table_27_december_national_5_attainment__south_lanarkshire_council" ref="A4:BD59" totalsRowShown="0">
  <tableColumns count="56">
    <tableColumn id="1" xr3:uid="{00000000-0010-0000-1A00-000001000000}" name="Subject"/>
    <tableColumn id="2" xr3:uid="{00000000-0010-0000-1A00-000002000000}" name="Grade A Count 2023"/>
    <tableColumn id="3" xr3:uid="{00000000-0010-0000-1A00-000003000000}" name="Grade A Percentage 2023"/>
    <tableColumn id="4" xr3:uid="{00000000-0010-0000-1A00-000004000000}" name="Grade A toB Count 2023"/>
    <tableColumn id="5" xr3:uid="{00000000-0010-0000-1A00-000005000000}" name="Grade A toB Percentage 2023"/>
    <tableColumn id="6" xr3:uid="{00000000-0010-0000-1A00-000006000000}" name="Grade A toC Count 2023"/>
    <tableColumn id="7" xr3:uid="{00000000-0010-0000-1A00-000007000000}" name="Grade A toC Percentage 2023"/>
    <tableColumn id="8" xr3:uid="{00000000-0010-0000-1A00-000008000000}" name="Grade A toD Count 2023"/>
    <tableColumn id="9" xr3:uid="{00000000-0010-0000-1A00-000009000000}" name="Grade A toD Percentage 2023"/>
    <tableColumn id="10" xr3:uid="{00000000-0010-0000-1A00-00000A000000}" name="No Award Count 2023"/>
    <tableColumn id="11" xr3:uid="{00000000-0010-0000-1A00-00000B000000}" name="No Award Percentage 2023"/>
    <tableColumn id="12" xr3:uid="{00000000-0010-0000-1A00-00000C000000}" name="Entries 2023"/>
    <tableColumn id="13" xr3:uid="{00000000-0010-0000-1A00-00000D000000}" name="Grade A Count 2022"/>
    <tableColumn id="14" xr3:uid="{00000000-0010-0000-1A00-00000E000000}" name="Grade A Percentage 2022"/>
    <tableColumn id="15" xr3:uid="{00000000-0010-0000-1A00-00000F000000}" name="Grade A toB Count 2022"/>
    <tableColumn id="16" xr3:uid="{00000000-0010-0000-1A00-000010000000}" name="Grade A toB Percentage 2022"/>
    <tableColumn id="17" xr3:uid="{00000000-0010-0000-1A00-000011000000}" name="Grade A toC Count 2022"/>
    <tableColumn id="18" xr3:uid="{00000000-0010-0000-1A00-000012000000}" name="Grade A toC Percentage 2022"/>
    <tableColumn id="19" xr3:uid="{00000000-0010-0000-1A00-000013000000}" name="Grade A toD Count 2022"/>
    <tableColumn id="20" xr3:uid="{00000000-0010-0000-1A00-000014000000}" name="Grade A toD Percentage 2022"/>
    <tableColumn id="21" xr3:uid="{00000000-0010-0000-1A00-000015000000}" name="No Award Count 2022"/>
    <tableColumn id="22" xr3:uid="{00000000-0010-0000-1A00-000016000000}" name="No Award Percentage 2022"/>
    <tableColumn id="23" xr3:uid="{00000000-0010-0000-1A00-000017000000}" name="Entries 2022"/>
    <tableColumn id="24" xr3:uid="{00000000-0010-0000-1A00-000018000000}" name="Grade A Count 2021"/>
    <tableColumn id="25" xr3:uid="{00000000-0010-0000-1A00-000019000000}" name="Grade A Percentage 2021"/>
    <tableColumn id="26" xr3:uid="{00000000-0010-0000-1A00-00001A000000}" name="Grade A toB Count 2021"/>
    <tableColumn id="27" xr3:uid="{00000000-0010-0000-1A00-00001B000000}" name="Grade A toB Percentage 2021"/>
    <tableColumn id="28" xr3:uid="{00000000-0010-0000-1A00-00001C000000}" name="Grade A toC Count 2021"/>
    <tableColumn id="29" xr3:uid="{00000000-0010-0000-1A00-00001D000000}" name="Grade A toC Percentage 2021"/>
    <tableColumn id="30" xr3:uid="{00000000-0010-0000-1A00-00001E000000}" name="Grade A toD Count 2021"/>
    <tableColumn id="31" xr3:uid="{00000000-0010-0000-1A00-00001F000000}" name="Grade A toD Percentage 2021"/>
    <tableColumn id="32" xr3:uid="{00000000-0010-0000-1A00-000020000000}" name="No Award Count 2021"/>
    <tableColumn id="33" xr3:uid="{00000000-0010-0000-1A00-000021000000}" name="No Award Percentage 2021"/>
    <tableColumn id="34" xr3:uid="{00000000-0010-0000-1A00-000022000000}" name="Entries 2021"/>
    <tableColumn id="35" xr3:uid="{00000000-0010-0000-1A00-000023000000}" name="Grade A Count 2020"/>
    <tableColumn id="36" xr3:uid="{00000000-0010-0000-1A00-000024000000}" name="Grade A Percentage 2020"/>
    <tableColumn id="37" xr3:uid="{00000000-0010-0000-1A00-000025000000}" name="Grade A toB Count 2020"/>
    <tableColumn id="38" xr3:uid="{00000000-0010-0000-1A00-000026000000}" name="Grade A toB Percentage 2020"/>
    <tableColumn id="39" xr3:uid="{00000000-0010-0000-1A00-000027000000}" name="Grade A toC Count 2020"/>
    <tableColumn id="40" xr3:uid="{00000000-0010-0000-1A00-000028000000}" name="Grade A toC Percentage 2020"/>
    <tableColumn id="41" xr3:uid="{00000000-0010-0000-1A00-000029000000}" name="Grade A toD Count 2020"/>
    <tableColumn id="42" xr3:uid="{00000000-0010-0000-1A00-00002A000000}" name="Grade A toD Percentage 2020"/>
    <tableColumn id="43" xr3:uid="{00000000-0010-0000-1A00-00002B000000}" name="No Award Count 2020"/>
    <tableColumn id="44" xr3:uid="{00000000-0010-0000-1A00-00002C000000}" name="No Award Percentage 2020"/>
    <tableColumn id="45" xr3:uid="{00000000-0010-0000-1A00-00002D000000}" name="Entries 2020"/>
    <tableColumn id="46" xr3:uid="{00000000-0010-0000-1A00-00002E000000}" name="Grade A Count 2019"/>
    <tableColumn id="47" xr3:uid="{00000000-0010-0000-1A00-00002F000000}" name="Grade A Percentage 2019"/>
    <tableColumn id="48" xr3:uid="{00000000-0010-0000-1A00-000030000000}" name="Grade A toB Count 2019"/>
    <tableColumn id="49" xr3:uid="{00000000-0010-0000-1A00-000031000000}" name="Grade A toB Percentage 2019"/>
    <tableColumn id="50" xr3:uid="{00000000-0010-0000-1A00-000032000000}" name="Grade A toC Count 2019"/>
    <tableColumn id="51" xr3:uid="{00000000-0010-0000-1A00-000033000000}" name="Grade A toC Percentage 2019"/>
    <tableColumn id="52" xr3:uid="{00000000-0010-0000-1A00-000034000000}" name="Grade A toD Count 2019"/>
    <tableColumn id="53" xr3:uid="{00000000-0010-0000-1A00-000035000000}" name="Grade A toD Percentage 2019"/>
    <tableColumn id="54" xr3:uid="{00000000-0010-0000-1A00-000036000000}" name="No Award Count 2019"/>
    <tableColumn id="55" xr3:uid="{00000000-0010-0000-1A00-000037000000}" name="No Award Percentage 2019"/>
    <tableColumn id="56" xr3:uid="{00000000-0010-0000-1A00-000038000000}" name="Entries 2019"/>
  </tableColumns>
  <tableStyleInfo name="none" showFirstColumn="0" showLastColumn="0" showRowStripes="0"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B000000}" name="table_28_december_national_5_attainment__stirling_council" displayName="table_28_december_national_5_attainment__stirling_council" ref="A4:BD59" totalsRowShown="0">
  <tableColumns count="56">
    <tableColumn id="1" xr3:uid="{00000000-0010-0000-1B00-000001000000}" name="Subject"/>
    <tableColumn id="2" xr3:uid="{00000000-0010-0000-1B00-000002000000}" name="Grade A Count 2023"/>
    <tableColumn id="3" xr3:uid="{00000000-0010-0000-1B00-000003000000}" name="Grade A Percentage 2023"/>
    <tableColumn id="4" xr3:uid="{00000000-0010-0000-1B00-000004000000}" name="Grade A toB Count 2023"/>
    <tableColumn id="5" xr3:uid="{00000000-0010-0000-1B00-000005000000}" name="Grade A toB Percentage 2023"/>
    <tableColumn id="6" xr3:uid="{00000000-0010-0000-1B00-000006000000}" name="Grade A toC Count 2023"/>
    <tableColumn id="7" xr3:uid="{00000000-0010-0000-1B00-000007000000}" name="Grade A toC Percentage 2023"/>
    <tableColumn id="8" xr3:uid="{00000000-0010-0000-1B00-000008000000}" name="Grade A toD Count 2023"/>
    <tableColumn id="9" xr3:uid="{00000000-0010-0000-1B00-000009000000}" name="Grade A toD Percentage 2023"/>
    <tableColumn id="10" xr3:uid="{00000000-0010-0000-1B00-00000A000000}" name="No Award Count 2023"/>
    <tableColumn id="11" xr3:uid="{00000000-0010-0000-1B00-00000B000000}" name="No Award Percentage 2023"/>
    <tableColumn id="12" xr3:uid="{00000000-0010-0000-1B00-00000C000000}" name="Entries 2023"/>
    <tableColumn id="13" xr3:uid="{00000000-0010-0000-1B00-00000D000000}" name="Grade A Count 2022"/>
    <tableColumn id="14" xr3:uid="{00000000-0010-0000-1B00-00000E000000}" name="Grade A Percentage 2022"/>
    <tableColumn id="15" xr3:uid="{00000000-0010-0000-1B00-00000F000000}" name="Grade A toB Count 2022"/>
    <tableColumn id="16" xr3:uid="{00000000-0010-0000-1B00-000010000000}" name="Grade A toB Percentage 2022"/>
    <tableColumn id="17" xr3:uid="{00000000-0010-0000-1B00-000011000000}" name="Grade A toC Count 2022"/>
    <tableColumn id="18" xr3:uid="{00000000-0010-0000-1B00-000012000000}" name="Grade A toC Percentage 2022"/>
    <tableColumn id="19" xr3:uid="{00000000-0010-0000-1B00-000013000000}" name="Grade A toD Count 2022"/>
    <tableColumn id="20" xr3:uid="{00000000-0010-0000-1B00-000014000000}" name="Grade A toD Percentage 2022"/>
    <tableColumn id="21" xr3:uid="{00000000-0010-0000-1B00-000015000000}" name="No Award Count 2022"/>
    <tableColumn id="22" xr3:uid="{00000000-0010-0000-1B00-000016000000}" name="No Award Percentage 2022"/>
    <tableColumn id="23" xr3:uid="{00000000-0010-0000-1B00-000017000000}" name="Entries 2022"/>
    <tableColumn id="24" xr3:uid="{00000000-0010-0000-1B00-000018000000}" name="Grade A Count 2021"/>
    <tableColumn id="25" xr3:uid="{00000000-0010-0000-1B00-000019000000}" name="Grade A Percentage 2021"/>
    <tableColumn id="26" xr3:uid="{00000000-0010-0000-1B00-00001A000000}" name="Grade A toB Count 2021"/>
    <tableColumn id="27" xr3:uid="{00000000-0010-0000-1B00-00001B000000}" name="Grade A toB Percentage 2021"/>
    <tableColumn id="28" xr3:uid="{00000000-0010-0000-1B00-00001C000000}" name="Grade A toC Count 2021"/>
    <tableColumn id="29" xr3:uid="{00000000-0010-0000-1B00-00001D000000}" name="Grade A toC Percentage 2021"/>
    <tableColumn id="30" xr3:uid="{00000000-0010-0000-1B00-00001E000000}" name="Grade A toD Count 2021"/>
    <tableColumn id="31" xr3:uid="{00000000-0010-0000-1B00-00001F000000}" name="Grade A toD Percentage 2021"/>
    <tableColumn id="32" xr3:uid="{00000000-0010-0000-1B00-000020000000}" name="No Award Count 2021"/>
    <tableColumn id="33" xr3:uid="{00000000-0010-0000-1B00-000021000000}" name="No Award Percentage 2021"/>
    <tableColumn id="34" xr3:uid="{00000000-0010-0000-1B00-000022000000}" name="Entries 2021"/>
    <tableColumn id="35" xr3:uid="{00000000-0010-0000-1B00-000023000000}" name="Grade A Count 2020"/>
    <tableColumn id="36" xr3:uid="{00000000-0010-0000-1B00-000024000000}" name="Grade A Percentage 2020"/>
    <tableColumn id="37" xr3:uid="{00000000-0010-0000-1B00-000025000000}" name="Grade A toB Count 2020"/>
    <tableColumn id="38" xr3:uid="{00000000-0010-0000-1B00-000026000000}" name="Grade A toB Percentage 2020"/>
    <tableColumn id="39" xr3:uid="{00000000-0010-0000-1B00-000027000000}" name="Grade A toC Count 2020"/>
    <tableColumn id="40" xr3:uid="{00000000-0010-0000-1B00-000028000000}" name="Grade A toC Percentage 2020"/>
    <tableColumn id="41" xr3:uid="{00000000-0010-0000-1B00-000029000000}" name="Grade A toD Count 2020"/>
    <tableColumn id="42" xr3:uid="{00000000-0010-0000-1B00-00002A000000}" name="Grade A toD Percentage 2020"/>
    <tableColumn id="43" xr3:uid="{00000000-0010-0000-1B00-00002B000000}" name="No Award Count 2020"/>
    <tableColumn id="44" xr3:uid="{00000000-0010-0000-1B00-00002C000000}" name="No Award Percentage 2020"/>
    <tableColumn id="45" xr3:uid="{00000000-0010-0000-1B00-00002D000000}" name="Entries 2020"/>
    <tableColumn id="46" xr3:uid="{00000000-0010-0000-1B00-00002E000000}" name="Grade A Count 2019"/>
    <tableColumn id="47" xr3:uid="{00000000-0010-0000-1B00-00002F000000}" name="Grade A Percentage 2019"/>
    <tableColumn id="48" xr3:uid="{00000000-0010-0000-1B00-000030000000}" name="Grade A toB Count 2019"/>
    <tableColumn id="49" xr3:uid="{00000000-0010-0000-1B00-000031000000}" name="Grade A toB Percentage 2019"/>
    <tableColumn id="50" xr3:uid="{00000000-0010-0000-1B00-000032000000}" name="Grade A toC Count 2019"/>
    <tableColumn id="51" xr3:uid="{00000000-0010-0000-1B00-000033000000}" name="Grade A toC Percentage 2019"/>
    <tableColumn id="52" xr3:uid="{00000000-0010-0000-1B00-000034000000}" name="Grade A toD Count 2019"/>
    <tableColumn id="53" xr3:uid="{00000000-0010-0000-1B00-000035000000}" name="Grade A toD Percentage 2019"/>
    <tableColumn id="54" xr3:uid="{00000000-0010-0000-1B00-000036000000}" name="No Award Count 2019"/>
    <tableColumn id="55" xr3:uid="{00000000-0010-0000-1B00-000037000000}" name="No Award Percentage 2019"/>
    <tableColumn id="56" xr3:uid="{00000000-0010-0000-1B00-000038000000}" name="Entries 2019"/>
  </tableColumns>
  <tableStyleInfo name="none" showFirstColumn="0" showLastColumn="0" showRowStripes="0"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C000000}" name="table_29_december_national_5_attainment__the_city_of_edinburgh_council" displayName="table_29_december_national_5_attainment__the_city_of_edinburgh_council" ref="A4:BD59" totalsRowShown="0">
  <tableColumns count="56">
    <tableColumn id="1" xr3:uid="{00000000-0010-0000-1C00-000001000000}" name="Subject"/>
    <tableColumn id="2" xr3:uid="{00000000-0010-0000-1C00-000002000000}" name="Grade A Count 2023"/>
    <tableColumn id="3" xr3:uid="{00000000-0010-0000-1C00-000003000000}" name="Grade A Percentage 2023"/>
    <tableColumn id="4" xr3:uid="{00000000-0010-0000-1C00-000004000000}" name="Grade A toB Count 2023"/>
    <tableColumn id="5" xr3:uid="{00000000-0010-0000-1C00-000005000000}" name="Grade A toB Percentage 2023"/>
    <tableColumn id="6" xr3:uid="{00000000-0010-0000-1C00-000006000000}" name="Grade A toC Count 2023"/>
    <tableColumn id="7" xr3:uid="{00000000-0010-0000-1C00-000007000000}" name="Grade A toC Percentage 2023"/>
    <tableColumn id="8" xr3:uid="{00000000-0010-0000-1C00-000008000000}" name="Grade A toD Count 2023"/>
    <tableColumn id="9" xr3:uid="{00000000-0010-0000-1C00-000009000000}" name="Grade A toD Percentage 2023"/>
    <tableColumn id="10" xr3:uid="{00000000-0010-0000-1C00-00000A000000}" name="No Award Count 2023"/>
    <tableColumn id="11" xr3:uid="{00000000-0010-0000-1C00-00000B000000}" name="No Award Percentage 2023"/>
    <tableColumn id="12" xr3:uid="{00000000-0010-0000-1C00-00000C000000}" name="Entries 2023"/>
    <tableColumn id="13" xr3:uid="{00000000-0010-0000-1C00-00000D000000}" name="Grade A Count 2022"/>
    <tableColumn id="14" xr3:uid="{00000000-0010-0000-1C00-00000E000000}" name="Grade A Percentage 2022"/>
    <tableColumn id="15" xr3:uid="{00000000-0010-0000-1C00-00000F000000}" name="Grade A toB Count 2022"/>
    <tableColumn id="16" xr3:uid="{00000000-0010-0000-1C00-000010000000}" name="Grade A toB Percentage 2022"/>
    <tableColumn id="17" xr3:uid="{00000000-0010-0000-1C00-000011000000}" name="Grade A toC Count 2022"/>
    <tableColumn id="18" xr3:uid="{00000000-0010-0000-1C00-000012000000}" name="Grade A toC Percentage 2022"/>
    <tableColumn id="19" xr3:uid="{00000000-0010-0000-1C00-000013000000}" name="Grade A toD Count 2022"/>
    <tableColumn id="20" xr3:uid="{00000000-0010-0000-1C00-000014000000}" name="Grade A toD Percentage 2022"/>
    <tableColumn id="21" xr3:uid="{00000000-0010-0000-1C00-000015000000}" name="No Award Count 2022"/>
    <tableColumn id="22" xr3:uid="{00000000-0010-0000-1C00-000016000000}" name="No Award Percentage 2022"/>
    <tableColumn id="23" xr3:uid="{00000000-0010-0000-1C00-000017000000}" name="Entries 2022"/>
    <tableColumn id="24" xr3:uid="{00000000-0010-0000-1C00-000018000000}" name="Grade A Count 2021"/>
    <tableColumn id="25" xr3:uid="{00000000-0010-0000-1C00-000019000000}" name="Grade A Percentage 2021"/>
    <tableColumn id="26" xr3:uid="{00000000-0010-0000-1C00-00001A000000}" name="Grade A toB Count 2021"/>
    <tableColumn id="27" xr3:uid="{00000000-0010-0000-1C00-00001B000000}" name="Grade A toB Percentage 2021"/>
    <tableColumn id="28" xr3:uid="{00000000-0010-0000-1C00-00001C000000}" name="Grade A toC Count 2021"/>
    <tableColumn id="29" xr3:uid="{00000000-0010-0000-1C00-00001D000000}" name="Grade A toC Percentage 2021"/>
    <tableColumn id="30" xr3:uid="{00000000-0010-0000-1C00-00001E000000}" name="Grade A toD Count 2021"/>
    <tableColumn id="31" xr3:uid="{00000000-0010-0000-1C00-00001F000000}" name="Grade A toD Percentage 2021"/>
    <tableColumn id="32" xr3:uid="{00000000-0010-0000-1C00-000020000000}" name="No Award Count 2021"/>
    <tableColumn id="33" xr3:uid="{00000000-0010-0000-1C00-000021000000}" name="No Award Percentage 2021"/>
    <tableColumn id="34" xr3:uid="{00000000-0010-0000-1C00-000022000000}" name="Entries 2021"/>
    <tableColumn id="35" xr3:uid="{00000000-0010-0000-1C00-000023000000}" name="Grade A Count 2020"/>
    <tableColumn id="36" xr3:uid="{00000000-0010-0000-1C00-000024000000}" name="Grade A Percentage 2020"/>
    <tableColumn id="37" xr3:uid="{00000000-0010-0000-1C00-000025000000}" name="Grade A toB Count 2020"/>
    <tableColumn id="38" xr3:uid="{00000000-0010-0000-1C00-000026000000}" name="Grade A toB Percentage 2020"/>
    <tableColumn id="39" xr3:uid="{00000000-0010-0000-1C00-000027000000}" name="Grade A toC Count 2020"/>
    <tableColumn id="40" xr3:uid="{00000000-0010-0000-1C00-000028000000}" name="Grade A toC Percentage 2020"/>
    <tableColumn id="41" xr3:uid="{00000000-0010-0000-1C00-000029000000}" name="Grade A toD Count 2020"/>
    <tableColumn id="42" xr3:uid="{00000000-0010-0000-1C00-00002A000000}" name="Grade A toD Percentage 2020"/>
    <tableColumn id="43" xr3:uid="{00000000-0010-0000-1C00-00002B000000}" name="No Award Count 2020"/>
    <tableColumn id="44" xr3:uid="{00000000-0010-0000-1C00-00002C000000}" name="No Award Percentage 2020"/>
    <tableColumn id="45" xr3:uid="{00000000-0010-0000-1C00-00002D000000}" name="Entries 2020"/>
    <tableColumn id="46" xr3:uid="{00000000-0010-0000-1C00-00002E000000}" name="Grade A Count 2019"/>
    <tableColumn id="47" xr3:uid="{00000000-0010-0000-1C00-00002F000000}" name="Grade A Percentage 2019"/>
    <tableColumn id="48" xr3:uid="{00000000-0010-0000-1C00-000030000000}" name="Grade A toB Count 2019"/>
    <tableColumn id="49" xr3:uid="{00000000-0010-0000-1C00-000031000000}" name="Grade A toB Percentage 2019"/>
    <tableColumn id="50" xr3:uid="{00000000-0010-0000-1C00-000032000000}" name="Grade A toC Count 2019"/>
    <tableColumn id="51" xr3:uid="{00000000-0010-0000-1C00-000033000000}" name="Grade A toC Percentage 2019"/>
    <tableColumn id="52" xr3:uid="{00000000-0010-0000-1C00-000034000000}" name="Grade A toD Count 2019"/>
    <tableColumn id="53" xr3:uid="{00000000-0010-0000-1C00-000035000000}" name="Grade A toD Percentage 2019"/>
    <tableColumn id="54" xr3:uid="{00000000-0010-0000-1C00-000036000000}" name="No Award Count 2019"/>
    <tableColumn id="55" xr3:uid="{00000000-0010-0000-1C00-000037000000}" name="No Award Percentage 2019"/>
    <tableColumn id="56" xr3:uid="{00000000-0010-0000-1C00-000038000000}" name="Entries 2019"/>
  </tableColumns>
  <tableStyleInfo name="none"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_3_december_national_5_attainment__angus_council" displayName="table_3_december_national_5_attainment__angus_council" ref="A4:BD59" totalsRowShown="0">
  <tableColumns count="56">
    <tableColumn id="1" xr3:uid="{00000000-0010-0000-0200-000001000000}" name="Subject"/>
    <tableColumn id="2" xr3:uid="{00000000-0010-0000-0200-000002000000}" name="Grade A Count 2023"/>
    <tableColumn id="3" xr3:uid="{00000000-0010-0000-0200-000003000000}" name="Grade A Percentage 2023"/>
    <tableColumn id="4" xr3:uid="{00000000-0010-0000-0200-000004000000}" name="Grade A toB Count 2023"/>
    <tableColumn id="5" xr3:uid="{00000000-0010-0000-0200-000005000000}" name="Grade A toB Percentage 2023"/>
    <tableColumn id="6" xr3:uid="{00000000-0010-0000-0200-000006000000}" name="Grade A toC Count 2023"/>
    <tableColumn id="7" xr3:uid="{00000000-0010-0000-0200-000007000000}" name="Grade A toC Percentage 2023"/>
    <tableColumn id="8" xr3:uid="{00000000-0010-0000-0200-000008000000}" name="Grade A toD Count 2023"/>
    <tableColumn id="9" xr3:uid="{00000000-0010-0000-0200-000009000000}" name="Grade A toD Percentage 2023"/>
    <tableColumn id="10" xr3:uid="{00000000-0010-0000-0200-00000A000000}" name="No Award Count 2023"/>
    <tableColumn id="11" xr3:uid="{00000000-0010-0000-0200-00000B000000}" name="No Award Percentage 2023"/>
    <tableColumn id="12" xr3:uid="{00000000-0010-0000-0200-00000C000000}" name="Entries 2023"/>
    <tableColumn id="13" xr3:uid="{00000000-0010-0000-0200-00000D000000}" name="Grade A Count 2022"/>
    <tableColumn id="14" xr3:uid="{00000000-0010-0000-0200-00000E000000}" name="Grade A Percentage 2022"/>
    <tableColumn id="15" xr3:uid="{00000000-0010-0000-0200-00000F000000}" name="Grade A toB Count 2022"/>
    <tableColumn id="16" xr3:uid="{00000000-0010-0000-0200-000010000000}" name="Grade A toB Percentage 2022"/>
    <tableColumn id="17" xr3:uid="{00000000-0010-0000-0200-000011000000}" name="Grade A toC Count 2022"/>
    <tableColumn id="18" xr3:uid="{00000000-0010-0000-0200-000012000000}" name="Grade A toC Percentage 2022"/>
    <tableColumn id="19" xr3:uid="{00000000-0010-0000-0200-000013000000}" name="Grade A toD Count 2022"/>
    <tableColumn id="20" xr3:uid="{00000000-0010-0000-0200-000014000000}" name="Grade A toD Percentage 2022"/>
    <tableColumn id="21" xr3:uid="{00000000-0010-0000-0200-000015000000}" name="No Award Count 2022"/>
    <tableColumn id="22" xr3:uid="{00000000-0010-0000-0200-000016000000}" name="No Award Percentage 2022"/>
    <tableColumn id="23" xr3:uid="{00000000-0010-0000-0200-000017000000}" name="Entries 2022"/>
    <tableColumn id="24" xr3:uid="{00000000-0010-0000-0200-000018000000}" name="Grade A Count 2021"/>
    <tableColumn id="25" xr3:uid="{00000000-0010-0000-0200-000019000000}" name="Grade A Percentage 2021"/>
    <tableColumn id="26" xr3:uid="{00000000-0010-0000-0200-00001A000000}" name="Grade A toB Count 2021"/>
    <tableColumn id="27" xr3:uid="{00000000-0010-0000-0200-00001B000000}" name="Grade A toB Percentage 2021"/>
    <tableColumn id="28" xr3:uid="{00000000-0010-0000-0200-00001C000000}" name="Grade A toC Count 2021"/>
    <tableColumn id="29" xr3:uid="{00000000-0010-0000-0200-00001D000000}" name="Grade A toC Percentage 2021"/>
    <tableColumn id="30" xr3:uid="{00000000-0010-0000-0200-00001E000000}" name="Grade A toD Count 2021"/>
    <tableColumn id="31" xr3:uid="{00000000-0010-0000-0200-00001F000000}" name="Grade A toD Percentage 2021"/>
    <tableColumn id="32" xr3:uid="{00000000-0010-0000-0200-000020000000}" name="No Award Count 2021"/>
    <tableColumn id="33" xr3:uid="{00000000-0010-0000-0200-000021000000}" name="No Award Percentage 2021"/>
    <tableColumn id="34" xr3:uid="{00000000-0010-0000-0200-000022000000}" name="Entries 2021"/>
    <tableColumn id="35" xr3:uid="{00000000-0010-0000-0200-000023000000}" name="Grade A Count 2020"/>
    <tableColumn id="36" xr3:uid="{00000000-0010-0000-0200-000024000000}" name="Grade A Percentage 2020"/>
    <tableColumn id="37" xr3:uid="{00000000-0010-0000-0200-000025000000}" name="Grade A toB Count 2020"/>
    <tableColumn id="38" xr3:uid="{00000000-0010-0000-0200-000026000000}" name="Grade A toB Percentage 2020"/>
    <tableColumn id="39" xr3:uid="{00000000-0010-0000-0200-000027000000}" name="Grade A toC Count 2020"/>
    <tableColumn id="40" xr3:uid="{00000000-0010-0000-0200-000028000000}" name="Grade A toC Percentage 2020"/>
    <tableColumn id="41" xr3:uid="{00000000-0010-0000-0200-000029000000}" name="Grade A toD Count 2020"/>
    <tableColumn id="42" xr3:uid="{00000000-0010-0000-0200-00002A000000}" name="Grade A toD Percentage 2020"/>
    <tableColumn id="43" xr3:uid="{00000000-0010-0000-0200-00002B000000}" name="No Award Count 2020"/>
    <tableColumn id="44" xr3:uid="{00000000-0010-0000-0200-00002C000000}" name="No Award Percentage 2020"/>
    <tableColumn id="45" xr3:uid="{00000000-0010-0000-0200-00002D000000}" name="Entries 2020"/>
    <tableColumn id="46" xr3:uid="{00000000-0010-0000-0200-00002E000000}" name="Grade A Count 2019"/>
    <tableColumn id="47" xr3:uid="{00000000-0010-0000-0200-00002F000000}" name="Grade A Percentage 2019"/>
    <tableColumn id="48" xr3:uid="{00000000-0010-0000-0200-000030000000}" name="Grade A toB Count 2019"/>
    <tableColumn id="49" xr3:uid="{00000000-0010-0000-0200-000031000000}" name="Grade A toB Percentage 2019"/>
    <tableColumn id="50" xr3:uid="{00000000-0010-0000-0200-000032000000}" name="Grade A toC Count 2019"/>
    <tableColumn id="51" xr3:uid="{00000000-0010-0000-0200-000033000000}" name="Grade A toC Percentage 2019"/>
    <tableColumn id="52" xr3:uid="{00000000-0010-0000-0200-000034000000}" name="Grade A toD Count 2019"/>
    <tableColumn id="53" xr3:uid="{00000000-0010-0000-0200-000035000000}" name="Grade A toD Percentage 2019"/>
    <tableColumn id="54" xr3:uid="{00000000-0010-0000-0200-000036000000}" name="No Award Count 2019"/>
    <tableColumn id="55" xr3:uid="{00000000-0010-0000-0200-000037000000}" name="No Award Percentage 2019"/>
    <tableColumn id="56" xr3:uid="{00000000-0010-0000-0200-000038000000}" name="Entries 2019"/>
  </tableColumns>
  <tableStyleInfo name="none" showFirstColumn="0" showLastColumn="0" showRowStripes="0"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D000000}" name="table_30_december_national_5_attainment__the_moray_council" displayName="table_30_december_national_5_attainment__the_moray_council" ref="A4:BD59" totalsRowShown="0">
  <tableColumns count="56">
    <tableColumn id="1" xr3:uid="{00000000-0010-0000-1D00-000001000000}" name="Subject"/>
    <tableColumn id="2" xr3:uid="{00000000-0010-0000-1D00-000002000000}" name="Grade A Count 2023"/>
    <tableColumn id="3" xr3:uid="{00000000-0010-0000-1D00-000003000000}" name="Grade A Percentage 2023"/>
    <tableColumn id="4" xr3:uid="{00000000-0010-0000-1D00-000004000000}" name="Grade A toB Count 2023"/>
    <tableColumn id="5" xr3:uid="{00000000-0010-0000-1D00-000005000000}" name="Grade A toB Percentage 2023"/>
    <tableColumn id="6" xr3:uid="{00000000-0010-0000-1D00-000006000000}" name="Grade A toC Count 2023"/>
    <tableColumn id="7" xr3:uid="{00000000-0010-0000-1D00-000007000000}" name="Grade A toC Percentage 2023"/>
    <tableColumn id="8" xr3:uid="{00000000-0010-0000-1D00-000008000000}" name="Grade A toD Count 2023"/>
    <tableColumn id="9" xr3:uid="{00000000-0010-0000-1D00-000009000000}" name="Grade A toD Percentage 2023"/>
    <tableColumn id="10" xr3:uid="{00000000-0010-0000-1D00-00000A000000}" name="No Award Count 2023"/>
    <tableColumn id="11" xr3:uid="{00000000-0010-0000-1D00-00000B000000}" name="No Award Percentage 2023"/>
    <tableColumn id="12" xr3:uid="{00000000-0010-0000-1D00-00000C000000}" name="Entries 2023"/>
    <tableColumn id="13" xr3:uid="{00000000-0010-0000-1D00-00000D000000}" name="Grade A Count 2022"/>
    <tableColumn id="14" xr3:uid="{00000000-0010-0000-1D00-00000E000000}" name="Grade A Percentage 2022"/>
    <tableColumn id="15" xr3:uid="{00000000-0010-0000-1D00-00000F000000}" name="Grade A toB Count 2022"/>
    <tableColumn id="16" xr3:uid="{00000000-0010-0000-1D00-000010000000}" name="Grade A toB Percentage 2022"/>
    <tableColumn id="17" xr3:uid="{00000000-0010-0000-1D00-000011000000}" name="Grade A toC Count 2022"/>
    <tableColumn id="18" xr3:uid="{00000000-0010-0000-1D00-000012000000}" name="Grade A toC Percentage 2022"/>
    <tableColumn id="19" xr3:uid="{00000000-0010-0000-1D00-000013000000}" name="Grade A toD Count 2022"/>
    <tableColumn id="20" xr3:uid="{00000000-0010-0000-1D00-000014000000}" name="Grade A toD Percentage 2022"/>
    <tableColumn id="21" xr3:uid="{00000000-0010-0000-1D00-000015000000}" name="No Award Count 2022"/>
    <tableColumn id="22" xr3:uid="{00000000-0010-0000-1D00-000016000000}" name="No Award Percentage 2022"/>
    <tableColumn id="23" xr3:uid="{00000000-0010-0000-1D00-000017000000}" name="Entries 2022"/>
    <tableColumn id="24" xr3:uid="{00000000-0010-0000-1D00-000018000000}" name="Grade A Count 2021"/>
    <tableColumn id="25" xr3:uid="{00000000-0010-0000-1D00-000019000000}" name="Grade A Percentage 2021"/>
    <tableColumn id="26" xr3:uid="{00000000-0010-0000-1D00-00001A000000}" name="Grade A toB Count 2021"/>
    <tableColumn id="27" xr3:uid="{00000000-0010-0000-1D00-00001B000000}" name="Grade A toB Percentage 2021"/>
    <tableColumn id="28" xr3:uid="{00000000-0010-0000-1D00-00001C000000}" name="Grade A toC Count 2021"/>
    <tableColumn id="29" xr3:uid="{00000000-0010-0000-1D00-00001D000000}" name="Grade A toC Percentage 2021"/>
    <tableColumn id="30" xr3:uid="{00000000-0010-0000-1D00-00001E000000}" name="Grade A toD Count 2021"/>
    <tableColumn id="31" xr3:uid="{00000000-0010-0000-1D00-00001F000000}" name="Grade A toD Percentage 2021"/>
    <tableColumn id="32" xr3:uid="{00000000-0010-0000-1D00-000020000000}" name="No Award Count 2021"/>
    <tableColumn id="33" xr3:uid="{00000000-0010-0000-1D00-000021000000}" name="No Award Percentage 2021"/>
    <tableColumn id="34" xr3:uid="{00000000-0010-0000-1D00-000022000000}" name="Entries 2021"/>
    <tableColumn id="35" xr3:uid="{00000000-0010-0000-1D00-000023000000}" name="Grade A Count 2020"/>
    <tableColumn id="36" xr3:uid="{00000000-0010-0000-1D00-000024000000}" name="Grade A Percentage 2020"/>
    <tableColumn id="37" xr3:uid="{00000000-0010-0000-1D00-000025000000}" name="Grade A toB Count 2020"/>
    <tableColumn id="38" xr3:uid="{00000000-0010-0000-1D00-000026000000}" name="Grade A toB Percentage 2020"/>
    <tableColumn id="39" xr3:uid="{00000000-0010-0000-1D00-000027000000}" name="Grade A toC Count 2020"/>
    <tableColumn id="40" xr3:uid="{00000000-0010-0000-1D00-000028000000}" name="Grade A toC Percentage 2020"/>
    <tableColumn id="41" xr3:uid="{00000000-0010-0000-1D00-000029000000}" name="Grade A toD Count 2020"/>
    <tableColumn id="42" xr3:uid="{00000000-0010-0000-1D00-00002A000000}" name="Grade A toD Percentage 2020"/>
    <tableColumn id="43" xr3:uid="{00000000-0010-0000-1D00-00002B000000}" name="No Award Count 2020"/>
    <tableColumn id="44" xr3:uid="{00000000-0010-0000-1D00-00002C000000}" name="No Award Percentage 2020"/>
    <tableColumn id="45" xr3:uid="{00000000-0010-0000-1D00-00002D000000}" name="Entries 2020"/>
    <tableColumn id="46" xr3:uid="{00000000-0010-0000-1D00-00002E000000}" name="Grade A Count 2019"/>
    <tableColumn id="47" xr3:uid="{00000000-0010-0000-1D00-00002F000000}" name="Grade A Percentage 2019"/>
    <tableColumn id="48" xr3:uid="{00000000-0010-0000-1D00-000030000000}" name="Grade A toB Count 2019"/>
    <tableColumn id="49" xr3:uid="{00000000-0010-0000-1D00-000031000000}" name="Grade A toB Percentage 2019"/>
    <tableColumn id="50" xr3:uid="{00000000-0010-0000-1D00-000032000000}" name="Grade A toC Count 2019"/>
    <tableColumn id="51" xr3:uid="{00000000-0010-0000-1D00-000033000000}" name="Grade A toC Percentage 2019"/>
    <tableColumn id="52" xr3:uid="{00000000-0010-0000-1D00-000034000000}" name="Grade A toD Count 2019"/>
    <tableColumn id="53" xr3:uid="{00000000-0010-0000-1D00-000035000000}" name="Grade A toD Percentage 2019"/>
    <tableColumn id="54" xr3:uid="{00000000-0010-0000-1D00-000036000000}" name="No Award Count 2019"/>
    <tableColumn id="55" xr3:uid="{00000000-0010-0000-1D00-000037000000}" name="No Award Percentage 2019"/>
    <tableColumn id="56" xr3:uid="{00000000-0010-0000-1D00-000038000000}" name="Entries 2019"/>
  </tableColumns>
  <tableStyleInfo name="none" showFirstColumn="0" showLastColumn="0" showRowStripes="0"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1E000000}" name="table_31_december_national_5_attainment__west_dunbartonshire_council" displayName="table_31_december_national_5_attainment__west_dunbartonshire_council" ref="A4:BD59" totalsRowShown="0">
  <tableColumns count="56">
    <tableColumn id="1" xr3:uid="{00000000-0010-0000-1E00-000001000000}" name="Subject"/>
    <tableColumn id="2" xr3:uid="{00000000-0010-0000-1E00-000002000000}" name="Grade A Count 2023"/>
    <tableColumn id="3" xr3:uid="{00000000-0010-0000-1E00-000003000000}" name="Grade A Percentage 2023"/>
    <tableColumn id="4" xr3:uid="{00000000-0010-0000-1E00-000004000000}" name="Grade A toB Count 2023"/>
    <tableColumn id="5" xr3:uid="{00000000-0010-0000-1E00-000005000000}" name="Grade A toB Percentage 2023"/>
    <tableColumn id="6" xr3:uid="{00000000-0010-0000-1E00-000006000000}" name="Grade A toC Count 2023"/>
    <tableColumn id="7" xr3:uid="{00000000-0010-0000-1E00-000007000000}" name="Grade A toC Percentage 2023"/>
    <tableColumn id="8" xr3:uid="{00000000-0010-0000-1E00-000008000000}" name="Grade A toD Count 2023"/>
    <tableColumn id="9" xr3:uid="{00000000-0010-0000-1E00-000009000000}" name="Grade A toD Percentage 2023"/>
    <tableColumn id="10" xr3:uid="{00000000-0010-0000-1E00-00000A000000}" name="No Award Count 2023"/>
    <tableColumn id="11" xr3:uid="{00000000-0010-0000-1E00-00000B000000}" name="No Award Percentage 2023"/>
    <tableColumn id="12" xr3:uid="{00000000-0010-0000-1E00-00000C000000}" name="Entries 2023"/>
    <tableColumn id="13" xr3:uid="{00000000-0010-0000-1E00-00000D000000}" name="Grade A Count 2022"/>
    <tableColumn id="14" xr3:uid="{00000000-0010-0000-1E00-00000E000000}" name="Grade A Percentage 2022"/>
    <tableColumn id="15" xr3:uid="{00000000-0010-0000-1E00-00000F000000}" name="Grade A toB Count 2022"/>
    <tableColumn id="16" xr3:uid="{00000000-0010-0000-1E00-000010000000}" name="Grade A toB Percentage 2022"/>
    <tableColumn id="17" xr3:uid="{00000000-0010-0000-1E00-000011000000}" name="Grade A toC Count 2022"/>
    <tableColumn id="18" xr3:uid="{00000000-0010-0000-1E00-000012000000}" name="Grade A toC Percentage 2022"/>
    <tableColumn id="19" xr3:uid="{00000000-0010-0000-1E00-000013000000}" name="Grade A toD Count 2022"/>
    <tableColumn id="20" xr3:uid="{00000000-0010-0000-1E00-000014000000}" name="Grade A toD Percentage 2022"/>
    <tableColumn id="21" xr3:uid="{00000000-0010-0000-1E00-000015000000}" name="No Award Count 2022"/>
    <tableColumn id="22" xr3:uid="{00000000-0010-0000-1E00-000016000000}" name="No Award Percentage 2022"/>
    <tableColumn id="23" xr3:uid="{00000000-0010-0000-1E00-000017000000}" name="Entries 2022"/>
    <tableColumn id="24" xr3:uid="{00000000-0010-0000-1E00-000018000000}" name="Grade A Count 2021"/>
    <tableColumn id="25" xr3:uid="{00000000-0010-0000-1E00-000019000000}" name="Grade A Percentage 2021"/>
    <tableColumn id="26" xr3:uid="{00000000-0010-0000-1E00-00001A000000}" name="Grade A toB Count 2021"/>
    <tableColumn id="27" xr3:uid="{00000000-0010-0000-1E00-00001B000000}" name="Grade A toB Percentage 2021"/>
    <tableColumn id="28" xr3:uid="{00000000-0010-0000-1E00-00001C000000}" name="Grade A toC Count 2021"/>
    <tableColumn id="29" xr3:uid="{00000000-0010-0000-1E00-00001D000000}" name="Grade A toC Percentage 2021"/>
    <tableColumn id="30" xr3:uid="{00000000-0010-0000-1E00-00001E000000}" name="Grade A toD Count 2021"/>
    <tableColumn id="31" xr3:uid="{00000000-0010-0000-1E00-00001F000000}" name="Grade A toD Percentage 2021"/>
    <tableColumn id="32" xr3:uid="{00000000-0010-0000-1E00-000020000000}" name="No Award Count 2021"/>
    <tableColumn id="33" xr3:uid="{00000000-0010-0000-1E00-000021000000}" name="No Award Percentage 2021"/>
    <tableColumn id="34" xr3:uid="{00000000-0010-0000-1E00-000022000000}" name="Entries 2021"/>
    <tableColumn id="35" xr3:uid="{00000000-0010-0000-1E00-000023000000}" name="Grade A Count 2020"/>
    <tableColumn id="36" xr3:uid="{00000000-0010-0000-1E00-000024000000}" name="Grade A Percentage 2020"/>
    <tableColumn id="37" xr3:uid="{00000000-0010-0000-1E00-000025000000}" name="Grade A toB Count 2020"/>
    <tableColumn id="38" xr3:uid="{00000000-0010-0000-1E00-000026000000}" name="Grade A toB Percentage 2020"/>
    <tableColumn id="39" xr3:uid="{00000000-0010-0000-1E00-000027000000}" name="Grade A toC Count 2020"/>
    <tableColumn id="40" xr3:uid="{00000000-0010-0000-1E00-000028000000}" name="Grade A toC Percentage 2020"/>
    <tableColumn id="41" xr3:uid="{00000000-0010-0000-1E00-000029000000}" name="Grade A toD Count 2020"/>
    <tableColumn id="42" xr3:uid="{00000000-0010-0000-1E00-00002A000000}" name="Grade A toD Percentage 2020"/>
    <tableColumn id="43" xr3:uid="{00000000-0010-0000-1E00-00002B000000}" name="No Award Count 2020"/>
    <tableColumn id="44" xr3:uid="{00000000-0010-0000-1E00-00002C000000}" name="No Award Percentage 2020"/>
    <tableColumn id="45" xr3:uid="{00000000-0010-0000-1E00-00002D000000}" name="Entries 2020"/>
    <tableColumn id="46" xr3:uid="{00000000-0010-0000-1E00-00002E000000}" name="Grade A Count 2019"/>
    <tableColumn id="47" xr3:uid="{00000000-0010-0000-1E00-00002F000000}" name="Grade A Percentage 2019"/>
    <tableColumn id="48" xr3:uid="{00000000-0010-0000-1E00-000030000000}" name="Grade A toB Count 2019"/>
    <tableColumn id="49" xr3:uid="{00000000-0010-0000-1E00-000031000000}" name="Grade A toB Percentage 2019"/>
    <tableColumn id="50" xr3:uid="{00000000-0010-0000-1E00-000032000000}" name="Grade A toC Count 2019"/>
    <tableColumn id="51" xr3:uid="{00000000-0010-0000-1E00-000033000000}" name="Grade A toC Percentage 2019"/>
    <tableColumn id="52" xr3:uid="{00000000-0010-0000-1E00-000034000000}" name="Grade A toD Count 2019"/>
    <tableColumn id="53" xr3:uid="{00000000-0010-0000-1E00-000035000000}" name="Grade A toD Percentage 2019"/>
    <tableColumn id="54" xr3:uid="{00000000-0010-0000-1E00-000036000000}" name="No Award Count 2019"/>
    <tableColumn id="55" xr3:uid="{00000000-0010-0000-1E00-000037000000}" name="No Award Percentage 2019"/>
    <tableColumn id="56" xr3:uid="{00000000-0010-0000-1E00-000038000000}" name="Entries 2019"/>
  </tableColumns>
  <tableStyleInfo name="none" showFirstColumn="0" showLastColumn="0" showRowStripes="0"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1F000000}" name="table_32_december_national_5_attainment__west_lothian_council" displayName="table_32_december_national_5_attainment__west_lothian_council" ref="A4:BD59" totalsRowShown="0">
  <tableColumns count="56">
    <tableColumn id="1" xr3:uid="{00000000-0010-0000-1F00-000001000000}" name="Subject"/>
    <tableColumn id="2" xr3:uid="{00000000-0010-0000-1F00-000002000000}" name="Grade A Count 2023"/>
    <tableColumn id="3" xr3:uid="{00000000-0010-0000-1F00-000003000000}" name="Grade A Percentage 2023"/>
    <tableColumn id="4" xr3:uid="{00000000-0010-0000-1F00-000004000000}" name="Grade A toB Count 2023"/>
    <tableColumn id="5" xr3:uid="{00000000-0010-0000-1F00-000005000000}" name="Grade A toB Percentage 2023"/>
    <tableColumn id="6" xr3:uid="{00000000-0010-0000-1F00-000006000000}" name="Grade A toC Count 2023"/>
    <tableColumn id="7" xr3:uid="{00000000-0010-0000-1F00-000007000000}" name="Grade A toC Percentage 2023"/>
    <tableColumn id="8" xr3:uid="{00000000-0010-0000-1F00-000008000000}" name="Grade A toD Count 2023"/>
    <tableColumn id="9" xr3:uid="{00000000-0010-0000-1F00-000009000000}" name="Grade A toD Percentage 2023"/>
    <tableColumn id="10" xr3:uid="{00000000-0010-0000-1F00-00000A000000}" name="No Award Count 2023"/>
    <tableColumn id="11" xr3:uid="{00000000-0010-0000-1F00-00000B000000}" name="No Award Percentage 2023"/>
    <tableColumn id="12" xr3:uid="{00000000-0010-0000-1F00-00000C000000}" name="Entries 2023"/>
    <tableColumn id="13" xr3:uid="{00000000-0010-0000-1F00-00000D000000}" name="Grade A Count 2022"/>
    <tableColumn id="14" xr3:uid="{00000000-0010-0000-1F00-00000E000000}" name="Grade A Percentage 2022"/>
    <tableColumn id="15" xr3:uid="{00000000-0010-0000-1F00-00000F000000}" name="Grade A toB Count 2022"/>
    <tableColumn id="16" xr3:uid="{00000000-0010-0000-1F00-000010000000}" name="Grade A toB Percentage 2022"/>
    <tableColumn id="17" xr3:uid="{00000000-0010-0000-1F00-000011000000}" name="Grade A toC Count 2022"/>
    <tableColumn id="18" xr3:uid="{00000000-0010-0000-1F00-000012000000}" name="Grade A toC Percentage 2022"/>
    <tableColumn id="19" xr3:uid="{00000000-0010-0000-1F00-000013000000}" name="Grade A toD Count 2022"/>
    <tableColumn id="20" xr3:uid="{00000000-0010-0000-1F00-000014000000}" name="Grade A toD Percentage 2022"/>
    <tableColumn id="21" xr3:uid="{00000000-0010-0000-1F00-000015000000}" name="No Award Count 2022"/>
    <tableColumn id="22" xr3:uid="{00000000-0010-0000-1F00-000016000000}" name="No Award Percentage 2022"/>
    <tableColumn id="23" xr3:uid="{00000000-0010-0000-1F00-000017000000}" name="Entries 2022"/>
    <tableColumn id="24" xr3:uid="{00000000-0010-0000-1F00-000018000000}" name="Grade A Count 2021"/>
    <tableColumn id="25" xr3:uid="{00000000-0010-0000-1F00-000019000000}" name="Grade A Percentage 2021"/>
    <tableColumn id="26" xr3:uid="{00000000-0010-0000-1F00-00001A000000}" name="Grade A toB Count 2021"/>
    <tableColumn id="27" xr3:uid="{00000000-0010-0000-1F00-00001B000000}" name="Grade A toB Percentage 2021"/>
    <tableColumn id="28" xr3:uid="{00000000-0010-0000-1F00-00001C000000}" name="Grade A toC Count 2021"/>
    <tableColumn id="29" xr3:uid="{00000000-0010-0000-1F00-00001D000000}" name="Grade A toC Percentage 2021"/>
    <tableColumn id="30" xr3:uid="{00000000-0010-0000-1F00-00001E000000}" name="Grade A toD Count 2021"/>
    <tableColumn id="31" xr3:uid="{00000000-0010-0000-1F00-00001F000000}" name="Grade A toD Percentage 2021"/>
    <tableColumn id="32" xr3:uid="{00000000-0010-0000-1F00-000020000000}" name="No Award Count 2021"/>
    <tableColumn id="33" xr3:uid="{00000000-0010-0000-1F00-000021000000}" name="No Award Percentage 2021"/>
    <tableColumn id="34" xr3:uid="{00000000-0010-0000-1F00-000022000000}" name="Entries 2021"/>
    <tableColumn id="35" xr3:uid="{00000000-0010-0000-1F00-000023000000}" name="Grade A Count 2020"/>
    <tableColumn id="36" xr3:uid="{00000000-0010-0000-1F00-000024000000}" name="Grade A Percentage 2020"/>
    <tableColumn id="37" xr3:uid="{00000000-0010-0000-1F00-000025000000}" name="Grade A toB Count 2020"/>
    <tableColumn id="38" xr3:uid="{00000000-0010-0000-1F00-000026000000}" name="Grade A toB Percentage 2020"/>
    <tableColumn id="39" xr3:uid="{00000000-0010-0000-1F00-000027000000}" name="Grade A toC Count 2020"/>
    <tableColumn id="40" xr3:uid="{00000000-0010-0000-1F00-000028000000}" name="Grade A toC Percentage 2020"/>
    <tableColumn id="41" xr3:uid="{00000000-0010-0000-1F00-000029000000}" name="Grade A toD Count 2020"/>
    <tableColumn id="42" xr3:uid="{00000000-0010-0000-1F00-00002A000000}" name="Grade A toD Percentage 2020"/>
    <tableColumn id="43" xr3:uid="{00000000-0010-0000-1F00-00002B000000}" name="No Award Count 2020"/>
    <tableColumn id="44" xr3:uid="{00000000-0010-0000-1F00-00002C000000}" name="No Award Percentage 2020"/>
    <tableColumn id="45" xr3:uid="{00000000-0010-0000-1F00-00002D000000}" name="Entries 2020"/>
    <tableColumn id="46" xr3:uid="{00000000-0010-0000-1F00-00002E000000}" name="Grade A Count 2019"/>
    <tableColumn id="47" xr3:uid="{00000000-0010-0000-1F00-00002F000000}" name="Grade A Percentage 2019"/>
    <tableColumn id="48" xr3:uid="{00000000-0010-0000-1F00-000030000000}" name="Grade A toB Count 2019"/>
    <tableColumn id="49" xr3:uid="{00000000-0010-0000-1F00-000031000000}" name="Grade A toB Percentage 2019"/>
    <tableColumn id="50" xr3:uid="{00000000-0010-0000-1F00-000032000000}" name="Grade A toC Count 2019"/>
    <tableColumn id="51" xr3:uid="{00000000-0010-0000-1F00-000033000000}" name="Grade A toC Percentage 2019"/>
    <tableColumn id="52" xr3:uid="{00000000-0010-0000-1F00-000034000000}" name="Grade A toD Count 2019"/>
    <tableColumn id="53" xr3:uid="{00000000-0010-0000-1F00-000035000000}" name="Grade A toD Percentage 2019"/>
    <tableColumn id="54" xr3:uid="{00000000-0010-0000-1F00-000036000000}" name="No Award Count 2019"/>
    <tableColumn id="55" xr3:uid="{00000000-0010-0000-1F00-000037000000}" name="No Award Percentage 2019"/>
    <tableColumn id="56" xr3:uid="{00000000-0010-0000-1F00-000038000000}" name="Entries 2019"/>
  </tableColumns>
  <tableStyleInfo name="none" showFirstColumn="0" showLastColumn="0" showRowStripes="0"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98704D1-097C-4BEC-B71F-A374B7444131}" name="notes_accompanying_this_release14" displayName="notes_accompanying_this_release14" ref="A2:B10" totalsRowShown="0" headerRowDxfId="3" dataDxfId="2">
  <tableColumns count="2">
    <tableColumn id="1" xr3:uid="{A749EC42-B5D8-463C-B3EE-D4128D0C10FE}" name="Note number" dataDxfId="1"/>
    <tableColumn id="2" xr3:uid="{107CC27A-1E50-4371-8211-A4EE7F1BF2A6}" name="Note text" dataDxfId="0"/>
  </tableColumns>
  <tableStyleInfo name="none"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_4_december_national_5_attainment__argyll_and_bute_council" displayName="table_4_december_national_5_attainment__argyll_and_bute_council" ref="A4:BD59" totalsRowShown="0">
  <tableColumns count="56">
    <tableColumn id="1" xr3:uid="{00000000-0010-0000-0300-000001000000}" name="Subject"/>
    <tableColumn id="2" xr3:uid="{00000000-0010-0000-0300-000002000000}" name="Grade A Count 2023"/>
    <tableColumn id="3" xr3:uid="{00000000-0010-0000-0300-000003000000}" name="Grade A Percentage 2023"/>
    <tableColumn id="4" xr3:uid="{00000000-0010-0000-0300-000004000000}" name="Grade A toB Count 2023"/>
    <tableColumn id="5" xr3:uid="{00000000-0010-0000-0300-000005000000}" name="Grade A toB Percentage 2023"/>
    <tableColumn id="6" xr3:uid="{00000000-0010-0000-0300-000006000000}" name="Grade A toC Count 2023"/>
    <tableColumn id="7" xr3:uid="{00000000-0010-0000-0300-000007000000}" name="Grade A toC Percentage 2023"/>
    <tableColumn id="8" xr3:uid="{00000000-0010-0000-0300-000008000000}" name="Grade A toD Count 2023"/>
    <tableColumn id="9" xr3:uid="{00000000-0010-0000-0300-000009000000}" name="Grade A toD Percentage 2023"/>
    <tableColumn id="10" xr3:uid="{00000000-0010-0000-0300-00000A000000}" name="No Award Count 2023"/>
    <tableColumn id="11" xr3:uid="{00000000-0010-0000-0300-00000B000000}" name="No Award Percentage 2023"/>
    <tableColumn id="12" xr3:uid="{00000000-0010-0000-0300-00000C000000}" name="Entries 2023"/>
    <tableColumn id="13" xr3:uid="{00000000-0010-0000-0300-00000D000000}" name="Grade A Count 2022"/>
    <tableColumn id="14" xr3:uid="{00000000-0010-0000-0300-00000E000000}" name="Grade A Percentage 2022"/>
    <tableColumn id="15" xr3:uid="{00000000-0010-0000-0300-00000F000000}" name="Grade A toB Count 2022"/>
    <tableColumn id="16" xr3:uid="{00000000-0010-0000-0300-000010000000}" name="Grade A toB Percentage 2022"/>
    <tableColumn id="17" xr3:uid="{00000000-0010-0000-0300-000011000000}" name="Grade A toC Count 2022"/>
    <tableColumn id="18" xr3:uid="{00000000-0010-0000-0300-000012000000}" name="Grade A toC Percentage 2022"/>
    <tableColumn id="19" xr3:uid="{00000000-0010-0000-0300-000013000000}" name="Grade A toD Count 2022"/>
    <tableColumn id="20" xr3:uid="{00000000-0010-0000-0300-000014000000}" name="Grade A toD Percentage 2022"/>
    <tableColumn id="21" xr3:uid="{00000000-0010-0000-0300-000015000000}" name="No Award Count 2022"/>
    <tableColumn id="22" xr3:uid="{00000000-0010-0000-0300-000016000000}" name="No Award Percentage 2022"/>
    <tableColumn id="23" xr3:uid="{00000000-0010-0000-0300-000017000000}" name="Entries 2022"/>
    <tableColumn id="24" xr3:uid="{00000000-0010-0000-0300-000018000000}" name="Grade A Count 2021"/>
    <tableColumn id="25" xr3:uid="{00000000-0010-0000-0300-000019000000}" name="Grade A Percentage 2021"/>
    <tableColumn id="26" xr3:uid="{00000000-0010-0000-0300-00001A000000}" name="Grade A toB Count 2021"/>
    <tableColumn id="27" xr3:uid="{00000000-0010-0000-0300-00001B000000}" name="Grade A toB Percentage 2021"/>
    <tableColumn id="28" xr3:uid="{00000000-0010-0000-0300-00001C000000}" name="Grade A toC Count 2021"/>
    <tableColumn id="29" xr3:uid="{00000000-0010-0000-0300-00001D000000}" name="Grade A toC Percentage 2021"/>
    <tableColumn id="30" xr3:uid="{00000000-0010-0000-0300-00001E000000}" name="Grade A toD Count 2021"/>
    <tableColumn id="31" xr3:uid="{00000000-0010-0000-0300-00001F000000}" name="Grade A toD Percentage 2021"/>
    <tableColumn id="32" xr3:uid="{00000000-0010-0000-0300-000020000000}" name="No Award Count 2021"/>
    <tableColumn id="33" xr3:uid="{00000000-0010-0000-0300-000021000000}" name="No Award Percentage 2021"/>
    <tableColumn id="34" xr3:uid="{00000000-0010-0000-0300-000022000000}" name="Entries 2021"/>
    <tableColumn id="35" xr3:uid="{00000000-0010-0000-0300-000023000000}" name="Grade A Count 2020"/>
    <tableColumn id="36" xr3:uid="{00000000-0010-0000-0300-000024000000}" name="Grade A Percentage 2020"/>
    <tableColumn id="37" xr3:uid="{00000000-0010-0000-0300-000025000000}" name="Grade A toB Count 2020"/>
    <tableColumn id="38" xr3:uid="{00000000-0010-0000-0300-000026000000}" name="Grade A toB Percentage 2020"/>
    <tableColumn id="39" xr3:uid="{00000000-0010-0000-0300-000027000000}" name="Grade A toC Count 2020"/>
    <tableColumn id="40" xr3:uid="{00000000-0010-0000-0300-000028000000}" name="Grade A toC Percentage 2020"/>
    <tableColumn id="41" xr3:uid="{00000000-0010-0000-0300-000029000000}" name="Grade A toD Count 2020"/>
    <tableColumn id="42" xr3:uid="{00000000-0010-0000-0300-00002A000000}" name="Grade A toD Percentage 2020"/>
    <tableColumn id="43" xr3:uid="{00000000-0010-0000-0300-00002B000000}" name="No Award Count 2020"/>
    <tableColumn id="44" xr3:uid="{00000000-0010-0000-0300-00002C000000}" name="No Award Percentage 2020"/>
    <tableColumn id="45" xr3:uid="{00000000-0010-0000-0300-00002D000000}" name="Entries 2020"/>
    <tableColumn id="46" xr3:uid="{00000000-0010-0000-0300-00002E000000}" name="Grade A Count 2019"/>
    <tableColumn id="47" xr3:uid="{00000000-0010-0000-0300-00002F000000}" name="Grade A Percentage 2019"/>
    <tableColumn id="48" xr3:uid="{00000000-0010-0000-0300-000030000000}" name="Grade A toB Count 2019"/>
    <tableColumn id="49" xr3:uid="{00000000-0010-0000-0300-000031000000}" name="Grade A toB Percentage 2019"/>
    <tableColumn id="50" xr3:uid="{00000000-0010-0000-0300-000032000000}" name="Grade A toC Count 2019"/>
    <tableColumn id="51" xr3:uid="{00000000-0010-0000-0300-000033000000}" name="Grade A toC Percentage 2019"/>
    <tableColumn id="52" xr3:uid="{00000000-0010-0000-0300-000034000000}" name="Grade A toD Count 2019"/>
    <tableColumn id="53" xr3:uid="{00000000-0010-0000-0300-000035000000}" name="Grade A toD Percentage 2019"/>
    <tableColumn id="54" xr3:uid="{00000000-0010-0000-0300-000036000000}" name="No Award Count 2019"/>
    <tableColumn id="55" xr3:uid="{00000000-0010-0000-0300-000037000000}" name="No Award Percentage 2019"/>
    <tableColumn id="56" xr3:uid="{00000000-0010-0000-0300-000038000000}" name="Entries 2019"/>
  </tableColumns>
  <tableStyleInfo name="none"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_5_december_national_5_attainment__city_of_glasgow_council" displayName="table_5_december_national_5_attainment__city_of_glasgow_council" ref="A4:BD59" totalsRowShown="0">
  <tableColumns count="56">
    <tableColumn id="1" xr3:uid="{00000000-0010-0000-0400-000001000000}" name="Subject"/>
    <tableColumn id="2" xr3:uid="{00000000-0010-0000-0400-000002000000}" name="Grade A Count 2023"/>
    <tableColumn id="3" xr3:uid="{00000000-0010-0000-0400-000003000000}" name="Grade A Percentage 2023"/>
    <tableColumn id="4" xr3:uid="{00000000-0010-0000-0400-000004000000}" name="Grade A toB Count 2023"/>
    <tableColumn id="5" xr3:uid="{00000000-0010-0000-0400-000005000000}" name="Grade A toB Percentage 2023"/>
    <tableColumn id="6" xr3:uid="{00000000-0010-0000-0400-000006000000}" name="Grade A toC Count 2023"/>
    <tableColumn id="7" xr3:uid="{00000000-0010-0000-0400-000007000000}" name="Grade A toC Percentage 2023"/>
    <tableColumn id="8" xr3:uid="{00000000-0010-0000-0400-000008000000}" name="Grade A toD Count 2023"/>
    <tableColumn id="9" xr3:uid="{00000000-0010-0000-0400-000009000000}" name="Grade A toD Percentage 2023"/>
    <tableColumn id="10" xr3:uid="{00000000-0010-0000-0400-00000A000000}" name="No Award Count 2023"/>
    <tableColumn id="11" xr3:uid="{00000000-0010-0000-0400-00000B000000}" name="No Award Percentage 2023"/>
    <tableColumn id="12" xr3:uid="{00000000-0010-0000-0400-00000C000000}" name="Entries 2023"/>
    <tableColumn id="13" xr3:uid="{00000000-0010-0000-0400-00000D000000}" name="Grade A Count 2022"/>
    <tableColumn id="14" xr3:uid="{00000000-0010-0000-0400-00000E000000}" name="Grade A Percentage 2022"/>
    <tableColumn id="15" xr3:uid="{00000000-0010-0000-0400-00000F000000}" name="Grade A toB Count 2022"/>
    <tableColumn id="16" xr3:uid="{00000000-0010-0000-0400-000010000000}" name="Grade A toB Percentage 2022"/>
    <tableColumn id="17" xr3:uid="{00000000-0010-0000-0400-000011000000}" name="Grade A toC Count 2022"/>
    <tableColumn id="18" xr3:uid="{00000000-0010-0000-0400-000012000000}" name="Grade A toC Percentage 2022"/>
    <tableColumn id="19" xr3:uid="{00000000-0010-0000-0400-000013000000}" name="Grade A toD Count 2022"/>
    <tableColumn id="20" xr3:uid="{00000000-0010-0000-0400-000014000000}" name="Grade A toD Percentage 2022"/>
    <tableColumn id="21" xr3:uid="{00000000-0010-0000-0400-000015000000}" name="No Award Count 2022"/>
    <tableColumn id="22" xr3:uid="{00000000-0010-0000-0400-000016000000}" name="No Award Percentage 2022"/>
    <tableColumn id="23" xr3:uid="{00000000-0010-0000-0400-000017000000}" name="Entries 2022"/>
    <tableColumn id="24" xr3:uid="{00000000-0010-0000-0400-000018000000}" name="Grade A Count 2021"/>
    <tableColumn id="25" xr3:uid="{00000000-0010-0000-0400-000019000000}" name="Grade A Percentage 2021"/>
    <tableColumn id="26" xr3:uid="{00000000-0010-0000-0400-00001A000000}" name="Grade A toB Count 2021"/>
    <tableColumn id="27" xr3:uid="{00000000-0010-0000-0400-00001B000000}" name="Grade A toB Percentage 2021"/>
    <tableColumn id="28" xr3:uid="{00000000-0010-0000-0400-00001C000000}" name="Grade A toC Count 2021"/>
    <tableColumn id="29" xr3:uid="{00000000-0010-0000-0400-00001D000000}" name="Grade A toC Percentage 2021"/>
    <tableColumn id="30" xr3:uid="{00000000-0010-0000-0400-00001E000000}" name="Grade A toD Count 2021"/>
    <tableColumn id="31" xr3:uid="{00000000-0010-0000-0400-00001F000000}" name="Grade A toD Percentage 2021"/>
    <tableColumn id="32" xr3:uid="{00000000-0010-0000-0400-000020000000}" name="No Award Count 2021"/>
    <tableColumn id="33" xr3:uid="{00000000-0010-0000-0400-000021000000}" name="No Award Percentage 2021"/>
    <tableColumn id="34" xr3:uid="{00000000-0010-0000-0400-000022000000}" name="Entries 2021"/>
    <tableColumn id="35" xr3:uid="{00000000-0010-0000-0400-000023000000}" name="Grade A Count 2020"/>
    <tableColumn id="36" xr3:uid="{00000000-0010-0000-0400-000024000000}" name="Grade A Percentage 2020"/>
    <tableColumn id="37" xr3:uid="{00000000-0010-0000-0400-000025000000}" name="Grade A toB Count 2020"/>
    <tableColumn id="38" xr3:uid="{00000000-0010-0000-0400-000026000000}" name="Grade A toB Percentage 2020"/>
    <tableColumn id="39" xr3:uid="{00000000-0010-0000-0400-000027000000}" name="Grade A toC Count 2020"/>
    <tableColumn id="40" xr3:uid="{00000000-0010-0000-0400-000028000000}" name="Grade A toC Percentage 2020"/>
    <tableColumn id="41" xr3:uid="{00000000-0010-0000-0400-000029000000}" name="Grade A toD Count 2020"/>
    <tableColumn id="42" xr3:uid="{00000000-0010-0000-0400-00002A000000}" name="Grade A toD Percentage 2020"/>
    <tableColumn id="43" xr3:uid="{00000000-0010-0000-0400-00002B000000}" name="No Award Count 2020"/>
    <tableColumn id="44" xr3:uid="{00000000-0010-0000-0400-00002C000000}" name="No Award Percentage 2020"/>
    <tableColumn id="45" xr3:uid="{00000000-0010-0000-0400-00002D000000}" name="Entries 2020"/>
    <tableColumn id="46" xr3:uid="{00000000-0010-0000-0400-00002E000000}" name="Grade A Count 2019"/>
    <tableColumn id="47" xr3:uid="{00000000-0010-0000-0400-00002F000000}" name="Grade A Percentage 2019"/>
    <tableColumn id="48" xr3:uid="{00000000-0010-0000-0400-000030000000}" name="Grade A toB Count 2019"/>
    <tableColumn id="49" xr3:uid="{00000000-0010-0000-0400-000031000000}" name="Grade A toB Percentage 2019"/>
    <tableColumn id="50" xr3:uid="{00000000-0010-0000-0400-000032000000}" name="Grade A toC Count 2019"/>
    <tableColumn id="51" xr3:uid="{00000000-0010-0000-0400-000033000000}" name="Grade A toC Percentage 2019"/>
    <tableColumn id="52" xr3:uid="{00000000-0010-0000-0400-000034000000}" name="Grade A toD Count 2019"/>
    <tableColumn id="53" xr3:uid="{00000000-0010-0000-0400-000035000000}" name="Grade A toD Percentage 2019"/>
    <tableColumn id="54" xr3:uid="{00000000-0010-0000-0400-000036000000}" name="No Award Count 2019"/>
    <tableColumn id="55" xr3:uid="{00000000-0010-0000-0400-000037000000}" name="No Award Percentage 2019"/>
    <tableColumn id="56" xr3:uid="{00000000-0010-0000-0400-000038000000}" name="Entries 2019"/>
  </tableColumns>
  <tableStyleInfo name="none" showFirstColumn="0" showLastColumn="0"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_6_december_national_5_attainment__clackmannanshire_council" displayName="table_6_december_national_5_attainment__clackmannanshire_council" ref="A4:BD59" totalsRowShown="0">
  <tableColumns count="56">
    <tableColumn id="1" xr3:uid="{00000000-0010-0000-0500-000001000000}" name="Subject"/>
    <tableColumn id="2" xr3:uid="{00000000-0010-0000-0500-000002000000}" name="Grade A Count 2023"/>
    <tableColumn id="3" xr3:uid="{00000000-0010-0000-0500-000003000000}" name="Grade A Percentage 2023"/>
    <tableColumn id="4" xr3:uid="{00000000-0010-0000-0500-000004000000}" name="Grade A toB Count 2023"/>
    <tableColumn id="5" xr3:uid="{00000000-0010-0000-0500-000005000000}" name="Grade A toB Percentage 2023"/>
    <tableColumn id="6" xr3:uid="{00000000-0010-0000-0500-000006000000}" name="Grade A toC Count 2023"/>
    <tableColumn id="7" xr3:uid="{00000000-0010-0000-0500-000007000000}" name="Grade A toC Percentage 2023"/>
    <tableColumn id="8" xr3:uid="{00000000-0010-0000-0500-000008000000}" name="Grade A toD Count 2023"/>
    <tableColumn id="9" xr3:uid="{00000000-0010-0000-0500-000009000000}" name="Grade A toD Percentage 2023"/>
    <tableColumn id="10" xr3:uid="{00000000-0010-0000-0500-00000A000000}" name="No Award Count 2023"/>
    <tableColumn id="11" xr3:uid="{00000000-0010-0000-0500-00000B000000}" name="No Award Percentage 2023"/>
    <tableColumn id="12" xr3:uid="{00000000-0010-0000-0500-00000C000000}" name="Entries 2023"/>
    <tableColumn id="13" xr3:uid="{00000000-0010-0000-0500-00000D000000}" name="Grade A Count 2022"/>
    <tableColumn id="14" xr3:uid="{00000000-0010-0000-0500-00000E000000}" name="Grade A Percentage 2022"/>
    <tableColumn id="15" xr3:uid="{00000000-0010-0000-0500-00000F000000}" name="Grade A toB Count 2022"/>
    <tableColumn id="16" xr3:uid="{00000000-0010-0000-0500-000010000000}" name="Grade A toB Percentage 2022"/>
    <tableColumn id="17" xr3:uid="{00000000-0010-0000-0500-000011000000}" name="Grade A toC Count 2022"/>
    <tableColumn id="18" xr3:uid="{00000000-0010-0000-0500-000012000000}" name="Grade A toC Percentage 2022"/>
    <tableColumn id="19" xr3:uid="{00000000-0010-0000-0500-000013000000}" name="Grade A toD Count 2022"/>
    <tableColumn id="20" xr3:uid="{00000000-0010-0000-0500-000014000000}" name="Grade A toD Percentage 2022"/>
    <tableColumn id="21" xr3:uid="{00000000-0010-0000-0500-000015000000}" name="No Award Count 2022"/>
    <tableColumn id="22" xr3:uid="{00000000-0010-0000-0500-000016000000}" name="No Award Percentage 2022"/>
    <tableColumn id="23" xr3:uid="{00000000-0010-0000-0500-000017000000}" name="Entries 2022"/>
    <tableColumn id="24" xr3:uid="{00000000-0010-0000-0500-000018000000}" name="Grade A Count 2021"/>
    <tableColumn id="25" xr3:uid="{00000000-0010-0000-0500-000019000000}" name="Grade A Percentage 2021"/>
    <tableColumn id="26" xr3:uid="{00000000-0010-0000-0500-00001A000000}" name="Grade A toB Count 2021"/>
    <tableColumn id="27" xr3:uid="{00000000-0010-0000-0500-00001B000000}" name="Grade A toB Percentage 2021"/>
    <tableColumn id="28" xr3:uid="{00000000-0010-0000-0500-00001C000000}" name="Grade A toC Count 2021"/>
    <tableColumn id="29" xr3:uid="{00000000-0010-0000-0500-00001D000000}" name="Grade A toC Percentage 2021"/>
    <tableColumn id="30" xr3:uid="{00000000-0010-0000-0500-00001E000000}" name="Grade A toD Count 2021"/>
    <tableColumn id="31" xr3:uid="{00000000-0010-0000-0500-00001F000000}" name="Grade A toD Percentage 2021"/>
    <tableColumn id="32" xr3:uid="{00000000-0010-0000-0500-000020000000}" name="No Award Count 2021"/>
    <tableColumn id="33" xr3:uid="{00000000-0010-0000-0500-000021000000}" name="No Award Percentage 2021"/>
    <tableColumn id="34" xr3:uid="{00000000-0010-0000-0500-000022000000}" name="Entries 2021"/>
    <tableColumn id="35" xr3:uid="{00000000-0010-0000-0500-000023000000}" name="Grade A Count 2020"/>
    <tableColumn id="36" xr3:uid="{00000000-0010-0000-0500-000024000000}" name="Grade A Percentage 2020"/>
    <tableColumn id="37" xr3:uid="{00000000-0010-0000-0500-000025000000}" name="Grade A toB Count 2020"/>
    <tableColumn id="38" xr3:uid="{00000000-0010-0000-0500-000026000000}" name="Grade A toB Percentage 2020"/>
    <tableColumn id="39" xr3:uid="{00000000-0010-0000-0500-000027000000}" name="Grade A toC Count 2020"/>
    <tableColumn id="40" xr3:uid="{00000000-0010-0000-0500-000028000000}" name="Grade A toC Percentage 2020"/>
    <tableColumn id="41" xr3:uid="{00000000-0010-0000-0500-000029000000}" name="Grade A toD Count 2020"/>
    <tableColumn id="42" xr3:uid="{00000000-0010-0000-0500-00002A000000}" name="Grade A toD Percentage 2020"/>
    <tableColumn id="43" xr3:uid="{00000000-0010-0000-0500-00002B000000}" name="No Award Count 2020"/>
    <tableColumn id="44" xr3:uid="{00000000-0010-0000-0500-00002C000000}" name="No Award Percentage 2020"/>
    <tableColumn id="45" xr3:uid="{00000000-0010-0000-0500-00002D000000}" name="Entries 2020"/>
    <tableColumn id="46" xr3:uid="{00000000-0010-0000-0500-00002E000000}" name="Grade A Count 2019"/>
    <tableColumn id="47" xr3:uid="{00000000-0010-0000-0500-00002F000000}" name="Grade A Percentage 2019"/>
    <tableColumn id="48" xr3:uid="{00000000-0010-0000-0500-000030000000}" name="Grade A toB Count 2019"/>
    <tableColumn id="49" xr3:uid="{00000000-0010-0000-0500-000031000000}" name="Grade A toB Percentage 2019"/>
    <tableColumn id="50" xr3:uid="{00000000-0010-0000-0500-000032000000}" name="Grade A toC Count 2019"/>
    <tableColumn id="51" xr3:uid="{00000000-0010-0000-0500-000033000000}" name="Grade A toC Percentage 2019"/>
    <tableColumn id="52" xr3:uid="{00000000-0010-0000-0500-000034000000}" name="Grade A toD Count 2019"/>
    <tableColumn id="53" xr3:uid="{00000000-0010-0000-0500-000035000000}" name="Grade A toD Percentage 2019"/>
    <tableColumn id="54" xr3:uid="{00000000-0010-0000-0500-000036000000}" name="No Award Count 2019"/>
    <tableColumn id="55" xr3:uid="{00000000-0010-0000-0500-000037000000}" name="No Award Percentage 2019"/>
    <tableColumn id="56" xr3:uid="{00000000-0010-0000-0500-000038000000}" name="Entries 2019"/>
  </tableColumns>
  <tableStyleInfo name="none"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table_7_december_national_5_attainment__comhairle_nan_eilean_siar" displayName="table_7_december_national_5_attainment__comhairle_nan_eilean_siar" ref="A4:BD59" totalsRowShown="0">
  <tableColumns count="56">
    <tableColumn id="1" xr3:uid="{00000000-0010-0000-0600-000001000000}" name="Subject"/>
    <tableColumn id="2" xr3:uid="{00000000-0010-0000-0600-000002000000}" name="Grade A Count 2023"/>
    <tableColumn id="3" xr3:uid="{00000000-0010-0000-0600-000003000000}" name="Grade A Percentage 2023"/>
    <tableColumn id="4" xr3:uid="{00000000-0010-0000-0600-000004000000}" name="Grade A toB Count 2023"/>
    <tableColumn id="5" xr3:uid="{00000000-0010-0000-0600-000005000000}" name="Grade A toB Percentage 2023"/>
    <tableColumn id="6" xr3:uid="{00000000-0010-0000-0600-000006000000}" name="Grade A toC Count 2023"/>
    <tableColumn id="7" xr3:uid="{00000000-0010-0000-0600-000007000000}" name="Grade A toC Percentage 2023"/>
    <tableColumn id="8" xr3:uid="{00000000-0010-0000-0600-000008000000}" name="Grade A toD Count 2023"/>
    <tableColumn id="9" xr3:uid="{00000000-0010-0000-0600-000009000000}" name="Grade A toD Percentage 2023"/>
    <tableColumn id="10" xr3:uid="{00000000-0010-0000-0600-00000A000000}" name="No Award Count 2023"/>
    <tableColumn id="11" xr3:uid="{00000000-0010-0000-0600-00000B000000}" name="No Award Percentage 2023"/>
    <tableColumn id="12" xr3:uid="{00000000-0010-0000-0600-00000C000000}" name="Entries 2023"/>
    <tableColumn id="13" xr3:uid="{00000000-0010-0000-0600-00000D000000}" name="Grade A Count 2022"/>
    <tableColumn id="14" xr3:uid="{00000000-0010-0000-0600-00000E000000}" name="Grade A Percentage 2022"/>
    <tableColumn id="15" xr3:uid="{00000000-0010-0000-0600-00000F000000}" name="Grade A toB Count 2022"/>
    <tableColumn id="16" xr3:uid="{00000000-0010-0000-0600-000010000000}" name="Grade A toB Percentage 2022"/>
    <tableColumn id="17" xr3:uid="{00000000-0010-0000-0600-000011000000}" name="Grade A toC Count 2022"/>
    <tableColumn id="18" xr3:uid="{00000000-0010-0000-0600-000012000000}" name="Grade A toC Percentage 2022"/>
    <tableColumn id="19" xr3:uid="{00000000-0010-0000-0600-000013000000}" name="Grade A toD Count 2022"/>
    <tableColumn id="20" xr3:uid="{00000000-0010-0000-0600-000014000000}" name="Grade A toD Percentage 2022"/>
    <tableColumn id="21" xr3:uid="{00000000-0010-0000-0600-000015000000}" name="No Award Count 2022"/>
    <tableColumn id="22" xr3:uid="{00000000-0010-0000-0600-000016000000}" name="No Award Percentage 2022"/>
    <tableColumn id="23" xr3:uid="{00000000-0010-0000-0600-000017000000}" name="Entries 2022"/>
    <tableColumn id="24" xr3:uid="{00000000-0010-0000-0600-000018000000}" name="Grade A Count 2021"/>
    <tableColumn id="25" xr3:uid="{00000000-0010-0000-0600-000019000000}" name="Grade A Percentage 2021"/>
    <tableColumn id="26" xr3:uid="{00000000-0010-0000-0600-00001A000000}" name="Grade A toB Count 2021"/>
    <tableColumn id="27" xr3:uid="{00000000-0010-0000-0600-00001B000000}" name="Grade A toB Percentage 2021"/>
    <tableColumn id="28" xr3:uid="{00000000-0010-0000-0600-00001C000000}" name="Grade A toC Count 2021"/>
    <tableColumn id="29" xr3:uid="{00000000-0010-0000-0600-00001D000000}" name="Grade A toC Percentage 2021"/>
    <tableColumn id="30" xr3:uid="{00000000-0010-0000-0600-00001E000000}" name="Grade A toD Count 2021"/>
    <tableColumn id="31" xr3:uid="{00000000-0010-0000-0600-00001F000000}" name="Grade A toD Percentage 2021"/>
    <tableColumn id="32" xr3:uid="{00000000-0010-0000-0600-000020000000}" name="No Award Count 2021"/>
    <tableColumn id="33" xr3:uid="{00000000-0010-0000-0600-000021000000}" name="No Award Percentage 2021"/>
    <tableColumn id="34" xr3:uid="{00000000-0010-0000-0600-000022000000}" name="Entries 2021"/>
    <tableColumn id="35" xr3:uid="{00000000-0010-0000-0600-000023000000}" name="Grade A Count 2020"/>
    <tableColumn id="36" xr3:uid="{00000000-0010-0000-0600-000024000000}" name="Grade A Percentage 2020"/>
    <tableColumn id="37" xr3:uid="{00000000-0010-0000-0600-000025000000}" name="Grade A toB Count 2020"/>
    <tableColumn id="38" xr3:uid="{00000000-0010-0000-0600-000026000000}" name="Grade A toB Percentage 2020"/>
    <tableColumn id="39" xr3:uid="{00000000-0010-0000-0600-000027000000}" name="Grade A toC Count 2020"/>
    <tableColumn id="40" xr3:uid="{00000000-0010-0000-0600-000028000000}" name="Grade A toC Percentage 2020"/>
    <tableColumn id="41" xr3:uid="{00000000-0010-0000-0600-000029000000}" name="Grade A toD Count 2020"/>
    <tableColumn id="42" xr3:uid="{00000000-0010-0000-0600-00002A000000}" name="Grade A toD Percentage 2020"/>
    <tableColumn id="43" xr3:uid="{00000000-0010-0000-0600-00002B000000}" name="No Award Count 2020"/>
    <tableColumn id="44" xr3:uid="{00000000-0010-0000-0600-00002C000000}" name="No Award Percentage 2020"/>
    <tableColumn id="45" xr3:uid="{00000000-0010-0000-0600-00002D000000}" name="Entries 2020"/>
    <tableColumn id="46" xr3:uid="{00000000-0010-0000-0600-00002E000000}" name="Grade A Count 2019"/>
    <tableColumn id="47" xr3:uid="{00000000-0010-0000-0600-00002F000000}" name="Grade A Percentage 2019"/>
    <tableColumn id="48" xr3:uid="{00000000-0010-0000-0600-000030000000}" name="Grade A toB Count 2019"/>
    <tableColumn id="49" xr3:uid="{00000000-0010-0000-0600-000031000000}" name="Grade A toB Percentage 2019"/>
    <tableColumn id="50" xr3:uid="{00000000-0010-0000-0600-000032000000}" name="Grade A toC Count 2019"/>
    <tableColumn id="51" xr3:uid="{00000000-0010-0000-0600-000033000000}" name="Grade A toC Percentage 2019"/>
    <tableColumn id="52" xr3:uid="{00000000-0010-0000-0600-000034000000}" name="Grade A toD Count 2019"/>
    <tableColumn id="53" xr3:uid="{00000000-0010-0000-0600-000035000000}" name="Grade A toD Percentage 2019"/>
    <tableColumn id="54" xr3:uid="{00000000-0010-0000-0600-000036000000}" name="No Award Count 2019"/>
    <tableColumn id="55" xr3:uid="{00000000-0010-0000-0600-000037000000}" name="No Award Percentage 2019"/>
    <tableColumn id="56" xr3:uid="{00000000-0010-0000-0600-000038000000}" name="Entries 2019"/>
  </tableColumns>
  <tableStyleInfo name="none"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7000000}" name="table_8_december_national_5_attainment__dumfries_and_galloway_council" displayName="table_8_december_national_5_attainment__dumfries_and_galloway_council" ref="A4:BD59" totalsRowShown="0">
  <tableColumns count="56">
    <tableColumn id="1" xr3:uid="{00000000-0010-0000-0700-000001000000}" name="Subject"/>
    <tableColumn id="2" xr3:uid="{00000000-0010-0000-0700-000002000000}" name="Grade A Count 2023"/>
    <tableColumn id="3" xr3:uid="{00000000-0010-0000-0700-000003000000}" name="Grade A Percentage 2023"/>
    <tableColumn id="4" xr3:uid="{00000000-0010-0000-0700-000004000000}" name="Grade A toB Count 2023"/>
    <tableColumn id="5" xr3:uid="{00000000-0010-0000-0700-000005000000}" name="Grade A toB Percentage 2023"/>
    <tableColumn id="6" xr3:uid="{00000000-0010-0000-0700-000006000000}" name="Grade A toC Count 2023"/>
    <tableColumn id="7" xr3:uid="{00000000-0010-0000-0700-000007000000}" name="Grade A toC Percentage 2023"/>
    <tableColumn id="8" xr3:uid="{00000000-0010-0000-0700-000008000000}" name="Grade A toD Count 2023"/>
    <tableColumn id="9" xr3:uid="{00000000-0010-0000-0700-000009000000}" name="Grade A toD Percentage 2023"/>
    <tableColumn id="10" xr3:uid="{00000000-0010-0000-0700-00000A000000}" name="No Award Count 2023"/>
    <tableColumn id="11" xr3:uid="{00000000-0010-0000-0700-00000B000000}" name="No Award Percentage 2023"/>
    <tableColumn id="12" xr3:uid="{00000000-0010-0000-0700-00000C000000}" name="Entries 2023"/>
    <tableColumn id="13" xr3:uid="{00000000-0010-0000-0700-00000D000000}" name="Grade A Count 2022"/>
    <tableColumn id="14" xr3:uid="{00000000-0010-0000-0700-00000E000000}" name="Grade A Percentage 2022"/>
    <tableColumn id="15" xr3:uid="{00000000-0010-0000-0700-00000F000000}" name="Grade A toB Count 2022"/>
    <tableColumn id="16" xr3:uid="{00000000-0010-0000-0700-000010000000}" name="Grade A toB Percentage 2022"/>
    <tableColumn id="17" xr3:uid="{00000000-0010-0000-0700-000011000000}" name="Grade A toC Count 2022"/>
    <tableColumn id="18" xr3:uid="{00000000-0010-0000-0700-000012000000}" name="Grade A toC Percentage 2022"/>
    <tableColumn id="19" xr3:uid="{00000000-0010-0000-0700-000013000000}" name="Grade A toD Count 2022"/>
    <tableColumn id="20" xr3:uid="{00000000-0010-0000-0700-000014000000}" name="Grade A toD Percentage 2022"/>
    <tableColumn id="21" xr3:uid="{00000000-0010-0000-0700-000015000000}" name="No Award Count 2022"/>
    <tableColumn id="22" xr3:uid="{00000000-0010-0000-0700-000016000000}" name="No Award Percentage 2022"/>
    <tableColumn id="23" xr3:uid="{00000000-0010-0000-0700-000017000000}" name="Entries 2022"/>
    <tableColumn id="24" xr3:uid="{00000000-0010-0000-0700-000018000000}" name="Grade A Count 2021"/>
    <tableColumn id="25" xr3:uid="{00000000-0010-0000-0700-000019000000}" name="Grade A Percentage 2021"/>
    <tableColumn id="26" xr3:uid="{00000000-0010-0000-0700-00001A000000}" name="Grade A toB Count 2021"/>
    <tableColumn id="27" xr3:uid="{00000000-0010-0000-0700-00001B000000}" name="Grade A toB Percentage 2021"/>
    <tableColumn id="28" xr3:uid="{00000000-0010-0000-0700-00001C000000}" name="Grade A toC Count 2021"/>
    <tableColumn id="29" xr3:uid="{00000000-0010-0000-0700-00001D000000}" name="Grade A toC Percentage 2021"/>
    <tableColumn id="30" xr3:uid="{00000000-0010-0000-0700-00001E000000}" name="Grade A toD Count 2021"/>
    <tableColumn id="31" xr3:uid="{00000000-0010-0000-0700-00001F000000}" name="Grade A toD Percentage 2021"/>
    <tableColumn id="32" xr3:uid="{00000000-0010-0000-0700-000020000000}" name="No Award Count 2021"/>
    <tableColumn id="33" xr3:uid="{00000000-0010-0000-0700-000021000000}" name="No Award Percentage 2021"/>
    <tableColumn id="34" xr3:uid="{00000000-0010-0000-0700-000022000000}" name="Entries 2021"/>
    <tableColumn id="35" xr3:uid="{00000000-0010-0000-0700-000023000000}" name="Grade A Count 2020"/>
    <tableColumn id="36" xr3:uid="{00000000-0010-0000-0700-000024000000}" name="Grade A Percentage 2020"/>
    <tableColumn id="37" xr3:uid="{00000000-0010-0000-0700-000025000000}" name="Grade A toB Count 2020"/>
    <tableColumn id="38" xr3:uid="{00000000-0010-0000-0700-000026000000}" name="Grade A toB Percentage 2020"/>
    <tableColumn id="39" xr3:uid="{00000000-0010-0000-0700-000027000000}" name="Grade A toC Count 2020"/>
    <tableColumn id="40" xr3:uid="{00000000-0010-0000-0700-000028000000}" name="Grade A toC Percentage 2020"/>
    <tableColumn id="41" xr3:uid="{00000000-0010-0000-0700-000029000000}" name="Grade A toD Count 2020"/>
    <tableColumn id="42" xr3:uid="{00000000-0010-0000-0700-00002A000000}" name="Grade A toD Percentage 2020"/>
    <tableColumn id="43" xr3:uid="{00000000-0010-0000-0700-00002B000000}" name="No Award Count 2020"/>
    <tableColumn id="44" xr3:uid="{00000000-0010-0000-0700-00002C000000}" name="No Award Percentage 2020"/>
    <tableColumn id="45" xr3:uid="{00000000-0010-0000-0700-00002D000000}" name="Entries 2020"/>
    <tableColumn id="46" xr3:uid="{00000000-0010-0000-0700-00002E000000}" name="Grade A Count 2019"/>
    <tableColumn id="47" xr3:uid="{00000000-0010-0000-0700-00002F000000}" name="Grade A Percentage 2019"/>
    <tableColumn id="48" xr3:uid="{00000000-0010-0000-0700-000030000000}" name="Grade A toB Count 2019"/>
    <tableColumn id="49" xr3:uid="{00000000-0010-0000-0700-000031000000}" name="Grade A toB Percentage 2019"/>
    <tableColumn id="50" xr3:uid="{00000000-0010-0000-0700-000032000000}" name="Grade A toC Count 2019"/>
    <tableColumn id="51" xr3:uid="{00000000-0010-0000-0700-000033000000}" name="Grade A toC Percentage 2019"/>
    <tableColumn id="52" xr3:uid="{00000000-0010-0000-0700-000034000000}" name="Grade A toD Count 2019"/>
    <tableColumn id="53" xr3:uid="{00000000-0010-0000-0700-000035000000}" name="Grade A toD Percentage 2019"/>
    <tableColumn id="54" xr3:uid="{00000000-0010-0000-0700-000036000000}" name="No Award Count 2019"/>
    <tableColumn id="55" xr3:uid="{00000000-0010-0000-0700-000037000000}" name="No Award Percentage 2019"/>
    <tableColumn id="56" xr3:uid="{00000000-0010-0000-0700-000038000000}" name="Entries 2019"/>
  </tableColumns>
  <tableStyleInfo name="none"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_9_december_national_5_attainment__dundee_city_council" displayName="table_9_december_national_5_attainment__dundee_city_council" ref="A4:BD59" totalsRowShown="0">
  <tableColumns count="56">
    <tableColumn id="1" xr3:uid="{00000000-0010-0000-0800-000001000000}" name="Subject"/>
    <tableColumn id="2" xr3:uid="{00000000-0010-0000-0800-000002000000}" name="Grade A Count 2023"/>
    <tableColumn id="3" xr3:uid="{00000000-0010-0000-0800-000003000000}" name="Grade A Percentage 2023"/>
    <tableColumn id="4" xr3:uid="{00000000-0010-0000-0800-000004000000}" name="Grade A toB Count 2023"/>
    <tableColumn id="5" xr3:uid="{00000000-0010-0000-0800-000005000000}" name="Grade A toB Percentage 2023"/>
    <tableColumn id="6" xr3:uid="{00000000-0010-0000-0800-000006000000}" name="Grade A toC Count 2023"/>
    <tableColumn id="7" xr3:uid="{00000000-0010-0000-0800-000007000000}" name="Grade A toC Percentage 2023"/>
    <tableColumn id="8" xr3:uid="{00000000-0010-0000-0800-000008000000}" name="Grade A toD Count 2023"/>
    <tableColumn id="9" xr3:uid="{00000000-0010-0000-0800-000009000000}" name="Grade A toD Percentage 2023"/>
    <tableColumn id="10" xr3:uid="{00000000-0010-0000-0800-00000A000000}" name="No Award Count 2023"/>
    <tableColumn id="11" xr3:uid="{00000000-0010-0000-0800-00000B000000}" name="No Award Percentage 2023"/>
    <tableColumn id="12" xr3:uid="{00000000-0010-0000-0800-00000C000000}" name="Entries 2023"/>
    <tableColumn id="13" xr3:uid="{00000000-0010-0000-0800-00000D000000}" name="Grade A Count 2022"/>
    <tableColumn id="14" xr3:uid="{00000000-0010-0000-0800-00000E000000}" name="Grade A Percentage 2022"/>
    <tableColumn id="15" xr3:uid="{00000000-0010-0000-0800-00000F000000}" name="Grade A toB Count 2022"/>
    <tableColumn id="16" xr3:uid="{00000000-0010-0000-0800-000010000000}" name="Grade A toB Percentage 2022"/>
    <tableColumn id="17" xr3:uid="{00000000-0010-0000-0800-000011000000}" name="Grade A toC Count 2022"/>
    <tableColumn id="18" xr3:uid="{00000000-0010-0000-0800-000012000000}" name="Grade A toC Percentage 2022"/>
    <tableColumn id="19" xr3:uid="{00000000-0010-0000-0800-000013000000}" name="Grade A toD Count 2022"/>
    <tableColumn id="20" xr3:uid="{00000000-0010-0000-0800-000014000000}" name="Grade A toD Percentage 2022"/>
    <tableColumn id="21" xr3:uid="{00000000-0010-0000-0800-000015000000}" name="No Award Count 2022"/>
    <tableColumn id="22" xr3:uid="{00000000-0010-0000-0800-000016000000}" name="No Award Percentage 2022"/>
    <tableColumn id="23" xr3:uid="{00000000-0010-0000-0800-000017000000}" name="Entries 2022"/>
    <tableColumn id="24" xr3:uid="{00000000-0010-0000-0800-000018000000}" name="Grade A Count 2021"/>
    <tableColumn id="25" xr3:uid="{00000000-0010-0000-0800-000019000000}" name="Grade A Percentage 2021"/>
    <tableColumn id="26" xr3:uid="{00000000-0010-0000-0800-00001A000000}" name="Grade A toB Count 2021"/>
    <tableColumn id="27" xr3:uid="{00000000-0010-0000-0800-00001B000000}" name="Grade A toB Percentage 2021"/>
    <tableColumn id="28" xr3:uid="{00000000-0010-0000-0800-00001C000000}" name="Grade A toC Count 2021"/>
    <tableColumn id="29" xr3:uid="{00000000-0010-0000-0800-00001D000000}" name="Grade A toC Percentage 2021"/>
    <tableColumn id="30" xr3:uid="{00000000-0010-0000-0800-00001E000000}" name="Grade A toD Count 2021"/>
    <tableColumn id="31" xr3:uid="{00000000-0010-0000-0800-00001F000000}" name="Grade A toD Percentage 2021"/>
    <tableColumn id="32" xr3:uid="{00000000-0010-0000-0800-000020000000}" name="No Award Count 2021"/>
    <tableColumn id="33" xr3:uid="{00000000-0010-0000-0800-000021000000}" name="No Award Percentage 2021"/>
    <tableColumn id="34" xr3:uid="{00000000-0010-0000-0800-000022000000}" name="Entries 2021"/>
    <tableColumn id="35" xr3:uid="{00000000-0010-0000-0800-000023000000}" name="Grade A Count 2020"/>
    <tableColumn id="36" xr3:uid="{00000000-0010-0000-0800-000024000000}" name="Grade A Percentage 2020"/>
    <tableColumn id="37" xr3:uid="{00000000-0010-0000-0800-000025000000}" name="Grade A toB Count 2020"/>
    <tableColumn id="38" xr3:uid="{00000000-0010-0000-0800-000026000000}" name="Grade A toB Percentage 2020"/>
    <tableColumn id="39" xr3:uid="{00000000-0010-0000-0800-000027000000}" name="Grade A toC Count 2020"/>
    <tableColumn id="40" xr3:uid="{00000000-0010-0000-0800-000028000000}" name="Grade A toC Percentage 2020"/>
    <tableColumn id="41" xr3:uid="{00000000-0010-0000-0800-000029000000}" name="Grade A toD Count 2020"/>
    <tableColumn id="42" xr3:uid="{00000000-0010-0000-0800-00002A000000}" name="Grade A toD Percentage 2020"/>
    <tableColumn id="43" xr3:uid="{00000000-0010-0000-0800-00002B000000}" name="No Award Count 2020"/>
    <tableColumn id="44" xr3:uid="{00000000-0010-0000-0800-00002C000000}" name="No Award Percentage 2020"/>
    <tableColumn id="45" xr3:uid="{00000000-0010-0000-0800-00002D000000}" name="Entries 2020"/>
    <tableColumn id="46" xr3:uid="{00000000-0010-0000-0800-00002E000000}" name="Grade A Count 2019"/>
    <tableColumn id="47" xr3:uid="{00000000-0010-0000-0800-00002F000000}" name="Grade A Percentage 2019"/>
    <tableColumn id="48" xr3:uid="{00000000-0010-0000-0800-000030000000}" name="Grade A toB Count 2019"/>
    <tableColumn id="49" xr3:uid="{00000000-0010-0000-0800-000031000000}" name="Grade A toB Percentage 2019"/>
    <tableColumn id="50" xr3:uid="{00000000-0010-0000-0800-000032000000}" name="Grade A toC Count 2019"/>
    <tableColumn id="51" xr3:uid="{00000000-0010-0000-0800-000033000000}" name="Grade A toC Percentage 2019"/>
    <tableColumn id="52" xr3:uid="{00000000-0010-0000-0800-000034000000}" name="Grade A toD Count 2019"/>
    <tableColumn id="53" xr3:uid="{00000000-0010-0000-0800-000035000000}" name="Grade A toD Percentage 2019"/>
    <tableColumn id="54" xr3:uid="{00000000-0010-0000-0800-000036000000}" name="No Award Count 2019"/>
    <tableColumn id="55" xr3:uid="{00000000-0010-0000-0800-000037000000}" name="No Award Percentage 2019"/>
    <tableColumn id="56" xr3:uid="{00000000-0010-0000-0800-000038000000}" name="Entries 2019"/>
  </tableColumns>
  <tableStyleInfo name="none"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0.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1.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32.xml.rels><?xml version="1.0" encoding="UTF-8" standalone="yes"?>
<Relationships xmlns="http://schemas.openxmlformats.org/package/2006/relationships"><Relationship Id="rId1" Type="http://schemas.openxmlformats.org/officeDocument/2006/relationships/table" Target="../tables/table31.xml"/></Relationships>
</file>

<file path=xl/worksheets/_rels/sheet33.xml.rels><?xml version="1.0" encoding="UTF-8" standalone="yes"?>
<Relationships xmlns="http://schemas.openxmlformats.org/package/2006/relationships"><Relationship Id="rId1" Type="http://schemas.openxmlformats.org/officeDocument/2006/relationships/table" Target="../tables/table32.xml"/></Relationships>
</file>

<file path=xl/worksheets/_rels/sheet34.xml.rels><?xml version="1.0" encoding="UTF-8" standalone="yes"?>
<Relationships xmlns="http://schemas.openxmlformats.org/package/2006/relationships"><Relationship Id="rId2" Type="http://schemas.openxmlformats.org/officeDocument/2006/relationships/table" Target="../tables/table3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9"/>
  <sheetViews>
    <sheetView tabSelected="1" workbookViewId="0"/>
  </sheetViews>
  <sheetFormatPr defaultColWidth="11.07421875" defaultRowHeight="15.5" x14ac:dyDescent="0.35"/>
  <cols>
    <col min="1" max="1" width="75.69140625" customWidth="1"/>
  </cols>
  <sheetData>
    <row r="1" spans="1:2" ht="30" customHeight="1" x14ac:dyDescent="0.35">
      <c r="A1" s="1" t="s">
        <v>0</v>
      </c>
      <c r="B1" s="1"/>
    </row>
    <row r="2" spans="1:2" ht="31" x14ac:dyDescent="0.35">
      <c r="A2" s="2" t="s">
        <v>1</v>
      </c>
    </row>
    <row r="3" spans="1:2" ht="30" customHeight="1" x14ac:dyDescent="0.35">
      <c r="A3" s="3" t="str">
        <f>HYPERLINK("#'EA1'!A1", "Table 1: December National 5 Attainment - Aberdeen City Council")</f>
        <v>Table 1: December National 5 Attainment - Aberdeen City Council</v>
      </c>
    </row>
    <row r="4" spans="1:2" x14ac:dyDescent="0.35">
      <c r="A4" s="3" t="str">
        <f>HYPERLINK("#'EA2'!A1", "Table 2: December National 5 Attainment - Aberdeenshire Council")</f>
        <v>Table 2: December National 5 Attainment - Aberdeenshire Council</v>
      </c>
    </row>
    <row r="5" spans="1:2" x14ac:dyDescent="0.35">
      <c r="A5" s="3" t="str">
        <f>HYPERLINK("#'EA3'!A1", "Table 3: December National 5 Attainment - Angus Council")</f>
        <v>Table 3: December National 5 Attainment - Angus Council</v>
      </c>
    </row>
    <row r="6" spans="1:2" x14ac:dyDescent="0.35">
      <c r="A6" s="3" t="str">
        <f>HYPERLINK("#'EA4'!A1", "Table 4: December National 5 Attainment - Argyll and Bute Council")</f>
        <v>Table 4: December National 5 Attainment - Argyll and Bute Council</v>
      </c>
    </row>
    <row r="7" spans="1:2" x14ac:dyDescent="0.35">
      <c r="A7" s="3" t="str">
        <f>HYPERLINK("#'EA5'!A1", "Table 5: December National 5 Attainment - City of Glasgow Council")</f>
        <v>Table 5: December National 5 Attainment - City of Glasgow Council</v>
      </c>
    </row>
    <row r="8" spans="1:2" x14ac:dyDescent="0.35">
      <c r="A8" s="3" t="str">
        <f>HYPERLINK("#'EA6'!A1", "Table 6: December National 5 Attainment - Clackmannanshire Council")</f>
        <v>Table 6: December National 5 Attainment - Clackmannanshire Council</v>
      </c>
    </row>
    <row r="9" spans="1:2" x14ac:dyDescent="0.35">
      <c r="A9" s="3" t="str">
        <f>HYPERLINK("#'EA7'!A1", "Table 7: December National 5 Attainment - Comhairle Nan Eilean Siar")</f>
        <v>Table 7: December National 5 Attainment - Comhairle Nan Eilean Siar</v>
      </c>
    </row>
    <row r="10" spans="1:2" x14ac:dyDescent="0.35">
      <c r="A10" s="3" t="str">
        <f>HYPERLINK("#'EA8'!A1", "Table 8: December National 5 Attainment - Dumfries and Galloway Council")</f>
        <v>Table 8: December National 5 Attainment - Dumfries and Galloway Council</v>
      </c>
    </row>
    <row r="11" spans="1:2" x14ac:dyDescent="0.35">
      <c r="A11" s="3" t="str">
        <f>HYPERLINK("#'EA9'!A1", "Table 9: December National 5 Attainment - Dundee City Council")</f>
        <v>Table 9: December National 5 Attainment - Dundee City Council</v>
      </c>
    </row>
    <row r="12" spans="1:2" x14ac:dyDescent="0.35">
      <c r="A12" s="3" t="str">
        <f>HYPERLINK("#'EA10'!A1", "Table 10: December National 5 Attainment - East Ayrshire Council")</f>
        <v>Table 10: December National 5 Attainment - East Ayrshire Council</v>
      </c>
    </row>
    <row r="13" spans="1:2" x14ac:dyDescent="0.35">
      <c r="A13" s="3" t="str">
        <f>HYPERLINK("#'EA11'!A1", "Table 11: December National 5 Attainment - East Dunbartonshire Council")</f>
        <v>Table 11: December National 5 Attainment - East Dunbartonshire Council</v>
      </c>
    </row>
    <row r="14" spans="1:2" x14ac:dyDescent="0.35">
      <c r="A14" s="3" t="str">
        <f>HYPERLINK("#'EA12'!A1", "Table 12: December National 5 Attainment - East Lothian Council")</f>
        <v>Table 12: December National 5 Attainment - East Lothian Council</v>
      </c>
    </row>
    <row r="15" spans="1:2" x14ac:dyDescent="0.35">
      <c r="A15" s="3" t="str">
        <f>HYPERLINK("#'EA13'!A1", "Table 13: December National 5 Attainment - East Renfrewshire Council")</f>
        <v>Table 13: December National 5 Attainment - East Renfrewshire Council</v>
      </c>
    </row>
    <row r="16" spans="1:2" x14ac:dyDescent="0.35">
      <c r="A16" s="3" t="str">
        <f>HYPERLINK("#'EA14'!A1", "Table 14: December National 5 Attainment - Falkirk Council")</f>
        <v>Table 14: December National 5 Attainment - Falkirk Council</v>
      </c>
    </row>
    <row r="17" spans="1:1" x14ac:dyDescent="0.35">
      <c r="A17" s="3" t="str">
        <f>HYPERLINK("#'EA15'!A1", "Table 15: December National 5 Attainment - Fife Council")</f>
        <v>Table 15: December National 5 Attainment - Fife Council</v>
      </c>
    </row>
    <row r="18" spans="1:1" x14ac:dyDescent="0.35">
      <c r="A18" s="3" t="str">
        <f>HYPERLINK("#'EA16'!A1", "Table 16: December National 5 Attainment - Highland Council")</f>
        <v>Table 16: December National 5 Attainment - Highland Council</v>
      </c>
    </row>
    <row r="19" spans="1:1" x14ac:dyDescent="0.35">
      <c r="A19" s="3" t="str">
        <f>HYPERLINK("#'EA17'!A1", "Table 17: December National 5 Attainment - Inverclyde Council")</f>
        <v>Table 17: December National 5 Attainment - Inverclyde Council</v>
      </c>
    </row>
    <row r="20" spans="1:1" x14ac:dyDescent="0.35">
      <c r="A20" s="3" t="str">
        <f>HYPERLINK("#'EA18'!A1", "Table 18: December National 5 Attainment - Midlothian Council")</f>
        <v>Table 18: December National 5 Attainment - Midlothian Council</v>
      </c>
    </row>
    <row r="21" spans="1:1" x14ac:dyDescent="0.35">
      <c r="A21" s="3" t="str">
        <f>HYPERLINK("#'EA19'!A1", "Table 19: December National 5 Attainment - North Ayrshire Council")</f>
        <v>Table 19: December National 5 Attainment - North Ayrshire Council</v>
      </c>
    </row>
    <row r="22" spans="1:1" x14ac:dyDescent="0.35">
      <c r="A22" s="3" t="str">
        <f>HYPERLINK("#'EA20'!A1", "Table 20: December National 5 Attainment - North Lanarkshire Council")</f>
        <v>Table 20: December National 5 Attainment - North Lanarkshire Council</v>
      </c>
    </row>
    <row r="23" spans="1:1" x14ac:dyDescent="0.35">
      <c r="A23" s="3" t="str">
        <f>HYPERLINK("#'EA21'!A1", "Table 21: December National 5 Attainment - Orkney Islands Council")</f>
        <v>Table 21: December National 5 Attainment - Orkney Islands Council</v>
      </c>
    </row>
    <row r="24" spans="1:1" x14ac:dyDescent="0.35">
      <c r="A24" s="3" t="str">
        <f>HYPERLINK("#'EA22'!A1", "Table 22: December National 5 Attainment - Perth &amp; Kinross Council")</f>
        <v>Table 22: December National 5 Attainment - Perth &amp; Kinross Council</v>
      </c>
    </row>
    <row r="25" spans="1:1" x14ac:dyDescent="0.35">
      <c r="A25" s="3" t="str">
        <f>HYPERLINK("#'EA23'!A1", "Table 23: December National 5 Attainment - Renfrewshire Council")</f>
        <v>Table 23: December National 5 Attainment - Renfrewshire Council</v>
      </c>
    </row>
    <row r="26" spans="1:1" x14ac:dyDescent="0.35">
      <c r="A26" s="3" t="str">
        <f>HYPERLINK("#'EA24'!A1", "Table 24: December National 5 Attainment - Scottish Borders Council")</f>
        <v>Table 24: December National 5 Attainment - Scottish Borders Council</v>
      </c>
    </row>
    <row r="27" spans="1:1" x14ac:dyDescent="0.35">
      <c r="A27" s="3" t="str">
        <f>HYPERLINK("#'EA25'!A1", "Table 25: December National 5 Attainment - Shetland Islands Council")</f>
        <v>Table 25: December National 5 Attainment - Shetland Islands Council</v>
      </c>
    </row>
    <row r="28" spans="1:1" x14ac:dyDescent="0.35">
      <c r="A28" s="3" t="str">
        <f>HYPERLINK("#'EA26'!A1", "Table 26: December National 5 Attainment - South Ayrshire Council")</f>
        <v>Table 26: December National 5 Attainment - South Ayrshire Council</v>
      </c>
    </row>
    <row r="29" spans="1:1" x14ac:dyDescent="0.35">
      <c r="A29" s="3" t="str">
        <f>HYPERLINK("#'EA27'!A1", "Table 27: December National 5 Attainment - South Lanarkshire Council")</f>
        <v>Table 27: December National 5 Attainment - South Lanarkshire Council</v>
      </c>
    </row>
    <row r="30" spans="1:1" x14ac:dyDescent="0.35">
      <c r="A30" s="3" t="str">
        <f>HYPERLINK("#'EA28'!A1", "Table 28: December National 5 Attainment - Stirling Council")</f>
        <v>Table 28: December National 5 Attainment - Stirling Council</v>
      </c>
    </row>
    <row r="31" spans="1:1" x14ac:dyDescent="0.35">
      <c r="A31" s="3" t="str">
        <f>HYPERLINK("#'EA29'!A1", "Table 29: December National 5 Attainment - The City of Edinburgh Council")</f>
        <v>Table 29: December National 5 Attainment - The City of Edinburgh Council</v>
      </c>
    </row>
    <row r="32" spans="1:1" x14ac:dyDescent="0.35">
      <c r="A32" s="3" t="str">
        <f>HYPERLINK("#'EA30'!A1", "Table 30: December National 5 Attainment - The Moray Council")</f>
        <v>Table 30: December National 5 Attainment - The Moray Council</v>
      </c>
    </row>
    <row r="33" spans="1:1" x14ac:dyDescent="0.35">
      <c r="A33" s="3" t="str">
        <f>HYPERLINK("#'EA31'!A1", "Table 31: December National 5 Attainment - West Dunbartonshire Council")</f>
        <v>Table 31: December National 5 Attainment - West Dunbartonshire Council</v>
      </c>
    </row>
    <row r="34" spans="1:1" x14ac:dyDescent="0.35">
      <c r="A34" s="3" t="str">
        <f>HYPERLINK("#'EA32'!A1", "Table 32: December National 5 Attainment - West Lothian Council")</f>
        <v>Table 32: December National 5 Attainment - West Lothian Council</v>
      </c>
    </row>
    <row r="35" spans="1:1" ht="30" customHeight="1" x14ac:dyDescent="0.35">
      <c r="A35" s="3" t="str">
        <f>HYPERLINK("#'Notes'!A1", "Notes accompanying this release")</f>
        <v>Notes accompanying this release</v>
      </c>
    </row>
    <row r="36" spans="1:1" ht="30" customHeight="1" x14ac:dyDescent="0.35">
      <c r="A36" t="s">
        <v>2</v>
      </c>
    </row>
    <row r="37" spans="1:1" x14ac:dyDescent="0.35">
      <c r="A37" t="s">
        <v>3</v>
      </c>
    </row>
    <row r="38" spans="1:1" x14ac:dyDescent="0.35">
      <c r="A38" t="s">
        <v>4</v>
      </c>
    </row>
    <row r="39" spans="1:1" x14ac:dyDescent="0.35">
      <c r="A39" t="s">
        <v>5</v>
      </c>
    </row>
  </sheetData>
  <pageMargins left="0.7" right="0.7" top="0.75" bottom="0.75" header="0.3" footer="0.3"/>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D59"/>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23.69140625" customWidth="1"/>
    <col min="5" max="5" width="28.69140625" customWidth="1"/>
    <col min="6" max="6" width="23.69140625" customWidth="1"/>
    <col min="7" max="7" width="28.69140625" customWidth="1"/>
    <col min="8" max="8" width="23.69140625" customWidth="1"/>
    <col min="9" max="9" width="28.69140625" customWidth="1"/>
    <col min="10" max="10" width="20.69140625" customWidth="1"/>
    <col min="11" max="11" width="25.69140625" customWidth="1"/>
    <col min="12" max="12" width="13.69140625" customWidth="1"/>
    <col min="13" max="13" width="19.69140625" customWidth="1"/>
    <col min="14" max="14" width="24.69140625" customWidth="1"/>
    <col min="15" max="15" width="23.69140625" customWidth="1"/>
    <col min="16" max="16" width="28.69140625" customWidth="1"/>
    <col min="17" max="17" width="23.69140625" customWidth="1"/>
    <col min="18" max="18" width="28.69140625" customWidth="1"/>
    <col min="19" max="19" width="23.69140625" customWidth="1"/>
    <col min="20" max="20" width="28.69140625" customWidth="1"/>
    <col min="21" max="21" width="20.69140625" customWidth="1"/>
    <col min="22" max="22" width="25.69140625" customWidth="1"/>
    <col min="23" max="23" width="13.69140625" customWidth="1"/>
    <col min="24" max="24" width="19.69140625" customWidth="1"/>
    <col min="25" max="25" width="24.69140625" customWidth="1"/>
    <col min="26" max="26" width="23.69140625" customWidth="1"/>
    <col min="27" max="27" width="28.69140625" customWidth="1"/>
    <col min="28" max="28" width="23.69140625" customWidth="1"/>
    <col min="29" max="29" width="28.69140625" customWidth="1"/>
    <col min="30" max="30" width="23.69140625" customWidth="1"/>
    <col min="31" max="31" width="28.69140625" customWidth="1"/>
    <col min="32" max="32" width="20.69140625" customWidth="1"/>
    <col min="33" max="33" width="25.69140625" customWidth="1"/>
    <col min="34" max="34" width="13.69140625" customWidth="1"/>
    <col min="35" max="35" width="19.69140625" customWidth="1"/>
    <col min="36" max="36" width="24.69140625" customWidth="1"/>
    <col min="37" max="37" width="23.69140625" customWidth="1"/>
    <col min="38" max="38" width="28.69140625" customWidth="1"/>
    <col min="39" max="39" width="23.69140625" customWidth="1"/>
    <col min="40" max="40" width="28.69140625" customWidth="1"/>
    <col min="41" max="41" width="23.69140625" customWidth="1"/>
    <col min="42" max="42" width="28.69140625" customWidth="1"/>
    <col min="43" max="43" width="20.69140625" customWidth="1"/>
    <col min="44" max="44" width="25.69140625" customWidth="1"/>
    <col min="45" max="45" width="13.69140625" customWidth="1"/>
    <col min="46" max="46" width="19.69140625" customWidth="1"/>
    <col min="47" max="47" width="24.69140625" customWidth="1"/>
    <col min="48" max="48" width="23.69140625" customWidth="1"/>
    <col min="49" max="49" width="28.69140625" customWidth="1"/>
    <col min="50" max="50" width="23.69140625" customWidth="1"/>
    <col min="51" max="51" width="28.69140625" customWidth="1"/>
    <col min="52" max="52" width="23.69140625" customWidth="1"/>
    <col min="53" max="53" width="28.69140625" customWidth="1"/>
    <col min="54" max="54" width="20.69140625" customWidth="1"/>
    <col min="55" max="55" width="25.69140625" customWidth="1"/>
    <col min="56" max="56" width="13.69140625" customWidth="1"/>
  </cols>
  <sheetData>
    <row r="1" spans="1:56" ht="30" customHeight="1" x14ac:dyDescent="0.35">
      <c r="A1" s="1" t="s">
        <v>137</v>
      </c>
    </row>
    <row r="2" spans="1:56" x14ac:dyDescent="0.35">
      <c r="A2" t="s">
        <v>119</v>
      </c>
    </row>
    <row r="3" spans="1:56" x14ac:dyDescent="0.35">
      <c r="A3" t="s">
        <v>120</v>
      </c>
    </row>
    <row r="4" spans="1:5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c r="Q4" s="4" t="s">
        <v>22</v>
      </c>
      <c r="R4" s="4" t="s">
        <v>23</v>
      </c>
      <c r="S4" s="4" t="s">
        <v>24</v>
      </c>
      <c r="T4" s="4" t="s">
        <v>25</v>
      </c>
      <c r="U4" s="4" t="s">
        <v>26</v>
      </c>
      <c r="V4" s="4" t="s">
        <v>27</v>
      </c>
      <c r="W4" s="4" t="s">
        <v>28</v>
      </c>
      <c r="X4" s="4" t="s">
        <v>29</v>
      </c>
      <c r="Y4" s="4" t="s">
        <v>30</v>
      </c>
      <c r="Z4" s="4" t="s">
        <v>31</v>
      </c>
      <c r="AA4" s="4" t="s">
        <v>32</v>
      </c>
      <c r="AB4" s="4" t="s">
        <v>33</v>
      </c>
      <c r="AC4" s="4" t="s">
        <v>34</v>
      </c>
      <c r="AD4" s="4" t="s">
        <v>35</v>
      </c>
      <c r="AE4" s="4" t="s">
        <v>36</v>
      </c>
      <c r="AF4" s="4" t="s">
        <v>37</v>
      </c>
      <c r="AG4" s="4" t="s">
        <v>38</v>
      </c>
      <c r="AH4" s="4" t="s">
        <v>39</v>
      </c>
      <c r="AI4" s="4" t="s">
        <v>40</v>
      </c>
      <c r="AJ4" s="4" t="s">
        <v>41</v>
      </c>
      <c r="AK4" s="4" t="s">
        <v>42</v>
      </c>
      <c r="AL4" s="4" t="s">
        <v>43</v>
      </c>
      <c r="AM4" s="4" t="s">
        <v>44</v>
      </c>
      <c r="AN4" s="4" t="s">
        <v>45</v>
      </c>
      <c r="AO4" s="4" t="s">
        <v>46</v>
      </c>
      <c r="AP4" s="4" t="s">
        <v>47</v>
      </c>
      <c r="AQ4" s="4" t="s">
        <v>48</v>
      </c>
      <c r="AR4" s="4" t="s">
        <v>49</v>
      </c>
      <c r="AS4" s="4" t="s">
        <v>50</v>
      </c>
      <c r="AT4" s="4" t="s">
        <v>51</v>
      </c>
      <c r="AU4" s="4" t="s">
        <v>52</v>
      </c>
      <c r="AV4" s="4" t="s">
        <v>53</v>
      </c>
      <c r="AW4" s="4" t="s">
        <v>54</v>
      </c>
      <c r="AX4" s="4" t="s">
        <v>55</v>
      </c>
      <c r="AY4" s="4" t="s">
        <v>56</v>
      </c>
      <c r="AZ4" s="4" t="s">
        <v>57</v>
      </c>
      <c r="BA4" s="4" t="s">
        <v>58</v>
      </c>
      <c r="BB4" s="4" t="s">
        <v>59</v>
      </c>
      <c r="BC4" s="4" t="s">
        <v>60</v>
      </c>
      <c r="BD4" s="4" t="s">
        <v>61</v>
      </c>
    </row>
    <row r="5" spans="1:56" x14ac:dyDescent="0.35">
      <c r="A5" t="s">
        <v>62</v>
      </c>
      <c r="B5" s="5">
        <v>25</v>
      </c>
      <c r="C5" s="5" t="s">
        <v>63</v>
      </c>
      <c r="D5" s="5">
        <v>30</v>
      </c>
      <c r="E5" s="5" t="s">
        <v>63</v>
      </c>
      <c r="F5" s="5">
        <v>35</v>
      </c>
      <c r="G5" s="5" t="s">
        <v>63</v>
      </c>
      <c r="H5" s="5">
        <v>40</v>
      </c>
      <c r="I5" s="5" t="s">
        <v>63</v>
      </c>
      <c r="J5" s="5" t="s">
        <v>63</v>
      </c>
      <c r="K5" s="5" t="s">
        <v>63</v>
      </c>
      <c r="L5" s="5">
        <v>40</v>
      </c>
      <c r="M5" s="5">
        <v>25</v>
      </c>
      <c r="N5" s="7">
        <v>0.63200000000000001</v>
      </c>
      <c r="O5" s="5">
        <v>30</v>
      </c>
      <c r="P5" s="7">
        <v>0.76300000000000001</v>
      </c>
      <c r="Q5" s="5">
        <v>35</v>
      </c>
      <c r="R5" s="7">
        <v>0.97399999999999998</v>
      </c>
      <c r="S5" s="5">
        <v>40</v>
      </c>
      <c r="T5" s="7">
        <v>1</v>
      </c>
      <c r="U5" s="5">
        <v>0</v>
      </c>
      <c r="V5" s="7">
        <v>0</v>
      </c>
      <c r="W5" s="5">
        <v>40</v>
      </c>
      <c r="X5" s="5">
        <v>25</v>
      </c>
      <c r="Y5" s="5" t="s">
        <v>63</v>
      </c>
      <c r="Z5" s="5">
        <v>35</v>
      </c>
      <c r="AA5" s="5" t="s">
        <v>63</v>
      </c>
      <c r="AB5" s="5">
        <v>45</v>
      </c>
      <c r="AC5" s="5" t="s">
        <v>63</v>
      </c>
      <c r="AD5" s="5">
        <v>45</v>
      </c>
      <c r="AE5" s="5" t="s">
        <v>63</v>
      </c>
      <c r="AF5" s="5" t="s">
        <v>63</v>
      </c>
      <c r="AG5" s="5" t="s">
        <v>63</v>
      </c>
      <c r="AH5" s="5">
        <v>50</v>
      </c>
      <c r="AI5" s="5">
        <v>20</v>
      </c>
      <c r="AJ5" s="5" t="s">
        <v>63</v>
      </c>
      <c r="AK5" s="5">
        <v>30</v>
      </c>
      <c r="AL5" s="5" t="s">
        <v>63</v>
      </c>
      <c r="AM5" s="5">
        <v>35</v>
      </c>
      <c r="AN5" s="5" t="s">
        <v>63</v>
      </c>
      <c r="AO5" s="5">
        <v>35</v>
      </c>
      <c r="AP5" s="5" t="s">
        <v>63</v>
      </c>
      <c r="AQ5" s="5" t="s">
        <v>63</v>
      </c>
      <c r="AR5" s="5" t="s">
        <v>63</v>
      </c>
      <c r="AS5" s="5">
        <v>35</v>
      </c>
      <c r="AT5" s="5">
        <v>20</v>
      </c>
      <c r="AU5" s="5" t="s">
        <v>63</v>
      </c>
      <c r="AV5" s="5">
        <v>30</v>
      </c>
      <c r="AW5" s="5" t="s">
        <v>63</v>
      </c>
      <c r="AX5" s="5">
        <v>40</v>
      </c>
      <c r="AY5" s="5" t="s">
        <v>63</v>
      </c>
      <c r="AZ5" s="5">
        <v>40</v>
      </c>
      <c r="BA5" s="5" t="s">
        <v>63</v>
      </c>
      <c r="BB5" s="5" t="s">
        <v>63</v>
      </c>
      <c r="BC5" s="5" t="s">
        <v>63</v>
      </c>
      <c r="BD5" s="5">
        <v>40</v>
      </c>
    </row>
    <row r="6" spans="1:56" x14ac:dyDescent="0.35">
      <c r="A6" t="s">
        <v>64</v>
      </c>
      <c r="B6" s="5">
        <v>55</v>
      </c>
      <c r="C6" s="5" t="s">
        <v>63</v>
      </c>
      <c r="D6" s="5">
        <v>110</v>
      </c>
      <c r="E6" s="5" t="s">
        <v>63</v>
      </c>
      <c r="F6" s="5">
        <v>145</v>
      </c>
      <c r="G6" s="5" t="s">
        <v>63</v>
      </c>
      <c r="H6" s="5">
        <v>165</v>
      </c>
      <c r="I6" s="5" t="s">
        <v>63</v>
      </c>
      <c r="J6" s="5" t="s">
        <v>63</v>
      </c>
      <c r="K6" s="5" t="s">
        <v>63</v>
      </c>
      <c r="L6" s="5">
        <v>165</v>
      </c>
      <c r="M6" s="5">
        <v>65</v>
      </c>
      <c r="N6" s="5" t="s">
        <v>63</v>
      </c>
      <c r="O6" s="5">
        <v>105</v>
      </c>
      <c r="P6" s="5" t="s">
        <v>63</v>
      </c>
      <c r="Q6" s="5">
        <v>130</v>
      </c>
      <c r="R6" s="5" t="s">
        <v>63</v>
      </c>
      <c r="S6" s="5">
        <v>135</v>
      </c>
      <c r="T6" s="5" t="s">
        <v>63</v>
      </c>
      <c r="U6" s="5" t="s">
        <v>63</v>
      </c>
      <c r="V6" s="5" t="s">
        <v>63</v>
      </c>
      <c r="W6" s="5">
        <v>140</v>
      </c>
      <c r="X6" s="5">
        <v>105</v>
      </c>
      <c r="Y6" s="5" t="s">
        <v>63</v>
      </c>
      <c r="Z6" s="5">
        <v>140</v>
      </c>
      <c r="AA6" s="5" t="s">
        <v>63</v>
      </c>
      <c r="AB6" s="5">
        <v>160</v>
      </c>
      <c r="AC6" s="5" t="s">
        <v>63</v>
      </c>
      <c r="AD6" s="5">
        <v>165</v>
      </c>
      <c r="AE6" s="5" t="s">
        <v>63</v>
      </c>
      <c r="AF6" s="5" t="s">
        <v>63</v>
      </c>
      <c r="AG6" s="5" t="s">
        <v>63</v>
      </c>
      <c r="AH6" s="5">
        <v>165</v>
      </c>
      <c r="AI6" s="5">
        <v>60</v>
      </c>
      <c r="AJ6" s="7">
        <v>0.49199999999999999</v>
      </c>
      <c r="AK6" s="5">
        <v>110</v>
      </c>
      <c r="AL6" s="7">
        <v>0.86499999999999999</v>
      </c>
      <c r="AM6" s="5">
        <v>125</v>
      </c>
      <c r="AN6" s="7">
        <v>0.98399999999999999</v>
      </c>
      <c r="AO6" s="5">
        <v>125</v>
      </c>
      <c r="AP6" s="7">
        <v>1</v>
      </c>
      <c r="AQ6" s="5">
        <v>0</v>
      </c>
      <c r="AR6" s="7">
        <v>0</v>
      </c>
      <c r="AS6" s="5">
        <v>125</v>
      </c>
      <c r="AT6" s="5">
        <v>55</v>
      </c>
      <c r="AU6" s="5" t="s">
        <v>63</v>
      </c>
      <c r="AV6" s="5">
        <v>85</v>
      </c>
      <c r="AW6" s="5" t="s">
        <v>63</v>
      </c>
      <c r="AX6" s="5">
        <v>110</v>
      </c>
      <c r="AY6" s="5" t="s">
        <v>63</v>
      </c>
      <c r="AZ6" s="5">
        <v>115</v>
      </c>
      <c r="BA6" s="5" t="s">
        <v>63</v>
      </c>
      <c r="BB6" s="5" t="s">
        <v>63</v>
      </c>
      <c r="BC6" s="5" t="s">
        <v>63</v>
      </c>
      <c r="BD6" s="5">
        <v>120</v>
      </c>
    </row>
    <row r="7" spans="1:56" x14ac:dyDescent="0.35">
      <c r="A7" t="s">
        <v>65</v>
      </c>
      <c r="B7" s="5">
        <v>105</v>
      </c>
      <c r="C7" s="7">
        <v>0.25900000000000001</v>
      </c>
      <c r="D7" s="5">
        <v>195</v>
      </c>
      <c r="E7" s="7">
        <v>0.48199999999999998</v>
      </c>
      <c r="F7" s="5">
        <v>280</v>
      </c>
      <c r="G7" s="7">
        <v>0.68200000000000005</v>
      </c>
      <c r="H7" s="5">
        <v>355</v>
      </c>
      <c r="I7" s="7">
        <v>0.86299999999999999</v>
      </c>
      <c r="J7" s="5">
        <v>55</v>
      </c>
      <c r="K7" s="7">
        <v>0.13700000000000001</v>
      </c>
      <c r="L7" s="5">
        <v>410</v>
      </c>
      <c r="M7" s="5">
        <v>55</v>
      </c>
      <c r="N7" s="7">
        <v>0.184</v>
      </c>
      <c r="O7" s="5">
        <v>130</v>
      </c>
      <c r="P7" s="7">
        <v>0.45100000000000001</v>
      </c>
      <c r="Q7" s="5">
        <v>200</v>
      </c>
      <c r="R7" s="7">
        <v>0.68600000000000005</v>
      </c>
      <c r="S7" s="5">
        <v>260</v>
      </c>
      <c r="T7" s="7">
        <v>0.89400000000000002</v>
      </c>
      <c r="U7" s="5">
        <v>30</v>
      </c>
      <c r="V7" s="7">
        <v>0.106</v>
      </c>
      <c r="W7" s="5">
        <v>295</v>
      </c>
      <c r="X7" s="5">
        <v>35</v>
      </c>
      <c r="Y7" s="7">
        <v>0.17799999999999999</v>
      </c>
      <c r="Z7" s="5">
        <v>75</v>
      </c>
      <c r="AA7" s="7">
        <v>0.38200000000000001</v>
      </c>
      <c r="AB7" s="5">
        <v>115</v>
      </c>
      <c r="AC7" s="7">
        <v>0.61299999999999999</v>
      </c>
      <c r="AD7" s="5">
        <v>150</v>
      </c>
      <c r="AE7" s="7">
        <v>0.79600000000000004</v>
      </c>
      <c r="AF7" s="5">
        <v>40</v>
      </c>
      <c r="AG7" s="7">
        <v>0.20399999999999999</v>
      </c>
      <c r="AH7" s="5">
        <v>190</v>
      </c>
      <c r="AI7" s="5">
        <v>95</v>
      </c>
      <c r="AJ7" s="7">
        <v>0.45</v>
      </c>
      <c r="AK7" s="5">
        <v>120</v>
      </c>
      <c r="AL7" s="7">
        <v>0.57799999999999996</v>
      </c>
      <c r="AM7" s="5">
        <v>160</v>
      </c>
      <c r="AN7" s="7">
        <v>0.749</v>
      </c>
      <c r="AO7" s="5">
        <v>185</v>
      </c>
      <c r="AP7" s="7">
        <v>0.877</v>
      </c>
      <c r="AQ7" s="5">
        <v>25</v>
      </c>
      <c r="AR7" s="7">
        <v>0.123</v>
      </c>
      <c r="AS7" s="5">
        <v>210</v>
      </c>
      <c r="AT7" s="5" t="s">
        <v>63</v>
      </c>
      <c r="AU7" s="5" t="s">
        <v>63</v>
      </c>
      <c r="AV7" s="5" t="s">
        <v>63</v>
      </c>
      <c r="AW7" s="5" t="s">
        <v>63</v>
      </c>
      <c r="AX7" s="5">
        <v>5</v>
      </c>
      <c r="AY7" s="5" t="s">
        <v>63</v>
      </c>
      <c r="AZ7" s="5">
        <v>15</v>
      </c>
      <c r="BA7" s="5" t="s">
        <v>63</v>
      </c>
      <c r="BB7" s="5">
        <v>5</v>
      </c>
      <c r="BC7" s="5" t="s">
        <v>63</v>
      </c>
      <c r="BD7" s="5">
        <v>20</v>
      </c>
    </row>
    <row r="8" spans="1:56" x14ac:dyDescent="0.35">
      <c r="A8" t="s">
        <v>66</v>
      </c>
      <c r="B8" s="5">
        <v>130</v>
      </c>
      <c r="C8" s="7">
        <v>0.52200000000000002</v>
      </c>
      <c r="D8" s="5">
        <v>195</v>
      </c>
      <c r="E8" s="7">
        <v>0.78500000000000003</v>
      </c>
      <c r="F8" s="5">
        <v>250</v>
      </c>
      <c r="G8" s="7">
        <v>0.99199999999999999</v>
      </c>
      <c r="H8" s="5">
        <v>250</v>
      </c>
      <c r="I8" s="7">
        <v>1</v>
      </c>
      <c r="J8" s="5">
        <v>0</v>
      </c>
      <c r="K8" s="7">
        <v>0</v>
      </c>
      <c r="L8" s="5">
        <v>250</v>
      </c>
      <c r="M8" s="5">
        <v>140</v>
      </c>
      <c r="N8" s="5" t="s">
        <v>63</v>
      </c>
      <c r="O8" s="5">
        <v>225</v>
      </c>
      <c r="P8" s="5" t="s">
        <v>63</v>
      </c>
      <c r="Q8" s="5">
        <v>265</v>
      </c>
      <c r="R8" s="5" t="s">
        <v>63</v>
      </c>
      <c r="S8" s="5">
        <v>280</v>
      </c>
      <c r="T8" s="5" t="s">
        <v>63</v>
      </c>
      <c r="U8" s="5" t="s">
        <v>63</v>
      </c>
      <c r="V8" s="5" t="s">
        <v>63</v>
      </c>
      <c r="W8" s="5">
        <v>280</v>
      </c>
      <c r="X8" s="5">
        <v>130</v>
      </c>
      <c r="Y8" s="5" t="s">
        <v>63</v>
      </c>
      <c r="Z8" s="5">
        <v>205</v>
      </c>
      <c r="AA8" s="5" t="s">
        <v>63</v>
      </c>
      <c r="AB8" s="5">
        <v>250</v>
      </c>
      <c r="AC8" s="5" t="s">
        <v>63</v>
      </c>
      <c r="AD8" s="5">
        <v>255</v>
      </c>
      <c r="AE8" s="5" t="s">
        <v>63</v>
      </c>
      <c r="AF8" s="5" t="s">
        <v>63</v>
      </c>
      <c r="AG8" s="5" t="s">
        <v>63</v>
      </c>
      <c r="AH8" s="5">
        <v>255</v>
      </c>
      <c r="AI8" s="5">
        <v>125</v>
      </c>
      <c r="AJ8" s="5" t="s">
        <v>63</v>
      </c>
      <c r="AK8" s="5">
        <v>205</v>
      </c>
      <c r="AL8" s="5" t="s">
        <v>63</v>
      </c>
      <c r="AM8" s="5">
        <v>240</v>
      </c>
      <c r="AN8" s="5" t="s">
        <v>63</v>
      </c>
      <c r="AO8" s="5">
        <v>240</v>
      </c>
      <c r="AP8" s="5" t="s">
        <v>63</v>
      </c>
      <c r="AQ8" s="5" t="s">
        <v>63</v>
      </c>
      <c r="AR8" s="5" t="s">
        <v>63</v>
      </c>
      <c r="AS8" s="5">
        <v>240</v>
      </c>
      <c r="AT8" s="5">
        <v>75</v>
      </c>
      <c r="AU8" s="5" t="s">
        <v>63</v>
      </c>
      <c r="AV8" s="5">
        <v>160</v>
      </c>
      <c r="AW8" s="5" t="s">
        <v>63</v>
      </c>
      <c r="AX8" s="5">
        <v>190</v>
      </c>
      <c r="AY8" s="5" t="s">
        <v>63</v>
      </c>
      <c r="AZ8" s="5">
        <v>210</v>
      </c>
      <c r="BA8" s="5" t="s">
        <v>63</v>
      </c>
      <c r="BB8" s="5" t="s">
        <v>63</v>
      </c>
      <c r="BC8" s="5" t="s">
        <v>63</v>
      </c>
      <c r="BD8" s="5">
        <v>210</v>
      </c>
    </row>
    <row r="9" spans="1:56" x14ac:dyDescent="0.35">
      <c r="A9" t="s">
        <v>67</v>
      </c>
      <c r="B9" s="5">
        <v>135</v>
      </c>
      <c r="C9" s="7">
        <v>0.30199999999999999</v>
      </c>
      <c r="D9" s="5">
        <v>230</v>
      </c>
      <c r="E9" s="7">
        <v>0.52300000000000002</v>
      </c>
      <c r="F9" s="5">
        <v>310</v>
      </c>
      <c r="G9" s="7">
        <v>0.70699999999999996</v>
      </c>
      <c r="H9" s="5">
        <v>390</v>
      </c>
      <c r="I9" s="7">
        <v>0.88600000000000001</v>
      </c>
      <c r="J9" s="5">
        <v>50</v>
      </c>
      <c r="K9" s="7">
        <v>0.114</v>
      </c>
      <c r="L9" s="5">
        <v>440</v>
      </c>
      <c r="M9" s="5">
        <v>100</v>
      </c>
      <c r="N9" s="7">
        <v>0.307</v>
      </c>
      <c r="O9" s="5">
        <v>180</v>
      </c>
      <c r="P9" s="7">
        <v>0.54200000000000004</v>
      </c>
      <c r="Q9" s="5">
        <v>255</v>
      </c>
      <c r="R9" s="7">
        <v>0.76200000000000001</v>
      </c>
      <c r="S9" s="5">
        <v>310</v>
      </c>
      <c r="T9" s="7">
        <v>0.93100000000000005</v>
      </c>
      <c r="U9" s="5">
        <v>25</v>
      </c>
      <c r="V9" s="7">
        <v>6.9000000000000006E-2</v>
      </c>
      <c r="W9" s="5">
        <v>330</v>
      </c>
      <c r="X9" s="5">
        <v>125</v>
      </c>
      <c r="Y9" s="5" t="s">
        <v>63</v>
      </c>
      <c r="Z9" s="5">
        <v>210</v>
      </c>
      <c r="AA9" s="5" t="s">
        <v>63</v>
      </c>
      <c r="AB9" s="5">
        <v>285</v>
      </c>
      <c r="AC9" s="5" t="s">
        <v>63</v>
      </c>
      <c r="AD9" s="5">
        <v>355</v>
      </c>
      <c r="AE9" s="5" t="s">
        <v>63</v>
      </c>
      <c r="AF9" s="5" t="s">
        <v>63</v>
      </c>
      <c r="AG9" s="5" t="s">
        <v>63</v>
      </c>
      <c r="AH9" s="5">
        <v>360</v>
      </c>
      <c r="AI9" s="5">
        <v>130</v>
      </c>
      <c r="AJ9" s="7">
        <v>0.379</v>
      </c>
      <c r="AK9" s="5">
        <v>185</v>
      </c>
      <c r="AL9" s="7">
        <v>0.53600000000000003</v>
      </c>
      <c r="AM9" s="5">
        <v>285</v>
      </c>
      <c r="AN9" s="7">
        <v>0.83399999999999996</v>
      </c>
      <c r="AO9" s="5">
        <v>325</v>
      </c>
      <c r="AP9" s="7">
        <v>0.95</v>
      </c>
      <c r="AQ9" s="5">
        <v>15</v>
      </c>
      <c r="AR9" s="7">
        <v>0.05</v>
      </c>
      <c r="AS9" s="5">
        <v>345</v>
      </c>
      <c r="AT9" s="5">
        <v>80</v>
      </c>
      <c r="AU9" s="7">
        <v>0.24299999999999999</v>
      </c>
      <c r="AV9" s="5">
        <v>135</v>
      </c>
      <c r="AW9" s="7">
        <v>0.41699999999999998</v>
      </c>
      <c r="AX9" s="5">
        <v>220</v>
      </c>
      <c r="AY9" s="7">
        <v>0.68500000000000005</v>
      </c>
      <c r="AZ9" s="5">
        <v>290</v>
      </c>
      <c r="BA9" s="7">
        <v>0.9</v>
      </c>
      <c r="BB9" s="5">
        <v>30</v>
      </c>
      <c r="BC9" s="7">
        <v>0.1</v>
      </c>
      <c r="BD9" s="5">
        <v>320</v>
      </c>
    </row>
    <row r="10" spans="1:56" x14ac:dyDescent="0.35">
      <c r="A10" t="s">
        <v>68</v>
      </c>
      <c r="B10" s="5">
        <v>80</v>
      </c>
      <c r="C10" s="7">
        <v>0.34899999999999998</v>
      </c>
      <c r="D10" s="5">
        <v>150</v>
      </c>
      <c r="E10" s="7">
        <v>0.63</v>
      </c>
      <c r="F10" s="5">
        <v>195</v>
      </c>
      <c r="G10" s="7">
        <v>0.83</v>
      </c>
      <c r="H10" s="5">
        <v>225</v>
      </c>
      <c r="I10" s="7">
        <v>0.95299999999999996</v>
      </c>
      <c r="J10" s="5">
        <v>10</v>
      </c>
      <c r="K10" s="7">
        <v>4.7E-2</v>
      </c>
      <c r="L10" s="5">
        <v>235</v>
      </c>
      <c r="M10" s="5">
        <v>80</v>
      </c>
      <c r="N10" s="7">
        <v>0.51</v>
      </c>
      <c r="O10" s="5">
        <v>125</v>
      </c>
      <c r="P10" s="7">
        <v>0.81299999999999994</v>
      </c>
      <c r="Q10" s="5">
        <v>145</v>
      </c>
      <c r="R10" s="7">
        <v>0.94199999999999995</v>
      </c>
      <c r="S10" s="5">
        <v>150</v>
      </c>
      <c r="T10" s="7">
        <v>0.96099999999999997</v>
      </c>
      <c r="U10" s="5">
        <v>5</v>
      </c>
      <c r="V10" s="7">
        <v>3.9E-2</v>
      </c>
      <c r="W10" s="5">
        <v>155</v>
      </c>
      <c r="X10" s="5">
        <v>40</v>
      </c>
      <c r="Y10" s="7">
        <v>0.26500000000000001</v>
      </c>
      <c r="Z10" s="5">
        <v>80</v>
      </c>
      <c r="AA10" s="7">
        <v>0.53700000000000003</v>
      </c>
      <c r="AB10" s="5">
        <v>125</v>
      </c>
      <c r="AC10" s="7">
        <v>0.84399999999999997</v>
      </c>
      <c r="AD10" s="5">
        <v>135</v>
      </c>
      <c r="AE10" s="7">
        <v>0.93200000000000005</v>
      </c>
      <c r="AF10" s="5">
        <v>10</v>
      </c>
      <c r="AG10" s="7">
        <v>6.8000000000000005E-2</v>
      </c>
      <c r="AH10" s="5">
        <v>145</v>
      </c>
      <c r="AI10" s="5">
        <v>55</v>
      </c>
      <c r="AJ10" s="5" t="s">
        <v>63</v>
      </c>
      <c r="AK10" s="5">
        <v>100</v>
      </c>
      <c r="AL10" s="5" t="s">
        <v>63</v>
      </c>
      <c r="AM10" s="5">
        <v>130</v>
      </c>
      <c r="AN10" s="5" t="s">
        <v>63</v>
      </c>
      <c r="AO10" s="5">
        <v>135</v>
      </c>
      <c r="AP10" s="5" t="s">
        <v>63</v>
      </c>
      <c r="AQ10" s="5" t="s">
        <v>63</v>
      </c>
      <c r="AR10" s="5" t="s">
        <v>63</v>
      </c>
      <c r="AS10" s="5">
        <v>140</v>
      </c>
      <c r="AT10" s="5">
        <v>50</v>
      </c>
      <c r="AU10" s="5" t="s">
        <v>63</v>
      </c>
      <c r="AV10" s="5">
        <v>80</v>
      </c>
      <c r="AW10" s="5" t="s">
        <v>63</v>
      </c>
      <c r="AX10" s="5">
        <v>100</v>
      </c>
      <c r="AY10" s="5" t="s">
        <v>63</v>
      </c>
      <c r="AZ10" s="5">
        <v>115</v>
      </c>
      <c r="BA10" s="5" t="s">
        <v>63</v>
      </c>
      <c r="BB10" s="5" t="s">
        <v>63</v>
      </c>
      <c r="BC10" s="5" t="s">
        <v>63</v>
      </c>
      <c r="BD10" s="5">
        <v>115</v>
      </c>
    </row>
    <row r="11" spans="1:56" x14ac:dyDescent="0.35">
      <c r="A11" t="s">
        <v>69</v>
      </c>
      <c r="B11" s="5" t="s">
        <v>70</v>
      </c>
      <c r="C11" s="5" t="s">
        <v>70</v>
      </c>
      <c r="D11" s="5" t="s">
        <v>70</v>
      </c>
      <c r="E11" s="5" t="s">
        <v>70</v>
      </c>
      <c r="F11" s="5" t="s">
        <v>70</v>
      </c>
      <c r="G11" s="5" t="s">
        <v>70</v>
      </c>
      <c r="H11" s="5" t="s">
        <v>70</v>
      </c>
      <c r="I11" s="5" t="s">
        <v>70</v>
      </c>
      <c r="J11" s="5" t="s">
        <v>70</v>
      </c>
      <c r="K11" s="5" t="s">
        <v>70</v>
      </c>
      <c r="L11" s="5">
        <v>0</v>
      </c>
      <c r="M11" s="5" t="s">
        <v>70</v>
      </c>
      <c r="N11" s="5" t="s">
        <v>70</v>
      </c>
      <c r="O11" s="5" t="s">
        <v>70</v>
      </c>
      <c r="P11" s="5" t="s">
        <v>70</v>
      </c>
      <c r="Q11" s="5" t="s">
        <v>70</v>
      </c>
      <c r="R11" s="5" t="s">
        <v>70</v>
      </c>
      <c r="S11" s="5" t="s">
        <v>70</v>
      </c>
      <c r="T11" s="5" t="s">
        <v>70</v>
      </c>
      <c r="U11" s="5" t="s">
        <v>70</v>
      </c>
      <c r="V11" s="5" t="s">
        <v>70</v>
      </c>
      <c r="W11" s="5">
        <v>0</v>
      </c>
      <c r="X11" s="5" t="s">
        <v>70</v>
      </c>
      <c r="Y11" s="5" t="s">
        <v>70</v>
      </c>
      <c r="Z11" s="5" t="s">
        <v>70</v>
      </c>
      <c r="AA11" s="5" t="s">
        <v>70</v>
      </c>
      <c r="AB11" s="5" t="s">
        <v>70</v>
      </c>
      <c r="AC11" s="5" t="s">
        <v>70</v>
      </c>
      <c r="AD11" s="5" t="s">
        <v>70</v>
      </c>
      <c r="AE11" s="5" t="s">
        <v>70</v>
      </c>
      <c r="AF11" s="5" t="s">
        <v>70</v>
      </c>
      <c r="AG11" s="5" t="s">
        <v>70</v>
      </c>
      <c r="AH11" s="5">
        <v>0</v>
      </c>
      <c r="AI11" s="5" t="s">
        <v>70</v>
      </c>
      <c r="AJ11" s="5" t="s">
        <v>70</v>
      </c>
      <c r="AK11" s="5" t="s">
        <v>70</v>
      </c>
      <c r="AL11" s="5" t="s">
        <v>70</v>
      </c>
      <c r="AM11" s="5" t="s">
        <v>70</v>
      </c>
      <c r="AN11" s="5" t="s">
        <v>70</v>
      </c>
      <c r="AO11" s="5" t="s">
        <v>70</v>
      </c>
      <c r="AP11" s="5" t="s">
        <v>70</v>
      </c>
      <c r="AQ11" s="5" t="s">
        <v>70</v>
      </c>
      <c r="AR11" s="5" t="s">
        <v>70</v>
      </c>
      <c r="AS11" s="5">
        <v>0</v>
      </c>
      <c r="AT11" s="5" t="s">
        <v>70</v>
      </c>
      <c r="AU11" s="5" t="s">
        <v>70</v>
      </c>
      <c r="AV11" s="5" t="s">
        <v>70</v>
      </c>
      <c r="AW11" s="5" t="s">
        <v>70</v>
      </c>
      <c r="AX11" s="5" t="s">
        <v>70</v>
      </c>
      <c r="AY11" s="5" t="s">
        <v>70</v>
      </c>
      <c r="AZ11" s="5" t="s">
        <v>70</v>
      </c>
      <c r="BA11" s="5" t="s">
        <v>70</v>
      </c>
      <c r="BB11" s="5" t="s">
        <v>70</v>
      </c>
      <c r="BC11" s="5" t="s">
        <v>70</v>
      </c>
      <c r="BD11" s="5">
        <v>0</v>
      </c>
    </row>
    <row r="12" spans="1:56" x14ac:dyDescent="0.35">
      <c r="A12" t="s">
        <v>71</v>
      </c>
      <c r="B12" s="5" t="s">
        <v>70</v>
      </c>
      <c r="C12" s="5" t="s">
        <v>70</v>
      </c>
      <c r="D12" s="5" t="s">
        <v>70</v>
      </c>
      <c r="E12" s="5" t="s">
        <v>70</v>
      </c>
      <c r="F12" s="5" t="s">
        <v>70</v>
      </c>
      <c r="G12" s="5" t="s">
        <v>70</v>
      </c>
      <c r="H12" s="5" t="s">
        <v>70</v>
      </c>
      <c r="I12" s="5" t="s">
        <v>70</v>
      </c>
      <c r="J12" s="5" t="s">
        <v>70</v>
      </c>
      <c r="K12" s="5" t="s">
        <v>70</v>
      </c>
      <c r="L12" s="5">
        <v>0</v>
      </c>
      <c r="M12" s="5" t="s">
        <v>70</v>
      </c>
      <c r="N12" s="5" t="s">
        <v>70</v>
      </c>
      <c r="O12" s="5" t="s">
        <v>70</v>
      </c>
      <c r="P12" s="5" t="s">
        <v>70</v>
      </c>
      <c r="Q12" s="5" t="s">
        <v>70</v>
      </c>
      <c r="R12" s="5" t="s">
        <v>70</v>
      </c>
      <c r="S12" s="5" t="s">
        <v>70</v>
      </c>
      <c r="T12" s="5" t="s">
        <v>70</v>
      </c>
      <c r="U12" s="5" t="s">
        <v>70</v>
      </c>
      <c r="V12" s="5" t="s">
        <v>70</v>
      </c>
      <c r="W12" s="5">
        <v>0</v>
      </c>
      <c r="X12" s="5" t="s">
        <v>70</v>
      </c>
      <c r="Y12" s="5" t="s">
        <v>70</v>
      </c>
      <c r="Z12" s="5" t="s">
        <v>70</v>
      </c>
      <c r="AA12" s="5" t="s">
        <v>70</v>
      </c>
      <c r="AB12" s="5" t="s">
        <v>70</v>
      </c>
      <c r="AC12" s="5" t="s">
        <v>70</v>
      </c>
      <c r="AD12" s="5" t="s">
        <v>70</v>
      </c>
      <c r="AE12" s="5" t="s">
        <v>70</v>
      </c>
      <c r="AF12" s="5" t="s">
        <v>70</v>
      </c>
      <c r="AG12" s="5" t="s">
        <v>70</v>
      </c>
      <c r="AH12" s="5">
        <v>0</v>
      </c>
      <c r="AI12" s="5" t="s">
        <v>70</v>
      </c>
      <c r="AJ12" s="5" t="s">
        <v>70</v>
      </c>
      <c r="AK12" s="5" t="s">
        <v>70</v>
      </c>
      <c r="AL12" s="5" t="s">
        <v>70</v>
      </c>
      <c r="AM12" s="5" t="s">
        <v>70</v>
      </c>
      <c r="AN12" s="5" t="s">
        <v>70</v>
      </c>
      <c r="AO12" s="5" t="s">
        <v>70</v>
      </c>
      <c r="AP12" s="5" t="s">
        <v>70</v>
      </c>
      <c r="AQ12" s="5" t="s">
        <v>70</v>
      </c>
      <c r="AR12" s="5" t="s">
        <v>70</v>
      </c>
      <c r="AS12" s="5">
        <v>0</v>
      </c>
      <c r="AT12" s="5" t="s">
        <v>70</v>
      </c>
      <c r="AU12" s="5" t="s">
        <v>70</v>
      </c>
      <c r="AV12" s="5" t="s">
        <v>70</v>
      </c>
      <c r="AW12" s="5" t="s">
        <v>70</v>
      </c>
      <c r="AX12" s="5" t="s">
        <v>70</v>
      </c>
      <c r="AY12" s="5" t="s">
        <v>70</v>
      </c>
      <c r="AZ12" s="5" t="s">
        <v>70</v>
      </c>
      <c r="BA12" s="5" t="s">
        <v>70</v>
      </c>
      <c r="BB12" s="5" t="s">
        <v>70</v>
      </c>
      <c r="BC12" s="5" t="s">
        <v>70</v>
      </c>
      <c r="BD12" s="5">
        <v>0</v>
      </c>
    </row>
    <row r="13" spans="1:56" x14ac:dyDescent="0.35">
      <c r="A13" t="s">
        <v>72</v>
      </c>
      <c r="B13" s="5">
        <v>105</v>
      </c>
      <c r="C13" s="7">
        <v>0.38300000000000001</v>
      </c>
      <c r="D13" s="5">
        <v>170</v>
      </c>
      <c r="E13" s="7">
        <v>0.628</v>
      </c>
      <c r="F13" s="5">
        <v>215</v>
      </c>
      <c r="G13" s="7">
        <v>0.80700000000000005</v>
      </c>
      <c r="H13" s="5">
        <v>245</v>
      </c>
      <c r="I13" s="7">
        <v>0.91100000000000003</v>
      </c>
      <c r="J13" s="5">
        <v>25</v>
      </c>
      <c r="K13" s="7">
        <v>8.8999999999999996E-2</v>
      </c>
      <c r="L13" s="5">
        <v>270</v>
      </c>
      <c r="M13" s="5">
        <v>90</v>
      </c>
      <c r="N13" s="7">
        <v>0.35399999999999998</v>
      </c>
      <c r="O13" s="5">
        <v>145</v>
      </c>
      <c r="P13" s="7">
        <v>0.55000000000000004</v>
      </c>
      <c r="Q13" s="5">
        <v>195</v>
      </c>
      <c r="R13" s="7">
        <v>0.75</v>
      </c>
      <c r="S13" s="5">
        <v>230</v>
      </c>
      <c r="T13" s="7">
        <v>0.88800000000000001</v>
      </c>
      <c r="U13" s="5">
        <v>30</v>
      </c>
      <c r="V13" s="7">
        <v>0.112</v>
      </c>
      <c r="W13" s="5">
        <v>260</v>
      </c>
      <c r="X13" s="5">
        <v>115</v>
      </c>
      <c r="Y13" s="7">
        <v>0.42499999999999999</v>
      </c>
      <c r="Z13" s="5">
        <v>160</v>
      </c>
      <c r="AA13" s="7">
        <v>0.60199999999999998</v>
      </c>
      <c r="AB13" s="5">
        <v>220</v>
      </c>
      <c r="AC13" s="7">
        <v>0.82299999999999995</v>
      </c>
      <c r="AD13" s="5">
        <v>255</v>
      </c>
      <c r="AE13" s="7">
        <v>0.96199999999999997</v>
      </c>
      <c r="AF13" s="5">
        <v>10</v>
      </c>
      <c r="AG13" s="7">
        <v>3.7999999999999999E-2</v>
      </c>
      <c r="AH13" s="5">
        <v>265</v>
      </c>
      <c r="AI13" s="5">
        <v>90</v>
      </c>
      <c r="AJ13" s="7">
        <v>0.40100000000000002</v>
      </c>
      <c r="AK13" s="5">
        <v>140</v>
      </c>
      <c r="AL13" s="7">
        <v>0.61199999999999999</v>
      </c>
      <c r="AM13" s="5">
        <v>185</v>
      </c>
      <c r="AN13" s="7">
        <v>0.82399999999999995</v>
      </c>
      <c r="AO13" s="5">
        <v>220</v>
      </c>
      <c r="AP13" s="7">
        <v>0.96499999999999997</v>
      </c>
      <c r="AQ13" s="5">
        <v>10</v>
      </c>
      <c r="AR13" s="7">
        <v>3.5000000000000003E-2</v>
      </c>
      <c r="AS13" s="5">
        <v>225</v>
      </c>
      <c r="AT13" s="5">
        <v>65</v>
      </c>
      <c r="AU13" s="7">
        <v>0.246</v>
      </c>
      <c r="AV13" s="5">
        <v>100</v>
      </c>
      <c r="AW13" s="7">
        <v>0.375</v>
      </c>
      <c r="AX13" s="5">
        <v>155</v>
      </c>
      <c r="AY13" s="7">
        <v>0.59499999999999997</v>
      </c>
      <c r="AZ13" s="5">
        <v>220</v>
      </c>
      <c r="BA13" s="7">
        <v>0.82599999999999996</v>
      </c>
      <c r="BB13" s="5">
        <v>45</v>
      </c>
      <c r="BC13" s="7">
        <v>0.17399999999999999</v>
      </c>
      <c r="BD13" s="5">
        <v>265</v>
      </c>
    </row>
    <row r="14" spans="1:56" x14ac:dyDescent="0.35">
      <c r="A14" t="s">
        <v>73</v>
      </c>
      <c r="B14" s="5" t="s">
        <v>70</v>
      </c>
      <c r="C14" s="5" t="s">
        <v>70</v>
      </c>
      <c r="D14" s="5" t="s">
        <v>70</v>
      </c>
      <c r="E14" s="5" t="s">
        <v>70</v>
      </c>
      <c r="F14" s="5" t="s">
        <v>70</v>
      </c>
      <c r="G14" s="5" t="s">
        <v>70</v>
      </c>
      <c r="H14" s="5" t="s">
        <v>70</v>
      </c>
      <c r="I14" s="5" t="s">
        <v>70</v>
      </c>
      <c r="J14" s="5" t="s">
        <v>70</v>
      </c>
      <c r="K14" s="5" t="s">
        <v>70</v>
      </c>
      <c r="L14" s="5">
        <v>0</v>
      </c>
      <c r="M14" s="5" t="s">
        <v>70</v>
      </c>
      <c r="N14" s="5" t="s">
        <v>70</v>
      </c>
      <c r="O14" s="5" t="s">
        <v>70</v>
      </c>
      <c r="P14" s="5" t="s">
        <v>70</v>
      </c>
      <c r="Q14" s="5" t="s">
        <v>70</v>
      </c>
      <c r="R14" s="5" t="s">
        <v>70</v>
      </c>
      <c r="S14" s="5" t="s">
        <v>70</v>
      </c>
      <c r="T14" s="5" t="s">
        <v>70</v>
      </c>
      <c r="U14" s="5" t="s">
        <v>70</v>
      </c>
      <c r="V14" s="5" t="s">
        <v>70</v>
      </c>
      <c r="W14" s="5">
        <v>0</v>
      </c>
      <c r="X14" s="5">
        <v>10</v>
      </c>
      <c r="Y14" s="7">
        <v>0.61499999999999999</v>
      </c>
      <c r="Z14" s="5">
        <v>10</v>
      </c>
      <c r="AA14" s="7">
        <v>0.84599999999999997</v>
      </c>
      <c r="AB14" s="5">
        <v>10</v>
      </c>
      <c r="AC14" s="7">
        <v>0.92300000000000004</v>
      </c>
      <c r="AD14" s="5">
        <v>15</v>
      </c>
      <c r="AE14" s="7">
        <v>1</v>
      </c>
      <c r="AF14" s="5">
        <v>0</v>
      </c>
      <c r="AG14" s="7">
        <v>0</v>
      </c>
      <c r="AH14" s="5">
        <v>15</v>
      </c>
      <c r="AI14" s="5" t="s">
        <v>63</v>
      </c>
      <c r="AJ14" s="5" t="s">
        <v>63</v>
      </c>
      <c r="AK14" s="5" t="s">
        <v>63</v>
      </c>
      <c r="AL14" s="5" t="s">
        <v>63</v>
      </c>
      <c r="AM14" s="5">
        <v>5</v>
      </c>
      <c r="AN14" s="5" t="s">
        <v>63</v>
      </c>
      <c r="AO14" s="5">
        <v>10</v>
      </c>
      <c r="AP14" s="5" t="s">
        <v>63</v>
      </c>
      <c r="AQ14" s="5" t="s">
        <v>63</v>
      </c>
      <c r="AR14" s="5" t="s">
        <v>63</v>
      </c>
      <c r="AS14" s="5">
        <v>10</v>
      </c>
      <c r="AT14" s="5" t="s">
        <v>70</v>
      </c>
      <c r="AU14" s="5" t="s">
        <v>70</v>
      </c>
      <c r="AV14" s="5" t="s">
        <v>70</v>
      </c>
      <c r="AW14" s="5" t="s">
        <v>70</v>
      </c>
      <c r="AX14" s="5" t="s">
        <v>70</v>
      </c>
      <c r="AY14" s="5" t="s">
        <v>70</v>
      </c>
      <c r="AZ14" s="5" t="s">
        <v>70</v>
      </c>
      <c r="BA14" s="5" t="s">
        <v>70</v>
      </c>
      <c r="BB14" s="5" t="s">
        <v>70</v>
      </c>
      <c r="BC14" s="5" t="s">
        <v>70</v>
      </c>
      <c r="BD14" s="5">
        <v>0</v>
      </c>
    </row>
    <row r="15" spans="1:56" x14ac:dyDescent="0.35">
      <c r="A15" t="s">
        <v>74</v>
      </c>
      <c r="B15" s="5">
        <v>40</v>
      </c>
      <c r="C15" s="7">
        <v>0.29199999999999998</v>
      </c>
      <c r="D15" s="5">
        <v>65</v>
      </c>
      <c r="E15" s="7">
        <v>0.48899999999999999</v>
      </c>
      <c r="F15" s="5">
        <v>100</v>
      </c>
      <c r="G15" s="7">
        <v>0.71499999999999997</v>
      </c>
      <c r="H15" s="5">
        <v>115</v>
      </c>
      <c r="I15" s="7">
        <v>0.83199999999999996</v>
      </c>
      <c r="J15" s="5">
        <v>25</v>
      </c>
      <c r="K15" s="7">
        <v>0.16800000000000001</v>
      </c>
      <c r="L15" s="5">
        <v>135</v>
      </c>
      <c r="M15" s="5">
        <v>35</v>
      </c>
      <c r="N15" s="7">
        <v>0.28299999999999997</v>
      </c>
      <c r="O15" s="5">
        <v>60</v>
      </c>
      <c r="P15" s="7">
        <v>0.51700000000000002</v>
      </c>
      <c r="Q15" s="5">
        <v>90</v>
      </c>
      <c r="R15" s="7">
        <v>0.73299999999999998</v>
      </c>
      <c r="S15" s="5">
        <v>105</v>
      </c>
      <c r="T15" s="7">
        <v>0.86699999999999999</v>
      </c>
      <c r="U15" s="5">
        <v>15</v>
      </c>
      <c r="V15" s="7">
        <v>0.13300000000000001</v>
      </c>
      <c r="W15" s="5">
        <v>120</v>
      </c>
      <c r="X15" s="5">
        <v>40</v>
      </c>
      <c r="Y15" s="5" t="s">
        <v>63</v>
      </c>
      <c r="Z15" s="5">
        <v>65</v>
      </c>
      <c r="AA15" s="5" t="s">
        <v>63</v>
      </c>
      <c r="AB15" s="5">
        <v>90</v>
      </c>
      <c r="AC15" s="5" t="s">
        <v>63</v>
      </c>
      <c r="AD15" s="5">
        <v>100</v>
      </c>
      <c r="AE15" s="5" t="s">
        <v>63</v>
      </c>
      <c r="AF15" s="5" t="s">
        <v>63</v>
      </c>
      <c r="AG15" s="5" t="s">
        <v>63</v>
      </c>
      <c r="AH15" s="5">
        <v>105</v>
      </c>
      <c r="AI15" s="5">
        <v>35</v>
      </c>
      <c r="AJ15" s="5" t="s">
        <v>63</v>
      </c>
      <c r="AK15" s="5">
        <v>50</v>
      </c>
      <c r="AL15" s="5" t="s">
        <v>63</v>
      </c>
      <c r="AM15" s="5">
        <v>70</v>
      </c>
      <c r="AN15" s="5" t="s">
        <v>63</v>
      </c>
      <c r="AO15" s="5">
        <v>85</v>
      </c>
      <c r="AP15" s="5" t="s">
        <v>63</v>
      </c>
      <c r="AQ15" s="5" t="s">
        <v>63</v>
      </c>
      <c r="AR15" s="5" t="s">
        <v>63</v>
      </c>
      <c r="AS15" s="5">
        <v>85</v>
      </c>
      <c r="AT15" s="5">
        <v>30</v>
      </c>
      <c r="AU15" s="7">
        <v>0.23400000000000001</v>
      </c>
      <c r="AV15" s="5">
        <v>60</v>
      </c>
      <c r="AW15" s="7">
        <v>0.46100000000000002</v>
      </c>
      <c r="AX15" s="5">
        <v>90</v>
      </c>
      <c r="AY15" s="7">
        <v>0.71099999999999997</v>
      </c>
      <c r="AZ15" s="5">
        <v>115</v>
      </c>
      <c r="BA15" s="7">
        <v>0.89100000000000001</v>
      </c>
      <c r="BB15" s="5">
        <v>15</v>
      </c>
      <c r="BC15" s="7">
        <v>0.109</v>
      </c>
      <c r="BD15" s="5">
        <v>130</v>
      </c>
    </row>
    <row r="16" spans="1:56" x14ac:dyDescent="0.35">
      <c r="A16" t="s">
        <v>75</v>
      </c>
      <c r="B16" s="5" t="s">
        <v>70</v>
      </c>
      <c r="C16" s="5" t="s">
        <v>70</v>
      </c>
      <c r="D16" s="5" t="s">
        <v>70</v>
      </c>
      <c r="E16" s="5" t="s">
        <v>70</v>
      </c>
      <c r="F16" s="5" t="s">
        <v>70</v>
      </c>
      <c r="G16" s="5" t="s">
        <v>70</v>
      </c>
      <c r="H16" s="5" t="s">
        <v>70</v>
      </c>
      <c r="I16" s="5" t="s">
        <v>70</v>
      </c>
      <c r="J16" s="5" t="s">
        <v>70</v>
      </c>
      <c r="K16" s="5" t="s">
        <v>70</v>
      </c>
      <c r="L16" s="5">
        <v>0</v>
      </c>
      <c r="M16" s="5" t="s">
        <v>70</v>
      </c>
      <c r="N16" s="5" t="s">
        <v>70</v>
      </c>
      <c r="O16" s="5" t="s">
        <v>70</v>
      </c>
      <c r="P16" s="5" t="s">
        <v>70</v>
      </c>
      <c r="Q16" s="5" t="s">
        <v>70</v>
      </c>
      <c r="R16" s="5" t="s">
        <v>70</v>
      </c>
      <c r="S16" s="5" t="s">
        <v>70</v>
      </c>
      <c r="T16" s="5" t="s">
        <v>70</v>
      </c>
      <c r="U16" s="5" t="s">
        <v>70</v>
      </c>
      <c r="V16" s="5" t="s">
        <v>70</v>
      </c>
      <c r="W16" s="5">
        <v>0</v>
      </c>
      <c r="X16" s="5" t="s">
        <v>70</v>
      </c>
      <c r="Y16" s="5" t="s">
        <v>70</v>
      </c>
      <c r="Z16" s="5" t="s">
        <v>70</v>
      </c>
      <c r="AA16" s="5" t="s">
        <v>70</v>
      </c>
      <c r="AB16" s="5" t="s">
        <v>70</v>
      </c>
      <c r="AC16" s="5" t="s">
        <v>70</v>
      </c>
      <c r="AD16" s="5" t="s">
        <v>70</v>
      </c>
      <c r="AE16" s="5" t="s">
        <v>70</v>
      </c>
      <c r="AF16" s="5" t="s">
        <v>70</v>
      </c>
      <c r="AG16" s="5" t="s">
        <v>70</v>
      </c>
      <c r="AH16" s="5">
        <v>0</v>
      </c>
      <c r="AI16" s="5" t="s">
        <v>70</v>
      </c>
      <c r="AJ16" s="5" t="s">
        <v>70</v>
      </c>
      <c r="AK16" s="5" t="s">
        <v>70</v>
      </c>
      <c r="AL16" s="5" t="s">
        <v>70</v>
      </c>
      <c r="AM16" s="5" t="s">
        <v>70</v>
      </c>
      <c r="AN16" s="5" t="s">
        <v>70</v>
      </c>
      <c r="AO16" s="5" t="s">
        <v>70</v>
      </c>
      <c r="AP16" s="5" t="s">
        <v>70</v>
      </c>
      <c r="AQ16" s="5" t="s">
        <v>70</v>
      </c>
      <c r="AR16" s="5" t="s">
        <v>70</v>
      </c>
      <c r="AS16" s="5">
        <v>0</v>
      </c>
      <c r="AT16" s="5" t="s">
        <v>70</v>
      </c>
      <c r="AU16" s="5" t="s">
        <v>70</v>
      </c>
      <c r="AV16" s="5" t="s">
        <v>70</v>
      </c>
      <c r="AW16" s="5" t="s">
        <v>70</v>
      </c>
      <c r="AX16" s="5" t="s">
        <v>70</v>
      </c>
      <c r="AY16" s="5" t="s">
        <v>70</v>
      </c>
      <c r="AZ16" s="5" t="s">
        <v>70</v>
      </c>
      <c r="BA16" s="5" t="s">
        <v>70</v>
      </c>
      <c r="BB16" s="5" t="s">
        <v>70</v>
      </c>
      <c r="BC16" s="5" t="s">
        <v>70</v>
      </c>
      <c r="BD16" s="5">
        <v>0</v>
      </c>
    </row>
    <row r="17" spans="1:56" x14ac:dyDescent="0.35">
      <c r="A17" t="s">
        <v>76</v>
      </c>
      <c r="B17" s="5" t="s">
        <v>70</v>
      </c>
      <c r="C17" s="5" t="s">
        <v>70</v>
      </c>
      <c r="D17" s="5" t="s">
        <v>70</v>
      </c>
      <c r="E17" s="5" t="s">
        <v>70</v>
      </c>
      <c r="F17" s="5" t="s">
        <v>70</v>
      </c>
      <c r="G17" s="5" t="s">
        <v>70</v>
      </c>
      <c r="H17" s="5" t="s">
        <v>70</v>
      </c>
      <c r="I17" s="5" t="s">
        <v>70</v>
      </c>
      <c r="J17" s="5" t="s">
        <v>70</v>
      </c>
      <c r="K17" s="5" t="s">
        <v>70</v>
      </c>
      <c r="L17" s="5">
        <v>0</v>
      </c>
      <c r="M17" s="5" t="s">
        <v>70</v>
      </c>
      <c r="N17" s="5" t="s">
        <v>70</v>
      </c>
      <c r="O17" s="5" t="s">
        <v>70</v>
      </c>
      <c r="P17" s="5" t="s">
        <v>70</v>
      </c>
      <c r="Q17" s="5" t="s">
        <v>70</v>
      </c>
      <c r="R17" s="5" t="s">
        <v>70</v>
      </c>
      <c r="S17" s="5" t="s">
        <v>70</v>
      </c>
      <c r="T17" s="5" t="s">
        <v>70</v>
      </c>
      <c r="U17" s="5" t="s">
        <v>70</v>
      </c>
      <c r="V17" s="5" t="s">
        <v>70</v>
      </c>
      <c r="W17" s="5">
        <v>0</v>
      </c>
      <c r="X17" s="5" t="s">
        <v>70</v>
      </c>
      <c r="Y17" s="5" t="s">
        <v>70</v>
      </c>
      <c r="Z17" s="5" t="s">
        <v>70</v>
      </c>
      <c r="AA17" s="5" t="s">
        <v>70</v>
      </c>
      <c r="AB17" s="5" t="s">
        <v>70</v>
      </c>
      <c r="AC17" s="5" t="s">
        <v>70</v>
      </c>
      <c r="AD17" s="5" t="s">
        <v>70</v>
      </c>
      <c r="AE17" s="5" t="s">
        <v>70</v>
      </c>
      <c r="AF17" s="5" t="s">
        <v>70</v>
      </c>
      <c r="AG17" s="5" t="s">
        <v>70</v>
      </c>
      <c r="AH17" s="5">
        <v>0</v>
      </c>
      <c r="AI17" s="5">
        <v>10</v>
      </c>
      <c r="AJ17" s="7">
        <v>0.64300000000000002</v>
      </c>
      <c r="AK17" s="5">
        <v>10</v>
      </c>
      <c r="AL17" s="7">
        <v>0.85699999999999998</v>
      </c>
      <c r="AM17" s="5">
        <v>15</v>
      </c>
      <c r="AN17" s="7">
        <v>0.92900000000000005</v>
      </c>
      <c r="AO17" s="5">
        <v>15</v>
      </c>
      <c r="AP17" s="7">
        <v>1</v>
      </c>
      <c r="AQ17" s="5">
        <v>0</v>
      </c>
      <c r="AR17" s="7">
        <v>0</v>
      </c>
      <c r="AS17" s="5">
        <v>15</v>
      </c>
      <c r="AT17" s="5">
        <v>5</v>
      </c>
      <c r="AU17" s="7">
        <v>0.58299999999999996</v>
      </c>
      <c r="AV17" s="5">
        <v>10</v>
      </c>
      <c r="AW17" s="7">
        <v>0.91700000000000004</v>
      </c>
      <c r="AX17" s="5">
        <v>10</v>
      </c>
      <c r="AY17" s="7">
        <v>1</v>
      </c>
      <c r="AZ17" s="5">
        <v>10</v>
      </c>
      <c r="BA17" s="7">
        <v>1</v>
      </c>
      <c r="BB17" s="5">
        <v>0</v>
      </c>
      <c r="BC17" s="7">
        <v>0</v>
      </c>
      <c r="BD17" s="5">
        <v>10</v>
      </c>
    </row>
    <row r="18" spans="1:56" x14ac:dyDescent="0.35">
      <c r="A18" t="s">
        <v>77</v>
      </c>
      <c r="B18" s="5">
        <v>10</v>
      </c>
      <c r="C18" s="5" t="s">
        <v>63</v>
      </c>
      <c r="D18" s="5">
        <v>25</v>
      </c>
      <c r="E18" s="5" t="s">
        <v>63</v>
      </c>
      <c r="F18" s="5">
        <v>40</v>
      </c>
      <c r="G18" s="5" t="s">
        <v>63</v>
      </c>
      <c r="H18" s="5">
        <v>45</v>
      </c>
      <c r="I18" s="5" t="s">
        <v>63</v>
      </c>
      <c r="J18" s="5" t="s">
        <v>63</v>
      </c>
      <c r="K18" s="5" t="s">
        <v>63</v>
      </c>
      <c r="L18" s="5">
        <v>45</v>
      </c>
      <c r="M18" s="5">
        <v>15</v>
      </c>
      <c r="N18" s="5" t="s">
        <v>63</v>
      </c>
      <c r="O18" s="5">
        <v>30</v>
      </c>
      <c r="P18" s="5" t="s">
        <v>63</v>
      </c>
      <c r="Q18" s="5">
        <v>50</v>
      </c>
      <c r="R18" s="5" t="s">
        <v>63</v>
      </c>
      <c r="S18" s="5">
        <v>55</v>
      </c>
      <c r="T18" s="5" t="s">
        <v>63</v>
      </c>
      <c r="U18" s="5" t="s">
        <v>63</v>
      </c>
      <c r="V18" s="5" t="s">
        <v>63</v>
      </c>
      <c r="W18" s="5">
        <v>60</v>
      </c>
      <c r="X18" s="5">
        <v>25</v>
      </c>
      <c r="Y18" s="5" t="s">
        <v>63</v>
      </c>
      <c r="Z18" s="5">
        <v>35</v>
      </c>
      <c r="AA18" s="5" t="s">
        <v>63</v>
      </c>
      <c r="AB18" s="5">
        <v>50</v>
      </c>
      <c r="AC18" s="5" t="s">
        <v>63</v>
      </c>
      <c r="AD18" s="5">
        <v>50</v>
      </c>
      <c r="AE18" s="5" t="s">
        <v>63</v>
      </c>
      <c r="AF18" s="5" t="s">
        <v>63</v>
      </c>
      <c r="AG18" s="5" t="s">
        <v>63</v>
      </c>
      <c r="AH18" s="5">
        <v>55</v>
      </c>
      <c r="AI18" s="5">
        <v>10</v>
      </c>
      <c r="AJ18" s="7">
        <v>0.26800000000000002</v>
      </c>
      <c r="AK18" s="5">
        <v>30</v>
      </c>
      <c r="AL18" s="7">
        <v>0.68300000000000005</v>
      </c>
      <c r="AM18" s="5">
        <v>40</v>
      </c>
      <c r="AN18" s="7">
        <v>1</v>
      </c>
      <c r="AO18" s="5">
        <v>40</v>
      </c>
      <c r="AP18" s="7">
        <v>1</v>
      </c>
      <c r="AQ18" s="5">
        <v>0</v>
      </c>
      <c r="AR18" s="7">
        <v>0</v>
      </c>
      <c r="AS18" s="5">
        <v>40</v>
      </c>
      <c r="AT18" s="5">
        <v>15</v>
      </c>
      <c r="AU18" s="7">
        <v>0.20499999999999999</v>
      </c>
      <c r="AV18" s="5">
        <v>35</v>
      </c>
      <c r="AW18" s="7">
        <v>0.47399999999999998</v>
      </c>
      <c r="AX18" s="5">
        <v>55</v>
      </c>
      <c r="AY18" s="7">
        <v>0.69199999999999995</v>
      </c>
      <c r="AZ18" s="5">
        <v>65</v>
      </c>
      <c r="BA18" s="7">
        <v>0.84599999999999997</v>
      </c>
      <c r="BB18" s="5">
        <v>10</v>
      </c>
      <c r="BC18" s="7">
        <v>0.154</v>
      </c>
      <c r="BD18" s="5">
        <v>80</v>
      </c>
    </row>
    <row r="19" spans="1:56" x14ac:dyDescent="0.35">
      <c r="A19" t="s">
        <v>78</v>
      </c>
      <c r="B19" s="5">
        <v>50</v>
      </c>
      <c r="C19" s="5" t="s">
        <v>63</v>
      </c>
      <c r="D19" s="5">
        <v>70</v>
      </c>
      <c r="E19" s="5" t="s">
        <v>63</v>
      </c>
      <c r="F19" s="5">
        <v>85</v>
      </c>
      <c r="G19" s="5" t="s">
        <v>63</v>
      </c>
      <c r="H19" s="5">
        <v>90</v>
      </c>
      <c r="I19" s="5" t="s">
        <v>63</v>
      </c>
      <c r="J19" s="5" t="s">
        <v>63</v>
      </c>
      <c r="K19" s="5" t="s">
        <v>63</v>
      </c>
      <c r="L19" s="5">
        <v>95</v>
      </c>
      <c r="M19" s="5">
        <v>45</v>
      </c>
      <c r="N19" s="5" t="s">
        <v>63</v>
      </c>
      <c r="O19" s="5">
        <v>70</v>
      </c>
      <c r="P19" s="5" t="s">
        <v>63</v>
      </c>
      <c r="Q19" s="5">
        <v>85</v>
      </c>
      <c r="R19" s="5" t="s">
        <v>63</v>
      </c>
      <c r="S19" s="5">
        <v>90</v>
      </c>
      <c r="T19" s="5" t="s">
        <v>63</v>
      </c>
      <c r="U19" s="5" t="s">
        <v>63</v>
      </c>
      <c r="V19" s="5" t="s">
        <v>63</v>
      </c>
      <c r="W19" s="5">
        <v>90</v>
      </c>
      <c r="X19" s="5">
        <v>40</v>
      </c>
      <c r="Y19" s="7">
        <v>0.58799999999999997</v>
      </c>
      <c r="Z19" s="5">
        <v>55</v>
      </c>
      <c r="AA19" s="7">
        <v>0.77900000000000003</v>
      </c>
      <c r="AB19" s="5">
        <v>65</v>
      </c>
      <c r="AC19" s="7">
        <v>0.95599999999999996</v>
      </c>
      <c r="AD19" s="5">
        <v>70</v>
      </c>
      <c r="AE19" s="7">
        <v>1</v>
      </c>
      <c r="AF19" s="5">
        <v>0</v>
      </c>
      <c r="AG19" s="7">
        <v>0</v>
      </c>
      <c r="AH19" s="5">
        <v>70</v>
      </c>
      <c r="AI19" s="5">
        <v>50</v>
      </c>
      <c r="AJ19" s="7">
        <v>0.57599999999999996</v>
      </c>
      <c r="AK19" s="5">
        <v>70</v>
      </c>
      <c r="AL19" s="7">
        <v>0.81200000000000006</v>
      </c>
      <c r="AM19" s="5">
        <v>85</v>
      </c>
      <c r="AN19" s="7">
        <v>0.98799999999999999</v>
      </c>
      <c r="AO19" s="5">
        <v>85</v>
      </c>
      <c r="AP19" s="7">
        <v>1</v>
      </c>
      <c r="AQ19" s="5">
        <v>0</v>
      </c>
      <c r="AR19" s="7">
        <v>0</v>
      </c>
      <c r="AS19" s="5">
        <v>85</v>
      </c>
      <c r="AT19" s="5">
        <v>40</v>
      </c>
      <c r="AU19" s="7">
        <v>0.65600000000000003</v>
      </c>
      <c r="AV19" s="5">
        <v>50</v>
      </c>
      <c r="AW19" s="7">
        <v>0.83599999999999997</v>
      </c>
      <c r="AX19" s="5">
        <v>60</v>
      </c>
      <c r="AY19" s="7">
        <v>0.95099999999999996</v>
      </c>
      <c r="AZ19" s="5">
        <v>60</v>
      </c>
      <c r="BA19" s="7">
        <v>1</v>
      </c>
      <c r="BB19" s="5">
        <v>0</v>
      </c>
      <c r="BC19" s="7">
        <v>0</v>
      </c>
      <c r="BD19" s="5">
        <v>60</v>
      </c>
    </row>
    <row r="20" spans="1:56" x14ac:dyDescent="0.35">
      <c r="A20" t="s">
        <v>79</v>
      </c>
      <c r="B20" s="5" t="s">
        <v>70</v>
      </c>
      <c r="C20" s="5" t="s">
        <v>70</v>
      </c>
      <c r="D20" s="5" t="s">
        <v>70</v>
      </c>
      <c r="E20" s="5" t="s">
        <v>70</v>
      </c>
      <c r="F20" s="5" t="s">
        <v>70</v>
      </c>
      <c r="G20" s="5" t="s">
        <v>70</v>
      </c>
      <c r="H20" s="5" t="s">
        <v>70</v>
      </c>
      <c r="I20" s="5" t="s">
        <v>70</v>
      </c>
      <c r="J20" s="5" t="s">
        <v>70</v>
      </c>
      <c r="K20" s="5" t="s">
        <v>70</v>
      </c>
      <c r="L20" s="5">
        <v>0</v>
      </c>
      <c r="M20" s="5" t="s">
        <v>70</v>
      </c>
      <c r="N20" s="5" t="s">
        <v>70</v>
      </c>
      <c r="O20" s="5" t="s">
        <v>70</v>
      </c>
      <c r="P20" s="5" t="s">
        <v>70</v>
      </c>
      <c r="Q20" s="5" t="s">
        <v>70</v>
      </c>
      <c r="R20" s="5" t="s">
        <v>70</v>
      </c>
      <c r="S20" s="5" t="s">
        <v>70</v>
      </c>
      <c r="T20" s="5" t="s">
        <v>70</v>
      </c>
      <c r="U20" s="5" t="s">
        <v>70</v>
      </c>
      <c r="V20" s="5" t="s">
        <v>70</v>
      </c>
      <c r="W20" s="5">
        <v>0</v>
      </c>
      <c r="X20" s="5" t="s">
        <v>70</v>
      </c>
      <c r="Y20" s="5" t="s">
        <v>70</v>
      </c>
      <c r="Z20" s="5" t="s">
        <v>70</v>
      </c>
      <c r="AA20" s="5" t="s">
        <v>70</v>
      </c>
      <c r="AB20" s="5" t="s">
        <v>70</v>
      </c>
      <c r="AC20" s="5" t="s">
        <v>70</v>
      </c>
      <c r="AD20" s="5" t="s">
        <v>70</v>
      </c>
      <c r="AE20" s="5" t="s">
        <v>70</v>
      </c>
      <c r="AF20" s="5" t="s">
        <v>70</v>
      </c>
      <c r="AG20" s="5" t="s">
        <v>70</v>
      </c>
      <c r="AH20" s="5">
        <v>0</v>
      </c>
      <c r="AI20" s="5" t="s">
        <v>70</v>
      </c>
      <c r="AJ20" s="5" t="s">
        <v>70</v>
      </c>
      <c r="AK20" s="5" t="s">
        <v>70</v>
      </c>
      <c r="AL20" s="5" t="s">
        <v>70</v>
      </c>
      <c r="AM20" s="5" t="s">
        <v>70</v>
      </c>
      <c r="AN20" s="5" t="s">
        <v>70</v>
      </c>
      <c r="AO20" s="5" t="s">
        <v>70</v>
      </c>
      <c r="AP20" s="5" t="s">
        <v>70</v>
      </c>
      <c r="AQ20" s="5" t="s">
        <v>70</v>
      </c>
      <c r="AR20" s="5" t="s">
        <v>70</v>
      </c>
      <c r="AS20" s="5">
        <v>0</v>
      </c>
      <c r="AT20" s="5" t="s">
        <v>70</v>
      </c>
      <c r="AU20" s="5" t="s">
        <v>70</v>
      </c>
      <c r="AV20" s="5" t="s">
        <v>70</v>
      </c>
      <c r="AW20" s="5" t="s">
        <v>70</v>
      </c>
      <c r="AX20" s="5" t="s">
        <v>70</v>
      </c>
      <c r="AY20" s="5" t="s">
        <v>70</v>
      </c>
      <c r="AZ20" s="5" t="s">
        <v>70</v>
      </c>
      <c r="BA20" s="5" t="s">
        <v>70</v>
      </c>
      <c r="BB20" s="5" t="s">
        <v>70</v>
      </c>
      <c r="BC20" s="5" t="s">
        <v>70</v>
      </c>
      <c r="BD20" s="5">
        <v>0</v>
      </c>
    </row>
    <row r="21" spans="1:56" x14ac:dyDescent="0.35">
      <c r="A21" t="s">
        <v>80</v>
      </c>
      <c r="B21" s="5" t="s">
        <v>70</v>
      </c>
      <c r="C21" s="5" t="s">
        <v>70</v>
      </c>
      <c r="D21" s="5" t="s">
        <v>70</v>
      </c>
      <c r="E21" s="5" t="s">
        <v>70</v>
      </c>
      <c r="F21" s="5" t="s">
        <v>70</v>
      </c>
      <c r="G21" s="5" t="s">
        <v>70</v>
      </c>
      <c r="H21" s="5" t="s">
        <v>70</v>
      </c>
      <c r="I21" s="5" t="s">
        <v>70</v>
      </c>
      <c r="J21" s="5" t="s">
        <v>70</v>
      </c>
      <c r="K21" s="5" t="s">
        <v>70</v>
      </c>
      <c r="L21" s="5">
        <v>0</v>
      </c>
      <c r="M21" s="5" t="s">
        <v>70</v>
      </c>
      <c r="N21" s="5" t="s">
        <v>70</v>
      </c>
      <c r="O21" s="5" t="s">
        <v>70</v>
      </c>
      <c r="P21" s="5" t="s">
        <v>70</v>
      </c>
      <c r="Q21" s="5" t="s">
        <v>70</v>
      </c>
      <c r="R21" s="5" t="s">
        <v>70</v>
      </c>
      <c r="S21" s="5" t="s">
        <v>70</v>
      </c>
      <c r="T21" s="5" t="s">
        <v>70</v>
      </c>
      <c r="U21" s="5" t="s">
        <v>70</v>
      </c>
      <c r="V21" s="5" t="s">
        <v>70</v>
      </c>
      <c r="W21" s="5">
        <v>0</v>
      </c>
      <c r="X21" s="5" t="s">
        <v>70</v>
      </c>
      <c r="Y21" s="5" t="s">
        <v>70</v>
      </c>
      <c r="Z21" s="5" t="s">
        <v>70</v>
      </c>
      <c r="AA21" s="5" t="s">
        <v>70</v>
      </c>
      <c r="AB21" s="5" t="s">
        <v>70</v>
      </c>
      <c r="AC21" s="5" t="s">
        <v>70</v>
      </c>
      <c r="AD21" s="5" t="s">
        <v>70</v>
      </c>
      <c r="AE21" s="5" t="s">
        <v>70</v>
      </c>
      <c r="AF21" s="5" t="s">
        <v>70</v>
      </c>
      <c r="AG21" s="5" t="s">
        <v>70</v>
      </c>
      <c r="AH21" s="5">
        <v>0</v>
      </c>
      <c r="AI21" s="5" t="s">
        <v>70</v>
      </c>
      <c r="AJ21" s="5" t="s">
        <v>70</v>
      </c>
      <c r="AK21" s="5" t="s">
        <v>70</v>
      </c>
      <c r="AL21" s="5" t="s">
        <v>70</v>
      </c>
      <c r="AM21" s="5" t="s">
        <v>70</v>
      </c>
      <c r="AN21" s="5" t="s">
        <v>70</v>
      </c>
      <c r="AO21" s="5" t="s">
        <v>70</v>
      </c>
      <c r="AP21" s="5" t="s">
        <v>70</v>
      </c>
      <c r="AQ21" s="5" t="s">
        <v>70</v>
      </c>
      <c r="AR21" s="5" t="s">
        <v>70</v>
      </c>
      <c r="AS21" s="5">
        <v>0</v>
      </c>
      <c r="AT21" s="5" t="s">
        <v>70</v>
      </c>
      <c r="AU21" s="5" t="s">
        <v>70</v>
      </c>
      <c r="AV21" s="5" t="s">
        <v>70</v>
      </c>
      <c r="AW21" s="5" t="s">
        <v>70</v>
      </c>
      <c r="AX21" s="5" t="s">
        <v>70</v>
      </c>
      <c r="AY21" s="5" t="s">
        <v>70</v>
      </c>
      <c r="AZ21" s="5" t="s">
        <v>70</v>
      </c>
      <c r="BA21" s="5" t="s">
        <v>70</v>
      </c>
      <c r="BB21" s="5" t="s">
        <v>70</v>
      </c>
      <c r="BC21" s="5" t="s">
        <v>70</v>
      </c>
      <c r="BD21" s="5">
        <v>0</v>
      </c>
    </row>
    <row r="22" spans="1:56" x14ac:dyDescent="0.35">
      <c r="A22" t="s">
        <v>81</v>
      </c>
      <c r="B22" s="5">
        <v>35</v>
      </c>
      <c r="C22" s="7">
        <v>0.38600000000000001</v>
      </c>
      <c r="D22" s="5">
        <v>45</v>
      </c>
      <c r="E22" s="7">
        <v>0.51100000000000001</v>
      </c>
      <c r="F22" s="5">
        <v>65</v>
      </c>
      <c r="G22" s="7">
        <v>0.76100000000000001</v>
      </c>
      <c r="H22" s="5">
        <v>80</v>
      </c>
      <c r="I22" s="7">
        <v>0.89800000000000002</v>
      </c>
      <c r="J22" s="5">
        <v>10</v>
      </c>
      <c r="K22" s="7">
        <v>0.10199999999999999</v>
      </c>
      <c r="L22" s="5">
        <v>90</v>
      </c>
      <c r="M22" s="5">
        <v>35</v>
      </c>
      <c r="N22" s="7">
        <v>0.5</v>
      </c>
      <c r="O22" s="5">
        <v>50</v>
      </c>
      <c r="P22" s="7">
        <v>0.66200000000000003</v>
      </c>
      <c r="Q22" s="5">
        <v>55</v>
      </c>
      <c r="R22" s="7">
        <v>0.75700000000000001</v>
      </c>
      <c r="S22" s="5">
        <v>60</v>
      </c>
      <c r="T22" s="7">
        <v>0.83799999999999997</v>
      </c>
      <c r="U22" s="5">
        <v>10</v>
      </c>
      <c r="V22" s="7">
        <v>0.16200000000000001</v>
      </c>
      <c r="W22" s="5">
        <v>75</v>
      </c>
      <c r="X22" s="5">
        <v>35</v>
      </c>
      <c r="Y22" s="5" t="s">
        <v>63</v>
      </c>
      <c r="Z22" s="5">
        <v>40</v>
      </c>
      <c r="AA22" s="5" t="s">
        <v>63</v>
      </c>
      <c r="AB22" s="5">
        <v>55</v>
      </c>
      <c r="AC22" s="5" t="s">
        <v>63</v>
      </c>
      <c r="AD22" s="5">
        <v>60</v>
      </c>
      <c r="AE22" s="5" t="s">
        <v>63</v>
      </c>
      <c r="AF22" s="5" t="s">
        <v>63</v>
      </c>
      <c r="AG22" s="5" t="s">
        <v>63</v>
      </c>
      <c r="AH22" s="5">
        <v>60</v>
      </c>
      <c r="AI22" s="5">
        <v>25</v>
      </c>
      <c r="AJ22" s="5" t="s">
        <v>63</v>
      </c>
      <c r="AK22" s="5">
        <v>35</v>
      </c>
      <c r="AL22" s="5" t="s">
        <v>63</v>
      </c>
      <c r="AM22" s="5">
        <v>45</v>
      </c>
      <c r="AN22" s="5" t="s">
        <v>63</v>
      </c>
      <c r="AO22" s="5">
        <v>50</v>
      </c>
      <c r="AP22" s="5" t="s">
        <v>63</v>
      </c>
      <c r="AQ22" s="5" t="s">
        <v>63</v>
      </c>
      <c r="AR22" s="5" t="s">
        <v>63</v>
      </c>
      <c r="AS22" s="5">
        <v>50</v>
      </c>
      <c r="AT22" s="5">
        <v>35</v>
      </c>
      <c r="AU22" s="7">
        <v>0.42899999999999999</v>
      </c>
      <c r="AV22" s="5">
        <v>50</v>
      </c>
      <c r="AW22" s="7">
        <v>0.64900000000000002</v>
      </c>
      <c r="AX22" s="5">
        <v>60</v>
      </c>
      <c r="AY22" s="7">
        <v>0.79200000000000004</v>
      </c>
      <c r="AZ22" s="5">
        <v>70</v>
      </c>
      <c r="BA22" s="7">
        <v>0.92200000000000004</v>
      </c>
      <c r="BB22" s="5">
        <v>5</v>
      </c>
      <c r="BC22" s="7">
        <v>7.8E-2</v>
      </c>
      <c r="BD22" s="5">
        <v>75</v>
      </c>
    </row>
    <row r="23" spans="1:56" x14ac:dyDescent="0.35">
      <c r="A23" t="s">
        <v>82</v>
      </c>
      <c r="B23" s="5">
        <v>405</v>
      </c>
      <c r="C23" s="7">
        <v>0.35399999999999998</v>
      </c>
      <c r="D23" s="5">
        <v>750</v>
      </c>
      <c r="E23" s="7">
        <v>0.65800000000000003</v>
      </c>
      <c r="F23" s="5">
        <v>995</v>
      </c>
      <c r="G23" s="7">
        <v>0.872</v>
      </c>
      <c r="H23" s="8">
        <v>1095</v>
      </c>
      <c r="I23" s="7">
        <v>0.95599999999999996</v>
      </c>
      <c r="J23" s="5">
        <v>50</v>
      </c>
      <c r="K23" s="7">
        <v>4.3999999999999997E-2</v>
      </c>
      <c r="L23" s="8">
        <v>1145</v>
      </c>
      <c r="M23" s="5">
        <v>375</v>
      </c>
      <c r="N23" s="7">
        <v>0.34499999999999997</v>
      </c>
      <c r="O23" s="5">
        <v>745</v>
      </c>
      <c r="P23" s="7">
        <v>0.68700000000000006</v>
      </c>
      <c r="Q23" s="5">
        <v>950</v>
      </c>
      <c r="R23" s="7">
        <v>0.88100000000000001</v>
      </c>
      <c r="S23" s="8">
        <v>1050</v>
      </c>
      <c r="T23" s="7">
        <v>0.97</v>
      </c>
      <c r="U23" s="5">
        <v>30</v>
      </c>
      <c r="V23" s="7">
        <v>0.03</v>
      </c>
      <c r="W23" s="8">
        <v>1080</v>
      </c>
      <c r="X23" s="5">
        <v>425</v>
      </c>
      <c r="Y23" s="7">
        <v>0.38900000000000001</v>
      </c>
      <c r="Z23" s="5">
        <v>730</v>
      </c>
      <c r="AA23" s="7">
        <v>0.66600000000000004</v>
      </c>
      <c r="AB23" s="5">
        <v>985</v>
      </c>
      <c r="AC23" s="7">
        <v>0.89500000000000002</v>
      </c>
      <c r="AD23" s="8">
        <v>1085</v>
      </c>
      <c r="AE23" s="7">
        <v>0.98899999999999999</v>
      </c>
      <c r="AF23" s="5">
        <v>10</v>
      </c>
      <c r="AG23" s="7">
        <v>1.0999999999999999E-2</v>
      </c>
      <c r="AH23" s="8">
        <v>1100</v>
      </c>
      <c r="AI23" s="5">
        <v>320</v>
      </c>
      <c r="AJ23" s="7">
        <v>0.29899999999999999</v>
      </c>
      <c r="AK23" s="5">
        <v>620</v>
      </c>
      <c r="AL23" s="7">
        <v>0.57999999999999996</v>
      </c>
      <c r="AM23" s="5">
        <v>915</v>
      </c>
      <c r="AN23" s="7">
        <v>0.85699999999999998</v>
      </c>
      <c r="AO23" s="8">
        <v>1025</v>
      </c>
      <c r="AP23" s="7">
        <v>0.95799999999999996</v>
      </c>
      <c r="AQ23" s="5">
        <v>45</v>
      </c>
      <c r="AR23" s="7">
        <v>4.2000000000000003E-2</v>
      </c>
      <c r="AS23" s="8">
        <v>1070</v>
      </c>
      <c r="AT23" s="5">
        <v>255</v>
      </c>
      <c r="AU23" s="7">
        <v>0.255</v>
      </c>
      <c r="AV23" s="5">
        <v>585</v>
      </c>
      <c r="AW23" s="7">
        <v>0.58799999999999997</v>
      </c>
      <c r="AX23" s="5">
        <v>825</v>
      </c>
      <c r="AY23" s="7">
        <v>0.82799999999999996</v>
      </c>
      <c r="AZ23" s="5">
        <v>940</v>
      </c>
      <c r="BA23" s="7">
        <v>0.94699999999999995</v>
      </c>
      <c r="BB23" s="5">
        <v>55</v>
      </c>
      <c r="BC23" s="7">
        <v>5.2999999999999999E-2</v>
      </c>
      <c r="BD23" s="5">
        <v>995</v>
      </c>
    </row>
    <row r="24" spans="1:56" x14ac:dyDescent="0.35">
      <c r="A24" t="s">
        <v>83</v>
      </c>
      <c r="B24" s="5">
        <v>0</v>
      </c>
      <c r="C24" s="7">
        <v>0</v>
      </c>
      <c r="D24" s="5">
        <v>10</v>
      </c>
      <c r="E24" s="5" t="s">
        <v>63</v>
      </c>
      <c r="F24" s="5">
        <v>10</v>
      </c>
      <c r="G24" s="5" t="s">
        <v>63</v>
      </c>
      <c r="H24" s="5">
        <v>10</v>
      </c>
      <c r="I24" s="5" t="s">
        <v>63</v>
      </c>
      <c r="J24" s="5" t="s">
        <v>63</v>
      </c>
      <c r="K24" s="5" t="s">
        <v>63</v>
      </c>
      <c r="L24" s="5">
        <v>10</v>
      </c>
      <c r="M24" s="5" t="s">
        <v>63</v>
      </c>
      <c r="N24" s="5" t="s">
        <v>63</v>
      </c>
      <c r="O24" s="5">
        <v>5</v>
      </c>
      <c r="P24" s="5" t="s">
        <v>63</v>
      </c>
      <c r="Q24" s="5">
        <v>10</v>
      </c>
      <c r="R24" s="5" t="s">
        <v>63</v>
      </c>
      <c r="S24" s="5">
        <v>10</v>
      </c>
      <c r="T24" s="5" t="s">
        <v>63</v>
      </c>
      <c r="U24" s="5">
        <v>0</v>
      </c>
      <c r="V24" s="7">
        <v>0</v>
      </c>
      <c r="W24" s="5">
        <v>10</v>
      </c>
      <c r="X24" s="5">
        <v>0</v>
      </c>
      <c r="Y24" s="7">
        <v>0</v>
      </c>
      <c r="Z24" s="5" t="s">
        <v>63</v>
      </c>
      <c r="AA24" s="5" t="s">
        <v>63</v>
      </c>
      <c r="AB24" s="5" t="s">
        <v>63</v>
      </c>
      <c r="AC24" s="5" t="s">
        <v>63</v>
      </c>
      <c r="AD24" s="5" t="s">
        <v>63</v>
      </c>
      <c r="AE24" s="5" t="s">
        <v>63</v>
      </c>
      <c r="AF24" s="5">
        <v>0</v>
      </c>
      <c r="AG24" s="7">
        <v>0</v>
      </c>
      <c r="AH24" s="5" t="s">
        <v>63</v>
      </c>
      <c r="AI24" s="5" t="s">
        <v>63</v>
      </c>
      <c r="AJ24" s="5" t="s">
        <v>63</v>
      </c>
      <c r="AK24" s="5" t="s">
        <v>63</v>
      </c>
      <c r="AL24" s="5" t="s">
        <v>63</v>
      </c>
      <c r="AM24" s="5">
        <v>5</v>
      </c>
      <c r="AN24" s="5" t="s">
        <v>63</v>
      </c>
      <c r="AO24" s="5">
        <v>5</v>
      </c>
      <c r="AP24" s="5" t="s">
        <v>63</v>
      </c>
      <c r="AQ24" s="5">
        <v>0</v>
      </c>
      <c r="AR24" s="7">
        <v>0</v>
      </c>
      <c r="AS24" s="5">
        <v>5</v>
      </c>
      <c r="AT24" s="5" t="s">
        <v>63</v>
      </c>
      <c r="AU24" s="5" t="s">
        <v>63</v>
      </c>
      <c r="AV24" s="5" t="s">
        <v>63</v>
      </c>
      <c r="AW24" s="5" t="s">
        <v>63</v>
      </c>
      <c r="AX24" s="5">
        <v>5</v>
      </c>
      <c r="AY24" s="5" t="s">
        <v>63</v>
      </c>
      <c r="AZ24" s="5">
        <v>5</v>
      </c>
      <c r="BA24" s="5" t="s">
        <v>63</v>
      </c>
      <c r="BB24" s="5">
        <v>0</v>
      </c>
      <c r="BC24" s="7">
        <v>0</v>
      </c>
      <c r="BD24" s="5">
        <v>5</v>
      </c>
    </row>
    <row r="25" spans="1:56" x14ac:dyDescent="0.35">
      <c r="A25" t="s">
        <v>84</v>
      </c>
      <c r="B25" s="5">
        <v>0</v>
      </c>
      <c r="C25" s="7">
        <v>0</v>
      </c>
      <c r="D25" s="5">
        <v>0</v>
      </c>
      <c r="E25" s="7">
        <v>0</v>
      </c>
      <c r="F25" s="5">
        <v>0</v>
      </c>
      <c r="G25" s="7">
        <v>0</v>
      </c>
      <c r="H25" s="5">
        <v>0</v>
      </c>
      <c r="I25" s="7">
        <v>0</v>
      </c>
      <c r="J25" s="5" t="s">
        <v>63</v>
      </c>
      <c r="K25" s="5" t="s">
        <v>63</v>
      </c>
      <c r="L25" s="5" t="s">
        <v>63</v>
      </c>
      <c r="M25" s="5" t="s">
        <v>63</v>
      </c>
      <c r="N25" s="5" t="s">
        <v>63</v>
      </c>
      <c r="O25" s="5" t="s">
        <v>63</v>
      </c>
      <c r="P25" s="5" t="s">
        <v>63</v>
      </c>
      <c r="Q25" s="5">
        <v>5</v>
      </c>
      <c r="R25" s="5" t="s">
        <v>63</v>
      </c>
      <c r="S25" s="5">
        <v>10</v>
      </c>
      <c r="T25" s="5" t="s">
        <v>63</v>
      </c>
      <c r="U25" s="5">
        <v>0</v>
      </c>
      <c r="V25" s="7">
        <v>0</v>
      </c>
      <c r="W25" s="5">
        <v>10</v>
      </c>
      <c r="X25" s="5" t="s">
        <v>63</v>
      </c>
      <c r="Y25" s="5" t="s">
        <v>63</v>
      </c>
      <c r="Z25" s="5" t="s">
        <v>63</v>
      </c>
      <c r="AA25" s="5" t="s">
        <v>63</v>
      </c>
      <c r="AB25" s="5" t="s">
        <v>63</v>
      </c>
      <c r="AC25" s="5" t="s">
        <v>63</v>
      </c>
      <c r="AD25" s="5">
        <v>5</v>
      </c>
      <c r="AE25" s="5" t="s">
        <v>63</v>
      </c>
      <c r="AF25" s="5">
        <v>0</v>
      </c>
      <c r="AG25" s="7">
        <v>0</v>
      </c>
      <c r="AH25" s="5">
        <v>5</v>
      </c>
      <c r="AI25" s="5" t="s">
        <v>70</v>
      </c>
      <c r="AJ25" s="5" t="s">
        <v>70</v>
      </c>
      <c r="AK25" s="5" t="s">
        <v>70</v>
      </c>
      <c r="AL25" s="5" t="s">
        <v>70</v>
      </c>
      <c r="AM25" s="5" t="s">
        <v>70</v>
      </c>
      <c r="AN25" s="5" t="s">
        <v>70</v>
      </c>
      <c r="AO25" s="5" t="s">
        <v>70</v>
      </c>
      <c r="AP25" s="5" t="s">
        <v>70</v>
      </c>
      <c r="AQ25" s="5" t="s">
        <v>70</v>
      </c>
      <c r="AR25" s="5" t="s">
        <v>70</v>
      </c>
      <c r="AS25" s="5">
        <v>0</v>
      </c>
      <c r="AT25" s="5" t="s">
        <v>70</v>
      </c>
      <c r="AU25" s="5" t="s">
        <v>70</v>
      </c>
      <c r="AV25" s="5" t="s">
        <v>70</v>
      </c>
      <c r="AW25" s="5" t="s">
        <v>70</v>
      </c>
      <c r="AX25" s="5" t="s">
        <v>70</v>
      </c>
      <c r="AY25" s="5" t="s">
        <v>70</v>
      </c>
      <c r="AZ25" s="5" t="s">
        <v>70</v>
      </c>
      <c r="BA25" s="5" t="s">
        <v>70</v>
      </c>
      <c r="BB25" s="5" t="s">
        <v>70</v>
      </c>
      <c r="BC25" s="5" t="s">
        <v>70</v>
      </c>
      <c r="BD25" s="5">
        <v>0</v>
      </c>
    </row>
    <row r="26" spans="1:56" x14ac:dyDescent="0.35">
      <c r="A26" t="s">
        <v>85</v>
      </c>
      <c r="B26" s="5">
        <v>5</v>
      </c>
      <c r="C26" s="7">
        <v>0.20799999999999999</v>
      </c>
      <c r="D26" s="5">
        <v>10</v>
      </c>
      <c r="E26" s="7">
        <v>0.5</v>
      </c>
      <c r="F26" s="5">
        <v>20</v>
      </c>
      <c r="G26" s="7">
        <v>0.83299999999999996</v>
      </c>
      <c r="H26" s="5">
        <v>25</v>
      </c>
      <c r="I26" s="7">
        <v>1</v>
      </c>
      <c r="J26" s="5">
        <v>0</v>
      </c>
      <c r="K26" s="7">
        <v>0</v>
      </c>
      <c r="L26" s="5">
        <v>25</v>
      </c>
      <c r="M26" s="5" t="s">
        <v>63</v>
      </c>
      <c r="N26" s="5" t="s">
        <v>63</v>
      </c>
      <c r="O26" s="5">
        <v>15</v>
      </c>
      <c r="P26" s="5" t="s">
        <v>63</v>
      </c>
      <c r="Q26" s="5">
        <v>25</v>
      </c>
      <c r="R26" s="5" t="s">
        <v>63</v>
      </c>
      <c r="S26" s="5">
        <v>25</v>
      </c>
      <c r="T26" s="5" t="s">
        <v>63</v>
      </c>
      <c r="U26" s="5">
        <v>0</v>
      </c>
      <c r="V26" s="7">
        <v>0</v>
      </c>
      <c r="W26" s="5">
        <v>25</v>
      </c>
      <c r="X26" s="5" t="s">
        <v>63</v>
      </c>
      <c r="Y26" s="5" t="s">
        <v>63</v>
      </c>
      <c r="Z26" s="5">
        <v>10</v>
      </c>
      <c r="AA26" s="5" t="s">
        <v>63</v>
      </c>
      <c r="AB26" s="5">
        <v>10</v>
      </c>
      <c r="AC26" s="5" t="s">
        <v>63</v>
      </c>
      <c r="AD26" s="5">
        <v>15</v>
      </c>
      <c r="AE26" s="5" t="s">
        <v>63</v>
      </c>
      <c r="AF26" s="5">
        <v>0</v>
      </c>
      <c r="AG26" s="7">
        <v>0</v>
      </c>
      <c r="AH26" s="5">
        <v>15</v>
      </c>
      <c r="AI26" s="5" t="s">
        <v>63</v>
      </c>
      <c r="AJ26" s="5" t="s">
        <v>63</v>
      </c>
      <c r="AK26" s="5">
        <v>5</v>
      </c>
      <c r="AL26" s="5" t="s">
        <v>63</v>
      </c>
      <c r="AM26" s="5">
        <v>10</v>
      </c>
      <c r="AN26" s="5" t="s">
        <v>63</v>
      </c>
      <c r="AO26" s="5">
        <v>10</v>
      </c>
      <c r="AP26" s="5" t="s">
        <v>63</v>
      </c>
      <c r="AQ26" s="5">
        <v>0</v>
      </c>
      <c r="AR26" s="7">
        <v>0</v>
      </c>
      <c r="AS26" s="5">
        <v>10</v>
      </c>
      <c r="AT26" s="5">
        <v>0</v>
      </c>
      <c r="AU26" s="7">
        <v>0</v>
      </c>
      <c r="AV26" s="5" t="s">
        <v>63</v>
      </c>
      <c r="AW26" s="5" t="s">
        <v>63</v>
      </c>
      <c r="AX26" s="5">
        <v>5</v>
      </c>
      <c r="AY26" s="5" t="s">
        <v>63</v>
      </c>
      <c r="AZ26" s="5">
        <v>5</v>
      </c>
      <c r="BA26" s="5" t="s">
        <v>63</v>
      </c>
      <c r="BB26" s="5">
        <v>0</v>
      </c>
      <c r="BC26" s="7">
        <v>0</v>
      </c>
      <c r="BD26" s="5">
        <v>5</v>
      </c>
    </row>
    <row r="27" spans="1:56" x14ac:dyDescent="0.35">
      <c r="A27" t="s">
        <v>86</v>
      </c>
      <c r="B27" s="5">
        <v>35</v>
      </c>
      <c r="C27" s="5" t="s">
        <v>63</v>
      </c>
      <c r="D27" s="5">
        <v>40</v>
      </c>
      <c r="E27" s="5" t="s">
        <v>63</v>
      </c>
      <c r="F27" s="5">
        <v>50</v>
      </c>
      <c r="G27" s="5" t="s">
        <v>63</v>
      </c>
      <c r="H27" s="5">
        <v>50</v>
      </c>
      <c r="I27" s="5" t="s">
        <v>63</v>
      </c>
      <c r="J27" s="5" t="s">
        <v>63</v>
      </c>
      <c r="K27" s="5" t="s">
        <v>63</v>
      </c>
      <c r="L27" s="5">
        <v>50</v>
      </c>
      <c r="M27" s="5">
        <v>40</v>
      </c>
      <c r="N27" s="5" t="s">
        <v>63</v>
      </c>
      <c r="O27" s="5">
        <v>45</v>
      </c>
      <c r="P27" s="5" t="s">
        <v>63</v>
      </c>
      <c r="Q27" s="5">
        <v>55</v>
      </c>
      <c r="R27" s="5" t="s">
        <v>63</v>
      </c>
      <c r="S27" s="5">
        <v>65</v>
      </c>
      <c r="T27" s="5" t="s">
        <v>63</v>
      </c>
      <c r="U27" s="5" t="s">
        <v>63</v>
      </c>
      <c r="V27" s="5" t="s">
        <v>63</v>
      </c>
      <c r="W27" s="5">
        <v>65</v>
      </c>
      <c r="X27" s="5">
        <v>15</v>
      </c>
      <c r="Y27" s="7">
        <v>0.432</v>
      </c>
      <c r="Z27" s="5">
        <v>25</v>
      </c>
      <c r="AA27" s="7">
        <v>0.70299999999999996</v>
      </c>
      <c r="AB27" s="5">
        <v>35</v>
      </c>
      <c r="AC27" s="7">
        <v>0.91900000000000004</v>
      </c>
      <c r="AD27" s="5">
        <v>35</v>
      </c>
      <c r="AE27" s="7">
        <v>1</v>
      </c>
      <c r="AF27" s="5">
        <v>0</v>
      </c>
      <c r="AG27" s="7">
        <v>0</v>
      </c>
      <c r="AH27" s="5">
        <v>35</v>
      </c>
      <c r="AI27" s="5">
        <v>30</v>
      </c>
      <c r="AJ27" s="7">
        <v>0.52500000000000002</v>
      </c>
      <c r="AK27" s="5">
        <v>45</v>
      </c>
      <c r="AL27" s="7">
        <v>0.79700000000000004</v>
      </c>
      <c r="AM27" s="5">
        <v>60</v>
      </c>
      <c r="AN27" s="7">
        <v>1</v>
      </c>
      <c r="AO27" s="5">
        <v>60</v>
      </c>
      <c r="AP27" s="7">
        <v>1</v>
      </c>
      <c r="AQ27" s="5">
        <v>0</v>
      </c>
      <c r="AR27" s="7">
        <v>0</v>
      </c>
      <c r="AS27" s="5">
        <v>60</v>
      </c>
      <c r="AT27" s="5">
        <v>20</v>
      </c>
      <c r="AU27" s="7">
        <v>0.36699999999999999</v>
      </c>
      <c r="AV27" s="5">
        <v>30</v>
      </c>
      <c r="AW27" s="7">
        <v>0.48299999999999998</v>
      </c>
      <c r="AX27" s="5">
        <v>40</v>
      </c>
      <c r="AY27" s="7">
        <v>0.7</v>
      </c>
      <c r="AZ27" s="5">
        <v>50</v>
      </c>
      <c r="BA27" s="7">
        <v>0.86699999999999999</v>
      </c>
      <c r="BB27" s="5">
        <v>10</v>
      </c>
      <c r="BC27" s="7">
        <v>0.13300000000000001</v>
      </c>
      <c r="BD27" s="5">
        <v>60</v>
      </c>
    </row>
    <row r="28" spans="1:56" x14ac:dyDescent="0.35">
      <c r="A28" t="s">
        <v>87</v>
      </c>
      <c r="B28" s="5" t="s">
        <v>70</v>
      </c>
      <c r="C28" s="5" t="s">
        <v>70</v>
      </c>
      <c r="D28" s="5" t="s">
        <v>70</v>
      </c>
      <c r="E28" s="5" t="s">
        <v>70</v>
      </c>
      <c r="F28" s="5" t="s">
        <v>70</v>
      </c>
      <c r="G28" s="5" t="s">
        <v>70</v>
      </c>
      <c r="H28" s="5" t="s">
        <v>70</v>
      </c>
      <c r="I28" s="5" t="s">
        <v>70</v>
      </c>
      <c r="J28" s="5" t="s">
        <v>70</v>
      </c>
      <c r="K28" s="5" t="s">
        <v>70</v>
      </c>
      <c r="L28" s="5">
        <v>0</v>
      </c>
      <c r="M28" s="5" t="s">
        <v>70</v>
      </c>
      <c r="N28" s="5" t="s">
        <v>70</v>
      </c>
      <c r="O28" s="5" t="s">
        <v>70</v>
      </c>
      <c r="P28" s="5" t="s">
        <v>70</v>
      </c>
      <c r="Q28" s="5" t="s">
        <v>70</v>
      </c>
      <c r="R28" s="5" t="s">
        <v>70</v>
      </c>
      <c r="S28" s="5" t="s">
        <v>70</v>
      </c>
      <c r="T28" s="5" t="s">
        <v>70</v>
      </c>
      <c r="U28" s="5" t="s">
        <v>70</v>
      </c>
      <c r="V28" s="5" t="s">
        <v>70</v>
      </c>
      <c r="W28" s="5">
        <v>0</v>
      </c>
      <c r="X28" s="5" t="s">
        <v>70</v>
      </c>
      <c r="Y28" s="5" t="s">
        <v>70</v>
      </c>
      <c r="Z28" s="5" t="s">
        <v>70</v>
      </c>
      <c r="AA28" s="5" t="s">
        <v>70</v>
      </c>
      <c r="AB28" s="5" t="s">
        <v>70</v>
      </c>
      <c r="AC28" s="5" t="s">
        <v>70</v>
      </c>
      <c r="AD28" s="5" t="s">
        <v>70</v>
      </c>
      <c r="AE28" s="5" t="s">
        <v>70</v>
      </c>
      <c r="AF28" s="5" t="s">
        <v>70</v>
      </c>
      <c r="AG28" s="5" t="s">
        <v>70</v>
      </c>
      <c r="AH28" s="5">
        <v>0</v>
      </c>
      <c r="AI28" s="5" t="s">
        <v>70</v>
      </c>
      <c r="AJ28" s="5" t="s">
        <v>70</v>
      </c>
      <c r="AK28" s="5" t="s">
        <v>70</v>
      </c>
      <c r="AL28" s="5" t="s">
        <v>70</v>
      </c>
      <c r="AM28" s="5" t="s">
        <v>70</v>
      </c>
      <c r="AN28" s="5" t="s">
        <v>70</v>
      </c>
      <c r="AO28" s="5" t="s">
        <v>70</v>
      </c>
      <c r="AP28" s="5" t="s">
        <v>70</v>
      </c>
      <c r="AQ28" s="5" t="s">
        <v>70</v>
      </c>
      <c r="AR28" s="5" t="s">
        <v>70</v>
      </c>
      <c r="AS28" s="5">
        <v>0</v>
      </c>
      <c r="AT28" s="5" t="s">
        <v>70</v>
      </c>
      <c r="AU28" s="5" t="s">
        <v>70</v>
      </c>
      <c r="AV28" s="5" t="s">
        <v>70</v>
      </c>
      <c r="AW28" s="5" t="s">
        <v>70</v>
      </c>
      <c r="AX28" s="5" t="s">
        <v>70</v>
      </c>
      <c r="AY28" s="5" t="s">
        <v>70</v>
      </c>
      <c r="AZ28" s="5" t="s">
        <v>70</v>
      </c>
      <c r="BA28" s="5" t="s">
        <v>70</v>
      </c>
      <c r="BB28" s="5" t="s">
        <v>70</v>
      </c>
      <c r="BC28" s="5" t="s">
        <v>70</v>
      </c>
      <c r="BD28" s="5">
        <v>0</v>
      </c>
    </row>
    <row r="29" spans="1:56" x14ac:dyDescent="0.35">
      <c r="A29" t="s">
        <v>88</v>
      </c>
      <c r="B29" s="5" t="s">
        <v>70</v>
      </c>
      <c r="C29" s="5" t="s">
        <v>70</v>
      </c>
      <c r="D29" s="5" t="s">
        <v>70</v>
      </c>
      <c r="E29" s="5" t="s">
        <v>70</v>
      </c>
      <c r="F29" s="5" t="s">
        <v>70</v>
      </c>
      <c r="G29" s="5" t="s">
        <v>70</v>
      </c>
      <c r="H29" s="5" t="s">
        <v>70</v>
      </c>
      <c r="I29" s="5" t="s">
        <v>70</v>
      </c>
      <c r="J29" s="5" t="s">
        <v>70</v>
      </c>
      <c r="K29" s="5" t="s">
        <v>70</v>
      </c>
      <c r="L29" s="5">
        <v>0</v>
      </c>
      <c r="M29" s="5" t="s">
        <v>70</v>
      </c>
      <c r="N29" s="5" t="s">
        <v>70</v>
      </c>
      <c r="O29" s="5" t="s">
        <v>70</v>
      </c>
      <c r="P29" s="5" t="s">
        <v>70</v>
      </c>
      <c r="Q29" s="5" t="s">
        <v>70</v>
      </c>
      <c r="R29" s="5" t="s">
        <v>70</v>
      </c>
      <c r="S29" s="5" t="s">
        <v>70</v>
      </c>
      <c r="T29" s="5" t="s">
        <v>70</v>
      </c>
      <c r="U29" s="5" t="s">
        <v>70</v>
      </c>
      <c r="V29" s="5" t="s">
        <v>70</v>
      </c>
      <c r="W29" s="5">
        <v>0</v>
      </c>
      <c r="X29" s="5" t="s">
        <v>70</v>
      </c>
      <c r="Y29" s="5" t="s">
        <v>70</v>
      </c>
      <c r="Z29" s="5" t="s">
        <v>70</v>
      </c>
      <c r="AA29" s="5" t="s">
        <v>70</v>
      </c>
      <c r="AB29" s="5" t="s">
        <v>70</v>
      </c>
      <c r="AC29" s="5" t="s">
        <v>70</v>
      </c>
      <c r="AD29" s="5" t="s">
        <v>70</v>
      </c>
      <c r="AE29" s="5" t="s">
        <v>70</v>
      </c>
      <c r="AF29" s="5" t="s">
        <v>70</v>
      </c>
      <c r="AG29" s="5" t="s">
        <v>70</v>
      </c>
      <c r="AH29" s="5">
        <v>0</v>
      </c>
      <c r="AI29" s="5" t="s">
        <v>70</v>
      </c>
      <c r="AJ29" s="5" t="s">
        <v>70</v>
      </c>
      <c r="AK29" s="5" t="s">
        <v>70</v>
      </c>
      <c r="AL29" s="5" t="s">
        <v>70</v>
      </c>
      <c r="AM29" s="5" t="s">
        <v>70</v>
      </c>
      <c r="AN29" s="5" t="s">
        <v>70</v>
      </c>
      <c r="AO29" s="5" t="s">
        <v>70</v>
      </c>
      <c r="AP29" s="5" t="s">
        <v>70</v>
      </c>
      <c r="AQ29" s="5" t="s">
        <v>70</v>
      </c>
      <c r="AR29" s="5" t="s">
        <v>70</v>
      </c>
      <c r="AS29" s="5">
        <v>0</v>
      </c>
      <c r="AT29" s="5" t="s">
        <v>70</v>
      </c>
      <c r="AU29" s="5" t="s">
        <v>70</v>
      </c>
      <c r="AV29" s="5" t="s">
        <v>70</v>
      </c>
      <c r="AW29" s="5" t="s">
        <v>70</v>
      </c>
      <c r="AX29" s="5" t="s">
        <v>70</v>
      </c>
      <c r="AY29" s="5" t="s">
        <v>70</v>
      </c>
      <c r="AZ29" s="5" t="s">
        <v>70</v>
      </c>
      <c r="BA29" s="5" t="s">
        <v>70</v>
      </c>
      <c r="BB29" s="5" t="s">
        <v>70</v>
      </c>
      <c r="BC29" s="5" t="s">
        <v>70</v>
      </c>
      <c r="BD29" s="5">
        <v>0</v>
      </c>
    </row>
    <row r="30" spans="1:56" x14ac:dyDescent="0.35">
      <c r="A30" t="s">
        <v>89</v>
      </c>
      <c r="B30" s="5">
        <v>50</v>
      </c>
      <c r="C30" s="7">
        <v>0.315</v>
      </c>
      <c r="D30" s="5">
        <v>75</v>
      </c>
      <c r="E30" s="7">
        <v>0.46700000000000003</v>
      </c>
      <c r="F30" s="5">
        <v>110</v>
      </c>
      <c r="G30" s="7">
        <v>0.67900000000000005</v>
      </c>
      <c r="H30" s="5">
        <v>140</v>
      </c>
      <c r="I30" s="7">
        <v>0.84199999999999997</v>
      </c>
      <c r="J30" s="5">
        <v>25</v>
      </c>
      <c r="K30" s="7">
        <v>0.158</v>
      </c>
      <c r="L30" s="5">
        <v>165</v>
      </c>
      <c r="M30" s="5">
        <v>45</v>
      </c>
      <c r="N30" s="5" t="s">
        <v>63</v>
      </c>
      <c r="O30" s="5">
        <v>65</v>
      </c>
      <c r="P30" s="5" t="s">
        <v>63</v>
      </c>
      <c r="Q30" s="5">
        <v>95</v>
      </c>
      <c r="R30" s="5" t="s">
        <v>63</v>
      </c>
      <c r="S30" s="5">
        <v>110</v>
      </c>
      <c r="T30" s="5" t="s">
        <v>63</v>
      </c>
      <c r="U30" s="5" t="s">
        <v>63</v>
      </c>
      <c r="V30" s="5" t="s">
        <v>63</v>
      </c>
      <c r="W30" s="5">
        <v>110</v>
      </c>
      <c r="X30" s="5">
        <v>70</v>
      </c>
      <c r="Y30" s="7">
        <v>0.53300000000000003</v>
      </c>
      <c r="Z30" s="5">
        <v>95</v>
      </c>
      <c r="AA30" s="7">
        <v>0.71099999999999997</v>
      </c>
      <c r="AB30" s="5">
        <v>125</v>
      </c>
      <c r="AC30" s="7">
        <v>0.91900000000000004</v>
      </c>
      <c r="AD30" s="5">
        <v>135</v>
      </c>
      <c r="AE30" s="7">
        <v>1</v>
      </c>
      <c r="AF30" s="5">
        <v>0</v>
      </c>
      <c r="AG30" s="7">
        <v>0</v>
      </c>
      <c r="AH30" s="5">
        <v>135</v>
      </c>
      <c r="AI30" s="5">
        <v>30</v>
      </c>
      <c r="AJ30" s="5" t="s">
        <v>63</v>
      </c>
      <c r="AK30" s="5">
        <v>55</v>
      </c>
      <c r="AL30" s="5" t="s">
        <v>63</v>
      </c>
      <c r="AM30" s="5">
        <v>75</v>
      </c>
      <c r="AN30" s="5" t="s">
        <v>63</v>
      </c>
      <c r="AO30" s="5">
        <v>85</v>
      </c>
      <c r="AP30" s="5" t="s">
        <v>63</v>
      </c>
      <c r="AQ30" s="5" t="s">
        <v>63</v>
      </c>
      <c r="AR30" s="5" t="s">
        <v>63</v>
      </c>
      <c r="AS30" s="5">
        <v>85</v>
      </c>
      <c r="AT30" s="5">
        <v>30</v>
      </c>
      <c r="AU30" s="7">
        <v>0.216</v>
      </c>
      <c r="AV30" s="5">
        <v>50</v>
      </c>
      <c r="AW30" s="7">
        <v>0.373</v>
      </c>
      <c r="AX30" s="5">
        <v>75</v>
      </c>
      <c r="AY30" s="7">
        <v>0.56000000000000005</v>
      </c>
      <c r="AZ30" s="5">
        <v>105</v>
      </c>
      <c r="BA30" s="7">
        <v>0.78400000000000003</v>
      </c>
      <c r="BB30" s="5">
        <v>30</v>
      </c>
      <c r="BC30" s="7">
        <v>0.216</v>
      </c>
      <c r="BD30" s="5">
        <v>135</v>
      </c>
    </row>
    <row r="31" spans="1:56" x14ac:dyDescent="0.35">
      <c r="A31" t="s">
        <v>90</v>
      </c>
      <c r="B31" s="5">
        <v>10</v>
      </c>
      <c r="C31" s="7">
        <v>0.75</v>
      </c>
      <c r="D31" s="5">
        <v>15</v>
      </c>
      <c r="E31" s="7">
        <v>0.875</v>
      </c>
      <c r="F31" s="5">
        <v>15</v>
      </c>
      <c r="G31" s="7">
        <v>0.93799999999999994</v>
      </c>
      <c r="H31" s="5">
        <v>15</v>
      </c>
      <c r="I31" s="7">
        <v>1</v>
      </c>
      <c r="J31" s="5">
        <v>0</v>
      </c>
      <c r="K31" s="7">
        <v>0</v>
      </c>
      <c r="L31" s="5">
        <v>15</v>
      </c>
      <c r="M31" s="5">
        <v>15</v>
      </c>
      <c r="N31" s="7">
        <v>0.75</v>
      </c>
      <c r="O31" s="5">
        <v>15</v>
      </c>
      <c r="P31" s="7">
        <v>0.85</v>
      </c>
      <c r="Q31" s="5">
        <v>20</v>
      </c>
      <c r="R31" s="7">
        <v>0.95</v>
      </c>
      <c r="S31" s="5">
        <v>20</v>
      </c>
      <c r="T31" s="7">
        <v>1</v>
      </c>
      <c r="U31" s="5">
        <v>0</v>
      </c>
      <c r="V31" s="7">
        <v>0</v>
      </c>
      <c r="W31" s="5">
        <v>20</v>
      </c>
      <c r="X31" s="5">
        <v>15</v>
      </c>
      <c r="Y31" s="7">
        <v>0.65</v>
      </c>
      <c r="Z31" s="5">
        <v>15</v>
      </c>
      <c r="AA31" s="7">
        <v>0.8</v>
      </c>
      <c r="AB31" s="5">
        <v>20</v>
      </c>
      <c r="AC31" s="7">
        <v>0.95</v>
      </c>
      <c r="AD31" s="5">
        <v>20</v>
      </c>
      <c r="AE31" s="7">
        <v>1</v>
      </c>
      <c r="AF31" s="5">
        <v>0</v>
      </c>
      <c r="AG31" s="7">
        <v>0</v>
      </c>
      <c r="AH31" s="5">
        <v>20</v>
      </c>
      <c r="AI31" s="5">
        <v>15</v>
      </c>
      <c r="AJ31" s="7">
        <v>0.58299999999999996</v>
      </c>
      <c r="AK31" s="5">
        <v>20</v>
      </c>
      <c r="AL31" s="7">
        <v>0.75</v>
      </c>
      <c r="AM31" s="5">
        <v>25</v>
      </c>
      <c r="AN31" s="7">
        <v>1</v>
      </c>
      <c r="AO31" s="5">
        <v>25</v>
      </c>
      <c r="AP31" s="7">
        <v>1</v>
      </c>
      <c r="AQ31" s="5">
        <v>0</v>
      </c>
      <c r="AR31" s="7">
        <v>0</v>
      </c>
      <c r="AS31" s="5">
        <v>25</v>
      </c>
      <c r="AT31" s="5">
        <v>15</v>
      </c>
      <c r="AU31" s="7">
        <v>0.78900000000000003</v>
      </c>
      <c r="AV31" s="5">
        <v>15</v>
      </c>
      <c r="AW31" s="7">
        <v>0.89500000000000002</v>
      </c>
      <c r="AX31" s="5">
        <v>20</v>
      </c>
      <c r="AY31" s="7">
        <v>0.94699999999999995</v>
      </c>
      <c r="AZ31" s="5">
        <v>20</v>
      </c>
      <c r="BA31" s="7">
        <v>1</v>
      </c>
      <c r="BB31" s="5">
        <v>0</v>
      </c>
      <c r="BC31" s="7">
        <v>0</v>
      </c>
      <c r="BD31" s="5">
        <v>20</v>
      </c>
    </row>
    <row r="32" spans="1:56" x14ac:dyDescent="0.35">
      <c r="A32" t="s">
        <v>91</v>
      </c>
      <c r="B32" s="5">
        <v>15</v>
      </c>
      <c r="C32" s="7">
        <v>0.187</v>
      </c>
      <c r="D32" s="5">
        <v>35</v>
      </c>
      <c r="E32" s="7">
        <v>0.38500000000000001</v>
      </c>
      <c r="F32" s="5">
        <v>55</v>
      </c>
      <c r="G32" s="7">
        <v>0.626</v>
      </c>
      <c r="H32" s="5">
        <v>75</v>
      </c>
      <c r="I32" s="7">
        <v>0.84599999999999997</v>
      </c>
      <c r="J32" s="5">
        <v>15</v>
      </c>
      <c r="K32" s="7">
        <v>0.154</v>
      </c>
      <c r="L32" s="5">
        <v>90</v>
      </c>
      <c r="M32" s="5">
        <v>10</v>
      </c>
      <c r="N32" s="7">
        <v>0.13900000000000001</v>
      </c>
      <c r="O32" s="5">
        <v>25</v>
      </c>
      <c r="P32" s="7">
        <v>0.36099999999999999</v>
      </c>
      <c r="Q32" s="5">
        <v>45</v>
      </c>
      <c r="R32" s="7">
        <v>0.59699999999999998</v>
      </c>
      <c r="S32" s="5">
        <v>60</v>
      </c>
      <c r="T32" s="7">
        <v>0.83299999999999996</v>
      </c>
      <c r="U32" s="5">
        <v>10</v>
      </c>
      <c r="V32" s="7">
        <v>0.16700000000000001</v>
      </c>
      <c r="W32" s="5">
        <v>70</v>
      </c>
      <c r="X32" s="5">
        <v>25</v>
      </c>
      <c r="Y32" s="7">
        <v>0.29599999999999999</v>
      </c>
      <c r="Z32" s="5">
        <v>45</v>
      </c>
      <c r="AA32" s="7">
        <v>0.54300000000000004</v>
      </c>
      <c r="AB32" s="5">
        <v>65</v>
      </c>
      <c r="AC32" s="7">
        <v>0.82699999999999996</v>
      </c>
      <c r="AD32" s="5">
        <v>75</v>
      </c>
      <c r="AE32" s="7">
        <v>0.91400000000000003</v>
      </c>
      <c r="AF32" s="5">
        <v>5</v>
      </c>
      <c r="AG32" s="7">
        <v>8.5999999999999993E-2</v>
      </c>
      <c r="AH32" s="5">
        <v>80</v>
      </c>
      <c r="AI32" s="5">
        <v>20</v>
      </c>
      <c r="AJ32" s="7">
        <v>0.26900000000000002</v>
      </c>
      <c r="AK32" s="5">
        <v>45</v>
      </c>
      <c r="AL32" s="7">
        <v>0.57699999999999996</v>
      </c>
      <c r="AM32" s="5">
        <v>70</v>
      </c>
      <c r="AN32" s="7">
        <v>0.92300000000000004</v>
      </c>
      <c r="AO32" s="5">
        <v>80</v>
      </c>
      <c r="AP32" s="7">
        <v>1</v>
      </c>
      <c r="AQ32" s="5">
        <v>0</v>
      </c>
      <c r="AR32" s="7">
        <v>0</v>
      </c>
      <c r="AS32" s="5">
        <v>80</v>
      </c>
      <c r="AT32" s="5">
        <v>10</v>
      </c>
      <c r="AU32" s="7">
        <v>9.9000000000000005E-2</v>
      </c>
      <c r="AV32" s="5">
        <v>30</v>
      </c>
      <c r="AW32" s="7">
        <v>0.26100000000000001</v>
      </c>
      <c r="AX32" s="5">
        <v>75</v>
      </c>
      <c r="AY32" s="7">
        <v>0.68500000000000005</v>
      </c>
      <c r="AZ32" s="5">
        <v>95</v>
      </c>
      <c r="BA32" s="7">
        <v>0.85599999999999998</v>
      </c>
      <c r="BB32" s="5">
        <v>15</v>
      </c>
      <c r="BC32" s="7">
        <v>0.14399999999999999</v>
      </c>
      <c r="BD32" s="5">
        <v>110</v>
      </c>
    </row>
    <row r="33" spans="1:56" x14ac:dyDescent="0.35">
      <c r="A33" t="s">
        <v>92</v>
      </c>
      <c r="B33" s="5">
        <v>20</v>
      </c>
      <c r="C33" s="5" t="s">
        <v>63</v>
      </c>
      <c r="D33" s="5">
        <v>45</v>
      </c>
      <c r="E33" s="5" t="s">
        <v>63</v>
      </c>
      <c r="F33" s="5">
        <v>60</v>
      </c>
      <c r="G33" s="5" t="s">
        <v>63</v>
      </c>
      <c r="H33" s="5">
        <v>65</v>
      </c>
      <c r="I33" s="5" t="s">
        <v>63</v>
      </c>
      <c r="J33" s="5" t="s">
        <v>63</v>
      </c>
      <c r="K33" s="5" t="s">
        <v>63</v>
      </c>
      <c r="L33" s="5">
        <v>70</v>
      </c>
      <c r="M33" s="5">
        <v>25</v>
      </c>
      <c r="N33" s="5" t="s">
        <v>63</v>
      </c>
      <c r="O33" s="5">
        <v>40</v>
      </c>
      <c r="P33" s="5" t="s">
        <v>63</v>
      </c>
      <c r="Q33" s="5">
        <v>55</v>
      </c>
      <c r="R33" s="5" t="s">
        <v>63</v>
      </c>
      <c r="S33" s="5">
        <v>60</v>
      </c>
      <c r="T33" s="5" t="s">
        <v>63</v>
      </c>
      <c r="U33" s="5" t="s">
        <v>63</v>
      </c>
      <c r="V33" s="5" t="s">
        <v>63</v>
      </c>
      <c r="W33" s="5">
        <v>60</v>
      </c>
      <c r="X33" s="5">
        <v>10</v>
      </c>
      <c r="Y33" s="7">
        <v>0.27800000000000002</v>
      </c>
      <c r="Z33" s="5">
        <v>20</v>
      </c>
      <c r="AA33" s="7">
        <v>0.52800000000000002</v>
      </c>
      <c r="AB33" s="5">
        <v>30</v>
      </c>
      <c r="AC33" s="7">
        <v>0.88900000000000001</v>
      </c>
      <c r="AD33" s="5">
        <v>35</v>
      </c>
      <c r="AE33" s="7">
        <v>1</v>
      </c>
      <c r="AF33" s="5">
        <v>0</v>
      </c>
      <c r="AG33" s="7">
        <v>0</v>
      </c>
      <c r="AH33" s="5">
        <v>35</v>
      </c>
      <c r="AI33" s="5">
        <v>10</v>
      </c>
      <c r="AJ33" s="5" t="s">
        <v>63</v>
      </c>
      <c r="AK33" s="5">
        <v>15</v>
      </c>
      <c r="AL33" s="5" t="s">
        <v>63</v>
      </c>
      <c r="AM33" s="5">
        <v>30</v>
      </c>
      <c r="AN33" s="5" t="s">
        <v>63</v>
      </c>
      <c r="AO33" s="5">
        <v>30</v>
      </c>
      <c r="AP33" s="5" t="s">
        <v>63</v>
      </c>
      <c r="AQ33" s="5" t="s">
        <v>63</v>
      </c>
      <c r="AR33" s="5" t="s">
        <v>63</v>
      </c>
      <c r="AS33" s="5">
        <v>30</v>
      </c>
      <c r="AT33" s="5">
        <v>10</v>
      </c>
      <c r="AU33" s="5" t="s">
        <v>63</v>
      </c>
      <c r="AV33" s="5">
        <v>25</v>
      </c>
      <c r="AW33" s="5" t="s">
        <v>63</v>
      </c>
      <c r="AX33" s="5">
        <v>50</v>
      </c>
      <c r="AY33" s="5" t="s">
        <v>63</v>
      </c>
      <c r="AZ33" s="5">
        <v>60</v>
      </c>
      <c r="BA33" s="5" t="s">
        <v>63</v>
      </c>
      <c r="BB33" s="5" t="s">
        <v>63</v>
      </c>
      <c r="BC33" s="5" t="s">
        <v>63</v>
      </c>
      <c r="BD33" s="5">
        <v>60</v>
      </c>
    </row>
    <row r="34" spans="1:56" x14ac:dyDescent="0.35">
      <c r="A34" t="s">
        <v>93</v>
      </c>
      <c r="B34" s="5">
        <v>90</v>
      </c>
      <c r="C34" s="7">
        <v>0.34699999999999998</v>
      </c>
      <c r="D34" s="5">
        <v>155</v>
      </c>
      <c r="E34" s="7">
        <v>0.58799999999999997</v>
      </c>
      <c r="F34" s="5">
        <v>205</v>
      </c>
      <c r="G34" s="7">
        <v>0.77500000000000002</v>
      </c>
      <c r="H34" s="5">
        <v>235</v>
      </c>
      <c r="I34" s="7">
        <v>0.90500000000000003</v>
      </c>
      <c r="J34" s="5">
        <v>25</v>
      </c>
      <c r="K34" s="7">
        <v>9.5000000000000001E-2</v>
      </c>
      <c r="L34" s="5">
        <v>260</v>
      </c>
      <c r="M34" s="5">
        <v>100</v>
      </c>
      <c r="N34" s="7">
        <v>0.38300000000000001</v>
      </c>
      <c r="O34" s="5">
        <v>160</v>
      </c>
      <c r="P34" s="7">
        <v>0.629</v>
      </c>
      <c r="Q34" s="5">
        <v>210</v>
      </c>
      <c r="R34" s="7">
        <v>0.82399999999999995</v>
      </c>
      <c r="S34" s="5">
        <v>250</v>
      </c>
      <c r="T34" s="7">
        <v>0.97299999999999998</v>
      </c>
      <c r="U34" s="5">
        <v>5</v>
      </c>
      <c r="V34" s="7">
        <v>2.7E-2</v>
      </c>
      <c r="W34" s="5">
        <v>255</v>
      </c>
      <c r="X34" s="5">
        <v>140</v>
      </c>
      <c r="Y34" s="7">
        <v>0.53300000000000003</v>
      </c>
      <c r="Z34" s="5">
        <v>185</v>
      </c>
      <c r="AA34" s="7">
        <v>0.70899999999999996</v>
      </c>
      <c r="AB34" s="5">
        <v>225</v>
      </c>
      <c r="AC34" s="7">
        <v>0.86199999999999999</v>
      </c>
      <c r="AD34" s="5">
        <v>255</v>
      </c>
      <c r="AE34" s="7">
        <v>0.98099999999999998</v>
      </c>
      <c r="AF34" s="5">
        <v>5</v>
      </c>
      <c r="AG34" s="7">
        <v>1.9E-2</v>
      </c>
      <c r="AH34" s="5">
        <v>260</v>
      </c>
      <c r="AI34" s="5">
        <v>110</v>
      </c>
      <c r="AJ34" s="7">
        <v>0.41899999999999998</v>
      </c>
      <c r="AK34" s="5">
        <v>170</v>
      </c>
      <c r="AL34" s="7">
        <v>0.64500000000000002</v>
      </c>
      <c r="AM34" s="5">
        <v>225</v>
      </c>
      <c r="AN34" s="7">
        <v>0.85299999999999998</v>
      </c>
      <c r="AO34" s="5">
        <v>255</v>
      </c>
      <c r="AP34" s="7">
        <v>0.95799999999999996</v>
      </c>
      <c r="AQ34" s="5">
        <v>10</v>
      </c>
      <c r="AR34" s="7">
        <v>4.2000000000000003E-2</v>
      </c>
      <c r="AS34" s="5">
        <v>265</v>
      </c>
      <c r="AT34" s="5">
        <v>75</v>
      </c>
      <c r="AU34" s="7">
        <v>0.26900000000000002</v>
      </c>
      <c r="AV34" s="5">
        <v>135</v>
      </c>
      <c r="AW34" s="7">
        <v>0.49099999999999999</v>
      </c>
      <c r="AX34" s="5">
        <v>180</v>
      </c>
      <c r="AY34" s="7">
        <v>0.65700000000000003</v>
      </c>
      <c r="AZ34" s="5">
        <v>215</v>
      </c>
      <c r="BA34" s="7">
        <v>0.80100000000000005</v>
      </c>
      <c r="BB34" s="5">
        <v>55</v>
      </c>
      <c r="BC34" s="7">
        <v>0.19900000000000001</v>
      </c>
      <c r="BD34" s="5">
        <v>270</v>
      </c>
    </row>
    <row r="35" spans="1:56" x14ac:dyDescent="0.35">
      <c r="A35" t="s">
        <v>94</v>
      </c>
      <c r="B35" s="5" t="s">
        <v>70</v>
      </c>
      <c r="C35" s="5" t="s">
        <v>70</v>
      </c>
      <c r="D35" s="5" t="s">
        <v>70</v>
      </c>
      <c r="E35" s="5" t="s">
        <v>70</v>
      </c>
      <c r="F35" s="5" t="s">
        <v>70</v>
      </c>
      <c r="G35" s="5" t="s">
        <v>70</v>
      </c>
      <c r="H35" s="5" t="s">
        <v>70</v>
      </c>
      <c r="I35" s="5" t="s">
        <v>70</v>
      </c>
      <c r="J35" s="5" t="s">
        <v>70</v>
      </c>
      <c r="K35" s="5" t="s">
        <v>70</v>
      </c>
      <c r="L35" s="5">
        <v>0</v>
      </c>
      <c r="M35" s="5" t="s">
        <v>70</v>
      </c>
      <c r="N35" s="5" t="s">
        <v>70</v>
      </c>
      <c r="O35" s="5" t="s">
        <v>70</v>
      </c>
      <c r="P35" s="5" t="s">
        <v>70</v>
      </c>
      <c r="Q35" s="5" t="s">
        <v>70</v>
      </c>
      <c r="R35" s="5" t="s">
        <v>70</v>
      </c>
      <c r="S35" s="5" t="s">
        <v>70</v>
      </c>
      <c r="T35" s="5" t="s">
        <v>70</v>
      </c>
      <c r="U35" s="5" t="s">
        <v>70</v>
      </c>
      <c r="V35" s="5" t="s">
        <v>70</v>
      </c>
      <c r="W35" s="5">
        <v>0</v>
      </c>
      <c r="X35" s="5" t="s">
        <v>70</v>
      </c>
      <c r="Y35" s="5" t="s">
        <v>70</v>
      </c>
      <c r="Z35" s="5" t="s">
        <v>70</v>
      </c>
      <c r="AA35" s="5" t="s">
        <v>70</v>
      </c>
      <c r="AB35" s="5" t="s">
        <v>70</v>
      </c>
      <c r="AC35" s="5" t="s">
        <v>70</v>
      </c>
      <c r="AD35" s="5" t="s">
        <v>70</v>
      </c>
      <c r="AE35" s="5" t="s">
        <v>70</v>
      </c>
      <c r="AF35" s="5" t="s">
        <v>70</v>
      </c>
      <c r="AG35" s="5" t="s">
        <v>70</v>
      </c>
      <c r="AH35" s="5">
        <v>0</v>
      </c>
      <c r="AI35" s="5" t="s">
        <v>70</v>
      </c>
      <c r="AJ35" s="5" t="s">
        <v>70</v>
      </c>
      <c r="AK35" s="5" t="s">
        <v>70</v>
      </c>
      <c r="AL35" s="5" t="s">
        <v>70</v>
      </c>
      <c r="AM35" s="5" t="s">
        <v>70</v>
      </c>
      <c r="AN35" s="5" t="s">
        <v>70</v>
      </c>
      <c r="AO35" s="5" t="s">
        <v>70</v>
      </c>
      <c r="AP35" s="5" t="s">
        <v>70</v>
      </c>
      <c r="AQ35" s="5" t="s">
        <v>70</v>
      </c>
      <c r="AR35" s="5" t="s">
        <v>70</v>
      </c>
      <c r="AS35" s="5">
        <v>0</v>
      </c>
      <c r="AT35" s="5" t="s">
        <v>63</v>
      </c>
      <c r="AU35" s="5" t="s">
        <v>63</v>
      </c>
      <c r="AV35" s="5" t="s">
        <v>63</v>
      </c>
      <c r="AW35" s="5" t="s">
        <v>63</v>
      </c>
      <c r="AX35" s="5" t="s">
        <v>63</v>
      </c>
      <c r="AY35" s="5" t="s">
        <v>63</v>
      </c>
      <c r="AZ35" s="5" t="s">
        <v>63</v>
      </c>
      <c r="BA35" s="5" t="s">
        <v>63</v>
      </c>
      <c r="BB35" s="5">
        <v>0</v>
      </c>
      <c r="BC35" s="7">
        <v>0</v>
      </c>
      <c r="BD35" s="5" t="s">
        <v>63</v>
      </c>
    </row>
    <row r="36" spans="1:56" x14ac:dyDescent="0.35">
      <c r="A36" t="s">
        <v>95</v>
      </c>
      <c r="B36" s="5" t="s">
        <v>70</v>
      </c>
      <c r="C36" s="5" t="s">
        <v>70</v>
      </c>
      <c r="D36" s="5" t="s">
        <v>70</v>
      </c>
      <c r="E36" s="5" t="s">
        <v>70</v>
      </c>
      <c r="F36" s="5" t="s">
        <v>70</v>
      </c>
      <c r="G36" s="5" t="s">
        <v>70</v>
      </c>
      <c r="H36" s="5" t="s">
        <v>70</v>
      </c>
      <c r="I36" s="5" t="s">
        <v>70</v>
      </c>
      <c r="J36" s="5" t="s">
        <v>70</v>
      </c>
      <c r="K36" s="5" t="s">
        <v>70</v>
      </c>
      <c r="L36" s="5">
        <v>0</v>
      </c>
      <c r="M36" s="5" t="s">
        <v>70</v>
      </c>
      <c r="N36" s="5" t="s">
        <v>70</v>
      </c>
      <c r="O36" s="5" t="s">
        <v>70</v>
      </c>
      <c r="P36" s="5" t="s">
        <v>70</v>
      </c>
      <c r="Q36" s="5" t="s">
        <v>70</v>
      </c>
      <c r="R36" s="5" t="s">
        <v>70</v>
      </c>
      <c r="S36" s="5" t="s">
        <v>70</v>
      </c>
      <c r="T36" s="5" t="s">
        <v>70</v>
      </c>
      <c r="U36" s="5" t="s">
        <v>70</v>
      </c>
      <c r="V36" s="5" t="s">
        <v>70</v>
      </c>
      <c r="W36" s="5">
        <v>0</v>
      </c>
      <c r="X36" s="5" t="s">
        <v>70</v>
      </c>
      <c r="Y36" s="5" t="s">
        <v>70</v>
      </c>
      <c r="Z36" s="5" t="s">
        <v>70</v>
      </c>
      <c r="AA36" s="5" t="s">
        <v>70</v>
      </c>
      <c r="AB36" s="5" t="s">
        <v>70</v>
      </c>
      <c r="AC36" s="5" t="s">
        <v>70</v>
      </c>
      <c r="AD36" s="5" t="s">
        <v>70</v>
      </c>
      <c r="AE36" s="5" t="s">
        <v>70</v>
      </c>
      <c r="AF36" s="5" t="s">
        <v>70</v>
      </c>
      <c r="AG36" s="5" t="s">
        <v>70</v>
      </c>
      <c r="AH36" s="5">
        <v>0</v>
      </c>
      <c r="AI36" s="5" t="s">
        <v>70</v>
      </c>
      <c r="AJ36" s="5" t="s">
        <v>70</v>
      </c>
      <c r="AK36" s="5" t="s">
        <v>70</v>
      </c>
      <c r="AL36" s="5" t="s">
        <v>70</v>
      </c>
      <c r="AM36" s="5" t="s">
        <v>70</v>
      </c>
      <c r="AN36" s="5" t="s">
        <v>70</v>
      </c>
      <c r="AO36" s="5" t="s">
        <v>70</v>
      </c>
      <c r="AP36" s="5" t="s">
        <v>70</v>
      </c>
      <c r="AQ36" s="5" t="s">
        <v>70</v>
      </c>
      <c r="AR36" s="5" t="s">
        <v>70</v>
      </c>
      <c r="AS36" s="5">
        <v>0</v>
      </c>
      <c r="AT36" s="5" t="s">
        <v>70</v>
      </c>
      <c r="AU36" s="5" t="s">
        <v>70</v>
      </c>
      <c r="AV36" s="5" t="s">
        <v>70</v>
      </c>
      <c r="AW36" s="5" t="s">
        <v>70</v>
      </c>
      <c r="AX36" s="5" t="s">
        <v>70</v>
      </c>
      <c r="AY36" s="5" t="s">
        <v>70</v>
      </c>
      <c r="AZ36" s="5" t="s">
        <v>70</v>
      </c>
      <c r="BA36" s="5" t="s">
        <v>70</v>
      </c>
      <c r="BB36" s="5" t="s">
        <v>70</v>
      </c>
      <c r="BC36" s="5" t="s">
        <v>70</v>
      </c>
      <c r="BD36" s="5">
        <v>0</v>
      </c>
    </row>
    <row r="37" spans="1:56" x14ac:dyDescent="0.35">
      <c r="A37" t="s">
        <v>96</v>
      </c>
      <c r="B37" s="5" t="s">
        <v>63</v>
      </c>
      <c r="C37" s="5" t="s">
        <v>63</v>
      </c>
      <c r="D37" s="5" t="s">
        <v>63</v>
      </c>
      <c r="E37" s="5" t="s">
        <v>63</v>
      </c>
      <c r="F37" s="5" t="s">
        <v>63</v>
      </c>
      <c r="G37" s="5" t="s">
        <v>63</v>
      </c>
      <c r="H37" s="5" t="s">
        <v>63</v>
      </c>
      <c r="I37" s="5" t="s">
        <v>63</v>
      </c>
      <c r="J37" s="5">
        <v>0</v>
      </c>
      <c r="K37" s="7">
        <v>0</v>
      </c>
      <c r="L37" s="5" t="s">
        <v>63</v>
      </c>
      <c r="M37" s="5" t="s">
        <v>63</v>
      </c>
      <c r="N37" s="5" t="s">
        <v>63</v>
      </c>
      <c r="O37" s="5" t="s">
        <v>63</v>
      </c>
      <c r="P37" s="5" t="s">
        <v>63</v>
      </c>
      <c r="Q37" s="5" t="s">
        <v>63</v>
      </c>
      <c r="R37" s="5" t="s">
        <v>63</v>
      </c>
      <c r="S37" s="5" t="s">
        <v>63</v>
      </c>
      <c r="T37" s="5" t="s">
        <v>63</v>
      </c>
      <c r="U37" s="5">
        <v>0</v>
      </c>
      <c r="V37" s="7">
        <v>0</v>
      </c>
      <c r="W37" s="5" t="s">
        <v>63</v>
      </c>
      <c r="X37" s="5" t="s">
        <v>63</v>
      </c>
      <c r="Y37" s="5" t="s">
        <v>63</v>
      </c>
      <c r="Z37" s="5" t="s">
        <v>63</v>
      </c>
      <c r="AA37" s="5" t="s">
        <v>63</v>
      </c>
      <c r="AB37" s="5" t="s">
        <v>63</v>
      </c>
      <c r="AC37" s="5" t="s">
        <v>63</v>
      </c>
      <c r="AD37" s="5" t="s">
        <v>63</v>
      </c>
      <c r="AE37" s="5" t="s">
        <v>63</v>
      </c>
      <c r="AF37" s="5">
        <v>0</v>
      </c>
      <c r="AG37" s="7">
        <v>0</v>
      </c>
      <c r="AH37" s="5" t="s">
        <v>63</v>
      </c>
      <c r="AI37" s="5" t="s">
        <v>63</v>
      </c>
      <c r="AJ37" s="5" t="s">
        <v>63</v>
      </c>
      <c r="AK37" s="5" t="s">
        <v>63</v>
      </c>
      <c r="AL37" s="5" t="s">
        <v>63</v>
      </c>
      <c r="AM37" s="5" t="s">
        <v>63</v>
      </c>
      <c r="AN37" s="5" t="s">
        <v>63</v>
      </c>
      <c r="AO37" s="5" t="s">
        <v>63</v>
      </c>
      <c r="AP37" s="5" t="s">
        <v>63</v>
      </c>
      <c r="AQ37" s="5">
        <v>0</v>
      </c>
      <c r="AR37" s="7">
        <v>0</v>
      </c>
      <c r="AS37" s="5" t="s">
        <v>63</v>
      </c>
      <c r="AT37" s="5" t="s">
        <v>63</v>
      </c>
      <c r="AU37" s="5" t="s">
        <v>63</v>
      </c>
      <c r="AV37" s="5" t="s">
        <v>63</v>
      </c>
      <c r="AW37" s="5" t="s">
        <v>63</v>
      </c>
      <c r="AX37" s="5" t="s">
        <v>63</v>
      </c>
      <c r="AY37" s="5" t="s">
        <v>63</v>
      </c>
      <c r="AZ37" s="5" t="s">
        <v>63</v>
      </c>
      <c r="BA37" s="5" t="s">
        <v>63</v>
      </c>
      <c r="BB37" s="5">
        <v>0</v>
      </c>
      <c r="BC37" s="7">
        <v>0</v>
      </c>
      <c r="BD37" s="5" t="s">
        <v>63</v>
      </c>
    </row>
    <row r="38" spans="1:56" x14ac:dyDescent="0.35">
      <c r="A38" t="s">
        <v>97</v>
      </c>
      <c r="B38" s="5" t="s">
        <v>70</v>
      </c>
      <c r="C38" s="5" t="s">
        <v>70</v>
      </c>
      <c r="D38" s="5" t="s">
        <v>70</v>
      </c>
      <c r="E38" s="5" t="s">
        <v>70</v>
      </c>
      <c r="F38" s="5" t="s">
        <v>70</v>
      </c>
      <c r="G38" s="5" t="s">
        <v>70</v>
      </c>
      <c r="H38" s="5" t="s">
        <v>70</v>
      </c>
      <c r="I38" s="5" t="s">
        <v>70</v>
      </c>
      <c r="J38" s="5" t="s">
        <v>70</v>
      </c>
      <c r="K38" s="5" t="s">
        <v>70</v>
      </c>
      <c r="L38" s="5">
        <v>0</v>
      </c>
      <c r="M38" s="5" t="s">
        <v>70</v>
      </c>
      <c r="N38" s="5" t="s">
        <v>70</v>
      </c>
      <c r="O38" s="5" t="s">
        <v>70</v>
      </c>
      <c r="P38" s="5" t="s">
        <v>70</v>
      </c>
      <c r="Q38" s="5" t="s">
        <v>70</v>
      </c>
      <c r="R38" s="5" t="s">
        <v>70</v>
      </c>
      <c r="S38" s="5" t="s">
        <v>70</v>
      </c>
      <c r="T38" s="5" t="s">
        <v>70</v>
      </c>
      <c r="U38" s="5" t="s">
        <v>70</v>
      </c>
      <c r="V38" s="5" t="s">
        <v>70</v>
      </c>
      <c r="W38" s="5">
        <v>0</v>
      </c>
      <c r="X38" s="5" t="s">
        <v>70</v>
      </c>
      <c r="Y38" s="5" t="s">
        <v>70</v>
      </c>
      <c r="Z38" s="5" t="s">
        <v>70</v>
      </c>
      <c r="AA38" s="5" t="s">
        <v>70</v>
      </c>
      <c r="AB38" s="5" t="s">
        <v>70</v>
      </c>
      <c r="AC38" s="5" t="s">
        <v>70</v>
      </c>
      <c r="AD38" s="5" t="s">
        <v>70</v>
      </c>
      <c r="AE38" s="5" t="s">
        <v>70</v>
      </c>
      <c r="AF38" s="5" t="s">
        <v>70</v>
      </c>
      <c r="AG38" s="5" t="s">
        <v>70</v>
      </c>
      <c r="AH38" s="5">
        <v>0</v>
      </c>
      <c r="AI38" s="5" t="s">
        <v>70</v>
      </c>
      <c r="AJ38" s="5" t="s">
        <v>70</v>
      </c>
      <c r="AK38" s="5" t="s">
        <v>70</v>
      </c>
      <c r="AL38" s="5" t="s">
        <v>70</v>
      </c>
      <c r="AM38" s="5" t="s">
        <v>70</v>
      </c>
      <c r="AN38" s="5" t="s">
        <v>70</v>
      </c>
      <c r="AO38" s="5" t="s">
        <v>70</v>
      </c>
      <c r="AP38" s="5" t="s">
        <v>70</v>
      </c>
      <c r="AQ38" s="5" t="s">
        <v>70</v>
      </c>
      <c r="AR38" s="5" t="s">
        <v>70</v>
      </c>
      <c r="AS38" s="5">
        <v>0</v>
      </c>
      <c r="AT38" s="5" t="s">
        <v>70</v>
      </c>
      <c r="AU38" s="5" t="s">
        <v>70</v>
      </c>
      <c r="AV38" s="5" t="s">
        <v>70</v>
      </c>
      <c r="AW38" s="5" t="s">
        <v>70</v>
      </c>
      <c r="AX38" s="5" t="s">
        <v>70</v>
      </c>
      <c r="AY38" s="5" t="s">
        <v>70</v>
      </c>
      <c r="AZ38" s="5" t="s">
        <v>70</v>
      </c>
      <c r="BA38" s="5" t="s">
        <v>70</v>
      </c>
      <c r="BB38" s="5" t="s">
        <v>70</v>
      </c>
      <c r="BC38" s="5" t="s">
        <v>70</v>
      </c>
      <c r="BD38" s="5">
        <v>0</v>
      </c>
    </row>
    <row r="39" spans="1:56" x14ac:dyDescent="0.35">
      <c r="A39" t="s">
        <v>98</v>
      </c>
      <c r="B39" s="5" t="s">
        <v>70</v>
      </c>
      <c r="C39" s="5" t="s">
        <v>70</v>
      </c>
      <c r="D39" s="5" t="s">
        <v>70</v>
      </c>
      <c r="E39" s="5" t="s">
        <v>70</v>
      </c>
      <c r="F39" s="5" t="s">
        <v>70</v>
      </c>
      <c r="G39" s="5" t="s">
        <v>70</v>
      </c>
      <c r="H39" s="5" t="s">
        <v>70</v>
      </c>
      <c r="I39" s="5" t="s">
        <v>70</v>
      </c>
      <c r="J39" s="5" t="s">
        <v>70</v>
      </c>
      <c r="K39" s="5" t="s">
        <v>70</v>
      </c>
      <c r="L39" s="5">
        <v>0</v>
      </c>
      <c r="M39" s="5" t="s">
        <v>70</v>
      </c>
      <c r="N39" s="5" t="s">
        <v>70</v>
      </c>
      <c r="O39" s="5" t="s">
        <v>70</v>
      </c>
      <c r="P39" s="5" t="s">
        <v>70</v>
      </c>
      <c r="Q39" s="5" t="s">
        <v>70</v>
      </c>
      <c r="R39" s="5" t="s">
        <v>70</v>
      </c>
      <c r="S39" s="5" t="s">
        <v>70</v>
      </c>
      <c r="T39" s="5" t="s">
        <v>70</v>
      </c>
      <c r="U39" s="5" t="s">
        <v>70</v>
      </c>
      <c r="V39" s="5" t="s">
        <v>70</v>
      </c>
      <c r="W39" s="5">
        <v>0</v>
      </c>
      <c r="X39" s="5" t="s">
        <v>70</v>
      </c>
      <c r="Y39" s="5" t="s">
        <v>70</v>
      </c>
      <c r="Z39" s="5" t="s">
        <v>70</v>
      </c>
      <c r="AA39" s="5" t="s">
        <v>70</v>
      </c>
      <c r="AB39" s="5" t="s">
        <v>70</v>
      </c>
      <c r="AC39" s="5" t="s">
        <v>70</v>
      </c>
      <c r="AD39" s="5" t="s">
        <v>70</v>
      </c>
      <c r="AE39" s="5" t="s">
        <v>70</v>
      </c>
      <c r="AF39" s="5" t="s">
        <v>70</v>
      </c>
      <c r="AG39" s="5" t="s">
        <v>70</v>
      </c>
      <c r="AH39" s="5">
        <v>0</v>
      </c>
      <c r="AI39" s="5" t="s">
        <v>70</v>
      </c>
      <c r="AJ39" s="5" t="s">
        <v>70</v>
      </c>
      <c r="AK39" s="5" t="s">
        <v>70</v>
      </c>
      <c r="AL39" s="5" t="s">
        <v>70</v>
      </c>
      <c r="AM39" s="5" t="s">
        <v>70</v>
      </c>
      <c r="AN39" s="5" t="s">
        <v>70</v>
      </c>
      <c r="AO39" s="5" t="s">
        <v>70</v>
      </c>
      <c r="AP39" s="5" t="s">
        <v>70</v>
      </c>
      <c r="AQ39" s="5" t="s">
        <v>70</v>
      </c>
      <c r="AR39" s="5" t="s">
        <v>70</v>
      </c>
      <c r="AS39" s="5">
        <v>0</v>
      </c>
      <c r="AT39" s="5" t="s">
        <v>70</v>
      </c>
      <c r="AU39" s="5" t="s">
        <v>70</v>
      </c>
      <c r="AV39" s="5" t="s">
        <v>70</v>
      </c>
      <c r="AW39" s="5" t="s">
        <v>70</v>
      </c>
      <c r="AX39" s="5" t="s">
        <v>70</v>
      </c>
      <c r="AY39" s="5" t="s">
        <v>70</v>
      </c>
      <c r="AZ39" s="5" t="s">
        <v>70</v>
      </c>
      <c r="BA39" s="5" t="s">
        <v>70</v>
      </c>
      <c r="BB39" s="5" t="s">
        <v>70</v>
      </c>
      <c r="BC39" s="5" t="s">
        <v>70</v>
      </c>
      <c r="BD39" s="5">
        <v>0</v>
      </c>
    </row>
    <row r="40" spans="1:56" x14ac:dyDescent="0.35">
      <c r="A40" t="s">
        <v>99</v>
      </c>
      <c r="B40" s="5">
        <v>180</v>
      </c>
      <c r="C40" s="7">
        <v>0.246</v>
      </c>
      <c r="D40" s="5">
        <v>315</v>
      </c>
      <c r="E40" s="7">
        <v>0.432</v>
      </c>
      <c r="F40" s="5">
        <v>435</v>
      </c>
      <c r="G40" s="7">
        <v>0.59499999999999997</v>
      </c>
      <c r="H40" s="5">
        <v>590</v>
      </c>
      <c r="I40" s="7">
        <v>0.80200000000000005</v>
      </c>
      <c r="J40" s="5">
        <v>145</v>
      </c>
      <c r="K40" s="7">
        <v>0.19800000000000001</v>
      </c>
      <c r="L40" s="5">
        <v>735</v>
      </c>
      <c r="M40" s="5">
        <v>240</v>
      </c>
      <c r="N40" s="7">
        <v>0.33600000000000002</v>
      </c>
      <c r="O40" s="5">
        <v>370</v>
      </c>
      <c r="P40" s="7">
        <v>0.51300000000000001</v>
      </c>
      <c r="Q40" s="5">
        <v>465</v>
      </c>
      <c r="R40" s="7">
        <v>0.64500000000000002</v>
      </c>
      <c r="S40" s="5">
        <v>575</v>
      </c>
      <c r="T40" s="7">
        <v>0.79500000000000004</v>
      </c>
      <c r="U40" s="5">
        <v>150</v>
      </c>
      <c r="V40" s="7">
        <v>0.20499999999999999</v>
      </c>
      <c r="W40" s="5">
        <v>720</v>
      </c>
      <c r="X40" s="5">
        <v>240</v>
      </c>
      <c r="Y40" s="7">
        <v>0.33100000000000002</v>
      </c>
      <c r="Z40" s="5">
        <v>390</v>
      </c>
      <c r="AA40" s="7">
        <v>0.53300000000000003</v>
      </c>
      <c r="AB40" s="5">
        <v>550</v>
      </c>
      <c r="AC40" s="7">
        <v>0.749</v>
      </c>
      <c r="AD40" s="5">
        <v>620</v>
      </c>
      <c r="AE40" s="7">
        <v>0.84699999999999998</v>
      </c>
      <c r="AF40" s="5">
        <v>110</v>
      </c>
      <c r="AG40" s="7">
        <v>0.153</v>
      </c>
      <c r="AH40" s="5">
        <v>730</v>
      </c>
      <c r="AI40" s="5">
        <v>245</v>
      </c>
      <c r="AJ40" s="7">
        <v>0.29599999999999999</v>
      </c>
      <c r="AK40" s="5">
        <v>430</v>
      </c>
      <c r="AL40" s="7">
        <v>0.51400000000000001</v>
      </c>
      <c r="AM40" s="5">
        <v>630</v>
      </c>
      <c r="AN40" s="7">
        <v>0.75600000000000001</v>
      </c>
      <c r="AO40" s="5">
        <v>730</v>
      </c>
      <c r="AP40" s="7">
        <v>0.872</v>
      </c>
      <c r="AQ40" s="5">
        <v>105</v>
      </c>
      <c r="AR40" s="7">
        <v>0.128</v>
      </c>
      <c r="AS40" s="5">
        <v>835</v>
      </c>
      <c r="AT40" s="5">
        <v>200</v>
      </c>
      <c r="AU40" s="7">
        <v>0.24099999999999999</v>
      </c>
      <c r="AV40" s="5">
        <v>335</v>
      </c>
      <c r="AW40" s="7">
        <v>0.40500000000000003</v>
      </c>
      <c r="AX40" s="5">
        <v>480</v>
      </c>
      <c r="AY40" s="7">
        <v>0.57899999999999996</v>
      </c>
      <c r="AZ40" s="5">
        <v>620</v>
      </c>
      <c r="BA40" s="7">
        <v>0.747</v>
      </c>
      <c r="BB40" s="5">
        <v>210</v>
      </c>
      <c r="BC40" s="7">
        <v>0.253</v>
      </c>
      <c r="BD40" s="5">
        <v>835</v>
      </c>
    </row>
    <row r="41" spans="1:56" x14ac:dyDescent="0.35">
      <c r="A41" t="s">
        <v>100</v>
      </c>
      <c r="B41" s="5">
        <v>0</v>
      </c>
      <c r="C41" s="7">
        <v>0</v>
      </c>
      <c r="D41" s="5" t="s">
        <v>63</v>
      </c>
      <c r="E41" s="5" t="s">
        <v>63</v>
      </c>
      <c r="F41" s="5" t="s">
        <v>63</v>
      </c>
      <c r="G41" s="5" t="s">
        <v>63</v>
      </c>
      <c r="H41" s="5">
        <v>5</v>
      </c>
      <c r="I41" s="5" t="s">
        <v>63</v>
      </c>
      <c r="J41" s="5" t="s">
        <v>63</v>
      </c>
      <c r="K41" s="5" t="s">
        <v>63</v>
      </c>
      <c r="L41" s="5">
        <v>10</v>
      </c>
      <c r="M41" s="5" t="s">
        <v>63</v>
      </c>
      <c r="N41" s="5" t="s">
        <v>63</v>
      </c>
      <c r="O41" s="5">
        <v>10</v>
      </c>
      <c r="P41" s="5" t="s">
        <v>63</v>
      </c>
      <c r="Q41" s="5">
        <v>15</v>
      </c>
      <c r="R41" s="5" t="s">
        <v>63</v>
      </c>
      <c r="S41" s="5">
        <v>15</v>
      </c>
      <c r="T41" s="5" t="s">
        <v>63</v>
      </c>
      <c r="U41" s="5">
        <v>5</v>
      </c>
      <c r="V41" s="5" t="s">
        <v>63</v>
      </c>
      <c r="W41" s="5">
        <v>20</v>
      </c>
      <c r="X41" s="5" t="s">
        <v>63</v>
      </c>
      <c r="Y41" s="5" t="s">
        <v>63</v>
      </c>
      <c r="Z41" s="5">
        <v>5</v>
      </c>
      <c r="AA41" s="5" t="s">
        <v>63</v>
      </c>
      <c r="AB41" s="5">
        <v>10</v>
      </c>
      <c r="AC41" s="5" t="s">
        <v>63</v>
      </c>
      <c r="AD41" s="5">
        <v>10</v>
      </c>
      <c r="AE41" s="5" t="s">
        <v>63</v>
      </c>
      <c r="AF41" s="5">
        <v>0</v>
      </c>
      <c r="AG41" s="7">
        <v>0</v>
      </c>
      <c r="AH41" s="5">
        <v>10</v>
      </c>
      <c r="AI41" s="5" t="s">
        <v>63</v>
      </c>
      <c r="AJ41" s="5" t="s">
        <v>63</v>
      </c>
      <c r="AK41" s="5">
        <v>5</v>
      </c>
      <c r="AL41" s="5" t="s">
        <v>63</v>
      </c>
      <c r="AM41" s="5">
        <v>10</v>
      </c>
      <c r="AN41" s="5" t="s">
        <v>63</v>
      </c>
      <c r="AO41" s="5">
        <v>15</v>
      </c>
      <c r="AP41" s="5" t="s">
        <v>63</v>
      </c>
      <c r="AQ41" s="5" t="s">
        <v>63</v>
      </c>
      <c r="AR41" s="5" t="s">
        <v>63</v>
      </c>
      <c r="AS41" s="5">
        <v>15</v>
      </c>
      <c r="AT41" s="5" t="s">
        <v>63</v>
      </c>
      <c r="AU41" s="5" t="s">
        <v>63</v>
      </c>
      <c r="AV41" s="5" t="s">
        <v>63</v>
      </c>
      <c r="AW41" s="5" t="s">
        <v>63</v>
      </c>
      <c r="AX41" s="5">
        <v>5</v>
      </c>
      <c r="AY41" s="5" t="s">
        <v>63</v>
      </c>
      <c r="AZ41" s="5">
        <v>20</v>
      </c>
      <c r="BA41" s="5" t="s">
        <v>63</v>
      </c>
      <c r="BB41" s="5">
        <v>5</v>
      </c>
      <c r="BC41" s="5" t="s">
        <v>63</v>
      </c>
      <c r="BD41" s="5">
        <v>30</v>
      </c>
    </row>
    <row r="42" spans="1:56" x14ac:dyDescent="0.35">
      <c r="A42" t="s">
        <v>101</v>
      </c>
      <c r="B42" s="5">
        <v>80</v>
      </c>
      <c r="C42" s="7">
        <v>0.252</v>
      </c>
      <c r="D42" s="5">
        <v>145</v>
      </c>
      <c r="E42" s="7">
        <v>0.45300000000000001</v>
      </c>
      <c r="F42" s="5">
        <v>225</v>
      </c>
      <c r="G42" s="7">
        <v>0.71099999999999997</v>
      </c>
      <c r="H42" s="5">
        <v>270</v>
      </c>
      <c r="I42" s="7">
        <v>0.85199999999999998</v>
      </c>
      <c r="J42" s="5">
        <v>45</v>
      </c>
      <c r="K42" s="7">
        <v>0.14799999999999999</v>
      </c>
      <c r="L42" s="5">
        <v>320</v>
      </c>
      <c r="M42" s="5">
        <v>80</v>
      </c>
      <c r="N42" s="7">
        <v>0.253</v>
      </c>
      <c r="O42" s="5">
        <v>150</v>
      </c>
      <c r="P42" s="7">
        <v>0.46600000000000003</v>
      </c>
      <c r="Q42" s="5">
        <v>215</v>
      </c>
      <c r="R42" s="7">
        <v>0.67</v>
      </c>
      <c r="S42" s="5">
        <v>275</v>
      </c>
      <c r="T42" s="7">
        <v>0.85499999999999998</v>
      </c>
      <c r="U42" s="5">
        <v>45</v>
      </c>
      <c r="V42" s="7">
        <v>0.14499999999999999</v>
      </c>
      <c r="W42" s="5">
        <v>325</v>
      </c>
      <c r="X42" s="5">
        <v>120</v>
      </c>
      <c r="Y42" s="5" t="s">
        <v>63</v>
      </c>
      <c r="Z42" s="5">
        <v>155</v>
      </c>
      <c r="AA42" s="5" t="s">
        <v>63</v>
      </c>
      <c r="AB42" s="5">
        <v>210</v>
      </c>
      <c r="AC42" s="5" t="s">
        <v>63</v>
      </c>
      <c r="AD42" s="5">
        <v>230</v>
      </c>
      <c r="AE42" s="5" t="s">
        <v>63</v>
      </c>
      <c r="AF42" s="5" t="s">
        <v>63</v>
      </c>
      <c r="AG42" s="5" t="s">
        <v>63</v>
      </c>
      <c r="AH42" s="5">
        <v>230</v>
      </c>
      <c r="AI42" s="5">
        <v>85</v>
      </c>
      <c r="AJ42" s="7">
        <v>0.34100000000000003</v>
      </c>
      <c r="AK42" s="5">
        <v>155</v>
      </c>
      <c r="AL42" s="7">
        <v>0.627</v>
      </c>
      <c r="AM42" s="5">
        <v>225</v>
      </c>
      <c r="AN42" s="7">
        <v>0.90800000000000003</v>
      </c>
      <c r="AO42" s="5">
        <v>245</v>
      </c>
      <c r="AP42" s="7">
        <v>0.98</v>
      </c>
      <c r="AQ42" s="5">
        <v>5</v>
      </c>
      <c r="AR42" s="7">
        <v>0.02</v>
      </c>
      <c r="AS42" s="5">
        <v>250</v>
      </c>
      <c r="AT42" s="5">
        <v>60</v>
      </c>
      <c r="AU42" s="7">
        <v>0.222</v>
      </c>
      <c r="AV42" s="5">
        <v>115</v>
      </c>
      <c r="AW42" s="7">
        <v>0.436</v>
      </c>
      <c r="AX42" s="5">
        <v>185</v>
      </c>
      <c r="AY42" s="7">
        <v>0.68799999999999994</v>
      </c>
      <c r="AZ42" s="5">
        <v>230</v>
      </c>
      <c r="BA42" s="7">
        <v>0.872</v>
      </c>
      <c r="BB42" s="5">
        <v>35</v>
      </c>
      <c r="BC42" s="7">
        <v>0.128</v>
      </c>
      <c r="BD42" s="5">
        <v>265</v>
      </c>
    </row>
    <row r="43" spans="1:56" x14ac:dyDescent="0.35">
      <c r="A43" t="s">
        <v>102</v>
      </c>
      <c r="B43" s="5">
        <v>70</v>
      </c>
      <c r="C43" s="5" t="s">
        <v>63</v>
      </c>
      <c r="D43" s="5">
        <v>95</v>
      </c>
      <c r="E43" s="5" t="s">
        <v>63</v>
      </c>
      <c r="F43" s="5">
        <v>115</v>
      </c>
      <c r="G43" s="5" t="s">
        <v>63</v>
      </c>
      <c r="H43" s="5">
        <v>115</v>
      </c>
      <c r="I43" s="5" t="s">
        <v>63</v>
      </c>
      <c r="J43" s="5" t="s">
        <v>63</v>
      </c>
      <c r="K43" s="5" t="s">
        <v>63</v>
      </c>
      <c r="L43" s="5">
        <v>120</v>
      </c>
      <c r="M43" s="5">
        <v>85</v>
      </c>
      <c r="N43" s="7">
        <v>0.65900000000000003</v>
      </c>
      <c r="O43" s="5">
        <v>110</v>
      </c>
      <c r="P43" s="7">
        <v>0.873</v>
      </c>
      <c r="Q43" s="5">
        <v>125</v>
      </c>
      <c r="R43" s="7">
        <v>0.99199999999999999</v>
      </c>
      <c r="S43" s="5">
        <v>125</v>
      </c>
      <c r="T43" s="7">
        <v>1</v>
      </c>
      <c r="U43" s="5">
        <v>0</v>
      </c>
      <c r="V43" s="7">
        <v>0</v>
      </c>
      <c r="W43" s="5">
        <v>125</v>
      </c>
      <c r="X43" s="5">
        <v>95</v>
      </c>
      <c r="Y43" s="5" t="s">
        <v>63</v>
      </c>
      <c r="Z43" s="5">
        <v>125</v>
      </c>
      <c r="AA43" s="5" t="s">
        <v>63</v>
      </c>
      <c r="AB43" s="5">
        <v>150</v>
      </c>
      <c r="AC43" s="5" t="s">
        <v>63</v>
      </c>
      <c r="AD43" s="5">
        <v>155</v>
      </c>
      <c r="AE43" s="5" t="s">
        <v>63</v>
      </c>
      <c r="AF43" s="5" t="s">
        <v>63</v>
      </c>
      <c r="AG43" s="5" t="s">
        <v>63</v>
      </c>
      <c r="AH43" s="5">
        <v>155</v>
      </c>
      <c r="AI43" s="5">
        <v>70</v>
      </c>
      <c r="AJ43" s="5" t="s">
        <v>63</v>
      </c>
      <c r="AK43" s="5">
        <v>120</v>
      </c>
      <c r="AL43" s="5" t="s">
        <v>63</v>
      </c>
      <c r="AM43" s="5">
        <v>130</v>
      </c>
      <c r="AN43" s="5" t="s">
        <v>63</v>
      </c>
      <c r="AO43" s="5">
        <v>135</v>
      </c>
      <c r="AP43" s="5" t="s">
        <v>63</v>
      </c>
      <c r="AQ43" s="5" t="s">
        <v>63</v>
      </c>
      <c r="AR43" s="5" t="s">
        <v>63</v>
      </c>
      <c r="AS43" s="5">
        <v>135</v>
      </c>
      <c r="AT43" s="5">
        <v>85</v>
      </c>
      <c r="AU43" s="5" t="s">
        <v>63</v>
      </c>
      <c r="AV43" s="5">
        <v>125</v>
      </c>
      <c r="AW43" s="5" t="s">
        <v>63</v>
      </c>
      <c r="AX43" s="5">
        <v>140</v>
      </c>
      <c r="AY43" s="5" t="s">
        <v>63</v>
      </c>
      <c r="AZ43" s="5">
        <v>145</v>
      </c>
      <c r="BA43" s="5" t="s">
        <v>63</v>
      </c>
      <c r="BB43" s="5" t="s">
        <v>63</v>
      </c>
      <c r="BC43" s="5" t="s">
        <v>63</v>
      </c>
      <c r="BD43" s="5">
        <v>150</v>
      </c>
    </row>
    <row r="44" spans="1:56" x14ac:dyDescent="0.35">
      <c r="A44" t="s">
        <v>103</v>
      </c>
      <c r="B44" s="5">
        <v>10</v>
      </c>
      <c r="C44" s="7">
        <v>0.34499999999999997</v>
      </c>
      <c r="D44" s="5">
        <v>20</v>
      </c>
      <c r="E44" s="7">
        <v>0.75900000000000001</v>
      </c>
      <c r="F44" s="5">
        <v>30</v>
      </c>
      <c r="G44" s="7">
        <v>1</v>
      </c>
      <c r="H44" s="5">
        <v>30</v>
      </c>
      <c r="I44" s="7">
        <v>1</v>
      </c>
      <c r="J44" s="5">
        <v>0</v>
      </c>
      <c r="K44" s="7">
        <v>0</v>
      </c>
      <c r="L44" s="5">
        <v>30</v>
      </c>
      <c r="M44" s="5">
        <v>20</v>
      </c>
      <c r="N44" s="5" t="s">
        <v>63</v>
      </c>
      <c r="O44" s="5">
        <v>35</v>
      </c>
      <c r="P44" s="5" t="s">
        <v>63</v>
      </c>
      <c r="Q44" s="5">
        <v>40</v>
      </c>
      <c r="R44" s="5" t="s">
        <v>63</v>
      </c>
      <c r="S44" s="5">
        <v>40</v>
      </c>
      <c r="T44" s="5" t="s">
        <v>63</v>
      </c>
      <c r="U44" s="5" t="s">
        <v>63</v>
      </c>
      <c r="V44" s="5" t="s">
        <v>63</v>
      </c>
      <c r="W44" s="5">
        <v>40</v>
      </c>
      <c r="X44" s="5">
        <v>25</v>
      </c>
      <c r="Y44" s="7">
        <v>0.439</v>
      </c>
      <c r="Z44" s="5">
        <v>45</v>
      </c>
      <c r="AA44" s="7">
        <v>0.78900000000000003</v>
      </c>
      <c r="AB44" s="5">
        <v>55</v>
      </c>
      <c r="AC44" s="7">
        <v>0.96499999999999997</v>
      </c>
      <c r="AD44" s="5">
        <v>55</v>
      </c>
      <c r="AE44" s="7">
        <v>1</v>
      </c>
      <c r="AF44" s="5">
        <v>0</v>
      </c>
      <c r="AG44" s="7">
        <v>0</v>
      </c>
      <c r="AH44" s="5">
        <v>55</v>
      </c>
      <c r="AI44" s="5">
        <v>30</v>
      </c>
      <c r="AJ44" s="7">
        <v>0.64400000000000002</v>
      </c>
      <c r="AK44" s="5">
        <v>40</v>
      </c>
      <c r="AL44" s="7">
        <v>0.86699999999999999</v>
      </c>
      <c r="AM44" s="5">
        <v>45</v>
      </c>
      <c r="AN44" s="7">
        <v>1</v>
      </c>
      <c r="AO44" s="5">
        <v>45</v>
      </c>
      <c r="AP44" s="7">
        <v>1</v>
      </c>
      <c r="AQ44" s="5">
        <v>0</v>
      </c>
      <c r="AR44" s="7">
        <v>0</v>
      </c>
      <c r="AS44" s="5">
        <v>45</v>
      </c>
      <c r="AT44" s="5">
        <v>30</v>
      </c>
      <c r="AU44" s="7">
        <v>0.63800000000000001</v>
      </c>
      <c r="AV44" s="5">
        <v>40</v>
      </c>
      <c r="AW44" s="7">
        <v>0.872</v>
      </c>
      <c r="AX44" s="5">
        <v>45</v>
      </c>
      <c r="AY44" s="7">
        <v>1</v>
      </c>
      <c r="AZ44" s="5">
        <v>45</v>
      </c>
      <c r="BA44" s="7">
        <v>1</v>
      </c>
      <c r="BB44" s="5">
        <v>0</v>
      </c>
      <c r="BC44" s="7">
        <v>0</v>
      </c>
      <c r="BD44" s="5">
        <v>45</v>
      </c>
    </row>
    <row r="45" spans="1:56" x14ac:dyDescent="0.35">
      <c r="A45" t="s">
        <v>104</v>
      </c>
      <c r="B45" s="5" t="s">
        <v>70</v>
      </c>
      <c r="C45" s="5" t="s">
        <v>70</v>
      </c>
      <c r="D45" s="5" t="s">
        <v>70</v>
      </c>
      <c r="E45" s="5" t="s">
        <v>70</v>
      </c>
      <c r="F45" s="5" t="s">
        <v>70</v>
      </c>
      <c r="G45" s="5" t="s">
        <v>70</v>
      </c>
      <c r="H45" s="5" t="s">
        <v>70</v>
      </c>
      <c r="I45" s="5" t="s">
        <v>70</v>
      </c>
      <c r="J45" s="5" t="s">
        <v>70</v>
      </c>
      <c r="K45" s="5" t="s">
        <v>70</v>
      </c>
      <c r="L45" s="5">
        <v>0</v>
      </c>
      <c r="M45" s="5" t="s">
        <v>70</v>
      </c>
      <c r="N45" s="5" t="s">
        <v>70</v>
      </c>
      <c r="O45" s="5" t="s">
        <v>70</v>
      </c>
      <c r="P45" s="5" t="s">
        <v>70</v>
      </c>
      <c r="Q45" s="5" t="s">
        <v>70</v>
      </c>
      <c r="R45" s="5" t="s">
        <v>70</v>
      </c>
      <c r="S45" s="5" t="s">
        <v>70</v>
      </c>
      <c r="T45" s="5" t="s">
        <v>70</v>
      </c>
      <c r="U45" s="5" t="s">
        <v>70</v>
      </c>
      <c r="V45" s="5" t="s">
        <v>70</v>
      </c>
      <c r="W45" s="5">
        <v>0</v>
      </c>
      <c r="X45" s="5" t="s">
        <v>70</v>
      </c>
      <c r="Y45" s="5" t="s">
        <v>70</v>
      </c>
      <c r="Z45" s="5" t="s">
        <v>70</v>
      </c>
      <c r="AA45" s="5" t="s">
        <v>70</v>
      </c>
      <c r="AB45" s="5" t="s">
        <v>70</v>
      </c>
      <c r="AC45" s="5" t="s">
        <v>70</v>
      </c>
      <c r="AD45" s="5" t="s">
        <v>70</v>
      </c>
      <c r="AE45" s="5" t="s">
        <v>70</v>
      </c>
      <c r="AF45" s="5" t="s">
        <v>70</v>
      </c>
      <c r="AG45" s="5" t="s">
        <v>70</v>
      </c>
      <c r="AH45" s="5">
        <v>0</v>
      </c>
      <c r="AI45" s="5" t="s">
        <v>70</v>
      </c>
      <c r="AJ45" s="5" t="s">
        <v>70</v>
      </c>
      <c r="AK45" s="5" t="s">
        <v>70</v>
      </c>
      <c r="AL45" s="5" t="s">
        <v>70</v>
      </c>
      <c r="AM45" s="5" t="s">
        <v>70</v>
      </c>
      <c r="AN45" s="5" t="s">
        <v>70</v>
      </c>
      <c r="AO45" s="5" t="s">
        <v>70</v>
      </c>
      <c r="AP45" s="5" t="s">
        <v>70</v>
      </c>
      <c r="AQ45" s="5" t="s">
        <v>70</v>
      </c>
      <c r="AR45" s="5" t="s">
        <v>70</v>
      </c>
      <c r="AS45" s="5">
        <v>0</v>
      </c>
      <c r="AT45" s="5" t="s">
        <v>70</v>
      </c>
      <c r="AU45" s="5" t="s">
        <v>70</v>
      </c>
      <c r="AV45" s="5" t="s">
        <v>70</v>
      </c>
      <c r="AW45" s="5" t="s">
        <v>70</v>
      </c>
      <c r="AX45" s="5" t="s">
        <v>70</v>
      </c>
      <c r="AY45" s="5" t="s">
        <v>70</v>
      </c>
      <c r="AZ45" s="5" t="s">
        <v>70</v>
      </c>
      <c r="BA45" s="5" t="s">
        <v>70</v>
      </c>
      <c r="BB45" s="5" t="s">
        <v>70</v>
      </c>
      <c r="BC45" s="5" t="s">
        <v>70</v>
      </c>
      <c r="BD45" s="5">
        <v>0</v>
      </c>
    </row>
    <row r="46" spans="1:56" x14ac:dyDescent="0.35">
      <c r="A46" t="s">
        <v>105</v>
      </c>
      <c r="B46" s="5" t="s">
        <v>63</v>
      </c>
      <c r="C46" s="5" t="s">
        <v>63</v>
      </c>
      <c r="D46" s="5" t="s">
        <v>63</v>
      </c>
      <c r="E46" s="5" t="s">
        <v>63</v>
      </c>
      <c r="F46" s="5">
        <v>5</v>
      </c>
      <c r="G46" s="5" t="s">
        <v>63</v>
      </c>
      <c r="H46" s="5">
        <v>5</v>
      </c>
      <c r="I46" s="5" t="s">
        <v>63</v>
      </c>
      <c r="J46" s="5" t="s">
        <v>63</v>
      </c>
      <c r="K46" s="5" t="s">
        <v>63</v>
      </c>
      <c r="L46" s="5">
        <v>10</v>
      </c>
      <c r="M46" s="5" t="s">
        <v>63</v>
      </c>
      <c r="N46" s="5" t="s">
        <v>63</v>
      </c>
      <c r="O46" s="5" t="s">
        <v>63</v>
      </c>
      <c r="P46" s="5" t="s">
        <v>63</v>
      </c>
      <c r="Q46" s="5" t="s">
        <v>63</v>
      </c>
      <c r="R46" s="5" t="s">
        <v>63</v>
      </c>
      <c r="S46" s="5">
        <v>5</v>
      </c>
      <c r="T46" s="5" t="s">
        <v>63</v>
      </c>
      <c r="U46" s="5">
        <v>5</v>
      </c>
      <c r="V46" s="5" t="s">
        <v>63</v>
      </c>
      <c r="W46" s="5">
        <v>10</v>
      </c>
      <c r="X46" s="5" t="s">
        <v>63</v>
      </c>
      <c r="Y46" s="5" t="s">
        <v>63</v>
      </c>
      <c r="Z46" s="5">
        <v>5</v>
      </c>
      <c r="AA46" s="5" t="s">
        <v>63</v>
      </c>
      <c r="AB46" s="5">
        <v>10</v>
      </c>
      <c r="AC46" s="5" t="s">
        <v>63</v>
      </c>
      <c r="AD46" s="5">
        <v>10</v>
      </c>
      <c r="AE46" s="5" t="s">
        <v>63</v>
      </c>
      <c r="AF46" s="5">
        <v>0</v>
      </c>
      <c r="AG46" s="7">
        <v>0</v>
      </c>
      <c r="AH46" s="5">
        <v>10</v>
      </c>
      <c r="AI46" s="5" t="s">
        <v>63</v>
      </c>
      <c r="AJ46" s="5" t="s">
        <v>63</v>
      </c>
      <c r="AK46" s="5" t="s">
        <v>63</v>
      </c>
      <c r="AL46" s="5" t="s">
        <v>63</v>
      </c>
      <c r="AM46" s="5">
        <v>5</v>
      </c>
      <c r="AN46" s="5" t="s">
        <v>63</v>
      </c>
      <c r="AO46" s="5">
        <v>5</v>
      </c>
      <c r="AP46" s="5" t="s">
        <v>63</v>
      </c>
      <c r="AQ46" s="5">
        <v>0</v>
      </c>
      <c r="AR46" s="7">
        <v>0</v>
      </c>
      <c r="AS46" s="5">
        <v>5</v>
      </c>
      <c r="AT46" s="5">
        <v>0</v>
      </c>
      <c r="AU46" s="7">
        <v>0</v>
      </c>
      <c r="AV46" s="5">
        <v>0</v>
      </c>
      <c r="AW46" s="7">
        <v>0</v>
      </c>
      <c r="AX46" s="5">
        <v>0</v>
      </c>
      <c r="AY46" s="7">
        <v>0</v>
      </c>
      <c r="AZ46" s="5" t="s">
        <v>63</v>
      </c>
      <c r="BA46" s="5" t="s">
        <v>63</v>
      </c>
      <c r="BB46" s="5" t="s">
        <v>63</v>
      </c>
      <c r="BC46" s="5" t="s">
        <v>63</v>
      </c>
      <c r="BD46" s="5">
        <v>5</v>
      </c>
    </row>
    <row r="47" spans="1:56" x14ac:dyDescent="0.35">
      <c r="A47" t="s">
        <v>106</v>
      </c>
      <c r="B47" s="5">
        <v>235</v>
      </c>
      <c r="C47" s="7">
        <v>0.56599999999999995</v>
      </c>
      <c r="D47" s="5">
        <v>360</v>
      </c>
      <c r="E47" s="7">
        <v>0.86799999999999999</v>
      </c>
      <c r="F47" s="5">
        <v>410</v>
      </c>
      <c r="G47" s="7">
        <v>0.97799999999999998</v>
      </c>
      <c r="H47" s="5">
        <v>415</v>
      </c>
      <c r="I47" s="7">
        <v>1</v>
      </c>
      <c r="J47" s="5">
        <v>0</v>
      </c>
      <c r="K47" s="7">
        <v>0</v>
      </c>
      <c r="L47" s="5">
        <v>415</v>
      </c>
      <c r="M47" s="5">
        <v>170</v>
      </c>
      <c r="N47" s="7">
        <v>0.5</v>
      </c>
      <c r="O47" s="5">
        <v>290</v>
      </c>
      <c r="P47" s="7">
        <v>0.84299999999999997</v>
      </c>
      <c r="Q47" s="5">
        <v>335</v>
      </c>
      <c r="R47" s="7">
        <v>0.97399999999999998</v>
      </c>
      <c r="S47" s="5">
        <v>345</v>
      </c>
      <c r="T47" s="7">
        <v>1</v>
      </c>
      <c r="U47" s="5">
        <v>0</v>
      </c>
      <c r="V47" s="7">
        <v>0</v>
      </c>
      <c r="W47" s="5">
        <v>345</v>
      </c>
      <c r="X47" s="5">
        <v>200</v>
      </c>
      <c r="Y47" s="5" t="s">
        <v>63</v>
      </c>
      <c r="Z47" s="5">
        <v>275</v>
      </c>
      <c r="AA47" s="5" t="s">
        <v>63</v>
      </c>
      <c r="AB47" s="5">
        <v>315</v>
      </c>
      <c r="AC47" s="5" t="s">
        <v>63</v>
      </c>
      <c r="AD47" s="5">
        <v>325</v>
      </c>
      <c r="AE47" s="5" t="s">
        <v>63</v>
      </c>
      <c r="AF47" s="5" t="s">
        <v>63</v>
      </c>
      <c r="AG47" s="5" t="s">
        <v>63</v>
      </c>
      <c r="AH47" s="5">
        <v>325</v>
      </c>
      <c r="AI47" s="5">
        <v>145</v>
      </c>
      <c r="AJ47" s="5" t="s">
        <v>63</v>
      </c>
      <c r="AK47" s="5">
        <v>265</v>
      </c>
      <c r="AL47" s="5" t="s">
        <v>63</v>
      </c>
      <c r="AM47" s="5">
        <v>320</v>
      </c>
      <c r="AN47" s="5" t="s">
        <v>63</v>
      </c>
      <c r="AO47" s="5">
        <v>330</v>
      </c>
      <c r="AP47" s="5" t="s">
        <v>63</v>
      </c>
      <c r="AQ47" s="5" t="s">
        <v>63</v>
      </c>
      <c r="AR47" s="5" t="s">
        <v>63</v>
      </c>
      <c r="AS47" s="5">
        <v>335</v>
      </c>
      <c r="AT47" s="5">
        <v>95</v>
      </c>
      <c r="AU47" s="5" t="s">
        <v>63</v>
      </c>
      <c r="AV47" s="5">
        <v>220</v>
      </c>
      <c r="AW47" s="5" t="s">
        <v>63</v>
      </c>
      <c r="AX47" s="5">
        <v>305</v>
      </c>
      <c r="AY47" s="5" t="s">
        <v>63</v>
      </c>
      <c r="AZ47" s="5">
        <v>335</v>
      </c>
      <c r="BA47" s="5" t="s">
        <v>63</v>
      </c>
      <c r="BB47" s="5" t="s">
        <v>63</v>
      </c>
      <c r="BC47" s="5" t="s">
        <v>63</v>
      </c>
      <c r="BD47" s="5">
        <v>340</v>
      </c>
    </row>
    <row r="48" spans="1:56" x14ac:dyDescent="0.35">
      <c r="A48" t="s">
        <v>107</v>
      </c>
      <c r="B48" s="5">
        <v>70</v>
      </c>
      <c r="C48" s="7">
        <v>0.33300000000000002</v>
      </c>
      <c r="D48" s="5">
        <v>115</v>
      </c>
      <c r="E48" s="7">
        <v>0.54200000000000004</v>
      </c>
      <c r="F48" s="5">
        <v>155</v>
      </c>
      <c r="G48" s="7">
        <v>0.71299999999999997</v>
      </c>
      <c r="H48" s="5">
        <v>190</v>
      </c>
      <c r="I48" s="7">
        <v>0.88900000000000001</v>
      </c>
      <c r="J48" s="5">
        <v>25</v>
      </c>
      <c r="K48" s="7">
        <v>0.111</v>
      </c>
      <c r="L48" s="5">
        <v>215</v>
      </c>
      <c r="M48" s="5">
        <v>80</v>
      </c>
      <c r="N48" s="7">
        <v>0.32800000000000001</v>
      </c>
      <c r="O48" s="5">
        <v>130</v>
      </c>
      <c r="P48" s="7">
        <v>0.52200000000000002</v>
      </c>
      <c r="Q48" s="5">
        <v>185</v>
      </c>
      <c r="R48" s="7">
        <v>0.75700000000000001</v>
      </c>
      <c r="S48" s="5">
        <v>225</v>
      </c>
      <c r="T48" s="7">
        <v>0.90300000000000002</v>
      </c>
      <c r="U48" s="5">
        <v>25</v>
      </c>
      <c r="V48" s="7">
        <v>9.7000000000000003E-2</v>
      </c>
      <c r="W48" s="5">
        <v>245</v>
      </c>
      <c r="X48" s="5">
        <v>65</v>
      </c>
      <c r="Y48" s="7">
        <v>0.32700000000000001</v>
      </c>
      <c r="Z48" s="5">
        <v>115</v>
      </c>
      <c r="AA48" s="7">
        <v>0.58299999999999996</v>
      </c>
      <c r="AB48" s="5">
        <v>170</v>
      </c>
      <c r="AC48" s="7">
        <v>0.84899999999999998</v>
      </c>
      <c r="AD48" s="5">
        <v>195</v>
      </c>
      <c r="AE48" s="7">
        <v>0.97</v>
      </c>
      <c r="AF48" s="5">
        <v>5</v>
      </c>
      <c r="AG48" s="7">
        <v>0.03</v>
      </c>
      <c r="AH48" s="5">
        <v>200</v>
      </c>
      <c r="AI48" s="5">
        <v>90</v>
      </c>
      <c r="AJ48" s="7">
        <v>0.35199999999999998</v>
      </c>
      <c r="AK48" s="5">
        <v>155</v>
      </c>
      <c r="AL48" s="7">
        <v>0.624</v>
      </c>
      <c r="AM48" s="5">
        <v>205</v>
      </c>
      <c r="AN48" s="7">
        <v>0.82</v>
      </c>
      <c r="AO48" s="5">
        <v>240</v>
      </c>
      <c r="AP48" s="7">
        <v>0.96399999999999997</v>
      </c>
      <c r="AQ48" s="5">
        <v>10</v>
      </c>
      <c r="AR48" s="7">
        <v>3.5999999999999997E-2</v>
      </c>
      <c r="AS48" s="5">
        <v>250</v>
      </c>
      <c r="AT48" s="5">
        <v>70</v>
      </c>
      <c r="AU48" s="7">
        <v>0.29599999999999999</v>
      </c>
      <c r="AV48" s="5">
        <v>120</v>
      </c>
      <c r="AW48" s="7">
        <v>0.498</v>
      </c>
      <c r="AX48" s="5">
        <v>185</v>
      </c>
      <c r="AY48" s="7">
        <v>0.753</v>
      </c>
      <c r="AZ48" s="5">
        <v>220</v>
      </c>
      <c r="BA48" s="7">
        <v>0.90100000000000002</v>
      </c>
      <c r="BB48" s="5">
        <v>25</v>
      </c>
      <c r="BC48" s="7">
        <v>9.9000000000000005E-2</v>
      </c>
      <c r="BD48" s="5">
        <v>245</v>
      </c>
    </row>
    <row r="49" spans="1:56" x14ac:dyDescent="0.35">
      <c r="A49" t="s">
        <v>108</v>
      </c>
      <c r="B49" s="5">
        <v>20</v>
      </c>
      <c r="C49" s="5" t="s">
        <v>63</v>
      </c>
      <c r="D49" s="5">
        <v>35</v>
      </c>
      <c r="E49" s="5" t="s">
        <v>63</v>
      </c>
      <c r="F49" s="5">
        <v>40</v>
      </c>
      <c r="G49" s="5" t="s">
        <v>63</v>
      </c>
      <c r="H49" s="5">
        <v>45</v>
      </c>
      <c r="I49" s="5" t="s">
        <v>63</v>
      </c>
      <c r="J49" s="5" t="s">
        <v>63</v>
      </c>
      <c r="K49" s="5" t="s">
        <v>63</v>
      </c>
      <c r="L49" s="5">
        <v>45</v>
      </c>
      <c r="M49" s="5">
        <v>30</v>
      </c>
      <c r="N49" s="7">
        <v>0.51600000000000001</v>
      </c>
      <c r="O49" s="5">
        <v>50</v>
      </c>
      <c r="P49" s="7">
        <v>0.79</v>
      </c>
      <c r="Q49" s="5">
        <v>60</v>
      </c>
      <c r="R49" s="7">
        <v>0.93500000000000005</v>
      </c>
      <c r="S49" s="5">
        <v>60</v>
      </c>
      <c r="T49" s="7">
        <v>1</v>
      </c>
      <c r="U49" s="5">
        <v>0</v>
      </c>
      <c r="V49" s="7">
        <v>0</v>
      </c>
      <c r="W49" s="5">
        <v>60</v>
      </c>
      <c r="X49" s="5">
        <v>25</v>
      </c>
      <c r="Y49" s="7">
        <v>0.47399999999999998</v>
      </c>
      <c r="Z49" s="5">
        <v>45</v>
      </c>
      <c r="AA49" s="7">
        <v>0.82499999999999996</v>
      </c>
      <c r="AB49" s="5">
        <v>55</v>
      </c>
      <c r="AC49" s="7">
        <v>0.98199999999999998</v>
      </c>
      <c r="AD49" s="5">
        <v>55</v>
      </c>
      <c r="AE49" s="7">
        <v>1</v>
      </c>
      <c r="AF49" s="5">
        <v>0</v>
      </c>
      <c r="AG49" s="7">
        <v>0</v>
      </c>
      <c r="AH49" s="5">
        <v>55</v>
      </c>
      <c r="AI49" s="5">
        <v>20</v>
      </c>
      <c r="AJ49" s="5" t="s">
        <v>63</v>
      </c>
      <c r="AK49" s="5">
        <v>45</v>
      </c>
      <c r="AL49" s="5" t="s">
        <v>63</v>
      </c>
      <c r="AM49" s="5">
        <v>60</v>
      </c>
      <c r="AN49" s="5" t="s">
        <v>63</v>
      </c>
      <c r="AO49" s="5">
        <v>60</v>
      </c>
      <c r="AP49" s="5" t="s">
        <v>63</v>
      </c>
      <c r="AQ49" s="5" t="s">
        <v>63</v>
      </c>
      <c r="AR49" s="5" t="s">
        <v>63</v>
      </c>
      <c r="AS49" s="5">
        <v>60</v>
      </c>
      <c r="AT49" s="5">
        <v>10</v>
      </c>
      <c r="AU49" s="5" t="s">
        <v>63</v>
      </c>
      <c r="AV49" s="5">
        <v>25</v>
      </c>
      <c r="AW49" s="5" t="s">
        <v>63</v>
      </c>
      <c r="AX49" s="5">
        <v>35</v>
      </c>
      <c r="AY49" s="5" t="s">
        <v>63</v>
      </c>
      <c r="AZ49" s="5">
        <v>35</v>
      </c>
      <c r="BA49" s="5" t="s">
        <v>63</v>
      </c>
      <c r="BB49" s="5" t="s">
        <v>63</v>
      </c>
      <c r="BC49" s="5" t="s">
        <v>63</v>
      </c>
      <c r="BD49" s="5">
        <v>35</v>
      </c>
    </row>
    <row r="50" spans="1:56" x14ac:dyDescent="0.35">
      <c r="A50" t="s">
        <v>109</v>
      </c>
      <c r="B50" s="5">
        <v>50</v>
      </c>
      <c r="C50" s="7">
        <v>0.29599999999999999</v>
      </c>
      <c r="D50" s="5">
        <v>100</v>
      </c>
      <c r="E50" s="7">
        <v>0.63</v>
      </c>
      <c r="F50" s="5">
        <v>140</v>
      </c>
      <c r="G50" s="7">
        <v>0.85199999999999998</v>
      </c>
      <c r="H50" s="5">
        <v>155</v>
      </c>
      <c r="I50" s="7">
        <v>0.96299999999999997</v>
      </c>
      <c r="J50" s="5">
        <v>5</v>
      </c>
      <c r="K50" s="7">
        <v>3.6999999999999998E-2</v>
      </c>
      <c r="L50" s="5">
        <v>160</v>
      </c>
      <c r="M50" s="5">
        <v>55</v>
      </c>
      <c r="N50" s="5" t="s">
        <v>63</v>
      </c>
      <c r="O50" s="5">
        <v>85</v>
      </c>
      <c r="P50" s="5" t="s">
        <v>63</v>
      </c>
      <c r="Q50" s="5">
        <v>125</v>
      </c>
      <c r="R50" s="5" t="s">
        <v>63</v>
      </c>
      <c r="S50" s="5">
        <v>140</v>
      </c>
      <c r="T50" s="5" t="s">
        <v>63</v>
      </c>
      <c r="U50" s="5" t="s">
        <v>63</v>
      </c>
      <c r="V50" s="5" t="s">
        <v>63</v>
      </c>
      <c r="W50" s="5">
        <v>145</v>
      </c>
      <c r="X50" s="5">
        <v>50</v>
      </c>
      <c r="Y50" s="7">
        <v>0.32900000000000001</v>
      </c>
      <c r="Z50" s="5">
        <v>100</v>
      </c>
      <c r="AA50" s="7">
        <v>0.65800000000000003</v>
      </c>
      <c r="AB50" s="5">
        <v>135</v>
      </c>
      <c r="AC50" s="7">
        <v>0.875</v>
      </c>
      <c r="AD50" s="5">
        <v>145</v>
      </c>
      <c r="AE50" s="7">
        <v>0.95399999999999996</v>
      </c>
      <c r="AF50" s="5">
        <v>5</v>
      </c>
      <c r="AG50" s="7">
        <v>4.5999999999999999E-2</v>
      </c>
      <c r="AH50" s="5">
        <v>150</v>
      </c>
      <c r="AI50" s="5">
        <v>55</v>
      </c>
      <c r="AJ50" s="5" t="s">
        <v>63</v>
      </c>
      <c r="AK50" s="5">
        <v>125</v>
      </c>
      <c r="AL50" s="5" t="s">
        <v>63</v>
      </c>
      <c r="AM50" s="5">
        <v>165</v>
      </c>
      <c r="AN50" s="5" t="s">
        <v>63</v>
      </c>
      <c r="AO50" s="5">
        <v>175</v>
      </c>
      <c r="AP50" s="5" t="s">
        <v>63</v>
      </c>
      <c r="AQ50" s="5" t="s">
        <v>63</v>
      </c>
      <c r="AR50" s="5" t="s">
        <v>63</v>
      </c>
      <c r="AS50" s="5">
        <v>175</v>
      </c>
      <c r="AT50" s="5">
        <v>30</v>
      </c>
      <c r="AU50" s="5" t="s">
        <v>63</v>
      </c>
      <c r="AV50" s="5">
        <v>80</v>
      </c>
      <c r="AW50" s="5" t="s">
        <v>63</v>
      </c>
      <c r="AX50" s="5">
        <v>130</v>
      </c>
      <c r="AY50" s="5" t="s">
        <v>63</v>
      </c>
      <c r="AZ50" s="5">
        <v>145</v>
      </c>
      <c r="BA50" s="5" t="s">
        <v>63</v>
      </c>
      <c r="BB50" s="5" t="s">
        <v>63</v>
      </c>
      <c r="BC50" s="5" t="s">
        <v>63</v>
      </c>
      <c r="BD50" s="5">
        <v>150</v>
      </c>
    </row>
    <row r="51" spans="1:56" x14ac:dyDescent="0.35">
      <c r="A51" t="s">
        <v>110</v>
      </c>
      <c r="B51" s="5" t="s">
        <v>63</v>
      </c>
      <c r="C51" s="5" t="s">
        <v>63</v>
      </c>
      <c r="D51" s="5" t="s">
        <v>63</v>
      </c>
      <c r="E51" s="5" t="s">
        <v>63</v>
      </c>
      <c r="F51" s="5" t="s">
        <v>63</v>
      </c>
      <c r="G51" s="5" t="s">
        <v>63</v>
      </c>
      <c r="H51" s="5">
        <v>5</v>
      </c>
      <c r="I51" s="5" t="s">
        <v>63</v>
      </c>
      <c r="J51" s="5" t="s">
        <v>63</v>
      </c>
      <c r="K51" s="5" t="s">
        <v>63</v>
      </c>
      <c r="L51" s="5">
        <v>5</v>
      </c>
      <c r="M51" s="5" t="s">
        <v>63</v>
      </c>
      <c r="N51" s="5" t="s">
        <v>63</v>
      </c>
      <c r="O51" s="5">
        <v>5</v>
      </c>
      <c r="P51" s="5" t="s">
        <v>63</v>
      </c>
      <c r="Q51" s="5">
        <v>5</v>
      </c>
      <c r="R51" s="5" t="s">
        <v>63</v>
      </c>
      <c r="S51" s="5">
        <v>5</v>
      </c>
      <c r="T51" s="5" t="s">
        <v>63</v>
      </c>
      <c r="U51" s="5" t="s">
        <v>63</v>
      </c>
      <c r="V51" s="5" t="s">
        <v>63</v>
      </c>
      <c r="W51" s="5">
        <v>5</v>
      </c>
      <c r="X51" s="5">
        <v>10</v>
      </c>
      <c r="Y51" s="7">
        <v>0.34799999999999998</v>
      </c>
      <c r="Z51" s="5">
        <v>15</v>
      </c>
      <c r="AA51" s="7">
        <v>0.56499999999999995</v>
      </c>
      <c r="AB51" s="5">
        <v>20</v>
      </c>
      <c r="AC51" s="7">
        <v>0.82599999999999996</v>
      </c>
      <c r="AD51" s="5">
        <v>25</v>
      </c>
      <c r="AE51" s="7">
        <v>1</v>
      </c>
      <c r="AF51" s="5">
        <v>0</v>
      </c>
      <c r="AG51" s="7">
        <v>0</v>
      </c>
      <c r="AH51" s="5">
        <v>25</v>
      </c>
      <c r="AI51" s="5">
        <v>5</v>
      </c>
      <c r="AJ51" s="5" t="s">
        <v>63</v>
      </c>
      <c r="AK51" s="5">
        <v>10</v>
      </c>
      <c r="AL51" s="5" t="s">
        <v>63</v>
      </c>
      <c r="AM51" s="5">
        <v>15</v>
      </c>
      <c r="AN51" s="5" t="s">
        <v>63</v>
      </c>
      <c r="AO51" s="5">
        <v>20</v>
      </c>
      <c r="AP51" s="5" t="s">
        <v>63</v>
      </c>
      <c r="AQ51" s="5" t="s">
        <v>63</v>
      </c>
      <c r="AR51" s="5" t="s">
        <v>63</v>
      </c>
      <c r="AS51" s="5">
        <v>20</v>
      </c>
      <c r="AT51" s="5">
        <v>5</v>
      </c>
      <c r="AU51" s="5" t="s">
        <v>63</v>
      </c>
      <c r="AV51" s="5">
        <v>10</v>
      </c>
      <c r="AW51" s="5" t="s">
        <v>63</v>
      </c>
      <c r="AX51" s="5">
        <v>15</v>
      </c>
      <c r="AY51" s="5" t="s">
        <v>63</v>
      </c>
      <c r="AZ51" s="5">
        <v>15</v>
      </c>
      <c r="BA51" s="5" t="s">
        <v>63</v>
      </c>
      <c r="BB51" s="5" t="s">
        <v>63</v>
      </c>
      <c r="BC51" s="5" t="s">
        <v>63</v>
      </c>
      <c r="BD51" s="5">
        <v>15</v>
      </c>
    </row>
    <row r="52" spans="1:56" x14ac:dyDescent="0.35">
      <c r="A52" t="s">
        <v>111</v>
      </c>
      <c r="B52" s="5">
        <v>35</v>
      </c>
      <c r="C52" s="5" t="s">
        <v>63</v>
      </c>
      <c r="D52" s="5">
        <v>50</v>
      </c>
      <c r="E52" s="5" t="s">
        <v>63</v>
      </c>
      <c r="F52" s="5">
        <v>65</v>
      </c>
      <c r="G52" s="5" t="s">
        <v>63</v>
      </c>
      <c r="H52" s="5">
        <v>70</v>
      </c>
      <c r="I52" s="5" t="s">
        <v>63</v>
      </c>
      <c r="J52" s="5" t="s">
        <v>63</v>
      </c>
      <c r="K52" s="5" t="s">
        <v>63</v>
      </c>
      <c r="L52" s="5">
        <v>75</v>
      </c>
      <c r="M52" s="5">
        <v>35</v>
      </c>
      <c r="N52" s="5" t="s">
        <v>63</v>
      </c>
      <c r="O52" s="5">
        <v>50</v>
      </c>
      <c r="P52" s="5" t="s">
        <v>63</v>
      </c>
      <c r="Q52" s="5">
        <v>70</v>
      </c>
      <c r="R52" s="5" t="s">
        <v>63</v>
      </c>
      <c r="S52" s="5">
        <v>80</v>
      </c>
      <c r="T52" s="5" t="s">
        <v>63</v>
      </c>
      <c r="U52" s="5" t="s">
        <v>63</v>
      </c>
      <c r="V52" s="5" t="s">
        <v>63</v>
      </c>
      <c r="W52" s="5">
        <v>80</v>
      </c>
      <c r="X52" s="5">
        <v>25</v>
      </c>
      <c r="Y52" s="5" t="s">
        <v>63</v>
      </c>
      <c r="Z52" s="5">
        <v>45</v>
      </c>
      <c r="AA52" s="5" t="s">
        <v>63</v>
      </c>
      <c r="AB52" s="5">
        <v>65</v>
      </c>
      <c r="AC52" s="5" t="s">
        <v>63</v>
      </c>
      <c r="AD52" s="5">
        <v>85</v>
      </c>
      <c r="AE52" s="5" t="s">
        <v>63</v>
      </c>
      <c r="AF52" s="5" t="s">
        <v>63</v>
      </c>
      <c r="AG52" s="5" t="s">
        <v>63</v>
      </c>
      <c r="AH52" s="5">
        <v>85</v>
      </c>
      <c r="AI52" s="5">
        <v>20</v>
      </c>
      <c r="AJ52" s="5" t="s">
        <v>63</v>
      </c>
      <c r="AK52" s="5">
        <v>55</v>
      </c>
      <c r="AL52" s="5" t="s">
        <v>63</v>
      </c>
      <c r="AM52" s="5">
        <v>80</v>
      </c>
      <c r="AN52" s="5" t="s">
        <v>63</v>
      </c>
      <c r="AO52" s="5">
        <v>85</v>
      </c>
      <c r="AP52" s="5" t="s">
        <v>63</v>
      </c>
      <c r="AQ52" s="5" t="s">
        <v>63</v>
      </c>
      <c r="AR52" s="5" t="s">
        <v>63</v>
      </c>
      <c r="AS52" s="5">
        <v>85</v>
      </c>
      <c r="AT52" s="5">
        <v>25</v>
      </c>
      <c r="AU52" s="5" t="s">
        <v>63</v>
      </c>
      <c r="AV52" s="5">
        <v>50</v>
      </c>
      <c r="AW52" s="5" t="s">
        <v>63</v>
      </c>
      <c r="AX52" s="5">
        <v>70</v>
      </c>
      <c r="AY52" s="5" t="s">
        <v>63</v>
      </c>
      <c r="AZ52" s="5">
        <v>70</v>
      </c>
      <c r="BA52" s="5" t="s">
        <v>63</v>
      </c>
      <c r="BB52" s="5" t="s">
        <v>63</v>
      </c>
      <c r="BC52" s="5" t="s">
        <v>63</v>
      </c>
      <c r="BD52" s="5">
        <v>75</v>
      </c>
    </row>
    <row r="53" spans="1:56" x14ac:dyDescent="0.35">
      <c r="A53" t="s">
        <v>112</v>
      </c>
      <c r="B53" s="5">
        <v>70</v>
      </c>
      <c r="C53" s="5" t="s">
        <v>63</v>
      </c>
      <c r="D53" s="5">
        <v>120</v>
      </c>
      <c r="E53" s="5" t="s">
        <v>63</v>
      </c>
      <c r="F53" s="5">
        <v>150</v>
      </c>
      <c r="G53" s="5" t="s">
        <v>63</v>
      </c>
      <c r="H53" s="5">
        <v>155</v>
      </c>
      <c r="I53" s="5" t="s">
        <v>63</v>
      </c>
      <c r="J53" s="5" t="s">
        <v>63</v>
      </c>
      <c r="K53" s="5" t="s">
        <v>63</v>
      </c>
      <c r="L53" s="5">
        <v>155</v>
      </c>
      <c r="M53" s="5">
        <v>80</v>
      </c>
      <c r="N53" s="7">
        <v>0.52700000000000002</v>
      </c>
      <c r="O53" s="5">
        <v>105</v>
      </c>
      <c r="P53" s="7">
        <v>0.71599999999999997</v>
      </c>
      <c r="Q53" s="5">
        <v>135</v>
      </c>
      <c r="R53" s="7">
        <v>0.90500000000000003</v>
      </c>
      <c r="S53" s="5">
        <v>140</v>
      </c>
      <c r="T53" s="7">
        <v>0.95299999999999996</v>
      </c>
      <c r="U53" s="5">
        <v>5</v>
      </c>
      <c r="V53" s="7">
        <v>4.7E-2</v>
      </c>
      <c r="W53" s="5">
        <v>150</v>
      </c>
      <c r="X53" s="5">
        <v>50</v>
      </c>
      <c r="Y53" s="7">
        <v>0.318</v>
      </c>
      <c r="Z53" s="5">
        <v>90</v>
      </c>
      <c r="AA53" s="7">
        <v>0.58299999999999996</v>
      </c>
      <c r="AB53" s="5">
        <v>125</v>
      </c>
      <c r="AC53" s="7">
        <v>0.82799999999999996</v>
      </c>
      <c r="AD53" s="5">
        <v>140</v>
      </c>
      <c r="AE53" s="7">
        <v>0.94</v>
      </c>
      <c r="AF53" s="5">
        <v>10</v>
      </c>
      <c r="AG53" s="7">
        <v>0.06</v>
      </c>
      <c r="AH53" s="5">
        <v>150</v>
      </c>
      <c r="AI53" s="5">
        <v>70</v>
      </c>
      <c r="AJ53" s="5" t="s">
        <v>63</v>
      </c>
      <c r="AK53" s="5">
        <v>125</v>
      </c>
      <c r="AL53" s="5" t="s">
        <v>63</v>
      </c>
      <c r="AM53" s="5">
        <v>165</v>
      </c>
      <c r="AN53" s="5" t="s">
        <v>63</v>
      </c>
      <c r="AO53" s="5">
        <v>175</v>
      </c>
      <c r="AP53" s="5" t="s">
        <v>63</v>
      </c>
      <c r="AQ53" s="5" t="s">
        <v>63</v>
      </c>
      <c r="AR53" s="5" t="s">
        <v>63</v>
      </c>
      <c r="AS53" s="5">
        <v>180</v>
      </c>
      <c r="AT53" s="5">
        <v>50</v>
      </c>
      <c r="AU53" s="7">
        <v>0.36199999999999999</v>
      </c>
      <c r="AV53" s="5">
        <v>85</v>
      </c>
      <c r="AW53" s="7">
        <v>0.623</v>
      </c>
      <c r="AX53" s="5">
        <v>110</v>
      </c>
      <c r="AY53" s="7">
        <v>0.81200000000000006</v>
      </c>
      <c r="AZ53" s="5">
        <v>130</v>
      </c>
      <c r="BA53" s="7">
        <v>0.94899999999999995</v>
      </c>
      <c r="BB53" s="5">
        <v>5</v>
      </c>
      <c r="BC53" s="7">
        <v>5.0999999999999997E-2</v>
      </c>
      <c r="BD53" s="5">
        <v>140</v>
      </c>
    </row>
    <row r="54" spans="1:56" x14ac:dyDescent="0.35">
      <c r="A54" t="s">
        <v>113</v>
      </c>
      <c r="B54" s="5" t="s">
        <v>70</v>
      </c>
      <c r="C54" s="5" t="s">
        <v>70</v>
      </c>
      <c r="D54" s="5" t="s">
        <v>70</v>
      </c>
      <c r="E54" s="5" t="s">
        <v>70</v>
      </c>
      <c r="F54" s="5" t="s">
        <v>70</v>
      </c>
      <c r="G54" s="5" t="s">
        <v>70</v>
      </c>
      <c r="H54" s="5" t="s">
        <v>70</v>
      </c>
      <c r="I54" s="5" t="s">
        <v>70</v>
      </c>
      <c r="J54" s="5" t="s">
        <v>70</v>
      </c>
      <c r="K54" s="5" t="s">
        <v>70</v>
      </c>
      <c r="L54" s="5">
        <v>0</v>
      </c>
      <c r="M54" s="5" t="s">
        <v>70</v>
      </c>
      <c r="N54" s="5" t="s">
        <v>70</v>
      </c>
      <c r="O54" s="5" t="s">
        <v>70</v>
      </c>
      <c r="P54" s="5" t="s">
        <v>70</v>
      </c>
      <c r="Q54" s="5" t="s">
        <v>70</v>
      </c>
      <c r="R54" s="5" t="s">
        <v>70</v>
      </c>
      <c r="S54" s="5" t="s">
        <v>70</v>
      </c>
      <c r="T54" s="5" t="s">
        <v>70</v>
      </c>
      <c r="U54" s="5" t="s">
        <v>70</v>
      </c>
      <c r="V54" s="5" t="s">
        <v>70</v>
      </c>
      <c r="W54" s="5">
        <v>0</v>
      </c>
      <c r="X54" s="5" t="s">
        <v>70</v>
      </c>
      <c r="Y54" s="5" t="s">
        <v>70</v>
      </c>
      <c r="Z54" s="5" t="s">
        <v>70</v>
      </c>
      <c r="AA54" s="5" t="s">
        <v>70</v>
      </c>
      <c r="AB54" s="5" t="s">
        <v>70</v>
      </c>
      <c r="AC54" s="5" t="s">
        <v>70</v>
      </c>
      <c r="AD54" s="5" t="s">
        <v>70</v>
      </c>
      <c r="AE54" s="5" t="s">
        <v>70</v>
      </c>
      <c r="AF54" s="5" t="s">
        <v>70</v>
      </c>
      <c r="AG54" s="5" t="s">
        <v>70</v>
      </c>
      <c r="AH54" s="5">
        <v>0</v>
      </c>
      <c r="AI54" s="5" t="s">
        <v>70</v>
      </c>
      <c r="AJ54" s="5" t="s">
        <v>70</v>
      </c>
      <c r="AK54" s="5" t="s">
        <v>70</v>
      </c>
      <c r="AL54" s="5" t="s">
        <v>70</v>
      </c>
      <c r="AM54" s="5" t="s">
        <v>70</v>
      </c>
      <c r="AN54" s="5" t="s">
        <v>70</v>
      </c>
      <c r="AO54" s="5" t="s">
        <v>70</v>
      </c>
      <c r="AP54" s="5" t="s">
        <v>70</v>
      </c>
      <c r="AQ54" s="5" t="s">
        <v>70</v>
      </c>
      <c r="AR54" s="5" t="s">
        <v>70</v>
      </c>
      <c r="AS54" s="5">
        <v>0</v>
      </c>
      <c r="AT54" s="5" t="s">
        <v>70</v>
      </c>
      <c r="AU54" s="5" t="s">
        <v>70</v>
      </c>
      <c r="AV54" s="5" t="s">
        <v>70</v>
      </c>
      <c r="AW54" s="5" t="s">
        <v>70</v>
      </c>
      <c r="AX54" s="5" t="s">
        <v>70</v>
      </c>
      <c r="AY54" s="5" t="s">
        <v>70</v>
      </c>
      <c r="AZ54" s="5" t="s">
        <v>70</v>
      </c>
      <c r="BA54" s="5" t="s">
        <v>70</v>
      </c>
      <c r="BB54" s="5" t="s">
        <v>70</v>
      </c>
      <c r="BC54" s="5" t="s">
        <v>70</v>
      </c>
      <c r="BD54" s="5">
        <v>0</v>
      </c>
    </row>
    <row r="55" spans="1:56" x14ac:dyDescent="0.35">
      <c r="A55" t="s">
        <v>114</v>
      </c>
      <c r="B55" s="5">
        <v>25</v>
      </c>
      <c r="C55" s="7">
        <v>0.35199999999999998</v>
      </c>
      <c r="D55" s="5">
        <v>40</v>
      </c>
      <c r="E55" s="7">
        <v>0.56299999999999994</v>
      </c>
      <c r="F55" s="5">
        <v>55</v>
      </c>
      <c r="G55" s="7">
        <v>0.746</v>
      </c>
      <c r="H55" s="5">
        <v>60</v>
      </c>
      <c r="I55" s="7">
        <v>0.85899999999999999</v>
      </c>
      <c r="J55" s="5">
        <v>10</v>
      </c>
      <c r="K55" s="7">
        <v>0.14099999999999999</v>
      </c>
      <c r="L55" s="5">
        <v>70</v>
      </c>
      <c r="M55" s="5">
        <v>20</v>
      </c>
      <c r="N55" s="7">
        <v>0.33300000000000002</v>
      </c>
      <c r="O55" s="5">
        <v>25</v>
      </c>
      <c r="P55" s="7">
        <v>0.46300000000000002</v>
      </c>
      <c r="Q55" s="5">
        <v>30</v>
      </c>
      <c r="R55" s="7">
        <v>0.57399999999999995</v>
      </c>
      <c r="S55" s="5">
        <v>45</v>
      </c>
      <c r="T55" s="7">
        <v>0.81499999999999995</v>
      </c>
      <c r="U55" s="5">
        <v>10</v>
      </c>
      <c r="V55" s="7">
        <v>0.185</v>
      </c>
      <c r="W55" s="5">
        <v>55</v>
      </c>
      <c r="X55" s="5">
        <v>25</v>
      </c>
      <c r="Y55" s="5" t="s">
        <v>63</v>
      </c>
      <c r="Z55" s="5">
        <v>25</v>
      </c>
      <c r="AA55" s="5" t="s">
        <v>63</v>
      </c>
      <c r="AB55" s="5">
        <v>35</v>
      </c>
      <c r="AC55" s="5" t="s">
        <v>63</v>
      </c>
      <c r="AD55" s="5">
        <v>40</v>
      </c>
      <c r="AE55" s="5" t="s">
        <v>63</v>
      </c>
      <c r="AF55" s="5" t="s">
        <v>63</v>
      </c>
      <c r="AG55" s="5" t="s">
        <v>63</v>
      </c>
      <c r="AH55" s="5">
        <v>40</v>
      </c>
      <c r="AI55" s="5">
        <v>10</v>
      </c>
      <c r="AJ55" s="5" t="s">
        <v>63</v>
      </c>
      <c r="AK55" s="5">
        <v>25</v>
      </c>
      <c r="AL55" s="5" t="s">
        <v>63</v>
      </c>
      <c r="AM55" s="5">
        <v>45</v>
      </c>
      <c r="AN55" s="5" t="s">
        <v>63</v>
      </c>
      <c r="AO55" s="5">
        <v>45</v>
      </c>
      <c r="AP55" s="5" t="s">
        <v>63</v>
      </c>
      <c r="AQ55" s="5" t="s">
        <v>63</v>
      </c>
      <c r="AR55" s="5" t="s">
        <v>63</v>
      </c>
      <c r="AS55" s="5">
        <v>50</v>
      </c>
      <c r="AT55" s="5">
        <v>20</v>
      </c>
      <c r="AU55" s="7">
        <v>0.23100000000000001</v>
      </c>
      <c r="AV55" s="5">
        <v>30</v>
      </c>
      <c r="AW55" s="7">
        <v>0.372</v>
      </c>
      <c r="AX55" s="5">
        <v>45</v>
      </c>
      <c r="AY55" s="7">
        <v>0.60299999999999998</v>
      </c>
      <c r="AZ55" s="5">
        <v>65</v>
      </c>
      <c r="BA55" s="7">
        <v>0.80800000000000005</v>
      </c>
      <c r="BB55" s="5">
        <v>15</v>
      </c>
      <c r="BC55" s="7">
        <v>0.192</v>
      </c>
      <c r="BD55" s="5">
        <v>80</v>
      </c>
    </row>
    <row r="56" spans="1:56" x14ac:dyDescent="0.35">
      <c r="A56" t="s">
        <v>115</v>
      </c>
      <c r="B56" s="5" t="s">
        <v>70</v>
      </c>
      <c r="C56" s="5" t="s">
        <v>70</v>
      </c>
      <c r="D56" s="5" t="s">
        <v>70</v>
      </c>
      <c r="E56" s="5" t="s">
        <v>70</v>
      </c>
      <c r="F56" s="5" t="s">
        <v>70</v>
      </c>
      <c r="G56" s="5" t="s">
        <v>70</v>
      </c>
      <c r="H56" s="5" t="s">
        <v>70</v>
      </c>
      <c r="I56" s="5" t="s">
        <v>70</v>
      </c>
      <c r="J56" s="5" t="s">
        <v>70</v>
      </c>
      <c r="K56" s="5" t="s">
        <v>70</v>
      </c>
      <c r="L56" s="5">
        <v>0</v>
      </c>
      <c r="M56" s="5" t="s">
        <v>70</v>
      </c>
      <c r="N56" s="5" t="s">
        <v>70</v>
      </c>
      <c r="O56" s="5" t="s">
        <v>70</v>
      </c>
      <c r="P56" s="5" t="s">
        <v>70</v>
      </c>
      <c r="Q56" s="5" t="s">
        <v>70</v>
      </c>
      <c r="R56" s="5" t="s">
        <v>70</v>
      </c>
      <c r="S56" s="5" t="s">
        <v>70</v>
      </c>
      <c r="T56" s="5" t="s">
        <v>70</v>
      </c>
      <c r="U56" s="5" t="s">
        <v>70</v>
      </c>
      <c r="V56" s="5" t="s">
        <v>70</v>
      </c>
      <c r="W56" s="5">
        <v>0</v>
      </c>
      <c r="X56" s="5" t="s">
        <v>70</v>
      </c>
      <c r="Y56" s="5" t="s">
        <v>70</v>
      </c>
      <c r="Z56" s="5" t="s">
        <v>70</v>
      </c>
      <c r="AA56" s="5" t="s">
        <v>70</v>
      </c>
      <c r="AB56" s="5" t="s">
        <v>70</v>
      </c>
      <c r="AC56" s="5" t="s">
        <v>70</v>
      </c>
      <c r="AD56" s="5" t="s">
        <v>70</v>
      </c>
      <c r="AE56" s="5" t="s">
        <v>70</v>
      </c>
      <c r="AF56" s="5" t="s">
        <v>70</v>
      </c>
      <c r="AG56" s="5" t="s">
        <v>70</v>
      </c>
      <c r="AH56" s="5">
        <v>0</v>
      </c>
      <c r="AI56" s="5" t="s">
        <v>70</v>
      </c>
      <c r="AJ56" s="5" t="s">
        <v>70</v>
      </c>
      <c r="AK56" s="5" t="s">
        <v>70</v>
      </c>
      <c r="AL56" s="5" t="s">
        <v>70</v>
      </c>
      <c r="AM56" s="5" t="s">
        <v>70</v>
      </c>
      <c r="AN56" s="5" t="s">
        <v>70</v>
      </c>
      <c r="AO56" s="5" t="s">
        <v>70</v>
      </c>
      <c r="AP56" s="5" t="s">
        <v>70</v>
      </c>
      <c r="AQ56" s="5" t="s">
        <v>70</v>
      </c>
      <c r="AR56" s="5" t="s">
        <v>70</v>
      </c>
      <c r="AS56" s="5">
        <v>0</v>
      </c>
      <c r="AT56" s="5">
        <v>0</v>
      </c>
      <c r="AU56" s="7">
        <v>0</v>
      </c>
      <c r="AV56" s="5">
        <v>0</v>
      </c>
      <c r="AW56" s="7">
        <v>0</v>
      </c>
      <c r="AX56" s="5">
        <v>0</v>
      </c>
      <c r="AY56" s="7">
        <v>0</v>
      </c>
      <c r="AZ56" s="5">
        <v>0</v>
      </c>
      <c r="BA56" s="7">
        <v>0</v>
      </c>
      <c r="BB56" s="5" t="s">
        <v>63</v>
      </c>
      <c r="BC56" s="5" t="s">
        <v>63</v>
      </c>
      <c r="BD56" s="5" t="s">
        <v>63</v>
      </c>
    </row>
    <row r="57" spans="1:56" x14ac:dyDescent="0.35">
      <c r="A57" t="s">
        <v>116</v>
      </c>
      <c r="B57" s="5">
        <v>10</v>
      </c>
      <c r="C57" s="5" t="s">
        <v>63</v>
      </c>
      <c r="D57" s="5">
        <v>10</v>
      </c>
      <c r="E57" s="5" t="s">
        <v>63</v>
      </c>
      <c r="F57" s="5">
        <v>10</v>
      </c>
      <c r="G57" s="5" t="s">
        <v>63</v>
      </c>
      <c r="H57" s="5">
        <v>15</v>
      </c>
      <c r="I57" s="5" t="s">
        <v>63</v>
      </c>
      <c r="J57" s="5" t="s">
        <v>63</v>
      </c>
      <c r="K57" s="5" t="s">
        <v>63</v>
      </c>
      <c r="L57" s="5">
        <v>15</v>
      </c>
      <c r="M57" s="5">
        <v>15</v>
      </c>
      <c r="N57" s="5" t="s">
        <v>63</v>
      </c>
      <c r="O57" s="5">
        <v>25</v>
      </c>
      <c r="P57" s="5" t="s">
        <v>63</v>
      </c>
      <c r="Q57" s="5">
        <v>25</v>
      </c>
      <c r="R57" s="5" t="s">
        <v>63</v>
      </c>
      <c r="S57" s="5">
        <v>25</v>
      </c>
      <c r="T57" s="5" t="s">
        <v>63</v>
      </c>
      <c r="U57" s="5" t="s">
        <v>63</v>
      </c>
      <c r="V57" s="5" t="s">
        <v>63</v>
      </c>
      <c r="W57" s="5">
        <v>25</v>
      </c>
      <c r="X57" s="5">
        <v>20</v>
      </c>
      <c r="Y57" s="7">
        <v>0.61299999999999999</v>
      </c>
      <c r="Z57" s="5">
        <v>25</v>
      </c>
      <c r="AA57" s="7">
        <v>0.83899999999999997</v>
      </c>
      <c r="AB57" s="5">
        <v>30</v>
      </c>
      <c r="AC57" s="7">
        <v>0.96799999999999997</v>
      </c>
      <c r="AD57" s="5">
        <v>30</v>
      </c>
      <c r="AE57" s="7">
        <v>1</v>
      </c>
      <c r="AF57" s="5">
        <v>0</v>
      </c>
      <c r="AG57" s="7">
        <v>0</v>
      </c>
      <c r="AH57" s="5">
        <v>30</v>
      </c>
      <c r="AI57" s="5">
        <v>25</v>
      </c>
      <c r="AJ57" s="7">
        <v>0.5</v>
      </c>
      <c r="AK57" s="5">
        <v>40</v>
      </c>
      <c r="AL57" s="7">
        <v>0.76</v>
      </c>
      <c r="AM57" s="5">
        <v>50</v>
      </c>
      <c r="AN57" s="7">
        <v>0.96</v>
      </c>
      <c r="AO57" s="5">
        <v>50</v>
      </c>
      <c r="AP57" s="7">
        <v>1</v>
      </c>
      <c r="AQ57" s="5">
        <v>0</v>
      </c>
      <c r="AR57" s="7">
        <v>0</v>
      </c>
      <c r="AS57" s="5">
        <v>50</v>
      </c>
      <c r="AT57" s="5">
        <v>20</v>
      </c>
      <c r="AU57" s="7">
        <v>0.51400000000000001</v>
      </c>
      <c r="AV57" s="5">
        <v>25</v>
      </c>
      <c r="AW57" s="7">
        <v>0.77100000000000002</v>
      </c>
      <c r="AX57" s="5">
        <v>35</v>
      </c>
      <c r="AY57" s="7">
        <v>0.94299999999999995</v>
      </c>
      <c r="AZ57" s="5">
        <v>35</v>
      </c>
      <c r="BA57" s="7">
        <v>1</v>
      </c>
      <c r="BB57" s="5">
        <v>0</v>
      </c>
      <c r="BC57" s="7">
        <v>0</v>
      </c>
      <c r="BD57" s="5">
        <v>35</v>
      </c>
    </row>
    <row r="58" spans="1:56" x14ac:dyDescent="0.35">
      <c r="A58" t="s">
        <v>117</v>
      </c>
      <c r="B58" s="5" t="s">
        <v>70</v>
      </c>
      <c r="C58" s="5" t="s">
        <v>70</v>
      </c>
      <c r="D58" s="5" t="s">
        <v>70</v>
      </c>
      <c r="E58" s="5" t="s">
        <v>70</v>
      </c>
      <c r="F58" s="5" t="s">
        <v>70</v>
      </c>
      <c r="G58" s="5" t="s">
        <v>70</v>
      </c>
      <c r="H58" s="5" t="s">
        <v>70</v>
      </c>
      <c r="I58" s="5" t="s">
        <v>70</v>
      </c>
      <c r="J58" s="5" t="s">
        <v>70</v>
      </c>
      <c r="K58" s="5" t="s">
        <v>70</v>
      </c>
      <c r="L58" s="5">
        <v>0</v>
      </c>
      <c r="M58" s="5" t="s">
        <v>70</v>
      </c>
      <c r="N58" s="5" t="s">
        <v>70</v>
      </c>
      <c r="O58" s="5" t="s">
        <v>70</v>
      </c>
      <c r="P58" s="5" t="s">
        <v>70</v>
      </c>
      <c r="Q58" s="5" t="s">
        <v>70</v>
      </c>
      <c r="R58" s="5" t="s">
        <v>70</v>
      </c>
      <c r="S58" s="5" t="s">
        <v>70</v>
      </c>
      <c r="T58" s="5" t="s">
        <v>70</v>
      </c>
      <c r="U58" s="5" t="s">
        <v>70</v>
      </c>
      <c r="V58" s="5" t="s">
        <v>70</v>
      </c>
      <c r="W58" s="5">
        <v>0</v>
      </c>
      <c r="X58" s="5" t="s">
        <v>70</v>
      </c>
      <c r="Y58" s="5" t="s">
        <v>70</v>
      </c>
      <c r="Z58" s="5" t="s">
        <v>70</v>
      </c>
      <c r="AA58" s="5" t="s">
        <v>70</v>
      </c>
      <c r="AB58" s="5" t="s">
        <v>70</v>
      </c>
      <c r="AC58" s="5" t="s">
        <v>70</v>
      </c>
      <c r="AD58" s="5" t="s">
        <v>70</v>
      </c>
      <c r="AE58" s="5" t="s">
        <v>70</v>
      </c>
      <c r="AF58" s="5" t="s">
        <v>70</v>
      </c>
      <c r="AG58" s="5" t="s">
        <v>70</v>
      </c>
      <c r="AH58" s="5">
        <v>0</v>
      </c>
      <c r="AI58" s="5" t="s">
        <v>70</v>
      </c>
      <c r="AJ58" s="5" t="s">
        <v>70</v>
      </c>
      <c r="AK58" s="5" t="s">
        <v>70</v>
      </c>
      <c r="AL58" s="5" t="s">
        <v>70</v>
      </c>
      <c r="AM58" s="5" t="s">
        <v>70</v>
      </c>
      <c r="AN58" s="5" t="s">
        <v>70</v>
      </c>
      <c r="AO58" s="5" t="s">
        <v>70</v>
      </c>
      <c r="AP58" s="5" t="s">
        <v>70</v>
      </c>
      <c r="AQ58" s="5" t="s">
        <v>70</v>
      </c>
      <c r="AR58" s="5" t="s">
        <v>70</v>
      </c>
      <c r="AS58" s="5">
        <v>0</v>
      </c>
      <c r="AT58" s="5" t="s">
        <v>70</v>
      </c>
      <c r="AU58" s="5" t="s">
        <v>70</v>
      </c>
      <c r="AV58" s="5" t="s">
        <v>70</v>
      </c>
      <c r="AW58" s="5" t="s">
        <v>70</v>
      </c>
      <c r="AX58" s="5" t="s">
        <v>70</v>
      </c>
      <c r="AY58" s="5" t="s">
        <v>70</v>
      </c>
      <c r="AZ58" s="5" t="s">
        <v>70</v>
      </c>
      <c r="BA58" s="5" t="s">
        <v>70</v>
      </c>
      <c r="BB58" s="5" t="s">
        <v>70</v>
      </c>
      <c r="BC58" s="5" t="s">
        <v>70</v>
      </c>
      <c r="BD58" s="5">
        <v>0</v>
      </c>
    </row>
    <row r="59" spans="1:56" x14ac:dyDescent="0.35">
      <c r="A59" s="6" t="s">
        <v>118</v>
      </c>
      <c r="B59" s="10">
        <v>2265</v>
      </c>
      <c r="C59" s="11">
        <v>0.35399999999999998</v>
      </c>
      <c r="D59" s="10">
        <v>3855</v>
      </c>
      <c r="E59" s="11">
        <v>0.60199999999999998</v>
      </c>
      <c r="F59" s="10">
        <v>5075</v>
      </c>
      <c r="G59" s="11">
        <v>0.79400000000000004</v>
      </c>
      <c r="H59" s="10">
        <v>5840</v>
      </c>
      <c r="I59" s="11">
        <v>0.91300000000000003</v>
      </c>
      <c r="J59" s="9">
        <v>555</v>
      </c>
      <c r="K59" s="11">
        <v>8.6999999999999994E-2</v>
      </c>
      <c r="L59" s="10">
        <v>6395</v>
      </c>
      <c r="M59" s="10">
        <v>2220</v>
      </c>
      <c r="N59" s="11">
        <v>0.376</v>
      </c>
      <c r="O59" s="10">
        <v>3720</v>
      </c>
      <c r="P59" s="11">
        <v>0.629</v>
      </c>
      <c r="Q59" s="10">
        <v>4795</v>
      </c>
      <c r="R59" s="11">
        <v>0.81100000000000005</v>
      </c>
      <c r="S59" s="10">
        <v>5475</v>
      </c>
      <c r="T59" s="11">
        <v>0.92500000000000004</v>
      </c>
      <c r="U59" s="9">
        <v>440</v>
      </c>
      <c r="V59" s="11">
        <v>7.4999999999999997E-2</v>
      </c>
      <c r="W59" s="10">
        <v>5915</v>
      </c>
      <c r="X59" s="10">
        <v>2375</v>
      </c>
      <c r="Y59" s="11">
        <v>0.41699999999999998</v>
      </c>
      <c r="Z59" s="10">
        <v>3705</v>
      </c>
      <c r="AA59" s="11">
        <v>0.65</v>
      </c>
      <c r="AB59" s="10">
        <v>4915</v>
      </c>
      <c r="AC59" s="11">
        <v>0.86299999999999999</v>
      </c>
      <c r="AD59" s="10">
        <v>5450</v>
      </c>
      <c r="AE59" s="11">
        <v>0.95699999999999996</v>
      </c>
      <c r="AF59" s="9">
        <v>245</v>
      </c>
      <c r="AG59" s="11">
        <v>4.2999999999999997E-2</v>
      </c>
      <c r="AH59" s="10">
        <v>5695</v>
      </c>
      <c r="AI59" s="10">
        <v>2120</v>
      </c>
      <c r="AJ59" s="11">
        <v>0.37</v>
      </c>
      <c r="AK59" s="10">
        <v>3665</v>
      </c>
      <c r="AL59" s="11">
        <v>0.63900000000000001</v>
      </c>
      <c r="AM59" s="10">
        <v>4985</v>
      </c>
      <c r="AN59" s="11">
        <v>0.87</v>
      </c>
      <c r="AO59" s="10">
        <v>5475</v>
      </c>
      <c r="AP59" s="11">
        <v>0.95499999999999996</v>
      </c>
      <c r="AQ59" s="9">
        <v>255</v>
      </c>
      <c r="AR59" s="11">
        <v>4.4999999999999998E-2</v>
      </c>
      <c r="AS59" s="10">
        <v>5730</v>
      </c>
      <c r="AT59" s="10">
        <v>1590</v>
      </c>
      <c r="AU59" s="11">
        <v>0.28599999999999998</v>
      </c>
      <c r="AV59" s="10">
        <v>2940</v>
      </c>
      <c r="AW59" s="11">
        <v>0.53</v>
      </c>
      <c r="AX59" s="10">
        <v>4160</v>
      </c>
      <c r="AY59" s="11">
        <v>0.75</v>
      </c>
      <c r="AZ59" s="10">
        <v>4945</v>
      </c>
      <c r="BA59" s="11">
        <v>0.89100000000000001</v>
      </c>
      <c r="BB59" s="9">
        <v>605</v>
      </c>
      <c r="BC59" s="11">
        <v>0.109</v>
      </c>
      <c r="BD59" s="10">
        <v>5545</v>
      </c>
    </row>
  </sheetData>
  <pageMargins left="0.7" right="0.7" top="0.75" bottom="0.75" header="0.3" footer="0.3"/>
  <pageSetup paperSize="9" orientation="portrait" horizontalDpi="300" verticalDpi="300"/>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D59"/>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23.69140625" customWidth="1"/>
    <col min="5" max="5" width="28.69140625" customWidth="1"/>
    <col min="6" max="6" width="23.69140625" customWidth="1"/>
    <col min="7" max="7" width="28.69140625" customWidth="1"/>
    <col min="8" max="8" width="23.69140625" customWidth="1"/>
    <col min="9" max="9" width="28.69140625" customWidth="1"/>
    <col min="10" max="10" width="20.69140625" customWidth="1"/>
    <col min="11" max="11" width="25.69140625" customWidth="1"/>
    <col min="12" max="12" width="13.69140625" customWidth="1"/>
    <col min="13" max="13" width="19.69140625" customWidth="1"/>
    <col min="14" max="14" width="24.69140625" customWidth="1"/>
    <col min="15" max="15" width="23.69140625" customWidth="1"/>
    <col min="16" max="16" width="28.69140625" customWidth="1"/>
    <col min="17" max="17" width="23.69140625" customWidth="1"/>
    <col min="18" max="18" width="28.69140625" customWidth="1"/>
    <col min="19" max="19" width="23.69140625" customWidth="1"/>
    <col min="20" max="20" width="28.69140625" customWidth="1"/>
    <col min="21" max="21" width="20.69140625" customWidth="1"/>
    <col min="22" max="22" width="25.69140625" customWidth="1"/>
    <col min="23" max="23" width="13.69140625" customWidth="1"/>
    <col min="24" max="24" width="19.69140625" customWidth="1"/>
    <col min="25" max="25" width="24.69140625" customWidth="1"/>
    <col min="26" max="26" width="23.69140625" customWidth="1"/>
    <col min="27" max="27" width="28.69140625" customWidth="1"/>
    <col min="28" max="28" width="23.69140625" customWidth="1"/>
    <col min="29" max="29" width="28.69140625" customWidth="1"/>
    <col min="30" max="30" width="23.69140625" customWidth="1"/>
    <col min="31" max="31" width="28.69140625" customWidth="1"/>
    <col min="32" max="32" width="20.69140625" customWidth="1"/>
    <col min="33" max="33" width="25.69140625" customWidth="1"/>
    <col min="34" max="34" width="13.69140625" customWidth="1"/>
    <col min="35" max="35" width="19.69140625" customWidth="1"/>
    <col min="36" max="36" width="24.69140625" customWidth="1"/>
    <col min="37" max="37" width="23.69140625" customWidth="1"/>
    <col min="38" max="38" width="28.69140625" customWidth="1"/>
    <col min="39" max="39" width="23.69140625" customWidth="1"/>
    <col min="40" max="40" width="28.69140625" customWidth="1"/>
    <col min="41" max="41" width="23.69140625" customWidth="1"/>
    <col min="42" max="42" width="28.69140625" customWidth="1"/>
    <col min="43" max="43" width="20.69140625" customWidth="1"/>
    <col min="44" max="44" width="25.69140625" customWidth="1"/>
    <col min="45" max="45" width="13.69140625" customWidth="1"/>
    <col min="46" max="46" width="19.69140625" customWidth="1"/>
    <col min="47" max="47" width="24.69140625" customWidth="1"/>
    <col min="48" max="48" width="23.69140625" customWidth="1"/>
    <col min="49" max="49" width="28.69140625" customWidth="1"/>
    <col min="50" max="50" width="23.69140625" customWidth="1"/>
    <col min="51" max="51" width="28.69140625" customWidth="1"/>
    <col min="52" max="52" width="23.69140625" customWidth="1"/>
    <col min="53" max="53" width="28.69140625" customWidth="1"/>
    <col min="54" max="54" width="20.69140625" customWidth="1"/>
    <col min="55" max="55" width="25.69140625" customWidth="1"/>
    <col min="56" max="56" width="13.69140625" customWidth="1"/>
  </cols>
  <sheetData>
    <row r="1" spans="1:56" ht="30" customHeight="1" x14ac:dyDescent="0.35">
      <c r="A1" s="1" t="s">
        <v>138</v>
      </c>
    </row>
    <row r="2" spans="1:56" x14ac:dyDescent="0.35">
      <c r="A2" t="s">
        <v>119</v>
      </c>
    </row>
    <row r="3" spans="1:56" x14ac:dyDescent="0.35">
      <c r="A3" t="s">
        <v>120</v>
      </c>
    </row>
    <row r="4" spans="1:5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c r="Q4" s="4" t="s">
        <v>22</v>
      </c>
      <c r="R4" s="4" t="s">
        <v>23</v>
      </c>
      <c r="S4" s="4" t="s">
        <v>24</v>
      </c>
      <c r="T4" s="4" t="s">
        <v>25</v>
      </c>
      <c r="U4" s="4" t="s">
        <v>26</v>
      </c>
      <c r="V4" s="4" t="s">
        <v>27</v>
      </c>
      <c r="W4" s="4" t="s">
        <v>28</v>
      </c>
      <c r="X4" s="4" t="s">
        <v>29</v>
      </c>
      <c r="Y4" s="4" t="s">
        <v>30</v>
      </c>
      <c r="Z4" s="4" t="s">
        <v>31</v>
      </c>
      <c r="AA4" s="4" t="s">
        <v>32</v>
      </c>
      <c r="AB4" s="4" t="s">
        <v>33</v>
      </c>
      <c r="AC4" s="4" t="s">
        <v>34</v>
      </c>
      <c r="AD4" s="4" t="s">
        <v>35</v>
      </c>
      <c r="AE4" s="4" t="s">
        <v>36</v>
      </c>
      <c r="AF4" s="4" t="s">
        <v>37</v>
      </c>
      <c r="AG4" s="4" t="s">
        <v>38</v>
      </c>
      <c r="AH4" s="4" t="s">
        <v>39</v>
      </c>
      <c r="AI4" s="4" t="s">
        <v>40</v>
      </c>
      <c r="AJ4" s="4" t="s">
        <v>41</v>
      </c>
      <c r="AK4" s="4" t="s">
        <v>42</v>
      </c>
      <c r="AL4" s="4" t="s">
        <v>43</v>
      </c>
      <c r="AM4" s="4" t="s">
        <v>44</v>
      </c>
      <c r="AN4" s="4" t="s">
        <v>45</v>
      </c>
      <c r="AO4" s="4" t="s">
        <v>46</v>
      </c>
      <c r="AP4" s="4" t="s">
        <v>47</v>
      </c>
      <c r="AQ4" s="4" t="s">
        <v>48</v>
      </c>
      <c r="AR4" s="4" t="s">
        <v>49</v>
      </c>
      <c r="AS4" s="4" t="s">
        <v>50</v>
      </c>
      <c r="AT4" s="4" t="s">
        <v>51</v>
      </c>
      <c r="AU4" s="4" t="s">
        <v>52</v>
      </c>
      <c r="AV4" s="4" t="s">
        <v>53</v>
      </c>
      <c r="AW4" s="4" t="s">
        <v>54</v>
      </c>
      <c r="AX4" s="4" t="s">
        <v>55</v>
      </c>
      <c r="AY4" s="4" t="s">
        <v>56</v>
      </c>
      <c r="AZ4" s="4" t="s">
        <v>57</v>
      </c>
      <c r="BA4" s="4" t="s">
        <v>58</v>
      </c>
      <c r="BB4" s="4" t="s">
        <v>59</v>
      </c>
      <c r="BC4" s="4" t="s">
        <v>60</v>
      </c>
      <c r="BD4" s="4" t="s">
        <v>61</v>
      </c>
    </row>
    <row r="5" spans="1:56" x14ac:dyDescent="0.35">
      <c r="A5" t="s">
        <v>62</v>
      </c>
      <c r="B5" s="5" t="s">
        <v>70</v>
      </c>
      <c r="C5" s="5" t="s">
        <v>70</v>
      </c>
      <c r="D5" s="5" t="s">
        <v>70</v>
      </c>
      <c r="E5" s="5" t="s">
        <v>70</v>
      </c>
      <c r="F5" s="5" t="s">
        <v>70</v>
      </c>
      <c r="G5" s="5" t="s">
        <v>70</v>
      </c>
      <c r="H5" s="5" t="s">
        <v>70</v>
      </c>
      <c r="I5" s="5" t="s">
        <v>70</v>
      </c>
      <c r="J5" s="5" t="s">
        <v>70</v>
      </c>
      <c r="K5" s="5" t="s">
        <v>70</v>
      </c>
      <c r="L5" s="5">
        <v>0</v>
      </c>
      <c r="M5" s="5" t="s">
        <v>70</v>
      </c>
      <c r="N5" s="5" t="s">
        <v>70</v>
      </c>
      <c r="O5" s="5" t="s">
        <v>70</v>
      </c>
      <c r="P5" s="5" t="s">
        <v>70</v>
      </c>
      <c r="Q5" s="5" t="s">
        <v>70</v>
      </c>
      <c r="R5" s="5" t="s">
        <v>70</v>
      </c>
      <c r="S5" s="5" t="s">
        <v>70</v>
      </c>
      <c r="T5" s="5" t="s">
        <v>70</v>
      </c>
      <c r="U5" s="5" t="s">
        <v>70</v>
      </c>
      <c r="V5" s="5" t="s">
        <v>70</v>
      </c>
      <c r="W5" s="5">
        <v>0</v>
      </c>
      <c r="X5" s="5" t="s">
        <v>70</v>
      </c>
      <c r="Y5" s="5" t="s">
        <v>70</v>
      </c>
      <c r="Z5" s="5" t="s">
        <v>70</v>
      </c>
      <c r="AA5" s="5" t="s">
        <v>70</v>
      </c>
      <c r="AB5" s="5" t="s">
        <v>70</v>
      </c>
      <c r="AC5" s="5" t="s">
        <v>70</v>
      </c>
      <c r="AD5" s="5" t="s">
        <v>70</v>
      </c>
      <c r="AE5" s="5" t="s">
        <v>70</v>
      </c>
      <c r="AF5" s="5" t="s">
        <v>70</v>
      </c>
      <c r="AG5" s="5" t="s">
        <v>70</v>
      </c>
      <c r="AH5" s="5">
        <v>0</v>
      </c>
      <c r="AI5" s="5" t="s">
        <v>70</v>
      </c>
      <c r="AJ5" s="5" t="s">
        <v>70</v>
      </c>
      <c r="AK5" s="5" t="s">
        <v>70</v>
      </c>
      <c r="AL5" s="5" t="s">
        <v>70</v>
      </c>
      <c r="AM5" s="5" t="s">
        <v>70</v>
      </c>
      <c r="AN5" s="5" t="s">
        <v>70</v>
      </c>
      <c r="AO5" s="5" t="s">
        <v>70</v>
      </c>
      <c r="AP5" s="5" t="s">
        <v>70</v>
      </c>
      <c r="AQ5" s="5" t="s">
        <v>70</v>
      </c>
      <c r="AR5" s="5" t="s">
        <v>70</v>
      </c>
      <c r="AS5" s="5">
        <v>0</v>
      </c>
      <c r="AT5" s="5" t="s">
        <v>70</v>
      </c>
      <c r="AU5" s="5" t="s">
        <v>70</v>
      </c>
      <c r="AV5" s="5" t="s">
        <v>70</v>
      </c>
      <c r="AW5" s="5" t="s">
        <v>70</v>
      </c>
      <c r="AX5" s="5" t="s">
        <v>70</v>
      </c>
      <c r="AY5" s="5" t="s">
        <v>70</v>
      </c>
      <c r="AZ5" s="5" t="s">
        <v>70</v>
      </c>
      <c r="BA5" s="5" t="s">
        <v>70</v>
      </c>
      <c r="BB5" s="5" t="s">
        <v>70</v>
      </c>
      <c r="BC5" s="5" t="s">
        <v>70</v>
      </c>
      <c r="BD5" s="5">
        <v>0</v>
      </c>
    </row>
    <row r="6" spans="1:56" x14ac:dyDescent="0.35">
      <c r="A6" t="s">
        <v>64</v>
      </c>
      <c r="B6" s="5">
        <v>50</v>
      </c>
      <c r="C6" s="5" t="s">
        <v>63</v>
      </c>
      <c r="D6" s="5">
        <v>95</v>
      </c>
      <c r="E6" s="5" t="s">
        <v>63</v>
      </c>
      <c r="F6" s="5">
        <v>110</v>
      </c>
      <c r="G6" s="5" t="s">
        <v>63</v>
      </c>
      <c r="H6" s="5">
        <v>130</v>
      </c>
      <c r="I6" s="5" t="s">
        <v>63</v>
      </c>
      <c r="J6" s="5" t="s">
        <v>63</v>
      </c>
      <c r="K6" s="5" t="s">
        <v>63</v>
      </c>
      <c r="L6" s="5">
        <v>135</v>
      </c>
      <c r="M6" s="5">
        <v>40</v>
      </c>
      <c r="N6" s="7">
        <v>0.32800000000000001</v>
      </c>
      <c r="O6" s="5">
        <v>75</v>
      </c>
      <c r="P6" s="7">
        <v>0.63800000000000001</v>
      </c>
      <c r="Q6" s="5">
        <v>100</v>
      </c>
      <c r="R6" s="7">
        <v>0.879</v>
      </c>
      <c r="S6" s="5">
        <v>110</v>
      </c>
      <c r="T6" s="7">
        <v>0.94</v>
      </c>
      <c r="U6" s="5">
        <v>5</v>
      </c>
      <c r="V6" s="7">
        <v>0.06</v>
      </c>
      <c r="W6" s="5">
        <v>115</v>
      </c>
      <c r="X6" s="5">
        <v>50</v>
      </c>
      <c r="Y6" s="5" t="s">
        <v>63</v>
      </c>
      <c r="Z6" s="5">
        <v>80</v>
      </c>
      <c r="AA6" s="5" t="s">
        <v>63</v>
      </c>
      <c r="AB6" s="5">
        <v>100</v>
      </c>
      <c r="AC6" s="5" t="s">
        <v>63</v>
      </c>
      <c r="AD6" s="5">
        <v>100</v>
      </c>
      <c r="AE6" s="5" t="s">
        <v>63</v>
      </c>
      <c r="AF6" s="5" t="s">
        <v>63</v>
      </c>
      <c r="AG6" s="5" t="s">
        <v>63</v>
      </c>
      <c r="AH6" s="5">
        <v>100</v>
      </c>
      <c r="AI6" s="5">
        <v>50</v>
      </c>
      <c r="AJ6" s="7">
        <v>0.41</v>
      </c>
      <c r="AK6" s="5">
        <v>90</v>
      </c>
      <c r="AL6" s="7">
        <v>0.72099999999999997</v>
      </c>
      <c r="AM6" s="5">
        <v>115</v>
      </c>
      <c r="AN6" s="7">
        <v>0.92600000000000005</v>
      </c>
      <c r="AO6" s="5">
        <v>120</v>
      </c>
      <c r="AP6" s="7">
        <v>1</v>
      </c>
      <c r="AQ6" s="5">
        <v>0</v>
      </c>
      <c r="AR6" s="7">
        <v>0</v>
      </c>
      <c r="AS6" s="5">
        <v>120</v>
      </c>
      <c r="AT6" s="5">
        <v>40</v>
      </c>
      <c r="AU6" s="7">
        <v>0.35</v>
      </c>
      <c r="AV6" s="5">
        <v>75</v>
      </c>
      <c r="AW6" s="7">
        <v>0.64200000000000002</v>
      </c>
      <c r="AX6" s="5">
        <v>100</v>
      </c>
      <c r="AY6" s="7">
        <v>0.82499999999999996</v>
      </c>
      <c r="AZ6" s="5">
        <v>110</v>
      </c>
      <c r="BA6" s="7">
        <v>0.92500000000000004</v>
      </c>
      <c r="BB6" s="5">
        <v>10</v>
      </c>
      <c r="BC6" s="7">
        <v>7.4999999999999997E-2</v>
      </c>
      <c r="BD6" s="5">
        <v>120</v>
      </c>
    </row>
    <row r="7" spans="1:56" x14ac:dyDescent="0.35">
      <c r="A7" t="s">
        <v>65</v>
      </c>
      <c r="B7" s="5">
        <v>145</v>
      </c>
      <c r="C7" s="7">
        <v>0.34899999999999998</v>
      </c>
      <c r="D7" s="5">
        <v>215</v>
      </c>
      <c r="E7" s="7">
        <v>0.51900000000000002</v>
      </c>
      <c r="F7" s="5">
        <v>295</v>
      </c>
      <c r="G7" s="7">
        <v>0.71199999999999997</v>
      </c>
      <c r="H7" s="5">
        <v>360</v>
      </c>
      <c r="I7" s="7">
        <v>0.86099999999999999</v>
      </c>
      <c r="J7" s="5">
        <v>60</v>
      </c>
      <c r="K7" s="7">
        <v>0.13900000000000001</v>
      </c>
      <c r="L7" s="5">
        <v>415</v>
      </c>
      <c r="M7" s="5">
        <v>95</v>
      </c>
      <c r="N7" s="7">
        <v>0.311</v>
      </c>
      <c r="O7" s="5">
        <v>155</v>
      </c>
      <c r="P7" s="7">
        <v>0.50800000000000001</v>
      </c>
      <c r="Q7" s="5">
        <v>215</v>
      </c>
      <c r="R7" s="7">
        <v>0.69799999999999995</v>
      </c>
      <c r="S7" s="5">
        <v>265</v>
      </c>
      <c r="T7" s="7">
        <v>0.875</v>
      </c>
      <c r="U7" s="5">
        <v>40</v>
      </c>
      <c r="V7" s="7">
        <v>0.125</v>
      </c>
      <c r="W7" s="5">
        <v>305</v>
      </c>
      <c r="X7" s="5">
        <v>20</v>
      </c>
      <c r="Y7" s="7">
        <v>0.186</v>
      </c>
      <c r="Z7" s="5">
        <v>40</v>
      </c>
      <c r="AA7" s="7">
        <v>0.33900000000000002</v>
      </c>
      <c r="AB7" s="5">
        <v>70</v>
      </c>
      <c r="AC7" s="7">
        <v>0.58499999999999996</v>
      </c>
      <c r="AD7" s="5">
        <v>100</v>
      </c>
      <c r="AE7" s="7">
        <v>0.84699999999999998</v>
      </c>
      <c r="AF7" s="5">
        <v>20</v>
      </c>
      <c r="AG7" s="7">
        <v>0.153</v>
      </c>
      <c r="AH7" s="5">
        <v>120</v>
      </c>
      <c r="AI7" s="5">
        <v>120</v>
      </c>
      <c r="AJ7" s="7">
        <v>0.38200000000000001</v>
      </c>
      <c r="AK7" s="5">
        <v>190</v>
      </c>
      <c r="AL7" s="7">
        <v>0.59599999999999997</v>
      </c>
      <c r="AM7" s="5">
        <v>265</v>
      </c>
      <c r="AN7" s="7">
        <v>0.82399999999999995</v>
      </c>
      <c r="AO7" s="5">
        <v>305</v>
      </c>
      <c r="AP7" s="7">
        <v>0.95599999999999996</v>
      </c>
      <c r="AQ7" s="5">
        <v>15</v>
      </c>
      <c r="AR7" s="7">
        <v>4.3999999999999997E-2</v>
      </c>
      <c r="AS7" s="5">
        <v>320</v>
      </c>
      <c r="AT7" s="5">
        <v>20</v>
      </c>
      <c r="AU7" s="7">
        <v>0.217</v>
      </c>
      <c r="AV7" s="5">
        <v>30</v>
      </c>
      <c r="AW7" s="7">
        <v>0.373</v>
      </c>
      <c r="AX7" s="5">
        <v>45</v>
      </c>
      <c r="AY7" s="7">
        <v>0.55400000000000005</v>
      </c>
      <c r="AZ7" s="5">
        <v>60</v>
      </c>
      <c r="BA7" s="7">
        <v>0.747</v>
      </c>
      <c r="BB7" s="5">
        <v>20</v>
      </c>
      <c r="BC7" s="7">
        <v>0.253</v>
      </c>
      <c r="BD7" s="5">
        <v>85</v>
      </c>
    </row>
    <row r="8" spans="1:56" x14ac:dyDescent="0.35">
      <c r="A8" t="s">
        <v>66</v>
      </c>
      <c r="B8" s="5">
        <v>65</v>
      </c>
      <c r="C8" s="5" t="s">
        <v>63</v>
      </c>
      <c r="D8" s="5">
        <v>145</v>
      </c>
      <c r="E8" s="5" t="s">
        <v>63</v>
      </c>
      <c r="F8" s="5">
        <v>200</v>
      </c>
      <c r="G8" s="5" t="s">
        <v>63</v>
      </c>
      <c r="H8" s="5">
        <v>215</v>
      </c>
      <c r="I8" s="5" t="s">
        <v>63</v>
      </c>
      <c r="J8" s="5" t="s">
        <v>63</v>
      </c>
      <c r="K8" s="5" t="s">
        <v>63</v>
      </c>
      <c r="L8" s="5">
        <v>215</v>
      </c>
      <c r="M8" s="5">
        <v>90</v>
      </c>
      <c r="N8" s="5" t="s">
        <v>63</v>
      </c>
      <c r="O8" s="5">
        <v>165</v>
      </c>
      <c r="P8" s="5" t="s">
        <v>63</v>
      </c>
      <c r="Q8" s="5">
        <v>195</v>
      </c>
      <c r="R8" s="5" t="s">
        <v>63</v>
      </c>
      <c r="S8" s="5">
        <v>205</v>
      </c>
      <c r="T8" s="5" t="s">
        <v>63</v>
      </c>
      <c r="U8" s="5" t="s">
        <v>63</v>
      </c>
      <c r="V8" s="5" t="s">
        <v>63</v>
      </c>
      <c r="W8" s="5">
        <v>205</v>
      </c>
      <c r="X8" s="5">
        <v>100</v>
      </c>
      <c r="Y8" s="7">
        <v>0.42899999999999999</v>
      </c>
      <c r="Z8" s="5">
        <v>155</v>
      </c>
      <c r="AA8" s="7">
        <v>0.67500000000000004</v>
      </c>
      <c r="AB8" s="5">
        <v>205</v>
      </c>
      <c r="AC8" s="7">
        <v>0.89600000000000002</v>
      </c>
      <c r="AD8" s="5">
        <v>220</v>
      </c>
      <c r="AE8" s="7">
        <v>0.95699999999999996</v>
      </c>
      <c r="AF8" s="5">
        <v>10</v>
      </c>
      <c r="AG8" s="7">
        <v>4.2999999999999997E-2</v>
      </c>
      <c r="AH8" s="5">
        <v>230</v>
      </c>
      <c r="AI8" s="5">
        <v>100</v>
      </c>
      <c r="AJ8" s="7">
        <v>0.434</v>
      </c>
      <c r="AK8" s="5">
        <v>190</v>
      </c>
      <c r="AL8" s="7">
        <v>0.80400000000000005</v>
      </c>
      <c r="AM8" s="5">
        <v>230</v>
      </c>
      <c r="AN8" s="7">
        <v>0.97899999999999998</v>
      </c>
      <c r="AO8" s="5">
        <v>235</v>
      </c>
      <c r="AP8" s="7">
        <v>1</v>
      </c>
      <c r="AQ8" s="5">
        <v>0</v>
      </c>
      <c r="AR8" s="7">
        <v>0</v>
      </c>
      <c r="AS8" s="5">
        <v>235</v>
      </c>
      <c r="AT8" s="5">
        <v>55</v>
      </c>
      <c r="AU8" s="7">
        <v>0.28100000000000003</v>
      </c>
      <c r="AV8" s="5">
        <v>105</v>
      </c>
      <c r="AW8" s="7">
        <v>0.53100000000000003</v>
      </c>
      <c r="AX8" s="5">
        <v>160</v>
      </c>
      <c r="AY8" s="7">
        <v>0.81599999999999995</v>
      </c>
      <c r="AZ8" s="5">
        <v>190</v>
      </c>
      <c r="BA8" s="7">
        <v>0.97399999999999998</v>
      </c>
      <c r="BB8" s="5">
        <v>5</v>
      </c>
      <c r="BC8" s="7">
        <v>2.5999999999999999E-2</v>
      </c>
      <c r="BD8" s="5">
        <v>195</v>
      </c>
    </row>
    <row r="9" spans="1:56" x14ac:dyDescent="0.35">
      <c r="A9" t="s">
        <v>67</v>
      </c>
      <c r="B9" s="5">
        <v>95</v>
      </c>
      <c r="C9" s="7">
        <v>0.222</v>
      </c>
      <c r="D9" s="5">
        <v>195</v>
      </c>
      <c r="E9" s="7">
        <v>0.44500000000000001</v>
      </c>
      <c r="F9" s="5">
        <v>295</v>
      </c>
      <c r="G9" s="7">
        <v>0.67200000000000004</v>
      </c>
      <c r="H9" s="5">
        <v>370</v>
      </c>
      <c r="I9" s="7">
        <v>0.84599999999999997</v>
      </c>
      <c r="J9" s="5">
        <v>65</v>
      </c>
      <c r="K9" s="7">
        <v>0.154</v>
      </c>
      <c r="L9" s="5">
        <v>435</v>
      </c>
      <c r="M9" s="5">
        <v>115</v>
      </c>
      <c r="N9" s="7">
        <v>0.249</v>
      </c>
      <c r="O9" s="5">
        <v>210</v>
      </c>
      <c r="P9" s="7">
        <v>0.45700000000000002</v>
      </c>
      <c r="Q9" s="5">
        <v>320</v>
      </c>
      <c r="R9" s="7">
        <v>0.69499999999999995</v>
      </c>
      <c r="S9" s="5">
        <v>425</v>
      </c>
      <c r="T9" s="7">
        <v>0.91800000000000004</v>
      </c>
      <c r="U9" s="5">
        <v>40</v>
      </c>
      <c r="V9" s="7">
        <v>8.2000000000000003E-2</v>
      </c>
      <c r="W9" s="5">
        <v>460</v>
      </c>
      <c r="X9" s="5">
        <v>145</v>
      </c>
      <c r="Y9" s="7">
        <v>0.33600000000000002</v>
      </c>
      <c r="Z9" s="5">
        <v>230</v>
      </c>
      <c r="AA9" s="7">
        <v>0.53200000000000003</v>
      </c>
      <c r="AB9" s="5">
        <v>335</v>
      </c>
      <c r="AC9" s="7">
        <v>0.77</v>
      </c>
      <c r="AD9" s="5">
        <v>405</v>
      </c>
      <c r="AE9" s="7">
        <v>0.93799999999999994</v>
      </c>
      <c r="AF9" s="5">
        <v>25</v>
      </c>
      <c r="AG9" s="7">
        <v>6.2E-2</v>
      </c>
      <c r="AH9" s="5">
        <v>435</v>
      </c>
      <c r="AI9" s="5">
        <v>165</v>
      </c>
      <c r="AJ9" s="7">
        <v>0.31</v>
      </c>
      <c r="AK9" s="5">
        <v>295</v>
      </c>
      <c r="AL9" s="7">
        <v>0.56399999999999995</v>
      </c>
      <c r="AM9" s="5">
        <v>435</v>
      </c>
      <c r="AN9" s="7">
        <v>0.82899999999999996</v>
      </c>
      <c r="AO9" s="5">
        <v>500</v>
      </c>
      <c r="AP9" s="7">
        <v>0.94899999999999995</v>
      </c>
      <c r="AQ9" s="5">
        <v>25</v>
      </c>
      <c r="AR9" s="7">
        <v>5.0999999999999997E-2</v>
      </c>
      <c r="AS9" s="5">
        <v>525</v>
      </c>
      <c r="AT9" s="5">
        <v>100</v>
      </c>
      <c r="AU9" s="7">
        <v>0.184</v>
      </c>
      <c r="AV9" s="5">
        <v>205</v>
      </c>
      <c r="AW9" s="7">
        <v>0.379</v>
      </c>
      <c r="AX9" s="5">
        <v>340</v>
      </c>
      <c r="AY9" s="7">
        <v>0.63200000000000001</v>
      </c>
      <c r="AZ9" s="5">
        <v>460</v>
      </c>
      <c r="BA9" s="7">
        <v>0.85699999999999998</v>
      </c>
      <c r="BB9" s="5">
        <v>75</v>
      </c>
      <c r="BC9" s="7">
        <v>0.14299999999999999</v>
      </c>
      <c r="BD9" s="5">
        <v>540</v>
      </c>
    </row>
    <row r="10" spans="1:56" x14ac:dyDescent="0.35">
      <c r="A10" t="s">
        <v>68</v>
      </c>
      <c r="B10" s="5">
        <v>25</v>
      </c>
      <c r="C10" s="7">
        <v>0.16900000000000001</v>
      </c>
      <c r="D10" s="5">
        <v>55</v>
      </c>
      <c r="E10" s="7">
        <v>0.41899999999999998</v>
      </c>
      <c r="F10" s="5">
        <v>95</v>
      </c>
      <c r="G10" s="7">
        <v>0.69899999999999995</v>
      </c>
      <c r="H10" s="5">
        <v>120</v>
      </c>
      <c r="I10" s="7">
        <v>0.875</v>
      </c>
      <c r="J10" s="5">
        <v>15</v>
      </c>
      <c r="K10" s="7">
        <v>0.125</v>
      </c>
      <c r="L10" s="5">
        <v>135</v>
      </c>
      <c r="M10" s="5">
        <v>50</v>
      </c>
      <c r="N10" s="5" t="s">
        <v>63</v>
      </c>
      <c r="O10" s="5">
        <v>85</v>
      </c>
      <c r="P10" s="5" t="s">
        <v>63</v>
      </c>
      <c r="Q10" s="5">
        <v>115</v>
      </c>
      <c r="R10" s="5" t="s">
        <v>63</v>
      </c>
      <c r="S10" s="5">
        <v>125</v>
      </c>
      <c r="T10" s="5" t="s">
        <v>63</v>
      </c>
      <c r="U10" s="5" t="s">
        <v>63</v>
      </c>
      <c r="V10" s="5" t="s">
        <v>63</v>
      </c>
      <c r="W10" s="5">
        <v>130</v>
      </c>
      <c r="X10" s="5">
        <v>40</v>
      </c>
      <c r="Y10" s="7">
        <v>0.30299999999999999</v>
      </c>
      <c r="Z10" s="5">
        <v>75</v>
      </c>
      <c r="AA10" s="7">
        <v>0.58299999999999996</v>
      </c>
      <c r="AB10" s="5">
        <v>105</v>
      </c>
      <c r="AC10" s="7">
        <v>0.78</v>
      </c>
      <c r="AD10" s="5">
        <v>125</v>
      </c>
      <c r="AE10" s="7">
        <v>0.94699999999999995</v>
      </c>
      <c r="AF10" s="5">
        <v>5</v>
      </c>
      <c r="AG10" s="7">
        <v>5.2999999999999999E-2</v>
      </c>
      <c r="AH10" s="5">
        <v>130</v>
      </c>
      <c r="AI10" s="5">
        <v>30</v>
      </c>
      <c r="AJ10" s="7">
        <v>0.23</v>
      </c>
      <c r="AK10" s="5">
        <v>65</v>
      </c>
      <c r="AL10" s="7">
        <v>0.51600000000000001</v>
      </c>
      <c r="AM10" s="5">
        <v>110</v>
      </c>
      <c r="AN10" s="7">
        <v>0.90200000000000002</v>
      </c>
      <c r="AO10" s="5">
        <v>120</v>
      </c>
      <c r="AP10" s="7">
        <v>1</v>
      </c>
      <c r="AQ10" s="5">
        <v>0</v>
      </c>
      <c r="AR10" s="7">
        <v>0</v>
      </c>
      <c r="AS10" s="5">
        <v>120</v>
      </c>
      <c r="AT10" s="5">
        <v>20</v>
      </c>
      <c r="AU10" s="7">
        <v>0.188</v>
      </c>
      <c r="AV10" s="5">
        <v>40</v>
      </c>
      <c r="AW10" s="7">
        <v>0.33900000000000002</v>
      </c>
      <c r="AX10" s="5">
        <v>70</v>
      </c>
      <c r="AY10" s="7">
        <v>0.63400000000000001</v>
      </c>
      <c r="AZ10" s="5">
        <v>100</v>
      </c>
      <c r="BA10" s="7">
        <v>0.90200000000000002</v>
      </c>
      <c r="BB10" s="5">
        <v>10</v>
      </c>
      <c r="BC10" s="7">
        <v>9.8000000000000004E-2</v>
      </c>
      <c r="BD10" s="5">
        <v>110</v>
      </c>
    </row>
    <row r="11" spans="1:56" x14ac:dyDescent="0.35">
      <c r="A11" t="s">
        <v>69</v>
      </c>
      <c r="B11" s="5" t="s">
        <v>70</v>
      </c>
      <c r="C11" s="5" t="s">
        <v>70</v>
      </c>
      <c r="D11" s="5" t="s">
        <v>70</v>
      </c>
      <c r="E11" s="5" t="s">
        <v>70</v>
      </c>
      <c r="F11" s="5" t="s">
        <v>70</v>
      </c>
      <c r="G11" s="5" t="s">
        <v>70</v>
      </c>
      <c r="H11" s="5" t="s">
        <v>70</v>
      </c>
      <c r="I11" s="5" t="s">
        <v>70</v>
      </c>
      <c r="J11" s="5" t="s">
        <v>70</v>
      </c>
      <c r="K11" s="5" t="s">
        <v>70</v>
      </c>
      <c r="L11" s="5">
        <v>0</v>
      </c>
      <c r="M11" s="5" t="s">
        <v>70</v>
      </c>
      <c r="N11" s="5" t="s">
        <v>70</v>
      </c>
      <c r="O11" s="5" t="s">
        <v>70</v>
      </c>
      <c r="P11" s="5" t="s">
        <v>70</v>
      </c>
      <c r="Q11" s="5" t="s">
        <v>70</v>
      </c>
      <c r="R11" s="5" t="s">
        <v>70</v>
      </c>
      <c r="S11" s="5" t="s">
        <v>70</v>
      </c>
      <c r="T11" s="5" t="s">
        <v>70</v>
      </c>
      <c r="U11" s="5" t="s">
        <v>70</v>
      </c>
      <c r="V11" s="5" t="s">
        <v>70</v>
      </c>
      <c r="W11" s="5">
        <v>0</v>
      </c>
      <c r="X11" s="5" t="s">
        <v>70</v>
      </c>
      <c r="Y11" s="5" t="s">
        <v>70</v>
      </c>
      <c r="Z11" s="5" t="s">
        <v>70</v>
      </c>
      <c r="AA11" s="5" t="s">
        <v>70</v>
      </c>
      <c r="AB11" s="5" t="s">
        <v>70</v>
      </c>
      <c r="AC11" s="5" t="s">
        <v>70</v>
      </c>
      <c r="AD11" s="5" t="s">
        <v>70</v>
      </c>
      <c r="AE11" s="5" t="s">
        <v>70</v>
      </c>
      <c r="AF11" s="5" t="s">
        <v>70</v>
      </c>
      <c r="AG11" s="5" t="s">
        <v>70</v>
      </c>
      <c r="AH11" s="5">
        <v>0</v>
      </c>
      <c r="AI11" s="5" t="s">
        <v>70</v>
      </c>
      <c r="AJ11" s="5" t="s">
        <v>70</v>
      </c>
      <c r="AK11" s="5" t="s">
        <v>70</v>
      </c>
      <c r="AL11" s="5" t="s">
        <v>70</v>
      </c>
      <c r="AM11" s="5" t="s">
        <v>70</v>
      </c>
      <c r="AN11" s="5" t="s">
        <v>70</v>
      </c>
      <c r="AO11" s="5" t="s">
        <v>70</v>
      </c>
      <c r="AP11" s="5" t="s">
        <v>70</v>
      </c>
      <c r="AQ11" s="5" t="s">
        <v>70</v>
      </c>
      <c r="AR11" s="5" t="s">
        <v>70</v>
      </c>
      <c r="AS11" s="5">
        <v>0</v>
      </c>
      <c r="AT11" s="5" t="s">
        <v>70</v>
      </c>
      <c r="AU11" s="5" t="s">
        <v>70</v>
      </c>
      <c r="AV11" s="5" t="s">
        <v>70</v>
      </c>
      <c r="AW11" s="5" t="s">
        <v>70</v>
      </c>
      <c r="AX11" s="5" t="s">
        <v>70</v>
      </c>
      <c r="AY11" s="5" t="s">
        <v>70</v>
      </c>
      <c r="AZ11" s="5" t="s">
        <v>70</v>
      </c>
      <c r="BA11" s="5" t="s">
        <v>70</v>
      </c>
      <c r="BB11" s="5" t="s">
        <v>70</v>
      </c>
      <c r="BC11" s="5" t="s">
        <v>70</v>
      </c>
      <c r="BD11" s="5">
        <v>0</v>
      </c>
    </row>
    <row r="12" spans="1:56" x14ac:dyDescent="0.35">
      <c r="A12" t="s">
        <v>71</v>
      </c>
      <c r="B12" s="5" t="s">
        <v>70</v>
      </c>
      <c r="C12" s="5" t="s">
        <v>70</v>
      </c>
      <c r="D12" s="5" t="s">
        <v>70</v>
      </c>
      <c r="E12" s="5" t="s">
        <v>70</v>
      </c>
      <c r="F12" s="5" t="s">
        <v>70</v>
      </c>
      <c r="G12" s="5" t="s">
        <v>70</v>
      </c>
      <c r="H12" s="5" t="s">
        <v>70</v>
      </c>
      <c r="I12" s="5" t="s">
        <v>70</v>
      </c>
      <c r="J12" s="5" t="s">
        <v>70</v>
      </c>
      <c r="K12" s="5" t="s">
        <v>70</v>
      </c>
      <c r="L12" s="5">
        <v>0</v>
      </c>
      <c r="M12" s="5" t="s">
        <v>70</v>
      </c>
      <c r="N12" s="5" t="s">
        <v>70</v>
      </c>
      <c r="O12" s="5" t="s">
        <v>70</v>
      </c>
      <c r="P12" s="5" t="s">
        <v>70</v>
      </c>
      <c r="Q12" s="5" t="s">
        <v>70</v>
      </c>
      <c r="R12" s="5" t="s">
        <v>70</v>
      </c>
      <c r="S12" s="5" t="s">
        <v>70</v>
      </c>
      <c r="T12" s="5" t="s">
        <v>70</v>
      </c>
      <c r="U12" s="5" t="s">
        <v>70</v>
      </c>
      <c r="V12" s="5" t="s">
        <v>70</v>
      </c>
      <c r="W12" s="5">
        <v>0</v>
      </c>
      <c r="X12" s="5" t="s">
        <v>70</v>
      </c>
      <c r="Y12" s="5" t="s">
        <v>70</v>
      </c>
      <c r="Z12" s="5" t="s">
        <v>70</v>
      </c>
      <c r="AA12" s="5" t="s">
        <v>70</v>
      </c>
      <c r="AB12" s="5" t="s">
        <v>70</v>
      </c>
      <c r="AC12" s="5" t="s">
        <v>70</v>
      </c>
      <c r="AD12" s="5" t="s">
        <v>70</v>
      </c>
      <c r="AE12" s="5" t="s">
        <v>70</v>
      </c>
      <c r="AF12" s="5" t="s">
        <v>70</v>
      </c>
      <c r="AG12" s="5" t="s">
        <v>70</v>
      </c>
      <c r="AH12" s="5">
        <v>0</v>
      </c>
      <c r="AI12" s="5" t="s">
        <v>70</v>
      </c>
      <c r="AJ12" s="5" t="s">
        <v>70</v>
      </c>
      <c r="AK12" s="5" t="s">
        <v>70</v>
      </c>
      <c r="AL12" s="5" t="s">
        <v>70</v>
      </c>
      <c r="AM12" s="5" t="s">
        <v>70</v>
      </c>
      <c r="AN12" s="5" t="s">
        <v>70</v>
      </c>
      <c r="AO12" s="5" t="s">
        <v>70</v>
      </c>
      <c r="AP12" s="5" t="s">
        <v>70</v>
      </c>
      <c r="AQ12" s="5" t="s">
        <v>70</v>
      </c>
      <c r="AR12" s="5" t="s">
        <v>70</v>
      </c>
      <c r="AS12" s="5">
        <v>0</v>
      </c>
      <c r="AT12" s="5" t="s">
        <v>70</v>
      </c>
      <c r="AU12" s="5" t="s">
        <v>70</v>
      </c>
      <c r="AV12" s="5" t="s">
        <v>70</v>
      </c>
      <c r="AW12" s="5" t="s">
        <v>70</v>
      </c>
      <c r="AX12" s="5" t="s">
        <v>70</v>
      </c>
      <c r="AY12" s="5" t="s">
        <v>70</v>
      </c>
      <c r="AZ12" s="5" t="s">
        <v>70</v>
      </c>
      <c r="BA12" s="5" t="s">
        <v>70</v>
      </c>
      <c r="BB12" s="5" t="s">
        <v>70</v>
      </c>
      <c r="BC12" s="5" t="s">
        <v>70</v>
      </c>
      <c r="BD12" s="5">
        <v>0</v>
      </c>
    </row>
    <row r="13" spans="1:56" x14ac:dyDescent="0.35">
      <c r="A13" t="s">
        <v>72</v>
      </c>
      <c r="B13" s="5">
        <v>75</v>
      </c>
      <c r="C13" s="7">
        <v>0.318</v>
      </c>
      <c r="D13" s="5">
        <v>130</v>
      </c>
      <c r="E13" s="7">
        <v>0.55100000000000005</v>
      </c>
      <c r="F13" s="5">
        <v>165</v>
      </c>
      <c r="G13" s="7">
        <v>0.70799999999999996</v>
      </c>
      <c r="H13" s="5">
        <v>205</v>
      </c>
      <c r="I13" s="7">
        <v>0.873</v>
      </c>
      <c r="J13" s="5">
        <v>30</v>
      </c>
      <c r="K13" s="7">
        <v>0.127</v>
      </c>
      <c r="L13" s="5">
        <v>235</v>
      </c>
      <c r="M13" s="5">
        <v>120</v>
      </c>
      <c r="N13" s="7">
        <v>0.40799999999999997</v>
      </c>
      <c r="O13" s="5">
        <v>190</v>
      </c>
      <c r="P13" s="7">
        <v>0.65400000000000003</v>
      </c>
      <c r="Q13" s="5">
        <v>245</v>
      </c>
      <c r="R13" s="7">
        <v>0.83899999999999997</v>
      </c>
      <c r="S13" s="5">
        <v>275</v>
      </c>
      <c r="T13" s="7">
        <v>0.94499999999999995</v>
      </c>
      <c r="U13" s="5">
        <v>15</v>
      </c>
      <c r="V13" s="7">
        <v>5.5E-2</v>
      </c>
      <c r="W13" s="5">
        <v>290</v>
      </c>
      <c r="X13" s="5">
        <v>100</v>
      </c>
      <c r="Y13" s="7">
        <v>0.39800000000000002</v>
      </c>
      <c r="Z13" s="5">
        <v>160</v>
      </c>
      <c r="AA13" s="7">
        <v>0.629</v>
      </c>
      <c r="AB13" s="5">
        <v>220</v>
      </c>
      <c r="AC13" s="7">
        <v>0.86299999999999999</v>
      </c>
      <c r="AD13" s="5">
        <v>250</v>
      </c>
      <c r="AE13" s="7">
        <v>0.98</v>
      </c>
      <c r="AF13" s="5">
        <v>5</v>
      </c>
      <c r="AG13" s="7">
        <v>0.02</v>
      </c>
      <c r="AH13" s="5">
        <v>255</v>
      </c>
      <c r="AI13" s="5">
        <v>125</v>
      </c>
      <c r="AJ13" s="7">
        <v>0.40100000000000002</v>
      </c>
      <c r="AK13" s="5">
        <v>210</v>
      </c>
      <c r="AL13" s="7">
        <v>0.65600000000000003</v>
      </c>
      <c r="AM13" s="5">
        <v>280</v>
      </c>
      <c r="AN13" s="7">
        <v>0.88300000000000001</v>
      </c>
      <c r="AO13" s="5">
        <v>310</v>
      </c>
      <c r="AP13" s="7">
        <v>0.98099999999999998</v>
      </c>
      <c r="AQ13" s="5">
        <v>5</v>
      </c>
      <c r="AR13" s="7">
        <v>1.9E-2</v>
      </c>
      <c r="AS13" s="5">
        <v>315</v>
      </c>
      <c r="AT13" s="5">
        <v>75</v>
      </c>
      <c r="AU13" s="7">
        <v>0.223</v>
      </c>
      <c r="AV13" s="5">
        <v>155</v>
      </c>
      <c r="AW13" s="7">
        <v>0.442</v>
      </c>
      <c r="AX13" s="5">
        <v>240</v>
      </c>
      <c r="AY13" s="7">
        <v>0.69099999999999995</v>
      </c>
      <c r="AZ13" s="5">
        <v>310</v>
      </c>
      <c r="BA13" s="7">
        <v>0.89600000000000002</v>
      </c>
      <c r="BB13" s="5">
        <v>35</v>
      </c>
      <c r="BC13" s="7">
        <v>0.104</v>
      </c>
      <c r="BD13" s="5">
        <v>345</v>
      </c>
    </row>
    <row r="14" spans="1:56" x14ac:dyDescent="0.35">
      <c r="A14" t="s">
        <v>73</v>
      </c>
      <c r="B14" s="5" t="s">
        <v>70</v>
      </c>
      <c r="C14" s="5" t="s">
        <v>70</v>
      </c>
      <c r="D14" s="5" t="s">
        <v>70</v>
      </c>
      <c r="E14" s="5" t="s">
        <v>70</v>
      </c>
      <c r="F14" s="5" t="s">
        <v>70</v>
      </c>
      <c r="G14" s="5" t="s">
        <v>70</v>
      </c>
      <c r="H14" s="5" t="s">
        <v>70</v>
      </c>
      <c r="I14" s="5" t="s">
        <v>70</v>
      </c>
      <c r="J14" s="5" t="s">
        <v>70</v>
      </c>
      <c r="K14" s="5" t="s">
        <v>70</v>
      </c>
      <c r="L14" s="5">
        <v>0</v>
      </c>
      <c r="M14" s="5" t="s">
        <v>70</v>
      </c>
      <c r="N14" s="5" t="s">
        <v>70</v>
      </c>
      <c r="O14" s="5" t="s">
        <v>70</v>
      </c>
      <c r="P14" s="5" t="s">
        <v>70</v>
      </c>
      <c r="Q14" s="5" t="s">
        <v>70</v>
      </c>
      <c r="R14" s="5" t="s">
        <v>70</v>
      </c>
      <c r="S14" s="5" t="s">
        <v>70</v>
      </c>
      <c r="T14" s="5" t="s">
        <v>70</v>
      </c>
      <c r="U14" s="5" t="s">
        <v>70</v>
      </c>
      <c r="V14" s="5" t="s">
        <v>70</v>
      </c>
      <c r="W14" s="5">
        <v>0</v>
      </c>
      <c r="X14" s="5" t="s">
        <v>70</v>
      </c>
      <c r="Y14" s="5" t="s">
        <v>70</v>
      </c>
      <c r="Z14" s="5" t="s">
        <v>70</v>
      </c>
      <c r="AA14" s="5" t="s">
        <v>70</v>
      </c>
      <c r="AB14" s="5" t="s">
        <v>70</v>
      </c>
      <c r="AC14" s="5" t="s">
        <v>70</v>
      </c>
      <c r="AD14" s="5" t="s">
        <v>70</v>
      </c>
      <c r="AE14" s="5" t="s">
        <v>70</v>
      </c>
      <c r="AF14" s="5" t="s">
        <v>70</v>
      </c>
      <c r="AG14" s="5" t="s">
        <v>70</v>
      </c>
      <c r="AH14" s="5">
        <v>0</v>
      </c>
      <c r="AI14" s="5" t="s">
        <v>70</v>
      </c>
      <c r="AJ14" s="5" t="s">
        <v>70</v>
      </c>
      <c r="AK14" s="5" t="s">
        <v>70</v>
      </c>
      <c r="AL14" s="5" t="s">
        <v>70</v>
      </c>
      <c r="AM14" s="5" t="s">
        <v>70</v>
      </c>
      <c r="AN14" s="5" t="s">
        <v>70</v>
      </c>
      <c r="AO14" s="5" t="s">
        <v>70</v>
      </c>
      <c r="AP14" s="5" t="s">
        <v>70</v>
      </c>
      <c r="AQ14" s="5" t="s">
        <v>70</v>
      </c>
      <c r="AR14" s="5" t="s">
        <v>70</v>
      </c>
      <c r="AS14" s="5">
        <v>0</v>
      </c>
      <c r="AT14" s="5" t="s">
        <v>70</v>
      </c>
      <c r="AU14" s="5" t="s">
        <v>70</v>
      </c>
      <c r="AV14" s="5" t="s">
        <v>70</v>
      </c>
      <c r="AW14" s="5" t="s">
        <v>70</v>
      </c>
      <c r="AX14" s="5" t="s">
        <v>70</v>
      </c>
      <c r="AY14" s="5" t="s">
        <v>70</v>
      </c>
      <c r="AZ14" s="5" t="s">
        <v>70</v>
      </c>
      <c r="BA14" s="5" t="s">
        <v>70</v>
      </c>
      <c r="BB14" s="5" t="s">
        <v>70</v>
      </c>
      <c r="BC14" s="5" t="s">
        <v>70</v>
      </c>
      <c r="BD14" s="5">
        <v>0</v>
      </c>
    </row>
    <row r="15" spans="1:56" x14ac:dyDescent="0.35">
      <c r="A15" t="s">
        <v>74</v>
      </c>
      <c r="B15" s="5">
        <v>35</v>
      </c>
      <c r="C15" s="7">
        <v>0.40200000000000002</v>
      </c>
      <c r="D15" s="5">
        <v>60</v>
      </c>
      <c r="E15" s="7">
        <v>0.66700000000000004</v>
      </c>
      <c r="F15" s="5">
        <v>70</v>
      </c>
      <c r="G15" s="7">
        <v>0.81599999999999995</v>
      </c>
      <c r="H15" s="5">
        <v>80</v>
      </c>
      <c r="I15" s="7">
        <v>0.93100000000000005</v>
      </c>
      <c r="J15" s="5">
        <v>5</v>
      </c>
      <c r="K15" s="7">
        <v>6.9000000000000006E-2</v>
      </c>
      <c r="L15" s="5">
        <v>85</v>
      </c>
      <c r="M15" s="5">
        <v>40</v>
      </c>
      <c r="N15" s="7">
        <v>0.38500000000000001</v>
      </c>
      <c r="O15" s="5">
        <v>65</v>
      </c>
      <c r="P15" s="7">
        <v>0.64400000000000002</v>
      </c>
      <c r="Q15" s="5">
        <v>85</v>
      </c>
      <c r="R15" s="7">
        <v>0.83699999999999997</v>
      </c>
      <c r="S15" s="5">
        <v>100</v>
      </c>
      <c r="T15" s="7">
        <v>0.94199999999999995</v>
      </c>
      <c r="U15" s="5">
        <v>5</v>
      </c>
      <c r="V15" s="7">
        <v>5.8000000000000003E-2</v>
      </c>
      <c r="W15" s="5">
        <v>105</v>
      </c>
      <c r="X15" s="5">
        <v>30</v>
      </c>
      <c r="Y15" s="5" t="s">
        <v>63</v>
      </c>
      <c r="Z15" s="5">
        <v>45</v>
      </c>
      <c r="AA15" s="5" t="s">
        <v>63</v>
      </c>
      <c r="AB15" s="5">
        <v>60</v>
      </c>
      <c r="AC15" s="5" t="s">
        <v>63</v>
      </c>
      <c r="AD15" s="5">
        <v>70</v>
      </c>
      <c r="AE15" s="5" t="s">
        <v>63</v>
      </c>
      <c r="AF15" s="5" t="s">
        <v>63</v>
      </c>
      <c r="AG15" s="5" t="s">
        <v>63</v>
      </c>
      <c r="AH15" s="5">
        <v>70</v>
      </c>
      <c r="AI15" s="5">
        <v>25</v>
      </c>
      <c r="AJ15" s="5" t="s">
        <v>63</v>
      </c>
      <c r="AK15" s="5">
        <v>40</v>
      </c>
      <c r="AL15" s="5" t="s">
        <v>63</v>
      </c>
      <c r="AM15" s="5">
        <v>60</v>
      </c>
      <c r="AN15" s="5" t="s">
        <v>63</v>
      </c>
      <c r="AO15" s="5">
        <v>70</v>
      </c>
      <c r="AP15" s="5" t="s">
        <v>63</v>
      </c>
      <c r="AQ15" s="5" t="s">
        <v>63</v>
      </c>
      <c r="AR15" s="5" t="s">
        <v>63</v>
      </c>
      <c r="AS15" s="5">
        <v>75</v>
      </c>
      <c r="AT15" s="5">
        <v>20</v>
      </c>
      <c r="AU15" s="7">
        <v>0.34599999999999997</v>
      </c>
      <c r="AV15" s="5">
        <v>30</v>
      </c>
      <c r="AW15" s="7">
        <v>0.55800000000000005</v>
      </c>
      <c r="AX15" s="5">
        <v>40</v>
      </c>
      <c r="AY15" s="7">
        <v>0.73099999999999998</v>
      </c>
      <c r="AZ15" s="5">
        <v>45</v>
      </c>
      <c r="BA15" s="7">
        <v>0.88500000000000001</v>
      </c>
      <c r="BB15" s="5">
        <v>5</v>
      </c>
      <c r="BC15" s="7">
        <v>0.115</v>
      </c>
      <c r="BD15" s="5">
        <v>50</v>
      </c>
    </row>
    <row r="16" spans="1:56" x14ac:dyDescent="0.35">
      <c r="A16" t="s">
        <v>75</v>
      </c>
      <c r="B16" s="5" t="s">
        <v>70</v>
      </c>
      <c r="C16" s="5" t="s">
        <v>70</v>
      </c>
      <c r="D16" s="5" t="s">
        <v>70</v>
      </c>
      <c r="E16" s="5" t="s">
        <v>70</v>
      </c>
      <c r="F16" s="5" t="s">
        <v>70</v>
      </c>
      <c r="G16" s="5" t="s">
        <v>70</v>
      </c>
      <c r="H16" s="5" t="s">
        <v>70</v>
      </c>
      <c r="I16" s="5" t="s">
        <v>70</v>
      </c>
      <c r="J16" s="5" t="s">
        <v>70</v>
      </c>
      <c r="K16" s="5" t="s">
        <v>70</v>
      </c>
      <c r="L16" s="5">
        <v>0</v>
      </c>
      <c r="M16" s="5" t="s">
        <v>70</v>
      </c>
      <c r="N16" s="5" t="s">
        <v>70</v>
      </c>
      <c r="O16" s="5" t="s">
        <v>70</v>
      </c>
      <c r="P16" s="5" t="s">
        <v>70</v>
      </c>
      <c r="Q16" s="5" t="s">
        <v>70</v>
      </c>
      <c r="R16" s="5" t="s">
        <v>70</v>
      </c>
      <c r="S16" s="5" t="s">
        <v>70</v>
      </c>
      <c r="T16" s="5" t="s">
        <v>70</v>
      </c>
      <c r="U16" s="5" t="s">
        <v>70</v>
      </c>
      <c r="V16" s="5" t="s">
        <v>70</v>
      </c>
      <c r="W16" s="5">
        <v>0</v>
      </c>
      <c r="X16" s="5" t="s">
        <v>70</v>
      </c>
      <c r="Y16" s="5" t="s">
        <v>70</v>
      </c>
      <c r="Z16" s="5" t="s">
        <v>70</v>
      </c>
      <c r="AA16" s="5" t="s">
        <v>70</v>
      </c>
      <c r="AB16" s="5" t="s">
        <v>70</v>
      </c>
      <c r="AC16" s="5" t="s">
        <v>70</v>
      </c>
      <c r="AD16" s="5" t="s">
        <v>70</v>
      </c>
      <c r="AE16" s="5" t="s">
        <v>70</v>
      </c>
      <c r="AF16" s="5" t="s">
        <v>70</v>
      </c>
      <c r="AG16" s="5" t="s">
        <v>70</v>
      </c>
      <c r="AH16" s="5">
        <v>0</v>
      </c>
      <c r="AI16" s="5" t="s">
        <v>70</v>
      </c>
      <c r="AJ16" s="5" t="s">
        <v>70</v>
      </c>
      <c r="AK16" s="5" t="s">
        <v>70</v>
      </c>
      <c r="AL16" s="5" t="s">
        <v>70</v>
      </c>
      <c r="AM16" s="5" t="s">
        <v>70</v>
      </c>
      <c r="AN16" s="5" t="s">
        <v>70</v>
      </c>
      <c r="AO16" s="5" t="s">
        <v>70</v>
      </c>
      <c r="AP16" s="5" t="s">
        <v>70</v>
      </c>
      <c r="AQ16" s="5" t="s">
        <v>70</v>
      </c>
      <c r="AR16" s="5" t="s">
        <v>70</v>
      </c>
      <c r="AS16" s="5">
        <v>0</v>
      </c>
      <c r="AT16" s="5" t="s">
        <v>70</v>
      </c>
      <c r="AU16" s="5" t="s">
        <v>70</v>
      </c>
      <c r="AV16" s="5" t="s">
        <v>70</v>
      </c>
      <c r="AW16" s="5" t="s">
        <v>70</v>
      </c>
      <c r="AX16" s="5" t="s">
        <v>70</v>
      </c>
      <c r="AY16" s="5" t="s">
        <v>70</v>
      </c>
      <c r="AZ16" s="5" t="s">
        <v>70</v>
      </c>
      <c r="BA16" s="5" t="s">
        <v>70</v>
      </c>
      <c r="BB16" s="5" t="s">
        <v>70</v>
      </c>
      <c r="BC16" s="5" t="s">
        <v>70</v>
      </c>
      <c r="BD16" s="5">
        <v>0</v>
      </c>
    </row>
    <row r="17" spans="1:56" x14ac:dyDescent="0.35">
      <c r="A17" t="s">
        <v>76</v>
      </c>
      <c r="B17" s="5" t="s">
        <v>70</v>
      </c>
      <c r="C17" s="5" t="s">
        <v>70</v>
      </c>
      <c r="D17" s="5" t="s">
        <v>70</v>
      </c>
      <c r="E17" s="5" t="s">
        <v>70</v>
      </c>
      <c r="F17" s="5" t="s">
        <v>70</v>
      </c>
      <c r="G17" s="5" t="s">
        <v>70</v>
      </c>
      <c r="H17" s="5" t="s">
        <v>70</v>
      </c>
      <c r="I17" s="5" t="s">
        <v>70</v>
      </c>
      <c r="J17" s="5" t="s">
        <v>70</v>
      </c>
      <c r="K17" s="5" t="s">
        <v>70</v>
      </c>
      <c r="L17" s="5">
        <v>0</v>
      </c>
      <c r="M17" s="5" t="s">
        <v>63</v>
      </c>
      <c r="N17" s="5" t="s">
        <v>63</v>
      </c>
      <c r="O17" s="5">
        <v>5</v>
      </c>
      <c r="P17" s="5" t="s">
        <v>63</v>
      </c>
      <c r="Q17" s="5">
        <v>10</v>
      </c>
      <c r="R17" s="5" t="s">
        <v>63</v>
      </c>
      <c r="S17" s="5">
        <v>10</v>
      </c>
      <c r="T17" s="5" t="s">
        <v>63</v>
      </c>
      <c r="U17" s="5">
        <v>0</v>
      </c>
      <c r="V17" s="7">
        <v>0</v>
      </c>
      <c r="W17" s="5">
        <v>10</v>
      </c>
      <c r="X17" s="5" t="s">
        <v>63</v>
      </c>
      <c r="Y17" s="5" t="s">
        <v>63</v>
      </c>
      <c r="Z17" s="5" t="s">
        <v>63</v>
      </c>
      <c r="AA17" s="5" t="s">
        <v>63</v>
      </c>
      <c r="AB17" s="5">
        <v>5</v>
      </c>
      <c r="AC17" s="5" t="s">
        <v>63</v>
      </c>
      <c r="AD17" s="5">
        <v>5</v>
      </c>
      <c r="AE17" s="5" t="s">
        <v>63</v>
      </c>
      <c r="AF17" s="5">
        <v>0</v>
      </c>
      <c r="AG17" s="7">
        <v>0</v>
      </c>
      <c r="AH17" s="5">
        <v>5</v>
      </c>
      <c r="AI17" s="5">
        <v>5</v>
      </c>
      <c r="AJ17" s="7">
        <v>0.318</v>
      </c>
      <c r="AK17" s="5">
        <v>10</v>
      </c>
      <c r="AL17" s="7">
        <v>0.5</v>
      </c>
      <c r="AM17" s="5">
        <v>20</v>
      </c>
      <c r="AN17" s="7">
        <v>0.86399999999999999</v>
      </c>
      <c r="AO17" s="5">
        <v>20</v>
      </c>
      <c r="AP17" s="7">
        <v>1</v>
      </c>
      <c r="AQ17" s="5">
        <v>0</v>
      </c>
      <c r="AR17" s="7">
        <v>0</v>
      </c>
      <c r="AS17" s="5">
        <v>20</v>
      </c>
      <c r="AT17" s="5">
        <v>0</v>
      </c>
      <c r="AU17" s="7">
        <v>0</v>
      </c>
      <c r="AV17" s="5" t="s">
        <v>63</v>
      </c>
      <c r="AW17" s="5" t="s">
        <v>63</v>
      </c>
      <c r="AX17" s="5">
        <v>5</v>
      </c>
      <c r="AY17" s="5" t="s">
        <v>63</v>
      </c>
      <c r="AZ17" s="5">
        <v>10</v>
      </c>
      <c r="BA17" s="5" t="s">
        <v>63</v>
      </c>
      <c r="BB17" s="5">
        <v>5</v>
      </c>
      <c r="BC17" s="5" t="s">
        <v>63</v>
      </c>
      <c r="BD17" s="5">
        <v>15</v>
      </c>
    </row>
    <row r="18" spans="1:56" x14ac:dyDescent="0.35">
      <c r="A18" t="s">
        <v>77</v>
      </c>
      <c r="B18" s="5">
        <v>25</v>
      </c>
      <c r="C18" s="7">
        <v>0.214</v>
      </c>
      <c r="D18" s="5">
        <v>60</v>
      </c>
      <c r="E18" s="7">
        <v>0.504</v>
      </c>
      <c r="F18" s="5">
        <v>95</v>
      </c>
      <c r="G18" s="7">
        <v>0.82099999999999995</v>
      </c>
      <c r="H18" s="5">
        <v>110</v>
      </c>
      <c r="I18" s="7">
        <v>0.92300000000000004</v>
      </c>
      <c r="J18" s="5">
        <v>10</v>
      </c>
      <c r="K18" s="7">
        <v>7.6999999999999999E-2</v>
      </c>
      <c r="L18" s="5">
        <v>115</v>
      </c>
      <c r="M18" s="5">
        <v>30</v>
      </c>
      <c r="N18" s="7">
        <v>0.187</v>
      </c>
      <c r="O18" s="5">
        <v>90</v>
      </c>
      <c r="P18" s="7">
        <v>0.52600000000000002</v>
      </c>
      <c r="Q18" s="5">
        <v>145</v>
      </c>
      <c r="R18" s="7">
        <v>0.85399999999999998</v>
      </c>
      <c r="S18" s="5">
        <v>165</v>
      </c>
      <c r="T18" s="7">
        <v>0.96499999999999997</v>
      </c>
      <c r="U18" s="5">
        <v>5</v>
      </c>
      <c r="V18" s="7">
        <v>3.5000000000000003E-2</v>
      </c>
      <c r="W18" s="5">
        <v>170</v>
      </c>
      <c r="X18" s="5">
        <v>45</v>
      </c>
      <c r="Y18" s="7">
        <v>0.28100000000000003</v>
      </c>
      <c r="Z18" s="5">
        <v>90</v>
      </c>
      <c r="AA18" s="7">
        <v>0.54500000000000004</v>
      </c>
      <c r="AB18" s="5">
        <v>130</v>
      </c>
      <c r="AC18" s="7">
        <v>0.79</v>
      </c>
      <c r="AD18" s="5">
        <v>155</v>
      </c>
      <c r="AE18" s="7">
        <v>0.92800000000000005</v>
      </c>
      <c r="AF18" s="5">
        <v>10</v>
      </c>
      <c r="AG18" s="7">
        <v>7.1999999999999995E-2</v>
      </c>
      <c r="AH18" s="5">
        <v>165</v>
      </c>
      <c r="AI18" s="5">
        <v>55</v>
      </c>
      <c r="AJ18" s="5" t="s">
        <v>63</v>
      </c>
      <c r="AK18" s="5">
        <v>120</v>
      </c>
      <c r="AL18" s="5" t="s">
        <v>63</v>
      </c>
      <c r="AM18" s="5">
        <v>190</v>
      </c>
      <c r="AN18" s="5" t="s">
        <v>63</v>
      </c>
      <c r="AO18" s="5">
        <v>210</v>
      </c>
      <c r="AP18" s="5" t="s">
        <v>63</v>
      </c>
      <c r="AQ18" s="5" t="s">
        <v>63</v>
      </c>
      <c r="AR18" s="5" t="s">
        <v>63</v>
      </c>
      <c r="AS18" s="5">
        <v>215</v>
      </c>
      <c r="AT18" s="5">
        <v>25</v>
      </c>
      <c r="AU18" s="7">
        <v>0.13</v>
      </c>
      <c r="AV18" s="5">
        <v>70</v>
      </c>
      <c r="AW18" s="7">
        <v>0.38900000000000001</v>
      </c>
      <c r="AX18" s="5">
        <v>130</v>
      </c>
      <c r="AY18" s="7">
        <v>0.70799999999999996</v>
      </c>
      <c r="AZ18" s="5">
        <v>165</v>
      </c>
      <c r="BA18" s="7">
        <v>0.88600000000000001</v>
      </c>
      <c r="BB18" s="5">
        <v>20</v>
      </c>
      <c r="BC18" s="7">
        <v>0.114</v>
      </c>
      <c r="BD18" s="5">
        <v>185</v>
      </c>
    </row>
    <row r="19" spans="1:56" x14ac:dyDescent="0.35">
      <c r="A19" t="s">
        <v>78</v>
      </c>
      <c r="B19" s="5">
        <v>30</v>
      </c>
      <c r="C19" s="7">
        <v>0.53800000000000003</v>
      </c>
      <c r="D19" s="5">
        <v>45</v>
      </c>
      <c r="E19" s="7">
        <v>0.82699999999999996</v>
      </c>
      <c r="F19" s="5">
        <v>50</v>
      </c>
      <c r="G19" s="7">
        <v>0.92300000000000004</v>
      </c>
      <c r="H19" s="5">
        <v>50</v>
      </c>
      <c r="I19" s="7">
        <v>1</v>
      </c>
      <c r="J19" s="5">
        <v>0</v>
      </c>
      <c r="K19" s="7">
        <v>0</v>
      </c>
      <c r="L19" s="5">
        <v>50</v>
      </c>
      <c r="M19" s="5">
        <v>40</v>
      </c>
      <c r="N19" s="7">
        <v>0.66700000000000004</v>
      </c>
      <c r="O19" s="5">
        <v>50</v>
      </c>
      <c r="P19" s="7">
        <v>0.81</v>
      </c>
      <c r="Q19" s="5">
        <v>60</v>
      </c>
      <c r="R19" s="7">
        <v>0.93700000000000006</v>
      </c>
      <c r="S19" s="5">
        <v>65</v>
      </c>
      <c r="T19" s="7">
        <v>1</v>
      </c>
      <c r="U19" s="5">
        <v>0</v>
      </c>
      <c r="V19" s="7">
        <v>0</v>
      </c>
      <c r="W19" s="5">
        <v>65</v>
      </c>
      <c r="X19" s="5">
        <v>15</v>
      </c>
      <c r="Y19" s="7">
        <v>0.28299999999999997</v>
      </c>
      <c r="Z19" s="5">
        <v>25</v>
      </c>
      <c r="AA19" s="7">
        <v>0.54300000000000004</v>
      </c>
      <c r="AB19" s="5">
        <v>40</v>
      </c>
      <c r="AC19" s="7">
        <v>0.84799999999999998</v>
      </c>
      <c r="AD19" s="5">
        <v>40</v>
      </c>
      <c r="AE19" s="7">
        <v>0.87</v>
      </c>
      <c r="AF19" s="5">
        <v>5</v>
      </c>
      <c r="AG19" s="7">
        <v>0.13</v>
      </c>
      <c r="AH19" s="5">
        <v>45</v>
      </c>
      <c r="AI19" s="5">
        <v>15</v>
      </c>
      <c r="AJ19" s="7">
        <v>0.42099999999999999</v>
      </c>
      <c r="AK19" s="5">
        <v>25</v>
      </c>
      <c r="AL19" s="7">
        <v>0.68400000000000005</v>
      </c>
      <c r="AM19" s="5">
        <v>35</v>
      </c>
      <c r="AN19" s="7">
        <v>0.89500000000000002</v>
      </c>
      <c r="AO19" s="5">
        <v>40</v>
      </c>
      <c r="AP19" s="7">
        <v>1</v>
      </c>
      <c r="AQ19" s="5">
        <v>0</v>
      </c>
      <c r="AR19" s="7">
        <v>0</v>
      </c>
      <c r="AS19" s="5">
        <v>40</v>
      </c>
      <c r="AT19" s="5">
        <v>25</v>
      </c>
      <c r="AU19" s="7">
        <v>0.42099999999999999</v>
      </c>
      <c r="AV19" s="5">
        <v>40</v>
      </c>
      <c r="AW19" s="7">
        <v>0.73699999999999999</v>
      </c>
      <c r="AX19" s="5">
        <v>55</v>
      </c>
      <c r="AY19" s="7">
        <v>0.93</v>
      </c>
      <c r="AZ19" s="5">
        <v>55</v>
      </c>
      <c r="BA19" s="7">
        <v>1</v>
      </c>
      <c r="BB19" s="5">
        <v>0</v>
      </c>
      <c r="BC19" s="7">
        <v>0</v>
      </c>
      <c r="BD19" s="5">
        <v>55</v>
      </c>
    </row>
    <row r="20" spans="1:56" x14ac:dyDescent="0.35">
      <c r="A20" t="s">
        <v>79</v>
      </c>
      <c r="B20" s="5" t="s">
        <v>70</v>
      </c>
      <c r="C20" s="5" t="s">
        <v>70</v>
      </c>
      <c r="D20" s="5" t="s">
        <v>70</v>
      </c>
      <c r="E20" s="5" t="s">
        <v>70</v>
      </c>
      <c r="F20" s="5" t="s">
        <v>70</v>
      </c>
      <c r="G20" s="5" t="s">
        <v>70</v>
      </c>
      <c r="H20" s="5" t="s">
        <v>70</v>
      </c>
      <c r="I20" s="5" t="s">
        <v>70</v>
      </c>
      <c r="J20" s="5" t="s">
        <v>70</v>
      </c>
      <c r="K20" s="5" t="s">
        <v>70</v>
      </c>
      <c r="L20" s="5">
        <v>0</v>
      </c>
      <c r="M20" s="5" t="s">
        <v>70</v>
      </c>
      <c r="N20" s="5" t="s">
        <v>70</v>
      </c>
      <c r="O20" s="5" t="s">
        <v>70</v>
      </c>
      <c r="P20" s="5" t="s">
        <v>70</v>
      </c>
      <c r="Q20" s="5" t="s">
        <v>70</v>
      </c>
      <c r="R20" s="5" t="s">
        <v>70</v>
      </c>
      <c r="S20" s="5" t="s">
        <v>70</v>
      </c>
      <c r="T20" s="5" t="s">
        <v>70</v>
      </c>
      <c r="U20" s="5" t="s">
        <v>70</v>
      </c>
      <c r="V20" s="5" t="s">
        <v>70</v>
      </c>
      <c r="W20" s="5">
        <v>0</v>
      </c>
      <c r="X20" s="5" t="s">
        <v>70</v>
      </c>
      <c r="Y20" s="5" t="s">
        <v>70</v>
      </c>
      <c r="Z20" s="5" t="s">
        <v>70</v>
      </c>
      <c r="AA20" s="5" t="s">
        <v>70</v>
      </c>
      <c r="AB20" s="5" t="s">
        <v>70</v>
      </c>
      <c r="AC20" s="5" t="s">
        <v>70</v>
      </c>
      <c r="AD20" s="5" t="s">
        <v>70</v>
      </c>
      <c r="AE20" s="5" t="s">
        <v>70</v>
      </c>
      <c r="AF20" s="5" t="s">
        <v>70</v>
      </c>
      <c r="AG20" s="5" t="s">
        <v>70</v>
      </c>
      <c r="AH20" s="5">
        <v>0</v>
      </c>
      <c r="AI20" s="5" t="s">
        <v>70</v>
      </c>
      <c r="AJ20" s="5" t="s">
        <v>70</v>
      </c>
      <c r="AK20" s="5" t="s">
        <v>70</v>
      </c>
      <c r="AL20" s="5" t="s">
        <v>70</v>
      </c>
      <c r="AM20" s="5" t="s">
        <v>70</v>
      </c>
      <c r="AN20" s="5" t="s">
        <v>70</v>
      </c>
      <c r="AO20" s="5" t="s">
        <v>70</v>
      </c>
      <c r="AP20" s="5" t="s">
        <v>70</v>
      </c>
      <c r="AQ20" s="5" t="s">
        <v>70</v>
      </c>
      <c r="AR20" s="5" t="s">
        <v>70</v>
      </c>
      <c r="AS20" s="5">
        <v>0</v>
      </c>
      <c r="AT20" s="5" t="s">
        <v>70</v>
      </c>
      <c r="AU20" s="5" t="s">
        <v>70</v>
      </c>
      <c r="AV20" s="5" t="s">
        <v>70</v>
      </c>
      <c r="AW20" s="5" t="s">
        <v>70</v>
      </c>
      <c r="AX20" s="5" t="s">
        <v>70</v>
      </c>
      <c r="AY20" s="5" t="s">
        <v>70</v>
      </c>
      <c r="AZ20" s="5" t="s">
        <v>70</v>
      </c>
      <c r="BA20" s="5" t="s">
        <v>70</v>
      </c>
      <c r="BB20" s="5" t="s">
        <v>70</v>
      </c>
      <c r="BC20" s="5" t="s">
        <v>70</v>
      </c>
      <c r="BD20" s="5">
        <v>0</v>
      </c>
    </row>
    <row r="21" spans="1:56" x14ac:dyDescent="0.35">
      <c r="A21" t="s">
        <v>80</v>
      </c>
      <c r="B21" s="5" t="s">
        <v>70</v>
      </c>
      <c r="C21" s="5" t="s">
        <v>70</v>
      </c>
      <c r="D21" s="5" t="s">
        <v>70</v>
      </c>
      <c r="E21" s="5" t="s">
        <v>70</v>
      </c>
      <c r="F21" s="5" t="s">
        <v>70</v>
      </c>
      <c r="G21" s="5" t="s">
        <v>70</v>
      </c>
      <c r="H21" s="5" t="s">
        <v>70</v>
      </c>
      <c r="I21" s="5" t="s">
        <v>70</v>
      </c>
      <c r="J21" s="5" t="s">
        <v>70</v>
      </c>
      <c r="K21" s="5" t="s">
        <v>70</v>
      </c>
      <c r="L21" s="5">
        <v>0</v>
      </c>
      <c r="M21" s="5" t="s">
        <v>70</v>
      </c>
      <c r="N21" s="5" t="s">
        <v>70</v>
      </c>
      <c r="O21" s="5" t="s">
        <v>70</v>
      </c>
      <c r="P21" s="5" t="s">
        <v>70</v>
      </c>
      <c r="Q21" s="5" t="s">
        <v>70</v>
      </c>
      <c r="R21" s="5" t="s">
        <v>70</v>
      </c>
      <c r="S21" s="5" t="s">
        <v>70</v>
      </c>
      <c r="T21" s="5" t="s">
        <v>70</v>
      </c>
      <c r="U21" s="5" t="s">
        <v>70</v>
      </c>
      <c r="V21" s="5" t="s">
        <v>70</v>
      </c>
      <c r="W21" s="5">
        <v>0</v>
      </c>
      <c r="X21" s="5" t="s">
        <v>70</v>
      </c>
      <c r="Y21" s="5" t="s">
        <v>70</v>
      </c>
      <c r="Z21" s="5" t="s">
        <v>70</v>
      </c>
      <c r="AA21" s="5" t="s">
        <v>70</v>
      </c>
      <c r="AB21" s="5" t="s">
        <v>70</v>
      </c>
      <c r="AC21" s="5" t="s">
        <v>70</v>
      </c>
      <c r="AD21" s="5" t="s">
        <v>70</v>
      </c>
      <c r="AE21" s="5" t="s">
        <v>70</v>
      </c>
      <c r="AF21" s="5" t="s">
        <v>70</v>
      </c>
      <c r="AG21" s="5" t="s">
        <v>70</v>
      </c>
      <c r="AH21" s="5">
        <v>0</v>
      </c>
      <c r="AI21" s="5" t="s">
        <v>70</v>
      </c>
      <c r="AJ21" s="5" t="s">
        <v>70</v>
      </c>
      <c r="AK21" s="5" t="s">
        <v>70</v>
      </c>
      <c r="AL21" s="5" t="s">
        <v>70</v>
      </c>
      <c r="AM21" s="5" t="s">
        <v>70</v>
      </c>
      <c r="AN21" s="5" t="s">
        <v>70</v>
      </c>
      <c r="AO21" s="5" t="s">
        <v>70</v>
      </c>
      <c r="AP21" s="5" t="s">
        <v>70</v>
      </c>
      <c r="AQ21" s="5" t="s">
        <v>70</v>
      </c>
      <c r="AR21" s="5" t="s">
        <v>70</v>
      </c>
      <c r="AS21" s="5">
        <v>0</v>
      </c>
      <c r="AT21" s="5" t="s">
        <v>70</v>
      </c>
      <c r="AU21" s="5" t="s">
        <v>70</v>
      </c>
      <c r="AV21" s="5" t="s">
        <v>70</v>
      </c>
      <c r="AW21" s="5" t="s">
        <v>70</v>
      </c>
      <c r="AX21" s="5" t="s">
        <v>70</v>
      </c>
      <c r="AY21" s="5" t="s">
        <v>70</v>
      </c>
      <c r="AZ21" s="5" t="s">
        <v>70</v>
      </c>
      <c r="BA21" s="5" t="s">
        <v>70</v>
      </c>
      <c r="BB21" s="5" t="s">
        <v>70</v>
      </c>
      <c r="BC21" s="5" t="s">
        <v>70</v>
      </c>
      <c r="BD21" s="5">
        <v>0</v>
      </c>
    </row>
    <row r="22" spans="1:56" x14ac:dyDescent="0.35">
      <c r="A22" t="s">
        <v>81</v>
      </c>
      <c r="B22" s="5" t="s">
        <v>70</v>
      </c>
      <c r="C22" s="5" t="s">
        <v>70</v>
      </c>
      <c r="D22" s="5" t="s">
        <v>70</v>
      </c>
      <c r="E22" s="5" t="s">
        <v>70</v>
      </c>
      <c r="F22" s="5" t="s">
        <v>70</v>
      </c>
      <c r="G22" s="5" t="s">
        <v>70</v>
      </c>
      <c r="H22" s="5" t="s">
        <v>70</v>
      </c>
      <c r="I22" s="5" t="s">
        <v>70</v>
      </c>
      <c r="J22" s="5" t="s">
        <v>70</v>
      </c>
      <c r="K22" s="5" t="s">
        <v>70</v>
      </c>
      <c r="L22" s="5">
        <v>0</v>
      </c>
      <c r="M22" s="5" t="s">
        <v>70</v>
      </c>
      <c r="N22" s="5" t="s">
        <v>70</v>
      </c>
      <c r="O22" s="5" t="s">
        <v>70</v>
      </c>
      <c r="P22" s="5" t="s">
        <v>70</v>
      </c>
      <c r="Q22" s="5" t="s">
        <v>70</v>
      </c>
      <c r="R22" s="5" t="s">
        <v>70</v>
      </c>
      <c r="S22" s="5" t="s">
        <v>70</v>
      </c>
      <c r="T22" s="5" t="s">
        <v>70</v>
      </c>
      <c r="U22" s="5" t="s">
        <v>70</v>
      </c>
      <c r="V22" s="5" t="s">
        <v>70</v>
      </c>
      <c r="W22" s="5">
        <v>0</v>
      </c>
      <c r="X22" s="5" t="s">
        <v>70</v>
      </c>
      <c r="Y22" s="5" t="s">
        <v>70</v>
      </c>
      <c r="Z22" s="5" t="s">
        <v>70</v>
      </c>
      <c r="AA22" s="5" t="s">
        <v>70</v>
      </c>
      <c r="AB22" s="5" t="s">
        <v>70</v>
      </c>
      <c r="AC22" s="5" t="s">
        <v>70</v>
      </c>
      <c r="AD22" s="5" t="s">
        <v>70</v>
      </c>
      <c r="AE22" s="5" t="s">
        <v>70</v>
      </c>
      <c r="AF22" s="5" t="s">
        <v>70</v>
      </c>
      <c r="AG22" s="5" t="s">
        <v>70</v>
      </c>
      <c r="AH22" s="5">
        <v>0</v>
      </c>
      <c r="AI22" s="5" t="s">
        <v>70</v>
      </c>
      <c r="AJ22" s="5" t="s">
        <v>70</v>
      </c>
      <c r="AK22" s="5" t="s">
        <v>70</v>
      </c>
      <c r="AL22" s="5" t="s">
        <v>70</v>
      </c>
      <c r="AM22" s="5" t="s">
        <v>70</v>
      </c>
      <c r="AN22" s="5" t="s">
        <v>70</v>
      </c>
      <c r="AO22" s="5" t="s">
        <v>70</v>
      </c>
      <c r="AP22" s="5" t="s">
        <v>70</v>
      </c>
      <c r="AQ22" s="5" t="s">
        <v>70</v>
      </c>
      <c r="AR22" s="5" t="s">
        <v>70</v>
      </c>
      <c r="AS22" s="5">
        <v>0</v>
      </c>
      <c r="AT22" s="5" t="s">
        <v>70</v>
      </c>
      <c r="AU22" s="5" t="s">
        <v>70</v>
      </c>
      <c r="AV22" s="5" t="s">
        <v>70</v>
      </c>
      <c r="AW22" s="5" t="s">
        <v>70</v>
      </c>
      <c r="AX22" s="5" t="s">
        <v>70</v>
      </c>
      <c r="AY22" s="5" t="s">
        <v>70</v>
      </c>
      <c r="AZ22" s="5" t="s">
        <v>70</v>
      </c>
      <c r="BA22" s="5" t="s">
        <v>70</v>
      </c>
      <c r="BB22" s="5" t="s">
        <v>70</v>
      </c>
      <c r="BC22" s="5" t="s">
        <v>70</v>
      </c>
      <c r="BD22" s="5">
        <v>0</v>
      </c>
    </row>
    <row r="23" spans="1:56" x14ac:dyDescent="0.35">
      <c r="A23" t="s">
        <v>82</v>
      </c>
      <c r="B23" s="5">
        <v>335</v>
      </c>
      <c r="C23" s="7">
        <v>0.33</v>
      </c>
      <c r="D23" s="5">
        <v>625</v>
      </c>
      <c r="E23" s="7">
        <v>0.61499999999999999</v>
      </c>
      <c r="F23" s="5">
        <v>825</v>
      </c>
      <c r="G23" s="7">
        <v>0.81499999999999995</v>
      </c>
      <c r="H23" s="5">
        <v>950</v>
      </c>
      <c r="I23" s="7">
        <v>0.93600000000000005</v>
      </c>
      <c r="J23" s="5">
        <v>65</v>
      </c>
      <c r="K23" s="7">
        <v>6.4000000000000001E-2</v>
      </c>
      <c r="L23" s="8">
        <v>1015</v>
      </c>
      <c r="M23" s="5">
        <v>415</v>
      </c>
      <c r="N23" s="7">
        <v>0.41099999999999998</v>
      </c>
      <c r="O23" s="5">
        <v>685</v>
      </c>
      <c r="P23" s="7">
        <v>0.67700000000000005</v>
      </c>
      <c r="Q23" s="5">
        <v>890</v>
      </c>
      <c r="R23" s="7">
        <v>0.88200000000000001</v>
      </c>
      <c r="S23" s="5">
        <v>975</v>
      </c>
      <c r="T23" s="7">
        <v>0.96699999999999997</v>
      </c>
      <c r="U23" s="5">
        <v>35</v>
      </c>
      <c r="V23" s="7">
        <v>3.3000000000000002E-2</v>
      </c>
      <c r="W23" s="8">
        <v>1010</v>
      </c>
      <c r="X23" s="5">
        <v>450</v>
      </c>
      <c r="Y23" s="7">
        <v>0.45700000000000002</v>
      </c>
      <c r="Z23" s="5">
        <v>700</v>
      </c>
      <c r="AA23" s="7">
        <v>0.70899999999999996</v>
      </c>
      <c r="AB23" s="5">
        <v>885</v>
      </c>
      <c r="AC23" s="7">
        <v>0.89600000000000002</v>
      </c>
      <c r="AD23" s="5">
        <v>965</v>
      </c>
      <c r="AE23" s="7">
        <v>0.97499999999999998</v>
      </c>
      <c r="AF23" s="5">
        <v>25</v>
      </c>
      <c r="AG23" s="7">
        <v>2.5000000000000001E-2</v>
      </c>
      <c r="AH23" s="5">
        <v>990</v>
      </c>
      <c r="AI23" s="5">
        <v>390</v>
      </c>
      <c r="AJ23" s="7">
        <v>0.371</v>
      </c>
      <c r="AK23" s="5">
        <v>730</v>
      </c>
      <c r="AL23" s="7">
        <v>0.69099999999999995</v>
      </c>
      <c r="AM23" s="5">
        <v>960</v>
      </c>
      <c r="AN23" s="7">
        <v>0.90900000000000003</v>
      </c>
      <c r="AO23" s="8">
        <v>1040</v>
      </c>
      <c r="AP23" s="7">
        <v>0.98599999999999999</v>
      </c>
      <c r="AQ23" s="5">
        <v>15</v>
      </c>
      <c r="AR23" s="7">
        <v>1.4E-2</v>
      </c>
      <c r="AS23" s="8">
        <v>1055</v>
      </c>
      <c r="AT23" s="5">
        <v>305</v>
      </c>
      <c r="AU23" s="7">
        <v>0.31900000000000001</v>
      </c>
      <c r="AV23" s="5">
        <v>590</v>
      </c>
      <c r="AW23" s="7">
        <v>0.622</v>
      </c>
      <c r="AX23" s="5">
        <v>790</v>
      </c>
      <c r="AY23" s="7">
        <v>0.82799999999999996</v>
      </c>
      <c r="AZ23" s="5">
        <v>910</v>
      </c>
      <c r="BA23" s="7">
        <v>0.95499999999999996</v>
      </c>
      <c r="BB23" s="5">
        <v>45</v>
      </c>
      <c r="BC23" s="7">
        <v>4.4999999999999998E-2</v>
      </c>
      <c r="BD23" s="5">
        <v>950</v>
      </c>
    </row>
    <row r="24" spans="1:56" x14ac:dyDescent="0.35">
      <c r="A24" t="s">
        <v>83</v>
      </c>
      <c r="B24" s="5" t="s">
        <v>70</v>
      </c>
      <c r="C24" s="5" t="s">
        <v>70</v>
      </c>
      <c r="D24" s="5" t="s">
        <v>70</v>
      </c>
      <c r="E24" s="5" t="s">
        <v>70</v>
      </c>
      <c r="F24" s="5" t="s">
        <v>70</v>
      </c>
      <c r="G24" s="5" t="s">
        <v>70</v>
      </c>
      <c r="H24" s="5" t="s">
        <v>70</v>
      </c>
      <c r="I24" s="5" t="s">
        <v>70</v>
      </c>
      <c r="J24" s="5" t="s">
        <v>70</v>
      </c>
      <c r="K24" s="5" t="s">
        <v>70</v>
      </c>
      <c r="L24" s="5">
        <v>0</v>
      </c>
      <c r="M24" s="5">
        <v>0</v>
      </c>
      <c r="N24" s="7">
        <v>0</v>
      </c>
      <c r="O24" s="5">
        <v>0</v>
      </c>
      <c r="P24" s="7">
        <v>0</v>
      </c>
      <c r="Q24" s="5" t="s">
        <v>63</v>
      </c>
      <c r="R24" s="5" t="s">
        <v>63</v>
      </c>
      <c r="S24" s="5" t="s">
        <v>63</v>
      </c>
      <c r="T24" s="5" t="s">
        <v>63</v>
      </c>
      <c r="U24" s="5">
        <v>0</v>
      </c>
      <c r="V24" s="7">
        <v>0</v>
      </c>
      <c r="W24" s="5" t="s">
        <v>63</v>
      </c>
      <c r="X24" s="5" t="s">
        <v>70</v>
      </c>
      <c r="Y24" s="5" t="s">
        <v>70</v>
      </c>
      <c r="Z24" s="5" t="s">
        <v>70</v>
      </c>
      <c r="AA24" s="5" t="s">
        <v>70</v>
      </c>
      <c r="AB24" s="5" t="s">
        <v>70</v>
      </c>
      <c r="AC24" s="5" t="s">
        <v>70</v>
      </c>
      <c r="AD24" s="5" t="s">
        <v>70</v>
      </c>
      <c r="AE24" s="5" t="s">
        <v>70</v>
      </c>
      <c r="AF24" s="5" t="s">
        <v>70</v>
      </c>
      <c r="AG24" s="5" t="s">
        <v>70</v>
      </c>
      <c r="AH24" s="5">
        <v>0</v>
      </c>
      <c r="AI24" s="5" t="s">
        <v>70</v>
      </c>
      <c r="AJ24" s="5" t="s">
        <v>70</v>
      </c>
      <c r="AK24" s="5" t="s">
        <v>70</v>
      </c>
      <c r="AL24" s="5" t="s">
        <v>70</v>
      </c>
      <c r="AM24" s="5" t="s">
        <v>70</v>
      </c>
      <c r="AN24" s="5" t="s">
        <v>70</v>
      </c>
      <c r="AO24" s="5" t="s">
        <v>70</v>
      </c>
      <c r="AP24" s="5" t="s">
        <v>70</v>
      </c>
      <c r="AQ24" s="5" t="s">
        <v>70</v>
      </c>
      <c r="AR24" s="5" t="s">
        <v>70</v>
      </c>
      <c r="AS24" s="5">
        <v>0</v>
      </c>
      <c r="AT24" s="5" t="s">
        <v>70</v>
      </c>
      <c r="AU24" s="5" t="s">
        <v>70</v>
      </c>
      <c r="AV24" s="5" t="s">
        <v>70</v>
      </c>
      <c r="AW24" s="5" t="s">
        <v>70</v>
      </c>
      <c r="AX24" s="5" t="s">
        <v>70</v>
      </c>
      <c r="AY24" s="5" t="s">
        <v>70</v>
      </c>
      <c r="AZ24" s="5" t="s">
        <v>70</v>
      </c>
      <c r="BA24" s="5" t="s">
        <v>70</v>
      </c>
      <c r="BB24" s="5" t="s">
        <v>70</v>
      </c>
      <c r="BC24" s="5" t="s">
        <v>70</v>
      </c>
      <c r="BD24" s="5">
        <v>0</v>
      </c>
    </row>
    <row r="25" spans="1:56" x14ac:dyDescent="0.35">
      <c r="A25" t="s">
        <v>84</v>
      </c>
      <c r="B25" s="5">
        <v>0</v>
      </c>
      <c r="C25" s="7">
        <v>0</v>
      </c>
      <c r="D25" s="5">
        <v>0</v>
      </c>
      <c r="E25" s="7">
        <v>0</v>
      </c>
      <c r="F25" s="5" t="s">
        <v>63</v>
      </c>
      <c r="G25" s="5" t="s">
        <v>63</v>
      </c>
      <c r="H25" s="5" t="s">
        <v>63</v>
      </c>
      <c r="I25" s="5" t="s">
        <v>63</v>
      </c>
      <c r="J25" s="5">
        <v>5</v>
      </c>
      <c r="K25" s="5" t="s">
        <v>63</v>
      </c>
      <c r="L25" s="5">
        <v>10</v>
      </c>
      <c r="M25" s="5">
        <v>10</v>
      </c>
      <c r="N25" s="7">
        <v>0.64300000000000002</v>
      </c>
      <c r="O25" s="5">
        <v>10</v>
      </c>
      <c r="P25" s="7">
        <v>0.85699999999999998</v>
      </c>
      <c r="Q25" s="5">
        <v>15</v>
      </c>
      <c r="R25" s="7">
        <v>0.92900000000000005</v>
      </c>
      <c r="S25" s="5">
        <v>15</v>
      </c>
      <c r="T25" s="7">
        <v>1</v>
      </c>
      <c r="U25" s="5">
        <v>0</v>
      </c>
      <c r="V25" s="7">
        <v>0</v>
      </c>
      <c r="W25" s="5">
        <v>15</v>
      </c>
      <c r="X25" s="5" t="s">
        <v>63</v>
      </c>
      <c r="Y25" s="5" t="s">
        <v>63</v>
      </c>
      <c r="Z25" s="5">
        <v>5</v>
      </c>
      <c r="AA25" s="5" t="s">
        <v>63</v>
      </c>
      <c r="AB25" s="5">
        <v>10</v>
      </c>
      <c r="AC25" s="5" t="s">
        <v>63</v>
      </c>
      <c r="AD25" s="5">
        <v>10</v>
      </c>
      <c r="AE25" s="5" t="s">
        <v>63</v>
      </c>
      <c r="AF25" s="5" t="s">
        <v>63</v>
      </c>
      <c r="AG25" s="5" t="s">
        <v>63</v>
      </c>
      <c r="AH25" s="5">
        <v>10</v>
      </c>
      <c r="AI25" s="5" t="s">
        <v>63</v>
      </c>
      <c r="AJ25" s="5" t="s">
        <v>63</v>
      </c>
      <c r="AK25" s="5">
        <v>10</v>
      </c>
      <c r="AL25" s="5" t="s">
        <v>63</v>
      </c>
      <c r="AM25" s="5">
        <v>10</v>
      </c>
      <c r="AN25" s="5" t="s">
        <v>63</v>
      </c>
      <c r="AO25" s="5">
        <v>10</v>
      </c>
      <c r="AP25" s="5" t="s">
        <v>63</v>
      </c>
      <c r="AQ25" s="5">
        <v>0</v>
      </c>
      <c r="AR25" s="7">
        <v>0</v>
      </c>
      <c r="AS25" s="5">
        <v>10</v>
      </c>
      <c r="AT25" s="5">
        <v>0</v>
      </c>
      <c r="AU25" s="7">
        <v>0</v>
      </c>
      <c r="AV25" s="5" t="s">
        <v>63</v>
      </c>
      <c r="AW25" s="5" t="s">
        <v>63</v>
      </c>
      <c r="AX25" s="5" t="s">
        <v>63</v>
      </c>
      <c r="AY25" s="5" t="s">
        <v>63</v>
      </c>
      <c r="AZ25" s="5">
        <v>5</v>
      </c>
      <c r="BA25" s="5" t="s">
        <v>63</v>
      </c>
      <c r="BB25" s="5" t="s">
        <v>63</v>
      </c>
      <c r="BC25" s="5" t="s">
        <v>63</v>
      </c>
      <c r="BD25" s="5">
        <v>10</v>
      </c>
    </row>
    <row r="26" spans="1:56" x14ac:dyDescent="0.35">
      <c r="A26" t="s">
        <v>85</v>
      </c>
      <c r="B26" s="5" t="s">
        <v>63</v>
      </c>
      <c r="C26" s="5" t="s">
        <v>63</v>
      </c>
      <c r="D26" s="5">
        <v>15</v>
      </c>
      <c r="E26" s="5" t="s">
        <v>63</v>
      </c>
      <c r="F26" s="5">
        <v>25</v>
      </c>
      <c r="G26" s="5" t="s">
        <v>63</v>
      </c>
      <c r="H26" s="5">
        <v>40</v>
      </c>
      <c r="I26" s="5" t="s">
        <v>63</v>
      </c>
      <c r="J26" s="5">
        <v>10</v>
      </c>
      <c r="K26" s="5" t="s">
        <v>63</v>
      </c>
      <c r="L26" s="5">
        <v>50</v>
      </c>
      <c r="M26" s="5" t="s">
        <v>63</v>
      </c>
      <c r="N26" s="5" t="s">
        <v>63</v>
      </c>
      <c r="O26" s="5">
        <v>5</v>
      </c>
      <c r="P26" s="5" t="s">
        <v>63</v>
      </c>
      <c r="Q26" s="5">
        <v>10</v>
      </c>
      <c r="R26" s="5" t="s">
        <v>63</v>
      </c>
      <c r="S26" s="5">
        <v>10</v>
      </c>
      <c r="T26" s="5" t="s">
        <v>63</v>
      </c>
      <c r="U26" s="5">
        <v>0</v>
      </c>
      <c r="V26" s="7">
        <v>0</v>
      </c>
      <c r="W26" s="5">
        <v>10</v>
      </c>
      <c r="X26" s="5" t="s">
        <v>63</v>
      </c>
      <c r="Y26" s="5" t="s">
        <v>63</v>
      </c>
      <c r="Z26" s="5" t="s">
        <v>63</v>
      </c>
      <c r="AA26" s="5" t="s">
        <v>63</v>
      </c>
      <c r="AB26" s="5">
        <v>5</v>
      </c>
      <c r="AC26" s="5" t="s">
        <v>63</v>
      </c>
      <c r="AD26" s="5">
        <v>5</v>
      </c>
      <c r="AE26" s="5" t="s">
        <v>63</v>
      </c>
      <c r="AF26" s="5">
        <v>0</v>
      </c>
      <c r="AG26" s="7">
        <v>0</v>
      </c>
      <c r="AH26" s="5">
        <v>5</v>
      </c>
      <c r="AI26" s="5" t="s">
        <v>63</v>
      </c>
      <c r="AJ26" s="5" t="s">
        <v>63</v>
      </c>
      <c r="AK26" s="5">
        <v>10</v>
      </c>
      <c r="AL26" s="5" t="s">
        <v>63</v>
      </c>
      <c r="AM26" s="5">
        <v>10</v>
      </c>
      <c r="AN26" s="5" t="s">
        <v>63</v>
      </c>
      <c r="AO26" s="5">
        <v>15</v>
      </c>
      <c r="AP26" s="5" t="s">
        <v>63</v>
      </c>
      <c r="AQ26" s="5">
        <v>0</v>
      </c>
      <c r="AR26" s="7">
        <v>0</v>
      </c>
      <c r="AS26" s="5">
        <v>15</v>
      </c>
      <c r="AT26" s="5">
        <v>0</v>
      </c>
      <c r="AU26" s="7">
        <v>0</v>
      </c>
      <c r="AV26" s="5" t="s">
        <v>63</v>
      </c>
      <c r="AW26" s="5" t="s">
        <v>63</v>
      </c>
      <c r="AX26" s="5">
        <v>10</v>
      </c>
      <c r="AY26" s="5" t="s">
        <v>63</v>
      </c>
      <c r="AZ26" s="5">
        <v>10</v>
      </c>
      <c r="BA26" s="5" t="s">
        <v>63</v>
      </c>
      <c r="BB26" s="5">
        <v>10</v>
      </c>
      <c r="BC26" s="5" t="s">
        <v>63</v>
      </c>
      <c r="BD26" s="5">
        <v>25</v>
      </c>
    </row>
    <row r="27" spans="1:56" x14ac:dyDescent="0.35">
      <c r="A27" t="s">
        <v>86</v>
      </c>
      <c r="B27" s="5">
        <v>80</v>
      </c>
      <c r="C27" s="7">
        <v>0.497</v>
      </c>
      <c r="D27" s="5">
        <v>105</v>
      </c>
      <c r="E27" s="7">
        <v>0.65600000000000003</v>
      </c>
      <c r="F27" s="5">
        <v>125</v>
      </c>
      <c r="G27" s="7">
        <v>0.78300000000000003</v>
      </c>
      <c r="H27" s="5">
        <v>145</v>
      </c>
      <c r="I27" s="7">
        <v>0.93600000000000005</v>
      </c>
      <c r="J27" s="5">
        <v>10</v>
      </c>
      <c r="K27" s="7">
        <v>6.4000000000000001E-2</v>
      </c>
      <c r="L27" s="5">
        <v>155</v>
      </c>
      <c r="M27" s="5">
        <v>75</v>
      </c>
      <c r="N27" s="7">
        <v>0.59299999999999997</v>
      </c>
      <c r="O27" s="5">
        <v>90</v>
      </c>
      <c r="P27" s="7">
        <v>0.73199999999999998</v>
      </c>
      <c r="Q27" s="5">
        <v>110</v>
      </c>
      <c r="R27" s="7">
        <v>0.878</v>
      </c>
      <c r="S27" s="5">
        <v>115</v>
      </c>
      <c r="T27" s="7">
        <v>0.95099999999999996</v>
      </c>
      <c r="U27" s="5">
        <v>5</v>
      </c>
      <c r="V27" s="7">
        <v>4.9000000000000002E-2</v>
      </c>
      <c r="W27" s="5">
        <v>125</v>
      </c>
      <c r="X27" s="5">
        <v>70</v>
      </c>
      <c r="Y27" s="7">
        <v>0.45100000000000001</v>
      </c>
      <c r="Z27" s="5">
        <v>100</v>
      </c>
      <c r="AA27" s="7">
        <v>0.66</v>
      </c>
      <c r="AB27" s="5">
        <v>135</v>
      </c>
      <c r="AC27" s="7">
        <v>0.86899999999999999</v>
      </c>
      <c r="AD27" s="5">
        <v>150</v>
      </c>
      <c r="AE27" s="7">
        <v>0.96699999999999997</v>
      </c>
      <c r="AF27" s="5">
        <v>5</v>
      </c>
      <c r="AG27" s="7">
        <v>3.3000000000000002E-2</v>
      </c>
      <c r="AH27" s="5">
        <v>155</v>
      </c>
      <c r="AI27" s="5">
        <v>100</v>
      </c>
      <c r="AJ27" s="5" t="s">
        <v>63</v>
      </c>
      <c r="AK27" s="5">
        <v>140</v>
      </c>
      <c r="AL27" s="5" t="s">
        <v>63</v>
      </c>
      <c r="AM27" s="5">
        <v>170</v>
      </c>
      <c r="AN27" s="5" t="s">
        <v>63</v>
      </c>
      <c r="AO27" s="5">
        <v>180</v>
      </c>
      <c r="AP27" s="5" t="s">
        <v>63</v>
      </c>
      <c r="AQ27" s="5" t="s">
        <v>63</v>
      </c>
      <c r="AR27" s="5" t="s">
        <v>63</v>
      </c>
      <c r="AS27" s="5">
        <v>180</v>
      </c>
      <c r="AT27" s="5">
        <v>95</v>
      </c>
      <c r="AU27" s="7">
        <v>0.47499999999999998</v>
      </c>
      <c r="AV27" s="5">
        <v>130</v>
      </c>
      <c r="AW27" s="7">
        <v>0.63900000000000001</v>
      </c>
      <c r="AX27" s="5">
        <v>165</v>
      </c>
      <c r="AY27" s="7">
        <v>0.81200000000000006</v>
      </c>
      <c r="AZ27" s="5">
        <v>185</v>
      </c>
      <c r="BA27" s="7">
        <v>0.92600000000000005</v>
      </c>
      <c r="BB27" s="5">
        <v>15</v>
      </c>
      <c r="BC27" s="7">
        <v>7.3999999999999996E-2</v>
      </c>
      <c r="BD27" s="5">
        <v>200</v>
      </c>
    </row>
    <row r="28" spans="1:56" x14ac:dyDescent="0.35">
      <c r="A28" t="s">
        <v>87</v>
      </c>
      <c r="B28" s="5">
        <v>0</v>
      </c>
      <c r="C28" s="7">
        <v>0</v>
      </c>
      <c r="D28" s="5" t="s">
        <v>63</v>
      </c>
      <c r="E28" s="5" t="s">
        <v>63</v>
      </c>
      <c r="F28" s="5" t="s">
        <v>63</v>
      </c>
      <c r="G28" s="5" t="s">
        <v>63</v>
      </c>
      <c r="H28" s="5" t="s">
        <v>63</v>
      </c>
      <c r="I28" s="5" t="s">
        <v>63</v>
      </c>
      <c r="J28" s="5">
        <v>0</v>
      </c>
      <c r="K28" s="7">
        <v>0</v>
      </c>
      <c r="L28" s="5" t="s">
        <v>63</v>
      </c>
      <c r="M28" s="5" t="s">
        <v>70</v>
      </c>
      <c r="N28" s="5" t="s">
        <v>70</v>
      </c>
      <c r="O28" s="5" t="s">
        <v>70</v>
      </c>
      <c r="P28" s="5" t="s">
        <v>70</v>
      </c>
      <c r="Q28" s="5" t="s">
        <v>70</v>
      </c>
      <c r="R28" s="5" t="s">
        <v>70</v>
      </c>
      <c r="S28" s="5" t="s">
        <v>70</v>
      </c>
      <c r="T28" s="5" t="s">
        <v>70</v>
      </c>
      <c r="U28" s="5" t="s">
        <v>70</v>
      </c>
      <c r="V28" s="5" t="s">
        <v>70</v>
      </c>
      <c r="W28" s="5">
        <v>0</v>
      </c>
      <c r="X28" s="5" t="s">
        <v>70</v>
      </c>
      <c r="Y28" s="5" t="s">
        <v>70</v>
      </c>
      <c r="Z28" s="5" t="s">
        <v>70</v>
      </c>
      <c r="AA28" s="5" t="s">
        <v>70</v>
      </c>
      <c r="AB28" s="5" t="s">
        <v>70</v>
      </c>
      <c r="AC28" s="5" t="s">
        <v>70</v>
      </c>
      <c r="AD28" s="5" t="s">
        <v>70</v>
      </c>
      <c r="AE28" s="5" t="s">
        <v>70</v>
      </c>
      <c r="AF28" s="5" t="s">
        <v>70</v>
      </c>
      <c r="AG28" s="5" t="s">
        <v>70</v>
      </c>
      <c r="AH28" s="5">
        <v>0</v>
      </c>
      <c r="AI28" s="5" t="s">
        <v>70</v>
      </c>
      <c r="AJ28" s="5" t="s">
        <v>70</v>
      </c>
      <c r="AK28" s="5" t="s">
        <v>70</v>
      </c>
      <c r="AL28" s="5" t="s">
        <v>70</v>
      </c>
      <c r="AM28" s="5" t="s">
        <v>70</v>
      </c>
      <c r="AN28" s="5" t="s">
        <v>70</v>
      </c>
      <c r="AO28" s="5" t="s">
        <v>70</v>
      </c>
      <c r="AP28" s="5" t="s">
        <v>70</v>
      </c>
      <c r="AQ28" s="5" t="s">
        <v>70</v>
      </c>
      <c r="AR28" s="5" t="s">
        <v>70</v>
      </c>
      <c r="AS28" s="5">
        <v>0</v>
      </c>
      <c r="AT28" s="5">
        <v>0</v>
      </c>
      <c r="AU28" s="7">
        <v>0</v>
      </c>
      <c r="AV28" s="5">
        <v>0</v>
      </c>
      <c r="AW28" s="7">
        <v>0</v>
      </c>
      <c r="AX28" s="5" t="s">
        <v>63</v>
      </c>
      <c r="AY28" s="5" t="s">
        <v>63</v>
      </c>
      <c r="AZ28" s="5" t="s">
        <v>63</v>
      </c>
      <c r="BA28" s="5" t="s">
        <v>63</v>
      </c>
      <c r="BB28" s="5">
        <v>0</v>
      </c>
      <c r="BC28" s="7">
        <v>0</v>
      </c>
      <c r="BD28" s="5" t="s">
        <v>63</v>
      </c>
    </row>
    <row r="29" spans="1:56" x14ac:dyDescent="0.35">
      <c r="A29" t="s">
        <v>88</v>
      </c>
      <c r="B29" s="5" t="s">
        <v>70</v>
      </c>
      <c r="C29" s="5" t="s">
        <v>70</v>
      </c>
      <c r="D29" s="5" t="s">
        <v>70</v>
      </c>
      <c r="E29" s="5" t="s">
        <v>70</v>
      </c>
      <c r="F29" s="5" t="s">
        <v>70</v>
      </c>
      <c r="G29" s="5" t="s">
        <v>70</v>
      </c>
      <c r="H29" s="5" t="s">
        <v>70</v>
      </c>
      <c r="I29" s="5" t="s">
        <v>70</v>
      </c>
      <c r="J29" s="5" t="s">
        <v>70</v>
      </c>
      <c r="K29" s="5" t="s">
        <v>70</v>
      </c>
      <c r="L29" s="5">
        <v>0</v>
      </c>
      <c r="M29" s="5" t="s">
        <v>63</v>
      </c>
      <c r="N29" s="5" t="s">
        <v>63</v>
      </c>
      <c r="O29" s="5" t="s">
        <v>63</v>
      </c>
      <c r="P29" s="5" t="s">
        <v>63</v>
      </c>
      <c r="Q29" s="5" t="s">
        <v>63</v>
      </c>
      <c r="R29" s="5" t="s">
        <v>63</v>
      </c>
      <c r="S29" s="5" t="s">
        <v>63</v>
      </c>
      <c r="T29" s="5" t="s">
        <v>63</v>
      </c>
      <c r="U29" s="5">
        <v>0</v>
      </c>
      <c r="V29" s="7">
        <v>0</v>
      </c>
      <c r="W29" s="5" t="s">
        <v>63</v>
      </c>
      <c r="X29" s="5" t="s">
        <v>70</v>
      </c>
      <c r="Y29" s="5" t="s">
        <v>70</v>
      </c>
      <c r="Z29" s="5" t="s">
        <v>70</v>
      </c>
      <c r="AA29" s="5" t="s">
        <v>70</v>
      </c>
      <c r="AB29" s="5" t="s">
        <v>70</v>
      </c>
      <c r="AC29" s="5" t="s">
        <v>70</v>
      </c>
      <c r="AD29" s="5" t="s">
        <v>70</v>
      </c>
      <c r="AE29" s="5" t="s">
        <v>70</v>
      </c>
      <c r="AF29" s="5" t="s">
        <v>70</v>
      </c>
      <c r="AG29" s="5" t="s">
        <v>70</v>
      </c>
      <c r="AH29" s="5">
        <v>0</v>
      </c>
      <c r="AI29" s="5">
        <v>0</v>
      </c>
      <c r="AJ29" s="7">
        <v>0</v>
      </c>
      <c r="AK29" s="5">
        <v>0</v>
      </c>
      <c r="AL29" s="7">
        <v>0</v>
      </c>
      <c r="AM29" s="5" t="s">
        <v>63</v>
      </c>
      <c r="AN29" s="5" t="s">
        <v>63</v>
      </c>
      <c r="AO29" s="5" t="s">
        <v>63</v>
      </c>
      <c r="AP29" s="5" t="s">
        <v>63</v>
      </c>
      <c r="AQ29" s="5">
        <v>0</v>
      </c>
      <c r="AR29" s="7">
        <v>0</v>
      </c>
      <c r="AS29" s="5" t="s">
        <v>63</v>
      </c>
      <c r="AT29" s="5" t="s">
        <v>70</v>
      </c>
      <c r="AU29" s="5" t="s">
        <v>70</v>
      </c>
      <c r="AV29" s="5" t="s">
        <v>70</v>
      </c>
      <c r="AW29" s="5" t="s">
        <v>70</v>
      </c>
      <c r="AX29" s="5" t="s">
        <v>70</v>
      </c>
      <c r="AY29" s="5" t="s">
        <v>70</v>
      </c>
      <c r="AZ29" s="5" t="s">
        <v>70</v>
      </c>
      <c r="BA29" s="5" t="s">
        <v>70</v>
      </c>
      <c r="BB29" s="5" t="s">
        <v>70</v>
      </c>
      <c r="BC29" s="5" t="s">
        <v>70</v>
      </c>
      <c r="BD29" s="5">
        <v>0</v>
      </c>
    </row>
    <row r="30" spans="1:56" x14ac:dyDescent="0.35">
      <c r="A30" t="s">
        <v>89</v>
      </c>
      <c r="B30" s="5">
        <v>45</v>
      </c>
      <c r="C30" s="7">
        <v>0.26700000000000002</v>
      </c>
      <c r="D30" s="5">
        <v>70</v>
      </c>
      <c r="E30" s="7">
        <v>0.43</v>
      </c>
      <c r="F30" s="5">
        <v>105</v>
      </c>
      <c r="G30" s="7">
        <v>0.64200000000000002</v>
      </c>
      <c r="H30" s="5">
        <v>135</v>
      </c>
      <c r="I30" s="7">
        <v>0.80600000000000005</v>
      </c>
      <c r="J30" s="5">
        <v>30</v>
      </c>
      <c r="K30" s="7">
        <v>0.19400000000000001</v>
      </c>
      <c r="L30" s="5">
        <v>165</v>
      </c>
      <c r="M30" s="5">
        <v>55</v>
      </c>
      <c r="N30" s="7">
        <v>0.34399999999999997</v>
      </c>
      <c r="O30" s="5">
        <v>90</v>
      </c>
      <c r="P30" s="7">
        <v>0.57999999999999996</v>
      </c>
      <c r="Q30" s="5">
        <v>120</v>
      </c>
      <c r="R30" s="7">
        <v>0.77100000000000002</v>
      </c>
      <c r="S30" s="5">
        <v>145</v>
      </c>
      <c r="T30" s="7">
        <v>0.93</v>
      </c>
      <c r="U30" s="5">
        <v>10</v>
      </c>
      <c r="V30" s="7">
        <v>7.0000000000000007E-2</v>
      </c>
      <c r="W30" s="5">
        <v>155</v>
      </c>
      <c r="X30" s="5">
        <v>60</v>
      </c>
      <c r="Y30" s="7">
        <v>0.43</v>
      </c>
      <c r="Z30" s="5">
        <v>90</v>
      </c>
      <c r="AA30" s="7">
        <v>0.67400000000000004</v>
      </c>
      <c r="AB30" s="5">
        <v>120</v>
      </c>
      <c r="AC30" s="7">
        <v>0.90400000000000003</v>
      </c>
      <c r="AD30" s="5">
        <v>130</v>
      </c>
      <c r="AE30" s="7">
        <v>0.96299999999999997</v>
      </c>
      <c r="AF30" s="5">
        <v>5</v>
      </c>
      <c r="AG30" s="7">
        <v>3.6999999999999998E-2</v>
      </c>
      <c r="AH30" s="5">
        <v>135</v>
      </c>
      <c r="AI30" s="5">
        <v>60</v>
      </c>
      <c r="AJ30" s="5" t="s">
        <v>63</v>
      </c>
      <c r="AK30" s="5">
        <v>105</v>
      </c>
      <c r="AL30" s="5" t="s">
        <v>63</v>
      </c>
      <c r="AM30" s="5">
        <v>155</v>
      </c>
      <c r="AN30" s="5" t="s">
        <v>63</v>
      </c>
      <c r="AO30" s="5">
        <v>165</v>
      </c>
      <c r="AP30" s="5" t="s">
        <v>63</v>
      </c>
      <c r="AQ30" s="5" t="s">
        <v>63</v>
      </c>
      <c r="AR30" s="5" t="s">
        <v>63</v>
      </c>
      <c r="AS30" s="5">
        <v>170</v>
      </c>
      <c r="AT30" s="5">
        <v>30</v>
      </c>
      <c r="AU30" s="7">
        <v>0.17499999999999999</v>
      </c>
      <c r="AV30" s="5">
        <v>60</v>
      </c>
      <c r="AW30" s="7">
        <v>0.36899999999999999</v>
      </c>
      <c r="AX30" s="5">
        <v>95</v>
      </c>
      <c r="AY30" s="7">
        <v>0.59399999999999997</v>
      </c>
      <c r="AZ30" s="5">
        <v>125</v>
      </c>
      <c r="BA30" s="7">
        <v>0.79400000000000004</v>
      </c>
      <c r="BB30" s="5">
        <v>35</v>
      </c>
      <c r="BC30" s="7">
        <v>0.20599999999999999</v>
      </c>
      <c r="BD30" s="5">
        <v>160</v>
      </c>
    </row>
    <row r="31" spans="1:56" x14ac:dyDescent="0.35">
      <c r="A31" t="s">
        <v>90</v>
      </c>
      <c r="B31" s="5">
        <v>0</v>
      </c>
      <c r="C31" s="7">
        <v>0</v>
      </c>
      <c r="D31" s="5" t="s">
        <v>63</v>
      </c>
      <c r="E31" s="5" t="s">
        <v>63</v>
      </c>
      <c r="F31" s="5">
        <v>5</v>
      </c>
      <c r="G31" s="5" t="s">
        <v>63</v>
      </c>
      <c r="H31" s="5">
        <v>5</v>
      </c>
      <c r="I31" s="5" t="s">
        <v>63</v>
      </c>
      <c r="J31" s="5" t="s">
        <v>63</v>
      </c>
      <c r="K31" s="5" t="s">
        <v>63</v>
      </c>
      <c r="L31" s="5">
        <v>10</v>
      </c>
      <c r="M31" s="5">
        <v>0</v>
      </c>
      <c r="N31" s="7">
        <v>0</v>
      </c>
      <c r="O31" s="5">
        <v>0</v>
      </c>
      <c r="P31" s="7">
        <v>0</v>
      </c>
      <c r="Q31" s="5" t="s">
        <v>63</v>
      </c>
      <c r="R31" s="5" t="s">
        <v>63</v>
      </c>
      <c r="S31" s="5" t="s">
        <v>63</v>
      </c>
      <c r="T31" s="5" t="s">
        <v>63</v>
      </c>
      <c r="U31" s="5">
        <v>0</v>
      </c>
      <c r="V31" s="7">
        <v>0</v>
      </c>
      <c r="W31" s="5" t="s">
        <v>63</v>
      </c>
      <c r="X31" s="5">
        <v>10</v>
      </c>
      <c r="Y31" s="7">
        <v>0.52600000000000002</v>
      </c>
      <c r="Z31" s="5">
        <v>15</v>
      </c>
      <c r="AA31" s="7">
        <v>0.84199999999999997</v>
      </c>
      <c r="AB31" s="5">
        <v>20</v>
      </c>
      <c r="AC31" s="7">
        <v>1</v>
      </c>
      <c r="AD31" s="5">
        <v>20</v>
      </c>
      <c r="AE31" s="7">
        <v>1</v>
      </c>
      <c r="AF31" s="5">
        <v>0</v>
      </c>
      <c r="AG31" s="7">
        <v>0</v>
      </c>
      <c r="AH31" s="5">
        <v>20</v>
      </c>
      <c r="AI31" s="5" t="s">
        <v>63</v>
      </c>
      <c r="AJ31" s="5" t="s">
        <v>63</v>
      </c>
      <c r="AK31" s="5">
        <v>5</v>
      </c>
      <c r="AL31" s="5" t="s">
        <v>63</v>
      </c>
      <c r="AM31" s="5">
        <v>10</v>
      </c>
      <c r="AN31" s="5" t="s">
        <v>63</v>
      </c>
      <c r="AO31" s="5">
        <v>10</v>
      </c>
      <c r="AP31" s="5" t="s">
        <v>63</v>
      </c>
      <c r="AQ31" s="5">
        <v>0</v>
      </c>
      <c r="AR31" s="7">
        <v>0</v>
      </c>
      <c r="AS31" s="5">
        <v>10</v>
      </c>
      <c r="AT31" s="5">
        <v>5</v>
      </c>
      <c r="AU31" s="7">
        <v>0.77800000000000002</v>
      </c>
      <c r="AV31" s="5">
        <v>10</v>
      </c>
      <c r="AW31" s="7">
        <v>0.88900000000000001</v>
      </c>
      <c r="AX31" s="5">
        <v>10</v>
      </c>
      <c r="AY31" s="7">
        <v>0.88900000000000001</v>
      </c>
      <c r="AZ31" s="5">
        <v>10</v>
      </c>
      <c r="BA31" s="7">
        <v>1</v>
      </c>
      <c r="BB31" s="5">
        <v>0</v>
      </c>
      <c r="BC31" s="7">
        <v>0</v>
      </c>
      <c r="BD31" s="5">
        <v>10</v>
      </c>
    </row>
    <row r="32" spans="1:56" x14ac:dyDescent="0.35">
      <c r="A32" t="s">
        <v>91</v>
      </c>
      <c r="B32" s="5">
        <v>25</v>
      </c>
      <c r="C32" s="7">
        <v>0.20699999999999999</v>
      </c>
      <c r="D32" s="5">
        <v>50</v>
      </c>
      <c r="E32" s="7">
        <v>0.44800000000000001</v>
      </c>
      <c r="F32" s="5">
        <v>75</v>
      </c>
      <c r="G32" s="7">
        <v>0.629</v>
      </c>
      <c r="H32" s="5">
        <v>100</v>
      </c>
      <c r="I32" s="7">
        <v>0.86199999999999999</v>
      </c>
      <c r="J32" s="5">
        <v>15</v>
      </c>
      <c r="K32" s="7">
        <v>0.13800000000000001</v>
      </c>
      <c r="L32" s="5">
        <v>115</v>
      </c>
      <c r="M32" s="5">
        <v>40</v>
      </c>
      <c r="N32" s="7">
        <v>0.28299999999999997</v>
      </c>
      <c r="O32" s="5">
        <v>80</v>
      </c>
      <c r="P32" s="7">
        <v>0.56499999999999995</v>
      </c>
      <c r="Q32" s="5">
        <v>105</v>
      </c>
      <c r="R32" s="7">
        <v>0.76100000000000001</v>
      </c>
      <c r="S32" s="5">
        <v>125</v>
      </c>
      <c r="T32" s="7">
        <v>0.89100000000000001</v>
      </c>
      <c r="U32" s="5">
        <v>15</v>
      </c>
      <c r="V32" s="7">
        <v>0.109</v>
      </c>
      <c r="W32" s="5">
        <v>140</v>
      </c>
      <c r="X32" s="5">
        <v>65</v>
      </c>
      <c r="Y32" s="7">
        <v>0.46700000000000003</v>
      </c>
      <c r="Z32" s="5">
        <v>90</v>
      </c>
      <c r="AA32" s="7">
        <v>0.65900000000000003</v>
      </c>
      <c r="AB32" s="5">
        <v>115</v>
      </c>
      <c r="AC32" s="7">
        <v>0.83699999999999997</v>
      </c>
      <c r="AD32" s="5">
        <v>125</v>
      </c>
      <c r="AE32" s="7">
        <v>0.94099999999999995</v>
      </c>
      <c r="AF32" s="5">
        <v>10</v>
      </c>
      <c r="AG32" s="7">
        <v>5.8999999999999997E-2</v>
      </c>
      <c r="AH32" s="5">
        <v>135</v>
      </c>
      <c r="AI32" s="5">
        <v>55</v>
      </c>
      <c r="AJ32" s="7">
        <v>0.316</v>
      </c>
      <c r="AK32" s="5">
        <v>115</v>
      </c>
      <c r="AL32" s="7">
        <v>0.64400000000000002</v>
      </c>
      <c r="AM32" s="5">
        <v>165</v>
      </c>
      <c r="AN32" s="7">
        <v>0.92700000000000005</v>
      </c>
      <c r="AO32" s="5">
        <v>170</v>
      </c>
      <c r="AP32" s="7">
        <v>0.97199999999999998</v>
      </c>
      <c r="AQ32" s="5">
        <v>5</v>
      </c>
      <c r="AR32" s="7">
        <v>2.8000000000000001E-2</v>
      </c>
      <c r="AS32" s="5">
        <v>175</v>
      </c>
      <c r="AT32" s="5">
        <v>25</v>
      </c>
      <c r="AU32" s="7">
        <v>0.155</v>
      </c>
      <c r="AV32" s="5">
        <v>70</v>
      </c>
      <c r="AW32" s="7">
        <v>0.42299999999999999</v>
      </c>
      <c r="AX32" s="5">
        <v>115</v>
      </c>
      <c r="AY32" s="7">
        <v>0.68500000000000005</v>
      </c>
      <c r="AZ32" s="5">
        <v>140</v>
      </c>
      <c r="BA32" s="7">
        <v>0.82099999999999995</v>
      </c>
      <c r="BB32" s="5">
        <v>30</v>
      </c>
      <c r="BC32" s="7">
        <v>0.17899999999999999</v>
      </c>
      <c r="BD32" s="5">
        <v>170</v>
      </c>
    </row>
    <row r="33" spans="1:56" x14ac:dyDescent="0.35">
      <c r="A33" t="s">
        <v>92</v>
      </c>
      <c r="B33" s="5" t="s">
        <v>70</v>
      </c>
      <c r="C33" s="5" t="s">
        <v>70</v>
      </c>
      <c r="D33" s="5" t="s">
        <v>70</v>
      </c>
      <c r="E33" s="5" t="s">
        <v>70</v>
      </c>
      <c r="F33" s="5" t="s">
        <v>70</v>
      </c>
      <c r="G33" s="5" t="s">
        <v>70</v>
      </c>
      <c r="H33" s="5" t="s">
        <v>70</v>
      </c>
      <c r="I33" s="5" t="s">
        <v>70</v>
      </c>
      <c r="J33" s="5" t="s">
        <v>70</v>
      </c>
      <c r="K33" s="5" t="s">
        <v>70</v>
      </c>
      <c r="L33" s="5">
        <v>0</v>
      </c>
      <c r="M33" s="5" t="s">
        <v>70</v>
      </c>
      <c r="N33" s="5" t="s">
        <v>70</v>
      </c>
      <c r="O33" s="5" t="s">
        <v>70</v>
      </c>
      <c r="P33" s="5" t="s">
        <v>70</v>
      </c>
      <c r="Q33" s="5" t="s">
        <v>70</v>
      </c>
      <c r="R33" s="5" t="s">
        <v>70</v>
      </c>
      <c r="S33" s="5" t="s">
        <v>70</v>
      </c>
      <c r="T33" s="5" t="s">
        <v>70</v>
      </c>
      <c r="U33" s="5" t="s">
        <v>70</v>
      </c>
      <c r="V33" s="5" t="s">
        <v>70</v>
      </c>
      <c r="W33" s="5">
        <v>0</v>
      </c>
      <c r="X33" s="5" t="s">
        <v>70</v>
      </c>
      <c r="Y33" s="5" t="s">
        <v>70</v>
      </c>
      <c r="Z33" s="5" t="s">
        <v>70</v>
      </c>
      <c r="AA33" s="5" t="s">
        <v>70</v>
      </c>
      <c r="AB33" s="5" t="s">
        <v>70</v>
      </c>
      <c r="AC33" s="5" t="s">
        <v>70</v>
      </c>
      <c r="AD33" s="5" t="s">
        <v>70</v>
      </c>
      <c r="AE33" s="5" t="s">
        <v>70</v>
      </c>
      <c r="AF33" s="5" t="s">
        <v>70</v>
      </c>
      <c r="AG33" s="5" t="s">
        <v>70</v>
      </c>
      <c r="AH33" s="5">
        <v>0</v>
      </c>
      <c r="AI33" s="5">
        <v>5</v>
      </c>
      <c r="AJ33" s="7">
        <v>0.38900000000000001</v>
      </c>
      <c r="AK33" s="5">
        <v>15</v>
      </c>
      <c r="AL33" s="7">
        <v>0.77800000000000002</v>
      </c>
      <c r="AM33" s="5">
        <v>20</v>
      </c>
      <c r="AN33" s="7">
        <v>1</v>
      </c>
      <c r="AO33" s="5">
        <v>20</v>
      </c>
      <c r="AP33" s="7">
        <v>1</v>
      </c>
      <c r="AQ33" s="5">
        <v>0</v>
      </c>
      <c r="AR33" s="7">
        <v>0</v>
      </c>
      <c r="AS33" s="5">
        <v>20</v>
      </c>
      <c r="AT33" s="5">
        <v>0</v>
      </c>
      <c r="AU33" s="7">
        <v>0</v>
      </c>
      <c r="AV33" s="5">
        <v>0</v>
      </c>
      <c r="AW33" s="7">
        <v>0</v>
      </c>
      <c r="AX33" s="5">
        <v>0</v>
      </c>
      <c r="AY33" s="7">
        <v>0</v>
      </c>
      <c r="AZ33" s="5">
        <v>0</v>
      </c>
      <c r="BA33" s="7">
        <v>0</v>
      </c>
      <c r="BB33" s="5" t="s">
        <v>63</v>
      </c>
      <c r="BC33" s="5" t="s">
        <v>63</v>
      </c>
      <c r="BD33" s="5" t="s">
        <v>63</v>
      </c>
    </row>
    <row r="34" spans="1:56" x14ac:dyDescent="0.35">
      <c r="A34" t="s">
        <v>93</v>
      </c>
      <c r="B34" s="5">
        <v>90</v>
      </c>
      <c r="C34" s="7">
        <v>0.26400000000000001</v>
      </c>
      <c r="D34" s="5">
        <v>180</v>
      </c>
      <c r="E34" s="7">
        <v>0.53100000000000003</v>
      </c>
      <c r="F34" s="5">
        <v>255</v>
      </c>
      <c r="G34" s="7">
        <v>0.745</v>
      </c>
      <c r="H34" s="5">
        <v>310</v>
      </c>
      <c r="I34" s="7">
        <v>0.91500000000000004</v>
      </c>
      <c r="J34" s="5">
        <v>30</v>
      </c>
      <c r="K34" s="7">
        <v>8.5000000000000006E-2</v>
      </c>
      <c r="L34" s="5">
        <v>340</v>
      </c>
      <c r="M34" s="5">
        <v>100</v>
      </c>
      <c r="N34" s="7">
        <v>0.30399999999999999</v>
      </c>
      <c r="O34" s="5">
        <v>200</v>
      </c>
      <c r="P34" s="7">
        <v>0.59399999999999997</v>
      </c>
      <c r="Q34" s="5">
        <v>265</v>
      </c>
      <c r="R34" s="7">
        <v>0.78500000000000003</v>
      </c>
      <c r="S34" s="5">
        <v>315</v>
      </c>
      <c r="T34" s="7">
        <v>0.94</v>
      </c>
      <c r="U34" s="5">
        <v>20</v>
      </c>
      <c r="V34" s="7">
        <v>0.06</v>
      </c>
      <c r="W34" s="5">
        <v>335</v>
      </c>
      <c r="X34" s="5">
        <v>130</v>
      </c>
      <c r="Y34" s="7">
        <v>0.40699999999999997</v>
      </c>
      <c r="Z34" s="5">
        <v>185</v>
      </c>
      <c r="AA34" s="7">
        <v>0.56499999999999995</v>
      </c>
      <c r="AB34" s="5">
        <v>255</v>
      </c>
      <c r="AC34" s="7">
        <v>0.78400000000000003</v>
      </c>
      <c r="AD34" s="5">
        <v>305</v>
      </c>
      <c r="AE34" s="7">
        <v>0.93500000000000005</v>
      </c>
      <c r="AF34" s="5">
        <v>20</v>
      </c>
      <c r="AG34" s="7">
        <v>6.5000000000000002E-2</v>
      </c>
      <c r="AH34" s="5">
        <v>325</v>
      </c>
      <c r="AI34" s="5">
        <v>135</v>
      </c>
      <c r="AJ34" s="7">
        <v>0.33800000000000002</v>
      </c>
      <c r="AK34" s="5">
        <v>225</v>
      </c>
      <c r="AL34" s="7">
        <v>0.56599999999999995</v>
      </c>
      <c r="AM34" s="5">
        <v>340</v>
      </c>
      <c r="AN34" s="7">
        <v>0.85599999999999998</v>
      </c>
      <c r="AO34" s="5">
        <v>375</v>
      </c>
      <c r="AP34" s="7">
        <v>0.94699999999999995</v>
      </c>
      <c r="AQ34" s="5">
        <v>20</v>
      </c>
      <c r="AR34" s="7">
        <v>5.2999999999999999E-2</v>
      </c>
      <c r="AS34" s="5">
        <v>395</v>
      </c>
      <c r="AT34" s="5">
        <v>105</v>
      </c>
      <c r="AU34" s="7">
        <v>0.29399999999999998</v>
      </c>
      <c r="AV34" s="5">
        <v>190</v>
      </c>
      <c r="AW34" s="7">
        <v>0.53200000000000003</v>
      </c>
      <c r="AX34" s="5">
        <v>275</v>
      </c>
      <c r="AY34" s="7">
        <v>0.76700000000000002</v>
      </c>
      <c r="AZ34" s="5">
        <v>335</v>
      </c>
      <c r="BA34" s="7">
        <v>0.92500000000000004</v>
      </c>
      <c r="BB34" s="5">
        <v>25</v>
      </c>
      <c r="BC34" s="7">
        <v>7.4999999999999997E-2</v>
      </c>
      <c r="BD34" s="5">
        <v>360</v>
      </c>
    </row>
    <row r="35" spans="1:56" x14ac:dyDescent="0.35">
      <c r="A35" t="s">
        <v>94</v>
      </c>
      <c r="B35" s="5" t="s">
        <v>70</v>
      </c>
      <c r="C35" s="5" t="s">
        <v>70</v>
      </c>
      <c r="D35" s="5" t="s">
        <v>70</v>
      </c>
      <c r="E35" s="5" t="s">
        <v>70</v>
      </c>
      <c r="F35" s="5" t="s">
        <v>70</v>
      </c>
      <c r="G35" s="5" t="s">
        <v>70</v>
      </c>
      <c r="H35" s="5" t="s">
        <v>70</v>
      </c>
      <c r="I35" s="5" t="s">
        <v>70</v>
      </c>
      <c r="J35" s="5" t="s">
        <v>70</v>
      </c>
      <c r="K35" s="5" t="s">
        <v>70</v>
      </c>
      <c r="L35" s="5">
        <v>0</v>
      </c>
      <c r="M35" s="5" t="s">
        <v>70</v>
      </c>
      <c r="N35" s="5" t="s">
        <v>70</v>
      </c>
      <c r="O35" s="5" t="s">
        <v>70</v>
      </c>
      <c r="P35" s="5" t="s">
        <v>70</v>
      </c>
      <c r="Q35" s="5" t="s">
        <v>70</v>
      </c>
      <c r="R35" s="5" t="s">
        <v>70</v>
      </c>
      <c r="S35" s="5" t="s">
        <v>70</v>
      </c>
      <c r="T35" s="5" t="s">
        <v>70</v>
      </c>
      <c r="U35" s="5" t="s">
        <v>70</v>
      </c>
      <c r="V35" s="5" t="s">
        <v>70</v>
      </c>
      <c r="W35" s="5">
        <v>0</v>
      </c>
      <c r="X35" s="5" t="s">
        <v>70</v>
      </c>
      <c r="Y35" s="5" t="s">
        <v>70</v>
      </c>
      <c r="Z35" s="5" t="s">
        <v>70</v>
      </c>
      <c r="AA35" s="5" t="s">
        <v>70</v>
      </c>
      <c r="AB35" s="5" t="s">
        <v>70</v>
      </c>
      <c r="AC35" s="5" t="s">
        <v>70</v>
      </c>
      <c r="AD35" s="5" t="s">
        <v>70</v>
      </c>
      <c r="AE35" s="5" t="s">
        <v>70</v>
      </c>
      <c r="AF35" s="5" t="s">
        <v>70</v>
      </c>
      <c r="AG35" s="5" t="s">
        <v>70</v>
      </c>
      <c r="AH35" s="5">
        <v>0</v>
      </c>
      <c r="AI35" s="5" t="s">
        <v>70</v>
      </c>
      <c r="AJ35" s="5" t="s">
        <v>70</v>
      </c>
      <c r="AK35" s="5" t="s">
        <v>70</v>
      </c>
      <c r="AL35" s="5" t="s">
        <v>70</v>
      </c>
      <c r="AM35" s="5" t="s">
        <v>70</v>
      </c>
      <c r="AN35" s="5" t="s">
        <v>70</v>
      </c>
      <c r="AO35" s="5" t="s">
        <v>70</v>
      </c>
      <c r="AP35" s="5" t="s">
        <v>70</v>
      </c>
      <c r="AQ35" s="5" t="s">
        <v>70</v>
      </c>
      <c r="AR35" s="5" t="s">
        <v>70</v>
      </c>
      <c r="AS35" s="5">
        <v>0</v>
      </c>
      <c r="AT35" s="5" t="s">
        <v>70</v>
      </c>
      <c r="AU35" s="5" t="s">
        <v>70</v>
      </c>
      <c r="AV35" s="5" t="s">
        <v>70</v>
      </c>
      <c r="AW35" s="5" t="s">
        <v>70</v>
      </c>
      <c r="AX35" s="5" t="s">
        <v>70</v>
      </c>
      <c r="AY35" s="5" t="s">
        <v>70</v>
      </c>
      <c r="AZ35" s="5" t="s">
        <v>70</v>
      </c>
      <c r="BA35" s="5" t="s">
        <v>70</v>
      </c>
      <c r="BB35" s="5" t="s">
        <v>70</v>
      </c>
      <c r="BC35" s="5" t="s">
        <v>70</v>
      </c>
      <c r="BD35" s="5">
        <v>0</v>
      </c>
    </row>
    <row r="36" spans="1:56" x14ac:dyDescent="0.35">
      <c r="A36" t="s">
        <v>95</v>
      </c>
      <c r="B36" s="5" t="s">
        <v>70</v>
      </c>
      <c r="C36" s="5" t="s">
        <v>70</v>
      </c>
      <c r="D36" s="5" t="s">
        <v>70</v>
      </c>
      <c r="E36" s="5" t="s">
        <v>70</v>
      </c>
      <c r="F36" s="5" t="s">
        <v>70</v>
      </c>
      <c r="G36" s="5" t="s">
        <v>70</v>
      </c>
      <c r="H36" s="5" t="s">
        <v>70</v>
      </c>
      <c r="I36" s="5" t="s">
        <v>70</v>
      </c>
      <c r="J36" s="5" t="s">
        <v>70</v>
      </c>
      <c r="K36" s="5" t="s">
        <v>70</v>
      </c>
      <c r="L36" s="5">
        <v>0</v>
      </c>
      <c r="M36" s="5" t="s">
        <v>70</v>
      </c>
      <c r="N36" s="5" t="s">
        <v>70</v>
      </c>
      <c r="O36" s="5" t="s">
        <v>70</v>
      </c>
      <c r="P36" s="5" t="s">
        <v>70</v>
      </c>
      <c r="Q36" s="5" t="s">
        <v>70</v>
      </c>
      <c r="R36" s="5" t="s">
        <v>70</v>
      </c>
      <c r="S36" s="5" t="s">
        <v>70</v>
      </c>
      <c r="T36" s="5" t="s">
        <v>70</v>
      </c>
      <c r="U36" s="5" t="s">
        <v>70</v>
      </c>
      <c r="V36" s="5" t="s">
        <v>70</v>
      </c>
      <c r="W36" s="5">
        <v>0</v>
      </c>
      <c r="X36" s="5" t="s">
        <v>70</v>
      </c>
      <c r="Y36" s="5" t="s">
        <v>70</v>
      </c>
      <c r="Z36" s="5" t="s">
        <v>70</v>
      </c>
      <c r="AA36" s="5" t="s">
        <v>70</v>
      </c>
      <c r="AB36" s="5" t="s">
        <v>70</v>
      </c>
      <c r="AC36" s="5" t="s">
        <v>70</v>
      </c>
      <c r="AD36" s="5" t="s">
        <v>70</v>
      </c>
      <c r="AE36" s="5" t="s">
        <v>70</v>
      </c>
      <c r="AF36" s="5" t="s">
        <v>70</v>
      </c>
      <c r="AG36" s="5" t="s">
        <v>70</v>
      </c>
      <c r="AH36" s="5">
        <v>0</v>
      </c>
      <c r="AI36" s="5" t="s">
        <v>70</v>
      </c>
      <c r="AJ36" s="5" t="s">
        <v>70</v>
      </c>
      <c r="AK36" s="5" t="s">
        <v>70</v>
      </c>
      <c r="AL36" s="5" t="s">
        <v>70</v>
      </c>
      <c r="AM36" s="5" t="s">
        <v>70</v>
      </c>
      <c r="AN36" s="5" t="s">
        <v>70</v>
      </c>
      <c r="AO36" s="5" t="s">
        <v>70</v>
      </c>
      <c r="AP36" s="5" t="s">
        <v>70</v>
      </c>
      <c r="AQ36" s="5" t="s">
        <v>70</v>
      </c>
      <c r="AR36" s="5" t="s">
        <v>70</v>
      </c>
      <c r="AS36" s="5">
        <v>0</v>
      </c>
      <c r="AT36" s="5" t="s">
        <v>70</v>
      </c>
      <c r="AU36" s="5" t="s">
        <v>70</v>
      </c>
      <c r="AV36" s="5" t="s">
        <v>70</v>
      </c>
      <c r="AW36" s="5" t="s">
        <v>70</v>
      </c>
      <c r="AX36" s="5" t="s">
        <v>70</v>
      </c>
      <c r="AY36" s="5" t="s">
        <v>70</v>
      </c>
      <c r="AZ36" s="5" t="s">
        <v>70</v>
      </c>
      <c r="BA36" s="5" t="s">
        <v>70</v>
      </c>
      <c r="BB36" s="5" t="s">
        <v>70</v>
      </c>
      <c r="BC36" s="5" t="s">
        <v>70</v>
      </c>
      <c r="BD36" s="5">
        <v>0</v>
      </c>
    </row>
    <row r="37" spans="1:56" x14ac:dyDescent="0.35">
      <c r="A37" t="s">
        <v>96</v>
      </c>
      <c r="B37" s="5" t="s">
        <v>63</v>
      </c>
      <c r="C37" s="5" t="s">
        <v>63</v>
      </c>
      <c r="D37" s="5" t="s">
        <v>63</v>
      </c>
      <c r="E37" s="5" t="s">
        <v>63</v>
      </c>
      <c r="F37" s="5">
        <v>5</v>
      </c>
      <c r="G37" s="5" t="s">
        <v>63</v>
      </c>
      <c r="H37" s="5">
        <v>10</v>
      </c>
      <c r="I37" s="5" t="s">
        <v>63</v>
      </c>
      <c r="J37" s="5">
        <v>0</v>
      </c>
      <c r="K37" s="7">
        <v>0</v>
      </c>
      <c r="L37" s="5">
        <v>10</v>
      </c>
      <c r="M37" s="5" t="s">
        <v>63</v>
      </c>
      <c r="N37" s="5" t="s">
        <v>63</v>
      </c>
      <c r="O37" s="5" t="s">
        <v>63</v>
      </c>
      <c r="P37" s="5" t="s">
        <v>63</v>
      </c>
      <c r="Q37" s="5">
        <v>5</v>
      </c>
      <c r="R37" s="5" t="s">
        <v>63</v>
      </c>
      <c r="S37" s="5">
        <v>5</v>
      </c>
      <c r="T37" s="5" t="s">
        <v>63</v>
      </c>
      <c r="U37" s="5">
        <v>0</v>
      </c>
      <c r="V37" s="7">
        <v>0</v>
      </c>
      <c r="W37" s="5">
        <v>5</v>
      </c>
      <c r="X37" s="5" t="s">
        <v>63</v>
      </c>
      <c r="Y37" s="5" t="s">
        <v>63</v>
      </c>
      <c r="Z37" s="5">
        <v>5</v>
      </c>
      <c r="AA37" s="5" t="s">
        <v>63</v>
      </c>
      <c r="AB37" s="5">
        <v>10</v>
      </c>
      <c r="AC37" s="5" t="s">
        <v>63</v>
      </c>
      <c r="AD37" s="5">
        <v>10</v>
      </c>
      <c r="AE37" s="5" t="s">
        <v>63</v>
      </c>
      <c r="AF37" s="5">
        <v>0</v>
      </c>
      <c r="AG37" s="7">
        <v>0</v>
      </c>
      <c r="AH37" s="5">
        <v>10</v>
      </c>
      <c r="AI37" s="5" t="s">
        <v>63</v>
      </c>
      <c r="AJ37" s="5" t="s">
        <v>63</v>
      </c>
      <c r="AK37" s="5">
        <v>5</v>
      </c>
      <c r="AL37" s="5" t="s">
        <v>63</v>
      </c>
      <c r="AM37" s="5">
        <v>10</v>
      </c>
      <c r="AN37" s="5" t="s">
        <v>63</v>
      </c>
      <c r="AO37" s="5">
        <v>10</v>
      </c>
      <c r="AP37" s="5" t="s">
        <v>63</v>
      </c>
      <c r="AQ37" s="5">
        <v>0</v>
      </c>
      <c r="AR37" s="7">
        <v>0</v>
      </c>
      <c r="AS37" s="5">
        <v>10</v>
      </c>
      <c r="AT37" s="5">
        <v>0</v>
      </c>
      <c r="AU37" s="7">
        <v>0</v>
      </c>
      <c r="AV37" s="5">
        <v>0</v>
      </c>
      <c r="AW37" s="7">
        <v>0</v>
      </c>
      <c r="AX37" s="5" t="s">
        <v>63</v>
      </c>
      <c r="AY37" s="5" t="s">
        <v>63</v>
      </c>
      <c r="AZ37" s="5">
        <v>5</v>
      </c>
      <c r="BA37" s="5" t="s">
        <v>63</v>
      </c>
      <c r="BB37" s="5">
        <v>0</v>
      </c>
      <c r="BC37" s="7">
        <v>0</v>
      </c>
      <c r="BD37" s="5">
        <v>5</v>
      </c>
    </row>
    <row r="38" spans="1:56" x14ac:dyDescent="0.35">
      <c r="A38" t="s">
        <v>97</v>
      </c>
      <c r="B38" s="5" t="s">
        <v>70</v>
      </c>
      <c r="C38" s="5" t="s">
        <v>70</v>
      </c>
      <c r="D38" s="5" t="s">
        <v>70</v>
      </c>
      <c r="E38" s="5" t="s">
        <v>70</v>
      </c>
      <c r="F38" s="5" t="s">
        <v>70</v>
      </c>
      <c r="G38" s="5" t="s">
        <v>70</v>
      </c>
      <c r="H38" s="5" t="s">
        <v>70</v>
      </c>
      <c r="I38" s="5" t="s">
        <v>70</v>
      </c>
      <c r="J38" s="5" t="s">
        <v>70</v>
      </c>
      <c r="K38" s="5" t="s">
        <v>70</v>
      </c>
      <c r="L38" s="5">
        <v>0</v>
      </c>
      <c r="M38" s="5" t="s">
        <v>70</v>
      </c>
      <c r="N38" s="5" t="s">
        <v>70</v>
      </c>
      <c r="O38" s="5" t="s">
        <v>70</v>
      </c>
      <c r="P38" s="5" t="s">
        <v>70</v>
      </c>
      <c r="Q38" s="5" t="s">
        <v>70</v>
      </c>
      <c r="R38" s="5" t="s">
        <v>70</v>
      </c>
      <c r="S38" s="5" t="s">
        <v>70</v>
      </c>
      <c r="T38" s="5" t="s">
        <v>70</v>
      </c>
      <c r="U38" s="5" t="s">
        <v>70</v>
      </c>
      <c r="V38" s="5" t="s">
        <v>70</v>
      </c>
      <c r="W38" s="5">
        <v>0</v>
      </c>
      <c r="X38" s="5" t="s">
        <v>70</v>
      </c>
      <c r="Y38" s="5" t="s">
        <v>70</v>
      </c>
      <c r="Z38" s="5" t="s">
        <v>70</v>
      </c>
      <c r="AA38" s="5" t="s">
        <v>70</v>
      </c>
      <c r="AB38" s="5" t="s">
        <v>70</v>
      </c>
      <c r="AC38" s="5" t="s">
        <v>70</v>
      </c>
      <c r="AD38" s="5" t="s">
        <v>70</v>
      </c>
      <c r="AE38" s="5" t="s">
        <v>70</v>
      </c>
      <c r="AF38" s="5" t="s">
        <v>70</v>
      </c>
      <c r="AG38" s="5" t="s">
        <v>70</v>
      </c>
      <c r="AH38" s="5">
        <v>0</v>
      </c>
      <c r="AI38" s="5" t="s">
        <v>70</v>
      </c>
      <c r="AJ38" s="5" t="s">
        <v>70</v>
      </c>
      <c r="AK38" s="5" t="s">
        <v>70</v>
      </c>
      <c r="AL38" s="5" t="s">
        <v>70</v>
      </c>
      <c r="AM38" s="5" t="s">
        <v>70</v>
      </c>
      <c r="AN38" s="5" t="s">
        <v>70</v>
      </c>
      <c r="AO38" s="5" t="s">
        <v>70</v>
      </c>
      <c r="AP38" s="5" t="s">
        <v>70</v>
      </c>
      <c r="AQ38" s="5" t="s">
        <v>70</v>
      </c>
      <c r="AR38" s="5" t="s">
        <v>70</v>
      </c>
      <c r="AS38" s="5">
        <v>0</v>
      </c>
      <c r="AT38" s="5" t="s">
        <v>70</v>
      </c>
      <c r="AU38" s="5" t="s">
        <v>70</v>
      </c>
      <c r="AV38" s="5" t="s">
        <v>70</v>
      </c>
      <c r="AW38" s="5" t="s">
        <v>70</v>
      </c>
      <c r="AX38" s="5" t="s">
        <v>70</v>
      </c>
      <c r="AY38" s="5" t="s">
        <v>70</v>
      </c>
      <c r="AZ38" s="5" t="s">
        <v>70</v>
      </c>
      <c r="BA38" s="5" t="s">
        <v>70</v>
      </c>
      <c r="BB38" s="5" t="s">
        <v>70</v>
      </c>
      <c r="BC38" s="5" t="s">
        <v>70</v>
      </c>
      <c r="BD38" s="5">
        <v>0</v>
      </c>
    </row>
    <row r="39" spans="1:56" x14ac:dyDescent="0.35">
      <c r="A39" t="s">
        <v>98</v>
      </c>
      <c r="B39" s="5" t="s">
        <v>70</v>
      </c>
      <c r="C39" s="5" t="s">
        <v>70</v>
      </c>
      <c r="D39" s="5" t="s">
        <v>70</v>
      </c>
      <c r="E39" s="5" t="s">
        <v>70</v>
      </c>
      <c r="F39" s="5" t="s">
        <v>70</v>
      </c>
      <c r="G39" s="5" t="s">
        <v>70</v>
      </c>
      <c r="H39" s="5" t="s">
        <v>70</v>
      </c>
      <c r="I39" s="5" t="s">
        <v>70</v>
      </c>
      <c r="J39" s="5" t="s">
        <v>70</v>
      </c>
      <c r="K39" s="5" t="s">
        <v>70</v>
      </c>
      <c r="L39" s="5">
        <v>0</v>
      </c>
      <c r="M39" s="5" t="s">
        <v>70</v>
      </c>
      <c r="N39" s="5" t="s">
        <v>70</v>
      </c>
      <c r="O39" s="5" t="s">
        <v>70</v>
      </c>
      <c r="P39" s="5" t="s">
        <v>70</v>
      </c>
      <c r="Q39" s="5" t="s">
        <v>70</v>
      </c>
      <c r="R39" s="5" t="s">
        <v>70</v>
      </c>
      <c r="S39" s="5" t="s">
        <v>70</v>
      </c>
      <c r="T39" s="5" t="s">
        <v>70</v>
      </c>
      <c r="U39" s="5" t="s">
        <v>70</v>
      </c>
      <c r="V39" s="5" t="s">
        <v>70</v>
      </c>
      <c r="W39" s="5">
        <v>0</v>
      </c>
      <c r="X39" s="5" t="s">
        <v>70</v>
      </c>
      <c r="Y39" s="5" t="s">
        <v>70</v>
      </c>
      <c r="Z39" s="5" t="s">
        <v>70</v>
      </c>
      <c r="AA39" s="5" t="s">
        <v>70</v>
      </c>
      <c r="AB39" s="5" t="s">
        <v>70</v>
      </c>
      <c r="AC39" s="5" t="s">
        <v>70</v>
      </c>
      <c r="AD39" s="5" t="s">
        <v>70</v>
      </c>
      <c r="AE39" s="5" t="s">
        <v>70</v>
      </c>
      <c r="AF39" s="5" t="s">
        <v>70</v>
      </c>
      <c r="AG39" s="5" t="s">
        <v>70</v>
      </c>
      <c r="AH39" s="5">
        <v>0</v>
      </c>
      <c r="AI39" s="5" t="s">
        <v>70</v>
      </c>
      <c r="AJ39" s="5" t="s">
        <v>70</v>
      </c>
      <c r="AK39" s="5" t="s">
        <v>70</v>
      </c>
      <c r="AL39" s="5" t="s">
        <v>70</v>
      </c>
      <c r="AM39" s="5" t="s">
        <v>70</v>
      </c>
      <c r="AN39" s="5" t="s">
        <v>70</v>
      </c>
      <c r="AO39" s="5" t="s">
        <v>70</v>
      </c>
      <c r="AP39" s="5" t="s">
        <v>70</v>
      </c>
      <c r="AQ39" s="5" t="s">
        <v>70</v>
      </c>
      <c r="AR39" s="5" t="s">
        <v>70</v>
      </c>
      <c r="AS39" s="5">
        <v>0</v>
      </c>
      <c r="AT39" s="5" t="s">
        <v>70</v>
      </c>
      <c r="AU39" s="5" t="s">
        <v>70</v>
      </c>
      <c r="AV39" s="5" t="s">
        <v>70</v>
      </c>
      <c r="AW39" s="5" t="s">
        <v>70</v>
      </c>
      <c r="AX39" s="5" t="s">
        <v>70</v>
      </c>
      <c r="AY39" s="5" t="s">
        <v>70</v>
      </c>
      <c r="AZ39" s="5" t="s">
        <v>70</v>
      </c>
      <c r="BA39" s="5" t="s">
        <v>70</v>
      </c>
      <c r="BB39" s="5" t="s">
        <v>70</v>
      </c>
      <c r="BC39" s="5" t="s">
        <v>70</v>
      </c>
      <c r="BD39" s="5">
        <v>0</v>
      </c>
    </row>
    <row r="40" spans="1:56" x14ac:dyDescent="0.35">
      <c r="A40" t="s">
        <v>99</v>
      </c>
      <c r="B40" s="5">
        <v>170</v>
      </c>
      <c r="C40" s="7">
        <v>0.22800000000000001</v>
      </c>
      <c r="D40" s="5">
        <v>310</v>
      </c>
      <c r="E40" s="7">
        <v>0.41099999999999998</v>
      </c>
      <c r="F40" s="5">
        <v>470</v>
      </c>
      <c r="G40" s="7">
        <v>0.63</v>
      </c>
      <c r="H40" s="5">
        <v>605</v>
      </c>
      <c r="I40" s="7">
        <v>0.80800000000000005</v>
      </c>
      <c r="J40" s="5">
        <v>145</v>
      </c>
      <c r="K40" s="7">
        <v>0.192</v>
      </c>
      <c r="L40" s="5">
        <v>750</v>
      </c>
      <c r="M40" s="5">
        <v>285</v>
      </c>
      <c r="N40" s="7">
        <v>0.33900000000000002</v>
      </c>
      <c r="O40" s="5">
        <v>495</v>
      </c>
      <c r="P40" s="7">
        <v>0.58799999999999997</v>
      </c>
      <c r="Q40" s="5">
        <v>640</v>
      </c>
      <c r="R40" s="7">
        <v>0.75700000000000001</v>
      </c>
      <c r="S40" s="5">
        <v>770</v>
      </c>
      <c r="T40" s="7">
        <v>0.91</v>
      </c>
      <c r="U40" s="5">
        <v>75</v>
      </c>
      <c r="V40" s="7">
        <v>0.09</v>
      </c>
      <c r="W40" s="5">
        <v>845</v>
      </c>
      <c r="X40" s="5">
        <v>245</v>
      </c>
      <c r="Y40" s="7">
        <v>0.35599999999999998</v>
      </c>
      <c r="Z40" s="5">
        <v>355</v>
      </c>
      <c r="AA40" s="7">
        <v>0.51500000000000001</v>
      </c>
      <c r="AB40" s="5">
        <v>520</v>
      </c>
      <c r="AC40" s="7">
        <v>0.754</v>
      </c>
      <c r="AD40" s="5">
        <v>620</v>
      </c>
      <c r="AE40" s="7">
        <v>0.89900000000000002</v>
      </c>
      <c r="AF40" s="5">
        <v>70</v>
      </c>
      <c r="AG40" s="7">
        <v>0.10100000000000001</v>
      </c>
      <c r="AH40" s="5">
        <v>690</v>
      </c>
      <c r="AI40" s="5">
        <v>275</v>
      </c>
      <c r="AJ40" s="7">
        <v>0.33100000000000002</v>
      </c>
      <c r="AK40" s="5">
        <v>460</v>
      </c>
      <c r="AL40" s="7">
        <v>0.55300000000000005</v>
      </c>
      <c r="AM40" s="5">
        <v>680</v>
      </c>
      <c r="AN40" s="7">
        <v>0.81599999999999995</v>
      </c>
      <c r="AO40" s="5">
        <v>775</v>
      </c>
      <c r="AP40" s="7">
        <v>0.93100000000000005</v>
      </c>
      <c r="AQ40" s="5">
        <v>60</v>
      </c>
      <c r="AR40" s="7">
        <v>6.9000000000000006E-2</v>
      </c>
      <c r="AS40" s="5">
        <v>835</v>
      </c>
      <c r="AT40" s="5">
        <v>225</v>
      </c>
      <c r="AU40" s="7">
        <v>0.253</v>
      </c>
      <c r="AV40" s="5">
        <v>420</v>
      </c>
      <c r="AW40" s="7">
        <v>0.47099999999999997</v>
      </c>
      <c r="AX40" s="5">
        <v>585</v>
      </c>
      <c r="AY40" s="7">
        <v>0.65800000000000003</v>
      </c>
      <c r="AZ40" s="5">
        <v>730</v>
      </c>
      <c r="BA40" s="7">
        <v>0.82199999999999995</v>
      </c>
      <c r="BB40" s="5">
        <v>160</v>
      </c>
      <c r="BC40" s="7">
        <v>0.17799999999999999</v>
      </c>
      <c r="BD40" s="5">
        <v>885</v>
      </c>
    </row>
    <row r="41" spans="1:56" x14ac:dyDescent="0.35">
      <c r="A41" t="s">
        <v>100</v>
      </c>
      <c r="B41" s="5" t="s">
        <v>63</v>
      </c>
      <c r="C41" s="5" t="s">
        <v>63</v>
      </c>
      <c r="D41" s="5" t="s">
        <v>63</v>
      </c>
      <c r="E41" s="5" t="s">
        <v>63</v>
      </c>
      <c r="F41" s="5" t="s">
        <v>63</v>
      </c>
      <c r="G41" s="5" t="s">
        <v>63</v>
      </c>
      <c r="H41" s="5" t="s">
        <v>63</v>
      </c>
      <c r="I41" s="5" t="s">
        <v>63</v>
      </c>
      <c r="J41" s="5">
        <v>0</v>
      </c>
      <c r="K41" s="7">
        <v>0</v>
      </c>
      <c r="L41" s="5" t="s">
        <v>63</v>
      </c>
      <c r="M41" s="5">
        <v>5</v>
      </c>
      <c r="N41" s="5" t="s">
        <v>63</v>
      </c>
      <c r="O41" s="5">
        <v>10</v>
      </c>
      <c r="P41" s="5" t="s">
        <v>63</v>
      </c>
      <c r="Q41" s="5">
        <v>10</v>
      </c>
      <c r="R41" s="5" t="s">
        <v>63</v>
      </c>
      <c r="S41" s="5">
        <v>10</v>
      </c>
      <c r="T41" s="5" t="s">
        <v>63</v>
      </c>
      <c r="U41" s="5" t="s">
        <v>63</v>
      </c>
      <c r="V41" s="5" t="s">
        <v>63</v>
      </c>
      <c r="W41" s="5">
        <v>10</v>
      </c>
      <c r="X41" s="5" t="s">
        <v>63</v>
      </c>
      <c r="Y41" s="5" t="s">
        <v>63</v>
      </c>
      <c r="Z41" s="5" t="s">
        <v>63</v>
      </c>
      <c r="AA41" s="5" t="s">
        <v>63</v>
      </c>
      <c r="AB41" s="5">
        <v>5</v>
      </c>
      <c r="AC41" s="5" t="s">
        <v>63</v>
      </c>
      <c r="AD41" s="5">
        <v>5</v>
      </c>
      <c r="AE41" s="5" t="s">
        <v>63</v>
      </c>
      <c r="AF41" s="5">
        <v>0</v>
      </c>
      <c r="AG41" s="7">
        <v>0</v>
      </c>
      <c r="AH41" s="5">
        <v>5</v>
      </c>
      <c r="AI41" s="5" t="s">
        <v>63</v>
      </c>
      <c r="AJ41" s="5" t="s">
        <v>63</v>
      </c>
      <c r="AK41" s="5">
        <v>5</v>
      </c>
      <c r="AL41" s="5" t="s">
        <v>63</v>
      </c>
      <c r="AM41" s="5">
        <v>5</v>
      </c>
      <c r="AN41" s="5" t="s">
        <v>63</v>
      </c>
      <c r="AO41" s="5">
        <v>5</v>
      </c>
      <c r="AP41" s="5" t="s">
        <v>63</v>
      </c>
      <c r="AQ41" s="5">
        <v>0</v>
      </c>
      <c r="AR41" s="7">
        <v>0</v>
      </c>
      <c r="AS41" s="5">
        <v>5</v>
      </c>
      <c r="AT41" s="5">
        <v>0</v>
      </c>
      <c r="AU41" s="7">
        <v>0</v>
      </c>
      <c r="AV41" s="5">
        <v>0</v>
      </c>
      <c r="AW41" s="7">
        <v>0</v>
      </c>
      <c r="AX41" s="5">
        <v>0</v>
      </c>
      <c r="AY41" s="7">
        <v>0</v>
      </c>
      <c r="AZ41" s="5">
        <v>5</v>
      </c>
      <c r="BA41" s="5" t="s">
        <v>63</v>
      </c>
      <c r="BB41" s="5" t="s">
        <v>63</v>
      </c>
      <c r="BC41" s="5" t="s">
        <v>63</v>
      </c>
      <c r="BD41" s="5">
        <v>10</v>
      </c>
    </row>
    <row r="42" spans="1:56" x14ac:dyDescent="0.35">
      <c r="A42" t="s">
        <v>101</v>
      </c>
      <c r="B42" s="5">
        <v>60</v>
      </c>
      <c r="C42" s="7">
        <v>0.188</v>
      </c>
      <c r="D42" s="5">
        <v>130</v>
      </c>
      <c r="E42" s="7">
        <v>0.40799999999999997</v>
      </c>
      <c r="F42" s="5">
        <v>210</v>
      </c>
      <c r="G42" s="7">
        <v>0.66900000000000004</v>
      </c>
      <c r="H42" s="5">
        <v>265</v>
      </c>
      <c r="I42" s="7">
        <v>0.85</v>
      </c>
      <c r="J42" s="5">
        <v>45</v>
      </c>
      <c r="K42" s="7">
        <v>0.15</v>
      </c>
      <c r="L42" s="5">
        <v>315</v>
      </c>
      <c r="M42" s="5">
        <v>90</v>
      </c>
      <c r="N42" s="7">
        <v>0.29899999999999999</v>
      </c>
      <c r="O42" s="5">
        <v>170</v>
      </c>
      <c r="P42" s="7">
        <v>0.56799999999999995</v>
      </c>
      <c r="Q42" s="5">
        <v>220</v>
      </c>
      <c r="R42" s="7">
        <v>0.73099999999999998</v>
      </c>
      <c r="S42" s="5">
        <v>270</v>
      </c>
      <c r="T42" s="7">
        <v>0.89400000000000002</v>
      </c>
      <c r="U42" s="5">
        <v>30</v>
      </c>
      <c r="V42" s="7">
        <v>0.106</v>
      </c>
      <c r="W42" s="5">
        <v>300</v>
      </c>
      <c r="X42" s="5">
        <v>105</v>
      </c>
      <c r="Y42" s="7">
        <v>0.47599999999999998</v>
      </c>
      <c r="Z42" s="5">
        <v>150</v>
      </c>
      <c r="AA42" s="7">
        <v>0.67100000000000004</v>
      </c>
      <c r="AB42" s="5">
        <v>190</v>
      </c>
      <c r="AC42" s="7">
        <v>0.85299999999999998</v>
      </c>
      <c r="AD42" s="5">
        <v>220</v>
      </c>
      <c r="AE42" s="7">
        <v>0.97799999999999998</v>
      </c>
      <c r="AF42" s="5">
        <v>5</v>
      </c>
      <c r="AG42" s="7">
        <v>2.1999999999999999E-2</v>
      </c>
      <c r="AH42" s="5">
        <v>225</v>
      </c>
      <c r="AI42" s="5">
        <v>95</v>
      </c>
      <c r="AJ42" s="5" t="s">
        <v>63</v>
      </c>
      <c r="AK42" s="5">
        <v>160</v>
      </c>
      <c r="AL42" s="5" t="s">
        <v>63</v>
      </c>
      <c r="AM42" s="5">
        <v>235</v>
      </c>
      <c r="AN42" s="5" t="s">
        <v>63</v>
      </c>
      <c r="AO42" s="5">
        <v>260</v>
      </c>
      <c r="AP42" s="5" t="s">
        <v>63</v>
      </c>
      <c r="AQ42" s="5" t="s">
        <v>63</v>
      </c>
      <c r="AR42" s="5" t="s">
        <v>63</v>
      </c>
      <c r="AS42" s="5">
        <v>265</v>
      </c>
      <c r="AT42" s="5">
        <v>55</v>
      </c>
      <c r="AU42" s="7">
        <v>0.21199999999999999</v>
      </c>
      <c r="AV42" s="5">
        <v>105</v>
      </c>
      <c r="AW42" s="7">
        <v>0.40799999999999997</v>
      </c>
      <c r="AX42" s="5">
        <v>155</v>
      </c>
      <c r="AY42" s="7">
        <v>0.61599999999999999</v>
      </c>
      <c r="AZ42" s="5">
        <v>205</v>
      </c>
      <c r="BA42" s="7">
        <v>0.81200000000000006</v>
      </c>
      <c r="BB42" s="5">
        <v>50</v>
      </c>
      <c r="BC42" s="7">
        <v>0.188</v>
      </c>
      <c r="BD42" s="5">
        <v>255</v>
      </c>
    </row>
    <row r="43" spans="1:56" x14ac:dyDescent="0.35">
      <c r="A43" t="s">
        <v>102</v>
      </c>
      <c r="B43" s="5">
        <v>110</v>
      </c>
      <c r="C43" s="5" t="s">
        <v>63</v>
      </c>
      <c r="D43" s="5">
        <v>160</v>
      </c>
      <c r="E43" s="5" t="s">
        <v>63</v>
      </c>
      <c r="F43" s="5">
        <v>190</v>
      </c>
      <c r="G43" s="5" t="s">
        <v>63</v>
      </c>
      <c r="H43" s="5">
        <v>205</v>
      </c>
      <c r="I43" s="5" t="s">
        <v>63</v>
      </c>
      <c r="J43" s="5" t="s">
        <v>63</v>
      </c>
      <c r="K43" s="5" t="s">
        <v>63</v>
      </c>
      <c r="L43" s="5">
        <v>205</v>
      </c>
      <c r="M43" s="5">
        <v>90</v>
      </c>
      <c r="N43" s="5" t="s">
        <v>63</v>
      </c>
      <c r="O43" s="5">
        <v>150</v>
      </c>
      <c r="P43" s="5" t="s">
        <v>63</v>
      </c>
      <c r="Q43" s="5">
        <v>175</v>
      </c>
      <c r="R43" s="5" t="s">
        <v>63</v>
      </c>
      <c r="S43" s="5">
        <v>190</v>
      </c>
      <c r="T43" s="5" t="s">
        <v>63</v>
      </c>
      <c r="U43" s="5" t="s">
        <v>63</v>
      </c>
      <c r="V43" s="5" t="s">
        <v>63</v>
      </c>
      <c r="W43" s="5">
        <v>190</v>
      </c>
      <c r="X43" s="5">
        <v>160</v>
      </c>
      <c r="Y43" s="7">
        <v>0.59799999999999998</v>
      </c>
      <c r="Z43" s="5">
        <v>215</v>
      </c>
      <c r="AA43" s="7">
        <v>0.81799999999999995</v>
      </c>
      <c r="AB43" s="5">
        <v>245</v>
      </c>
      <c r="AC43" s="7">
        <v>0.93200000000000005</v>
      </c>
      <c r="AD43" s="5">
        <v>260</v>
      </c>
      <c r="AE43" s="7">
        <v>0.97699999999999998</v>
      </c>
      <c r="AF43" s="5">
        <v>5</v>
      </c>
      <c r="AG43" s="7">
        <v>2.3E-2</v>
      </c>
      <c r="AH43" s="5">
        <v>265</v>
      </c>
      <c r="AI43" s="5">
        <v>120</v>
      </c>
      <c r="AJ43" s="5" t="s">
        <v>63</v>
      </c>
      <c r="AK43" s="5">
        <v>195</v>
      </c>
      <c r="AL43" s="5" t="s">
        <v>63</v>
      </c>
      <c r="AM43" s="5">
        <v>235</v>
      </c>
      <c r="AN43" s="5" t="s">
        <v>63</v>
      </c>
      <c r="AO43" s="5">
        <v>250</v>
      </c>
      <c r="AP43" s="5" t="s">
        <v>63</v>
      </c>
      <c r="AQ43" s="5" t="s">
        <v>63</v>
      </c>
      <c r="AR43" s="5" t="s">
        <v>63</v>
      </c>
      <c r="AS43" s="5">
        <v>250</v>
      </c>
      <c r="AT43" s="5">
        <v>80</v>
      </c>
      <c r="AU43" s="7">
        <v>0.46300000000000002</v>
      </c>
      <c r="AV43" s="5">
        <v>120</v>
      </c>
      <c r="AW43" s="7">
        <v>0.67400000000000004</v>
      </c>
      <c r="AX43" s="5">
        <v>150</v>
      </c>
      <c r="AY43" s="7">
        <v>0.86299999999999999</v>
      </c>
      <c r="AZ43" s="5">
        <v>170</v>
      </c>
      <c r="BA43" s="7">
        <v>0.97099999999999997</v>
      </c>
      <c r="BB43" s="5">
        <v>5</v>
      </c>
      <c r="BC43" s="7">
        <v>2.9000000000000001E-2</v>
      </c>
      <c r="BD43" s="5">
        <v>175</v>
      </c>
    </row>
    <row r="44" spans="1:56" x14ac:dyDescent="0.35">
      <c r="A44" t="s">
        <v>103</v>
      </c>
      <c r="B44" s="5">
        <v>10</v>
      </c>
      <c r="C44" s="5" t="s">
        <v>63</v>
      </c>
      <c r="D44" s="5">
        <v>25</v>
      </c>
      <c r="E44" s="5" t="s">
        <v>63</v>
      </c>
      <c r="F44" s="5">
        <v>25</v>
      </c>
      <c r="G44" s="5" t="s">
        <v>63</v>
      </c>
      <c r="H44" s="5">
        <v>30</v>
      </c>
      <c r="I44" s="5" t="s">
        <v>63</v>
      </c>
      <c r="J44" s="5" t="s">
        <v>63</v>
      </c>
      <c r="K44" s="5" t="s">
        <v>63</v>
      </c>
      <c r="L44" s="5">
        <v>30</v>
      </c>
      <c r="M44" s="5" t="s">
        <v>63</v>
      </c>
      <c r="N44" s="5" t="s">
        <v>63</v>
      </c>
      <c r="O44" s="5">
        <v>10</v>
      </c>
      <c r="P44" s="5" t="s">
        <v>63</v>
      </c>
      <c r="Q44" s="5">
        <v>10</v>
      </c>
      <c r="R44" s="5" t="s">
        <v>63</v>
      </c>
      <c r="S44" s="5">
        <v>15</v>
      </c>
      <c r="T44" s="5" t="s">
        <v>63</v>
      </c>
      <c r="U44" s="5" t="s">
        <v>63</v>
      </c>
      <c r="V44" s="5" t="s">
        <v>63</v>
      </c>
      <c r="W44" s="5">
        <v>15</v>
      </c>
      <c r="X44" s="5">
        <v>15</v>
      </c>
      <c r="Y44" s="5" t="s">
        <v>63</v>
      </c>
      <c r="Z44" s="5">
        <v>30</v>
      </c>
      <c r="AA44" s="5" t="s">
        <v>63</v>
      </c>
      <c r="AB44" s="5">
        <v>35</v>
      </c>
      <c r="AC44" s="5" t="s">
        <v>63</v>
      </c>
      <c r="AD44" s="5">
        <v>40</v>
      </c>
      <c r="AE44" s="5" t="s">
        <v>63</v>
      </c>
      <c r="AF44" s="5" t="s">
        <v>63</v>
      </c>
      <c r="AG44" s="5" t="s">
        <v>63</v>
      </c>
      <c r="AH44" s="5">
        <v>45</v>
      </c>
      <c r="AI44" s="5">
        <v>15</v>
      </c>
      <c r="AJ44" s="7">
        <v>0.60699999999999998</v>
      </c>
      <c r="AK44" s="5">
        <v>25</v>
      </c>
      <c r="AL44" s="7">
        <v>0.82099999999999995</v>
      </c>
      <c r="AM44" s="5">
        <v>30</v>
      </c>
      <c r="AN44" s="7">
        <v>1</v>
      </c>
      <c r="AO44" s="5">
        <v>30</v>
      </c>
      <c r="AP44" s="7">
        <v>1</v>
      </c>
      <c r="AQ44" s="5">
        <v>0</v>
      </c>
      <c r="AR44" s="7">
        <v>0</v>
      </c>
      <c r="AS44" s="5">
        <v>30</v>
      </c>
      <c r="AT44" s="5">
        <v>5</v>
      </c>
      <c r="AU44" s="5" t="s">
        <v>63</v>
      </c>
      <c r="AV44" s="5">
        <v>20</v>
      </c>
      <c r="AW44" s="5" t="s">
        <v>63</v>
      </c>
      <c r="AX44" s="5">
        <v>30</v>
      </c>
      <c r="AY44" s="5" t="s">
        <v>63</v>
      </c>
      <c r="AZ44" s="5">
        <v>35</v>
      </c>
      <c r="BA44" s="5" t="s">
        <v>63</v>
      </c>
      <c r="BB44" s="5" t="s">
        <v>63</v>
      </c>
      <c r="BC44" s="5" t="s">
        <v>63</v>
      </c>
      <c r="BD44" s="5">
        <v>35</v>
      </c>
    </row>
    <row r="45" spans="1:56" x14ac:dyDescent="0.35">
      <c r="A45" t="s">
        <v>104</v>
      </c>
      <c r="B45" s="5" t="s">
        <v>70</v>
      </c>
      <c r="C45" s="5" t="s">
        <v>70</v>
      </c>
      <c r="D45" s="5" t="s">
        <v>70</v>
      </c>
      <c r="E45" s="5" t="s">
        <v>70</v>
      </c>
      <c r="F45" s="5" t="s">
        <v>70</v>
      </c>
      <c r="G45" s="5" t="s">
        <v>70</v>
      </c>
      <c r="H45" s="5" t="s">
        <v>70</v>
      </c>
      <c r="I45" s="5" t="s">
        <v>70</v>
      </c>
      <c r="J45" s="5" t="s">
        <v>70</v>
      </c>
      <c r="K45" s="5" t="s">
        <v>70</v>
      </c>
      <c r="L45" s="5">
        <v>0</v>
      </c>
      <c r="M45" s="5" t="s">
        <v>70</v>
      </c>
      <c r="N45" s="5" t="s">
        <v>70</v>
      </c>
      <c r="O45" s="5" t="s">
        <v>70</v>
      </c>
      <c r="P45" s="5" t="s">
        <v>70</v>
      </c>
      <c r="Q45" s="5" t="s">
        <v>70</v>
      </c>
      <c r="R45" s="5" t="s">
        <v>70</v>
      </c>
      <c r="S45" s="5" t="s">
        <v>70</v>
      </c>
      <c r="T45" s="5" t="s">
        <v>70</v>
      </c>
      <c r="U45" s="5" t="s">
        <v>70</v>
      </c>
      <c r="V45" s="5" t="s">
        <v>70</v>
      </c>
      <c r="W45" s="5">
        <v>0</v>
      </c>
      <c r="X45" s="5" t="s">
        <v>70</v>
      </c>
      <c r="Y45" s="5" t="s">
        <v>70</v>
      </c>
      <c r="Z45" s="5" t="s">
        <v>70</v>
      </c>
      <c r="AA45" s="5" t="s">
        <v>70</v>
      </c>
      <c r="AB45" s="5" t="s">
        <v>70</v>
      </c>
      <c r="AC45" s="5" t="s">
        <v>70</v>
      </c>
      <c r="AD45" s="5" t="s">
        <v>70</v>
      </c>
      <c r="AE45" s="5" t="s">
        <v>70</v>
      </c>
      <c r="AF45" s="5" t="s">
        <v>70</v>
      </c>
      <c r="AG45" s="5" t="s">
        <v>70</v>
      </c>
      <c r="AH45" s="5">
        <v>0</v>
      </c>
      <c r="AI45" s="5" t="s">
        <v>70</v>
      </c>
      <c r="AJ45" s="5" t="s">
        <v>70</v>
      </c>
      <c r="AK45" s="5" t="s">
        <v>70</v>
      </c>
      <c r="AL45" s="5" t="s">
        <v>70</v>
      </c>
      <c r="AM45" s="5" t="s">
        <v>70</v>
      </c>
      <c r="AN45" s="5" t="s">
        <v>70</v>
      </c>
      <c r="AO45" s="5" t="s">
        <v>70</v>
      </c>
      <c r="AP45" s="5" t="s">
        <v>70</v>
      </c>
      <c r="AQ45" s="5" t="s">
        <v>70</v>
      </c>
      <c r="AR45" s="5" t="s">
        <v>70</v>
      </c>
      <c r="AS45" s="5">
        <v>0</v>
      </c>
      <c r="AT45" s="5" t="s">
        <v>70</v>
      </c>
      <c r="AU45" s="5" t="s">
        <v>70</v>
      </c>
      <c r="AV45" s="5" t="s">
        <v>70</v>
      </c>
      <c r="AW45" s="5" t="s">
        <v>70</v>
      </c>
      <c r="AX45" s="5" t="s">
        <v>70</v>
      </c>
      <c r="AY45" s="5" t="s">
        <v>70</v>
      </c>
      <c r="AZ45" s="5" t="s">
        <v>70</v>
      </c>
      <c r="BA45" s="5" t="s">
        <v>70</v>
      </c>
      <c r="BB45" s="5" t="s">
        <v>70</v>
      </c>
      <c r="BC45" s="5" t="s">
        <v>70</v>
      </c>
      <c r="BD45" s="5">
        <v>0</v>
      </c>
    </row>
    <row r="46" spans="1:56" x14ac:dyDescent="0.35">
      <c r="A46" t="s">
        <v>105</v>
      </c>
      <c r="B46" s="5" t="s">
        <v>70</v>
      </c>
      <c r="C46" s="5" t="s">
        <v>70</v>
      </c>
      <c r="D46" s="5" t="s">
        <v>70</v>
      </c>
      <c r="E46" s="5" t="s">
        <v>70</v>
      </c>
      <c r="F46" s="5" t="s">
        <v>70</v>
      </c>
      <c r="G46" s="5" t="s">
        <v>70</v>
      </c>
      <c r="H46" s="5" t="s">
        <v>70</v>
      </c>
      <c r="I46" s="5" t="s">
        <v>70</v>
      </c>
      <c r="J46" s="5" t="s">
        <v>70</v>
      </c>
      <c r="K46" s="5" t="s">
        <v>70</v>
      </c>
      <c r="L46" s="5">
        <v>0</v>
      </c>
      <c r="M46" s="5" t="s">
        <v>70</v>
      </c>
      <c r="N46" s="5" t="s">
        <v>70</v>
      </c>
      <c r="O46" s="5" t="s">
        <v>70</v>
      </c>
      <c r="P46" s="5" t="s">
        <v>70</v>
      </c>
      <c r="Q46" s="5" t="s">
        <v>70</v>
      </c>
      <c r="R46" s="5" t="s">
        <v>70</v>
      </c>
      <c r="S46" s="5" t="s">
        <v>70</v>
      </c>
      <c r="T46" s="5" t="s">
        <v>70</v>
      </c>
      <c r="U46" s="5" t="s">
        <v>70</v>
      </c>
      <c r="V46" s="5" t="s">
        <v>70</v>
      </c>
      <c r="W46" s="5">
        <v>0</v>
      </c>
      <c r="X46" s="5" t="s">
        <v>70</v>
      </c>
      <c r="Y46" s="5" t="s">
        <v>70</v>
      </c>
      <c r="Z46" s="5" t="s">
        <v>70</v>
      </c>
      <c r="AA46" s="5" t="s">
        <v>70</v>
      </c>
      <c r="AB46" s="5" t="s">
        <v>70</v>
      </c>
      <c r="AC46" s="5" t="s">
        <v>70</v>
      </c>
      <c r="AD46" s="5" t="s">
        <v>70</v>
      </c>
      <c r="AE46" s="5" t="s">
        <v>70</v>
      </c>
      <c r="AF46" s="5" t="s">
        <v>70</v>
      </c>
      <c r="AG46" s="5" t="s">
        <v>70</v>
      </c>
      <c r="AH46" s="5">
        <v>0</v>
      </c>
      <c r="AI46" s="5" t="s">
        <v>70</v>
      </c>
      <c r="AJ46" s="5" t="s">
        <v>70</v>
      </c>
      <c r="AK46" s="5" t="s">
        <v>70</v>
      </c>
      <c r="AL46" s="5" t="s">
        <v>70</v>
      </c>
      <c r="AM46" s="5" t="s">
        <v>70</v>
      </c>
      <c r="AN46" s="5" t="s">
        <v>70</v>
      </c>
      <c r="AO46" s="5" t="s">
        <v>70</v>
      </c>
      <c r="AP46" s="5" t="s">
        <v>70</v>
      </c>
      <c r="AQ46" s="5" t="s">
        <v>70</v>
      </c>
      <c r="AR46" s="5" t="s">
        <v>70</v>
      </c>
      <c r="AS46" s="5">
        <v>0</v>
      </c>
      <c r="AT46" s="5" t="s">
        <v>70</v>
      </c>
      <c r="AU46" s="5" t="s">
        <v>70</v>
      </c>
      <c r="AV46" s="5" t="s">
        <v>70</v>
      </c>
      <c r="AW46" s="5" t="s">
        <v>70</v>
      </c>
      <c r="AX46" s="5" t="s">
        <v>70</v>
      </c>
      <c r="AY46" s="5" t="s">
        <v>70</v>
      </c>
      <c r="AZ46" s="5" t="s">
        <v>70</v>
      </c>
      <c r="BA46" s="5" t="s">
        <v>70</v>
      </c>
      <c r="BB46" s="5" t="s">
        <v>70</v>
      </c>
      <c r="BC46" s="5" t="s">
        <v>70</v>
      </c>
      <c r="BD46" s="5">
        <v>0</v>
      </c>
    </row>
    <row r="47" spans="1:56" x14ac:dyDescent="0.35">
      <c r="A47" t="s">
        <v>106</v>
      </c>
      <c r="B47" s="5">
        <v>240</v>
      </c>
      <c r="C47" s="5" t="s">
        <v>63</v>
      </c>
      <c r="D47" s="5">
        <v>365</v>
      </c>
      <c r="E47" s="5" t="s">
        <v>63</v>
      </c>
      <c r="F47" s="5">
        <v>430</v>
      </c>
      <c r="G47" s="5" t="s">
        <v>63</v>
      </c>
      <c r="H47" s="5">
        <v>445</v>
      </c>
      <c r="I47" s="5" t="s">
        <v>63</v>
      </c>
      <c r="J47" s="5" t="s">
        <v>63</v>
      </c>
      <c r="K47" s="5" t="s">
        <v>63</v>
      </c>
      <c r="L47" s="5">
        <v>450</v>
      </c>
      <c r="M47" s="5">
        <v>275</v>
      </c>
      <c r="N47" s="5" t="s">
        <v>63</v>
      </c>
      <c r="O47" s="5">
        <v>415</v>
      </c>
      <c r="P47" s="5" t="s">
        <v>63</v>
      </c>
      <c r="Q47" s="5">
        <v>495</v>
      </c>
      <c r="R47" s="5" t="s">
        <v>63</v>
      </c>
      <c r="S47" s="5">
        <v>510</v>
      </c>
      <c r="T47" s="5" t="s">
        <v>63</v>
      </c>
      <c r="U47" s="5" t="s">
        <v>63</v>
      </c>
      <c r="V47" s="5" t="s">
        <v>63</v>
      </c>
      <c r="W47" s="5">
        <v>510</v>
      </c>
      <c r="X47" s="5">
        <v>285</v>
      </c>
      <c r="Y47" s="5" t="s">
        <v>63</v>
      </c>
      <c r="Z47" s="5">
        <v>390</v>
      </c>
      <c r="AA47" s="5" t="s">
        <v>63</v>
      </c>
      <c r="AB47" s="5">
        <v>455</v>
      </c>
      <c r="AC47" s="5" t="s">
        <v>63</v>
      </c>
      <c r="AD47" s="5">
        <v>470</v>
      </c>
      <c r="AE47" s="5" t="s">
        <v>63</v>
      </c>
      <c r="AF47" s="5" t="s">
        <v>63</v>
      </c>
      <c r="AG47" s="5" t="s">
        <v>63</v>
      </c>
      <c r="AH47" s="5">
        <v>470</v>
      </c>
      <c r="AI47" s="5">
        <v>295</v>
      </c>
      <c r="AJ47" s="7">
        <v>0.61299999999999999</v>
      </c>
      <c r="AK47" s="5">
        <v>410</v>
      </c>
      <c r="AL47" s="7">
        <v>0.85799999999999998</v>
      </c>
      <c r="AM47" s="5">
        <v>465</v>
      </c>
      <c r="AN47" s="7">
        <v>0.97299999999999998</v>
      </c>
      <c r="AO47" s="5">
        <v>480</v>
      </c>
      <c r="AP47" s="7">
        <v>1</v>
      </c>
      <c r="AQ47" s="5">
        <v>0</v>
      </c>
      <c r="AR47" s="7">
        <v>0</v>
      </c>
      <c r="AS47" s="5">
        <v>480</v>
      </c>
      <c r="AT47" s="5">
        <v>270</v>
      </c>
      <c r="AU47" s="5" t="s">
        <v>63</v>
      </c>
      <c r="AV47" s="5">
        <v>430</v>
      </c>
      <c r="AW47" s="5" t="s">
        <v>63</v>
      </c>
      <c r="AX47" s="5">
        <v>510</v>
      </c>
      <c r="AY47" s="5" t="s">
        <v>63</v>
      </c>
      <c r="AZ47" s="5">
        <v>535</v>
      </c>
      <c r="BA47" s="5" t="s">
        <v>63</v>
      </c>
      <c r="BB47" s="5" t="s">
        <v>63</v>
      </c>
      <c r="BC47" s="5" t="s">
        <v>63</v>
      </c>
      <c r="BD47" s="5">
        <v>535</v>
      </c>
    </row>
    <row r="48" spans="1:56" x14ac:dyDescent="0.35">
      <c r="A48" t="s">
        <v>107</v>
      </c>
      <c r="B48" s="5">
        <v>45</v>
      </c>
      <c r="C48" s="7">
        <v>0.215</v>
      </c>
      <c r="D48" s="5">
        <v>85</v>
      </c>
      <c r="E48" s="7">
        <v>0.39300000000000002</v>
      </c>
      <c r="F48" s="5">
        <v>130</v>
      </c>
      <c r="G48" s="7">
        <v>0.58899999999999997</v>
      </c>
      <c r="H48" s="5">
        <v>175</v>
      </c>
      <c r="I48" s="7">
        <v>0.80800000000000005</v>
      </c>
      <c r="J48" s="5">
        <v>40</v>
      </c>
      <c r="K48" s="7">
        <v>0.192</v>
      </c>
      <c r="L48" s="5">
        <v>220</v>
      </c>
      <c r="M48" s="5">
        <v>50</v>
      </c>
      <c r="N48" s="7">
        <v>0.22</v>
      </c>
      <c r="O48" s="5">
        <v>95</v>
      </c>
      <c r="P48" s="7">
        <v>0.435</v>
      </c>
      <c r="Q48" s="5">
        <v>155</v>
      </c>
      <c r="R48" s="7">
        <v>0.68600000000000005</v>
      </c>
      <c r="S48" s="5">
        <v>195</v>
      </c>
      <c r="T48" s="7">
        <v>0.874</v>
      </c>
      <c r="U48" s="5">
        <v>30</v>
      </c>
      <c r="V48" s="7">
        <v>0.126</v>
      </c>
      <c r="W48" s="5">
        <v>225</v>
      </c>
      <c r="X48" s="5">
        <v>70</v>
      </c>
      <c r="Y48" s="7">
        <v>0.34</v>
      </c>
      <c r="Z48" s="5">
        <v>120</v>
      </c>
      <c r="AA48" s="7">
        <v>0.57299999999999995</v>
      </c>
      <c r="AB48" s="5">
        <v>165</v>
      </c>
      <c r="AC48" s="7">
        <v>0.79600000000000004</v>
      </c>
      <c r="AD48" s="5">
        <v>195</v>
      </c>
      <c r="AE48" s="7">
        <v>0.94699999999999995</v>
      </c>
      <c r="AF48" s="5">
        <v>10</v>
      </c>
      <c r="AG48" s="7">
        <v>5.2999999999999999E-2</v>
      </c>
      <c r="AH48" s="5">
        <v>205</v>
      </c>
      <c r="AI48" s="5">
        <v>80</v>
      </c>
      <c r="AJ48" s="7">
        <v>0.27400000000000002</v>
      </c>
      <c r="AK48" s="5">
        <v>155</v>
      </c>
      <c r="AL48" s="7">
        <v>0.54</v>
      </c>
      <c r="AM48" s="5">
        <v>230</v>
      </c>
      <c r="AN48" s="7">
        <v>0.80700000000000005</v>
      </c>
      <c r="AO48" s="5">
        <v>265</v>
      </c>
      <c r="AP48" s="7">
        <v>0.93700000000000006</v>
      </c>
      <c r="AQ48" s="5">
        <v>20</v>
      </c>
      <c r="AR48" s="7">
        <v>6.3E-2</v>
      </c>
      <c r="AS48" s="5">
        <v>285</v>
      </c>
      <c r="AT48" s="5">
        <v>45</v>
      </c>
      <c r="AU48" s="7">
        <v>0.17</v>
      </c>
      <c r="AV48" s="5">
        <v>105</v>
      </c>
      <c r="AW48" s="7">
        <v>0.40400000000000003</v>
      </c>
      <c r="AX48" s="5">
        <v>170</v>
      </c>
      <c r="AY48" s="7">
        <v>0.64500000000000002</v>
      </c>
      <c r="AZ48" s="5">
        <v>235</v>
      </c>
      <c r="BA48" s="7">
        <v>0.879</v>
      </c>
      <c r="BB48" s="5">
        <v>30</v>
      </c>
      <c r="BC48" s="7">
        <v>0.121</v>
      </c>
      <c r="BD48" s="5">
        <v>265</v>
      </c>
    </row>
    <row r="49" spans="1:56" x14ac:dyDescent="0.35">
      <c r="A49" t="s">
        <v>108</v>
      </c>
      <c r="B49" s="5" t="s">
        <v>63</v>
      </c>
      <c r="C49" s="5" t="s">
        <v>63</v>
      </c>
      <c r="D49" s="5" t="s">
        <v>63</v>
      </c>
      <c r="E49" s="5" t="s">
        <v>63</v>
      </c>
      <c r="F49" s="5">
        <v>5</v>
      </c>
      <c r="G49" s="5" t="s">
        <v>63</v>
      </c>
      <c r="H49" s="5">
        <v>10</v>
      </c>
      <c r="I49" s="5" t="s">
        <v>63</v>
      </c>
      <c r="J49" s="5">
        <v>0</v>
      </c>
      <c r="K49" s="7">
        <v>0</v>
      </c>
      <c r="L49" s="5">
        <v>10</v>
      </c>
      <c r="M49" s="5" t="s">
        <v>63</v>
      </c>
      <c r="N49" s="5" t="s">
        <v>63</v>
      </c>
      <c r="O49" s="5">
        <v>5</v>
      </c>
      <c r="P49" s="5" t="s">
        <v>63</v>
      </c>
      <c r="Q49" s="5">
        <v>10</v>
      </c>
      <c r="R49" s="5" t="s">
        <v>63</v>
      </c>
      <c r="S49" s="5">
        <v>10</v>
      </c>
      <c r="T49" s="5" t="s">
        <v>63</v>
      </c>
      <c r="U49" s="5">
        <v>0</v>
      </c>
      <c r="V49" s="7">
        <v>0</v>
      </c>
      <c r="W49" s="5">
        <v>10</v>
      </c>
      <c r="X49" s="5" t="s">
        <v>63</v>
      </c>
      <c r="Y49" s="5" t="s">
        <v>63</v>
      </c>
      <c r="Z49" s="5" t="s">
        <v>63</v>
      </c>
      <c r="AA49" s="5" t="s">
        <v>63</v>
      </c>
      <c r="AB49" s="5" t="s">
        <v>63</v>
      </c>
      <c r="AC49" s="5" t="s">
        <v>63</v>
      </c>
      <c r="AD49" s="5">
        <v>5</v>
      </c>
      <c r="AE49" s="5" t="s">
        <v>63</v>
      </c>
      <c r="AF49" s="5">
        <v>0</v>
      </c>
      <c r="AG49" s="7">
        <v>0</v>
      </c>
      <c r="AH49" s="5">
        <v>5</v>
      </c>
      <c r="AI49" s="5" t="s">
        <v>63</v>
      </c>
      <c r="AJ49" s="5" t="s">
        <v>63</v>
      </c>
      <c r="AK49" s="5">
        <v>10</v>
      </c>
      <c r="AL49" s="5" t="s">
        <v>63</v>
      </c>
      <c r="AM49" s="5">
        <v>15</v>
      </c>
      <c r="AN49" s="5" t="s">
        <v>63</v>
      </c>
      <c r="AO49" s="5">
        <v>15</v>
      </c>
      <c r="AP49" s="5" t="s">
        <v>63</v>
      </c>
      <c r="AQ49" s="5">
        <v>0</v>
      </c>
      <c r="AR49" s="7">
        <v>0</v>
      </c>
      <c r="AS49" s="5">
        <v>15</v>
      </c>
      <c r="AT49" s="5">
        <v>0</v>
      </c>
      <c r="AU49" s="7">
        <v>0</v>
      </c>
      <c r="AV49" s="5" t="s">
        <v>63</v>
      </c>
      <c r="AW49" s="5" t="s">
        <v>63</v>
      </c>
      <c r="AX49" s="5" t="s">
        <v>63</v>
      </c>
      <c r="AY49" s="5" t="s">
        <v>63</v>
      </c>
      <c r="AZ49" s="5" t="s">
        <v>63</v>
      </c>
      <c r="BA49" s="5" t="s">
        <v>63</v>
      </c>
      <c r="BB49" s="5">
        <v>0</v>
      </c>
      <c r="BC49" s="7">
        <v>0</v>
      </c>
      <c r="BD49" s="5" t="s">
        <v>63</v>
      </c>
    </row>
    <row r="50" spans="1:56" x14ac:dyDescent="0.35">
      <c r="A50" t="s">
        <v>109</v>
      </c>
      <c r="B50" s="5">
        <v>25</v>
      </c>
      <c r="C50" s="7">
        <v>0.19400000000000001</v>
      </c>
      <c r="D50" s="5">
        <v>70</v>
      </c>
      <c r="E50" s="7">
        <v>0.50700000000000001</v>
      </c>
      <c r="F50" s="5">
        <v>95</v>
      </c>
      <c r="G50" s="7">
        <v>0.72399999999999998</v>
      </c>
      <c r="H50" s="5">
        <v>120</v>
      </c>
      <c r="I50" s="7">
        <v>0.91</v>
      </c>
      <c r="J50" s="5">
        <v>10</v>
      </c>
      <c r="K50" s="7">
        <v>0.09</v>
      </c>
      <c r="L50" s="5">
        <v>135</v>
      </c>
      <c r="M50" s="5">
        <v>40</v>
      </c>
      <c r="N50" s="5" t="s">
        <v>63</v>
      </c>
      <c r="O50" s="5">
        <v>85</v>
      </c>
      <c r="P50" s="5" t="s">
        <v>63</v>
      </c>
      <c r="Q50" s="5">
        <v>105</v>
      </c>
      <c r="R50" s="5" t="s">
        <v>63</v>
      </c>
      <c r="S50" s="5">
        <v>125</v>
      </c>
      <c r="T50" s="5" t="s">
        <v>63</v>
      </c>
      <c r="U50" s="5" t="s">
        <v>63</v>
      </c>
      <c r="V50" s="5" t="s">
        <v>63</v>
      </c>
      <c r="W50" s="5">
        <v>130</v>
      </c>
      <c r="X50" s="5">
        <v>60</v>
      </c>
      <c r="Y50" s="5" t="s">
        <v>63</v>
      </c>
      <c r="Z50" s="5">
        <v>105</v>
      </c>
      <c r="AA50" s="5" t="s">
        <v>63</v>
      </c>
      <c r="AB50" s="5">
        <v>130</v>
      </c>
      <c r="AC50" s="5" t="s">
        <v>63</v>
      </c>
      <c r="AD50" s="5">
        <v>145</v>
      </c>
      <c r="AE50" s="5" t="s">
        <v>63</v>
      </c>
      <c r="AF50" s="5" t="s">
        <v>63</v>
      </c>
      <c r="AG50" s="5" t="s">
        <v>63</v>
      </c>
      <c r="AH50" s="5">
        <v>145</v>
      </c>
      <c r="AI50" s="5">
        <v>35</v>
      </c>
      <c r="AJ50" s="7">
        <v>0.39800000000000002</v>
      </c>
      <c r="AK50" s="5">
        <v>65</v>
      </c>
      <c r="AL50" s="7">
        <v>0.71</v>
      </c>
      <c r="AM50" s="5">
        <v>90</v>
      </c>
      <c r="AN50" s="7">
        <v>0.95699999999999996</v>
      </c>
      <c r="AO50" s="5">
        <v>95</v>
      </c>
      <c r="AP50" s="7">
        <v>1</v>
      </c>
      <c r="AQ50" s="5">
        <v>0</v>
      </c>
      <c r="AR50" s="7">
        <v>0</v>
      </c>
      <c r="AS50" s="5">
        <v>95</v>
      </c>
      <c r="AT50" s="5">
        <v>15</v>
      </c>
      <c r="AU50" s="5" t="s">
        <v>63</v>
      </c>
      <c r="AV50" s="5">
        <v>55</v>
      </c>
      <c r="AW50" s="5" t="s">
        <v>63</v>
      </c>
      <c r="AX50" s="5">
        <v>80</v>
      </c>
      <c r="AY50" s="5" t="s">
        <v>63</v>
      </c>
      <c r="AZ50" s="5">
        <v>90</v>
      </c>
      <c r="BA50" s="5" t="s">
        <v>63</v>
      </c>
      <c r="BB50" s="5" t="s">
        <v>63</v>
      </c>
      <c r="BC50" s="5" t="s">
        <v>63</v>
      </c>
      <c r="BD50" s="5">
        <v>90</v>
      </c>
    </row>
    <row r="51" spans="1:56" x14ac:dyDescent="0.35">
      <c r="A51" t="s">
        <v>110</v>
      </c>
      <c r="B51" s="5" t="s">
        <v>70</v>
      </c>
      <c r="C51" s="5" t="s">
        <v>70</v>
      </c>
      <c r="D51" s="5" t="s">
        <v>70</v>
      </c>
      <c r="E51" s="5" t="s">
        <v>70</v>
      </c>
      <c r="F51" s="5" t="s">
        <v>70</v>
      </c>
      <c r="G51" s="5" t="s">
        <v>70</v>
      </c>
      <c r="H51" s="5" t="s">
        <v>70</v>
      </c>
      <c r="I51" s="5" t="s">
        <v>70</v>
      </c>
      <c r="J51" s="5" t="s">
        <v>70</v>
      </c>
      <c r="K51" s="5" t="s">
        <v>70</v>
      </c>
      <c r="L51" s="5">
        <v>0</v>
      </c>
      <c r="M51" s="5" t="s">
        <v>70</v>
      </c>
      <c r="N51" s="5" t="s">
        <v>70</v>
      </c>
      <c r="O51" s="5" t="s">
        <v>70</v>
      </c>
      <c r="P51" s="5" t="s">
        <v>70</v>
      </c>
      <c r="Q51" s="5" t="s">
        <v>70</v>
      </c>
      <c r="R51" s="5" t="s">
        <v>70</v>
      </c>
      <c r="S51" s="5" t="s">
        <v>70</v>
      </c>
      <c r="T51" s="5" t="s">
        <v>70</v>
      </c>
      <c r="U51" s="5" t="s">
        <v>70</v>
      </c>
      <c r="V51" s="5" t="s">
        <v>70</v>
      </c>
      <c r="W51" s="5">
        <v>0</v>
      </c>
      <c r="X51" s="5" t="s">
        <v>70</v>
      </c>
      <c r="Y51" s="5" t="s">
        <v>70</v>
      </c>
      <c r="Z51" s="5" t="s">
        <v>70</v>
      </c>
      <c r="AA51" s="5" t="s">
        <v>70</v>
      </c>
      <c r="AB51" s="5" t="s">
        <v>70</v>
      </c>
      <c r="AC51" s="5" t="s">
        <v>70</v>
      </c>
      <c r="AD51" s="5" t="s">
        <v>70</v>
      </c>
      <c r="AE51" s="5" t="s">
        <v>70</v>
      </c>
      <c r="AF51" s="5" t="s">
        <v>70</v>
      </c>
      <c r="AG51" s="5" t="s">
        <v>70</v>
      </c>
      <c r="AH51" s="5">
        <v>0</v>
      </c>
      <c r="AI51" s="5" t="s">
        <v>70</v>
      </c>
      <c r="AJ51" s="5" t="s">
        <v>70</v>
      </c>
      <c r="AK51" s="5" t="s">
        <v>70</v>
      </c>
      <c r="AL51" s="5" t="s">
        <v>70</v>
      </c>
      <c r="AM51" s="5" t="s">
        <v>70</v>
      </c>
      <c r="AN51" s="5" t="s">
        <v>70</v>
      </c>
      <c r="AO51" s="5" t="s">
        <v>70</v>
      </c>
      <c r="AP51" s="5" t="s">
        <v>70</v>
      </c>
      <c r="AQ51" s="5" t="s">
        <v>70</v>
      </c>
      <c r="AR51" s="5" t="s">
        <v>70</v>
      </c>
      <c r="AS51" s="5">
        <v>0</v>
      </c>
      <c r="AT51" s="5" t="s">
        <v>70</v>
      </c>
      <c r="AU51" s="5" t="s">
        <v>70</v>
      </c>
      <c r="AV51" s="5" t="s">
        <v>70</v>
      </c>
      <c r="AW51" s="5" t="s">
        <v>70</v>
      </c>
      <c r="AX51" s="5" t="s">
        <v>70</v>
      </c>
      <c r="AY51" s="5" t="s">
        <v>70</v>
      </c>
      <c r="AZ51" s="5" t="s">
        <v>70</v>
      </c>
      <c r="BA51" s="5" t="s">
        <v>70</v>
      </c>
      <c r="BB51" s="5" t="s">
        <v>70</v>
      </c>
      <c r="BC51" s="5" t="s">
        <v>70</v>
      </c>
      <c r="BD51" s="5">
        <v>0</v>
      </c>
    </row>
    <row r="52" spans="1:56" x14ac:dyDescent="0.35">
      <c r="A52" t="s">
        <v>111</v>
      </c>
      <c r="B52" s="5">
        <v>35</v>
      </c>
      <c r="C52" s="5" t="s">
        <v>63</v>
      </c>
      <c r="D52" s="5">
        <v>45</v>
      </c>
      <c r="E52" s="5" t="s">
        <v>63</v>
      </c>
      <c r="F52" s="5">
        <v>50</v>
      </c>
      <c r="G52" s="5" t="s">
        <v>63</v>
      </c>
      <c r="H52" s="5">
        <v>50</v>
      </c>
      <c r="I52" s="5" t="s">
        <v>63</v>
      </c>
      <c r="J52" s="5" t="s">
        <v>63</v>
      </c>
      <c r="K52" s="5" t="s">
        <v>63</v>
      </c>
      <c r="L52" s="5">
        <v>50</v>
      </c>
      <c r="M52" s="5">
        <v>15</v>
      </c>
      <c r="N52" s="5" t="s">
        <v>63</v>
      </c>
      <c r="O52" s="5">
        <v>20</v>
      </c>
      <c r="P52" s="5" t="s">
        <v>63</v>
      </c>
      <c r="Q52" s="5">
        <v>25</v>
      </c>
      <c r="R52" s="5" t="s">
        <v>63</v>
      </c>
      <c r="S52" s="5">
        <v>30</v>
      </c>
      <c r="T52" s="5" t="s">
        <v>63</v>
      </c>
      <c r="U52" s="5" t="s">
        <v>63</v>
      </c>
      <c r="V52" s="5" t="s">
        <v>63</v>
      </c>
      <c r="W52" s="5">
        <v>30</v>
      </c>
      <c r="X52" s="5" t="s">
        <v>63</v>
      </c>
      <c r="Y52" s="5" t="s">
        <v>63</v>
      </c>
      <c r="Z52" s="5">
        <v>10</v>
      </c>
      <c r="AA52" s="5" t="s">
        <v>63</v>
      </c>
      <c r="AB52" s="5">
        <v>15</v>
      </c>
      <c r="AC52" s="5" t="s">
        <v>63</v>
      </c>
      <c r="AD52" s="5">
        <v>20</v>
      </c>
      <c r="AE52" s="5" t="s">
        <v>63</v>
      </c>
      <c r="AF52" s="5">
        <v>0</v>
      </c>
      <c r="AG52" s="7">
        <v>0</v>
      </c>
      <c r="AH52" s="5">
        <v>20</v>
      </c>
      <c r="AI52" s="5">
        <v>5</v>
      </c>
      <c r="AJ52" s="7">
        <v>0.438</v>
      </c>
      <c r="AK52" s="5">
        <v>15</v>
      </c>
      <c r="AL52" s="7">
        <v>0.81200000000000006</v>
      </c>
      <c r="AM52" s="5">
        <v>15</v>
      </c>
      <c r="AN52" s="7">
        <v>1</v>
      </c>
      <c r="AO52" s="5">
        <v>15</v>
      </c>
      <c r="AP52" s="7">
        <v>1</v>
      </c>
      <c r="AQ52" s="5">
        <v>0</v>
      </c>
      <c r="AR52" s="7">
        <v>0</v>
      </c>
      <c r="AS52" s="5">
        <v>15</v>
      </c>
      <c r="AT52" s="5">
        <v>15</v>
      </c>
      <c r="AU52" s="5" t="s">
        <v>63</v>
      </c>
      <c r="AV52" s="5">
        <v>30</v>
      </c>
      <c r="AW52" s="5" t="s">
        <v>63</v>
      </c>
      <c r="AX52" s="5">
        <v>30</v>
      </c>
      <c r="AY52" s="5" t="s">
        <v>63</v>
      </c>
      <c r="AZ52" s="5">
        <v>35</v>
      </c>
      <c r="BA52" s="5" t="s">
        <v>63</v>
      </c>
      <c r="BB52" s="5" t="s">
        <v>63</v>
      </c>
      <c r="BC52" s="5" t="s">
        <v>63</v>
      </c>
      <c r="BD52" s="5">
        <v>35</v>
      </c>
    </row>
    <row r="53" spans="1:56" x14ac:dyDescent="0.35">
      <c r="A53" t="s">
        <v>112</v>
      </c>
      <c r="B53" s="5">
        <v>110</v>
      </c>
      <c r="C53" s="5" t="s">
        <v>63</v>
      </c>
      <c r="D53" s="5">
        <v>150</v>
      </c>
      <c r="E53" s="5" t="s">
        <v>63</v>
      </c>
      <c r="F53" s="5">
        <v>175</v>
      </c>
      <c r="G53" s="5" t="s">
        <v>63</v>
      </c>
      <c r="H53" s="5">
        <v>185</v>
      </c>
      <c r="I53" s="5" t="s">
        <v>63</v>
      </c>
      <c r="J53" s="5" t="s">
        <v>63</v>
      </c>
      <c r="K53" s="5" t="s">
        <v>63</v>
      </c>
      <c r="L53" s="5">
        <v>185</v>
      </c>
      <c r="M53" s="5">
        <v>120</v>
      </c>
      <c r="N53" s="7">
        <v>0.58699999999999997</v>
      </c>
      <c r="O53" s="5">
        <v>170</v>
      </c>
      <c r="P53" s="7">
        <v>0.83</v>
      </c>
      <c r="Q53" s="5">
        <v>195</v>
      </c>
      <c r="R53" s="7">
        <v>0.93700000000000006</v>
      </c>
      <c r="S53" s="5">
        <v>200</v>
      </c>
      <c r="T53" s="7">
        <v>0.97099999999999997</v>
      </c>
      <c r="U53" s="5">
        <v>5</v>
      </c>
      <c r="V53" s="7">
        <v>2.9000000000000001E-2</v>
      </c>
      <c r="W53" s="5">
        <v>205</v>
      </c>
      <c r="X53" s="5">
        <v>60</v>
      </c>
      <c r="Y53" s="5" t="s">
        <v>63</v>
      </c>
      <c r="Z53" s="5">
        <v>105</v>
      </c>
      <c r="AA53" s="5" t="s">
        <v>63</v>
      </c>
      <c r="AB53" s="5">
        <v>130</v>
      </c>
      <c r="AC53" s="5" t="s">
        <v>63</v>
      </c>
      <c r="AD53" s="5">
        <v>140</v>
      </c>
      <c r="AE53" s="5" t="s">
        <v>63</v>
      </c>
      <c r="AF53" s="5" t="s">
        <v>63</v>
      </c>
      <c r="AG53" s="5" t="s">
        <v>63</v>
      </c>
      <c r="AH53" s="5">
        <v>145</v>
      </c>
      <c r="AI53" s="5">
        <v>55</v>
      </c>
      <c r="AJ53" s="7">
        <v>0.42</v>
      </c>
      <c r="AK53" s="5">
        <v>100</v>
      </c>
      <c r="AL53" s="7">
        <v>0.75600000000000001</v>
      </c>
      <c r="AM53" s="5">
        <v>130</v>
      </c>
      <c r="AN53" s="7">
        <v>0.97699999999999998</v>
      </c>
      <c r="AO53" s="5">
        <v>130</v>
      </c>
      <c r="AP53" s="7">
        <v>1</v>
      </c>
      <c r="AQ53" s="5">
        <v>0</v>
      </c>
      <c r="AR53" s="7">
        <v>0</v>
      </c>
      <c r="AS53" s="5">
        <v>130</v>
      </c>
      <c r="AT53" s="5">
        <v>50</v>
      </c>
      <c r="AU53" s="7">
        <v>0.34300000000000003</v>
      </c>
      <c r="AV53" s="5">
        <v>80</v>
      </c>
      <c r="AW53" s="7">
        <v>0.58599999999999997</v>
      </c>
      <c r="AX53" s="5">
        <v>120</v>
      </c>
      <c r="AY53" s="7">
        <v>0.86399999999999999</v>
      </c>
      <c r="AZ53" s="5">
        <v>135</v>
      </c>
      <c r="BA53" s="7">
        <v>0.95699999999999996</v>
      </c>
      <c r="BB53" s="5">
        <v>5</v>
      </c>
      <c r="BC53" s="7">
        <v>4.2999999999999997E-2</v>
      </c>
      <c r="BD53" s="5">
        <v>140</v>
      </c>
    </row>
    <row r="54" spans="1:56" x14ac:dyDescent="0.35">
      <c r="A54" t="s">
        <v>113</v>
      </c>
      <c r="B54" s="5">
        <v>0</v>
      </c>
      <c r="C54" s="7">
        <v>0</v>
      </c>
      <c r="D54" s="5">
        <v>0</v>
      </c>
      <c r="E54" s="7">
        <v>0</v>
      </c>
      <c r="F54" s="5">
        <v>0</v>
      </c>
      <c r="G54" s="7">
        <v>0</v>
      </c>
      <c r="H54" s="5">
        <v>0</v>
      </c>
      <c r="I54" s="7">
        <v>0</v>
      </c>
      <c r="J54" s="5" t="s">
        <v>63</v>
      </c>
      <c r="K54" s="5" t="s">
        <v>63</v>
      </c>
      <c r="L54" s="5" t="s">
        <v>63</v>
      </c>
      <c r="M54" s="5" t="s">
        <v>70</v>
      </c>
      <c r="N54" s="5" t="s">
        <v>70</v>
      </c>
      <c r="O54" s="5" t="s">
        <v>70</v>
      </c>
      <c r="P54" s="5" t="s">
        <v>70</v>
      </c>
      <c r="Q54" s="5" t="s">
        <v>70</v>
      </c>
      <c r="R54" s="5" t="s">
        <v>70</v>
      </c>
      <c r="S54" s="5" t="s">
        <v>70</v>
      </c>
      <c r="T54" s="5" t="s">
        <v>70</v>
      </c>
      <c r="U54" s="5" t="s">
        <v>70</v>
      </c>
      <c r="V54" s="5" t="s">
        <v>70</v>
      </c>
      <c r="W54" s="5">
        <v>0</v>
      </c>
      <c r="X54" s="5" t="s">
        <v>70</v>
      </c>
      <c r="Y54" s="5" t="s">
        <v>70</v>
      </c>
      <c r="Z54" s="5" t="s">
        <v>70</v>
      </c>
      <c r="AA54" s="5" t="s">
        <v>70</v>
      </c>
      <c r="AB54" s="5" t="s">
        <v>70</v>
      </c>
      <c r="AC54" s="5" t="s">
        <v>70</v>
      </c>
      <c r="AD54" s="5" t="s">
        <v>70</v>
      </c>
      <c r="AE54" s="5" t="s">
        <v>70</v>
      </c>
      <c r="AF54" s="5" t="s">
        <v>70</v>
      </c>
      <c r="AG54" s="5" t="s">
        <v>70</v>
      </c>
      <c r="AH54" s="5">
        <v>0</v>
      </c>
      <c r="AI54" s="5" t="s">
        <v>70</v>
      </c>
      <c r="AJ54" s="5" t="s">
        <v>70</v>
      </c>
      <c r="AK54" s="5" t="s">
        <v>70</v>
      </c>
      <c r="AL54" s="5" t="s">
        <v>70</v>
      </c>
      <c r="AM54" s="5" t="s">
        <v>70</v>
      </c>
      <c r="AN54" s="5" t="s">
        <v>70</v>
      </c>
      <c r="AO54" s="5" t="s">
        <v>70</v>
      </c>
      <c r="AP54" s="5" t="s">
        <v>70</v>
      </c>
      <c r="AQ54" s="5" t="s">
        <v>70</v>
      </c>
      <c r="AR54" s="5" t="s">
        <v>70</v>
      </c>
      <c r="AS54" s="5">
        <v>0</v>
      </c>
      <c r="AT54" s="5" t="s">
        <v>70</v>
      </c>
      <c r="AU54" s="5" t="s">
        <v>70</v>
      </c>
      <c r="AV54" s="5" t="s">
        <v>70</v>
      </c>
      <c r="AW54" s="5" t="s">
        <v>70</v>
      </c>
      <c r="AX54" s="5" t="s">
        <v>70</v>
      </c>
      <c r="AY54" s="5" t="s">
        <v>70</v>
      </c>
      <c r="AZ54" s="5" t="s">
        <v>70</v>
      </c>
      <c r="BA54" s="5" t="s">
        <v>70</v>
      </c>
      <c r="BB54" s="5" t="s">
        <v>70</v>
      </c>
      <c r="BC54" s="5" t="s">
        <v>70</v>
      </c>
      <c r="BD54" s="5">
        <v>0</v>
      </c>
    </row>
    <row r="55" spans="1:56" x14ac:dyDescent="0.35">
      <c r="A55" t="s">
        <v>114</v>
      </c>
      <c r="B55" s="5" t="s">
        <v>63</v>
      </c>
      <c r="C55" s="5" t="s">
        <v>63</v>
      </c>
      <c r="D55" s="5">
        <v>5</v>
      </c>
      <c r="E55" s="5" t="s">
        <v>63</v>
      </c>
      <c r="F55" s="5">
        <v>5</v>
      </c>
      <c r="G55" s="5" t="s">
        <v>63</v>
      </c>
      <c r="H55" s="5">
        <v>15</v>
      </c>
      <c r="I55" s="5" t="s">
        <v>63</v>
      </c>
      <c r="J55" s="5" t="s">
        <v>63</v>
      </c>
      <c r="K55" s="5" t="s">
        <v>63</v>
      </c>
      <c r="L55" s="5">
        <v>15</v>
      </c>
      <c r="M55" s="5">
        <v>5</v>
      </c>
      <c r="N55" s="5" t="s">
        <v>63</v>
      </c>
      <c r="O55" s="5">
        <v>10</v>
      </c>
      <c r="P55" s="5" t="s">
        <v>63</v>
      </c>
      <c r="Q55" s="5">
        <v>15</v>
      </c>
      <c r="R55" s="5" t="s">
        <v>63</v>
      </c>
      <c r="S55" s="5">
        <v>15</v>
      </c>
      <c r="T55" s="5" t="s">
        <v>63</v>
      </c>
      <c r="U55" s="5" t="s">
        <v>63</v>
      </c>
      <c r="V55" s="5" t="s">
        <v>63</v>
      </c>
      <c r="W55" s="5">
        <v>20</v>
      </c>
      <c r="X55" s="5">
        <v>5</v>
      </c>
      <c r="Y55" s="5" t="s">
        <v>63</v>
      </c>
      <c r="Z55" s="5">
        <v>5</v>
      </c>
      <c r="AA55" s="5" t="s">
        <v>63</v>
      </c>
      <c r="AB55" s="5">
        <v>10</v>
      </c>
      <c r="AC55" s="5" t="s">
        <v>63</v>
      </c>
      <c r="AD55" s="5">
        <v>10</v>
      </c>
      <c r="AE55" s="5" t="s">
        <v>63</v>
      </c>
      <c r="AF55" s="5" t="s">
        <v>63</v>
      </c>
      <c r="AG55" s="5" t="s">
        <v>63</v>
      </c>
      <c r="AH55" s="5">
        <v>10</v>
      </c>
      <c r="AI55" s="5">
        <v>15</v>
      </c>
      <c r="AJ55" s="5" t="s">
        <v>63</v>
      </c>
      <c r="AK55" s="5">
        <v>15</v>
      </c>
      <c r="AL55" s="5" t="s">
        <v>63</v>
      </c>
      <c r="AM55" s="5">
        <v>20</v>
      </c>
      <c r="AN55" s="5" t="s">
        <v>63</v>
      </c>
      <c r="AO55" s="5">
        <v>25</v>
      </c>
      <c r="AP55" s="5" t="s">
        <v>63</v>
      </c>
      <c r="AQ55" s="5" t="s">
        <v>63</v>
      </c>
      <c r="AR55" s="5" t="s">
        <v>63</v>
      </c>
      <c r="AS55" s="5">
        <v>25</v>
      </c>
      <c r="AT55" s="5" t="s">
        <v>63</v>
      </c>
      <c r="AU55" s="5" t="s">
        <v>63</v>
      </c>
      <c r="AV55" s="5">
        <v>5</v>
      </c>
      <c r="AW55" s="5" t="s">
        <v>63</v>
      </c>
      <c r="AX55" s="5">
        <v>10</v>
      </c>
      <c r="AY55" s="5" t="s">
        <v>63</v>
      </c>
      <c r="AZ55" s="5">
        <v>15</v>
      </c>
      <c r="BA55" s="5" t="s">
        <v>63</v>
      </c>
      <c r="BB55" s="5" t="s">
        <v>63</v>
      </c>
      <c r="BC55" s="5" t="s">
        <v>63</v>
      </c>
      <c r="BD55" s="5">
        <v>20</v>
      </c>
    </row>
    <row r="56" spans="1:56" x14ac:dyDescent="0.35">
      <c r="A56" t="s">
        <v>115</v>
      </c>
      <c r="B56" s="5">
        <v>0</v>
      </c>
      <c r="C56" s="7">
        <v>0</v>
      </c>
      <c r="D56" s="5" t="s">
        <v>63</v>
      </c>
      <c r="E56" s="5" t="s">
        <v>63</v>
      </c>
      <c r="F56" s="5" t="s">
        <v>63</v>
      </c>
      <c r="G56" s="5" t="s">
        <v>63</v>
      </c>
      <c r="H56" s="5" t="s">
        <v>63</v>
      </c>
      <c r="I56" s="5" t="s">
        <v>63</v>
      </c>
      <c r="J56" s="5" t="s">
        <v>63</v>
      </c>
      <c r="K56" s="5" t="s">
        <v>63</v>
      </c>
      <c r="L56" s="5" t="s">
        <v>63</v>
      </c>
      <c r="M56" s="5" t="s">
        <v>63</v>
      </c>
      <c r="N56" s="5" t="s">
        <v>63</v>
      </c>
      <c r="O56" s="5" t="s">
        <v>63</v>
      </c>
      <c r="P56" s="5" t="s">
        <v>63</v>
      </c>
      <c r="Q56" s="5" t="s">
        <v>63</v>
      </c>
      <c r="R56" s="5" t="s">
        <v>63</v>
      </c>
      <c r="S56" s="5" t="s">
        <v>63</v>
      </c>
      <c r="T56" s="5" t="s">
        <v>63</v>
      </c>
      <c r="U56" s="5" t="s">
        <v>63</v>
      </c>
      <c r="V56" s="5" t="s">
        <v>63</v>
      </c>
      <c r="W56" s="5">
        <v>5</v>
      </c>
      <c r="X56" s="5" t="s">
        <v>63</v>
      </c>
      <c r="Y56" s="5" t="s">
        <v>63</v>
      </c>
      <c r="Z56" s="5" t="s">
        <v>63</v>
      </c>
      <c r="AA56" s="5" t="s">
        <v>63</v>
      </c>
      <c r="AB56" s="5" t="s">
        <v>63</v>
      </c>
      <c r="AC56" s="5" t="s">
        <v>63</v>
      </c>
      <c r="AD56" s="5">
        <v>5</v>
      </c>
      <c r="AE56" s="5" t="s">
        <v>63</v>
      </c>
      <c r="AF56" s="5">
        <v>0</v>
      </c>
      <c r="AG56" s="7">
        <v>0</v>
      </c>
      <c r="AH56" s="5">
        <v>5</v>
      </c>
      <c r="AI56" s="5" t="s">
        <v>63</v>
      </c>
      <c r="AJ56" s="5" t="s">
        <v>63</v>
      </c>
      <c r="AK56" s="5" t="s">
        <v>63</v>
      </c>
      <c r="AL56" s="5" t="s">
        <v>63</v>
      </c>
      <c r="AM56" s="5" t="s">
        <v>63</v>
      </c>
      <c r="AN56" s="5" t="s">
        <v>63</v>
      </c>
      <c r="AO56" s="5" t="s">
        <v>63</v>
      </c>
      <c r="AP56" s="5" t="s">
        <v>63</v>
      </c>
      <c r="AQ56" s="5">
        <v>0</v>
      </c>
      <c r="AR56" s="7">
        <v>0</v>
      </c>
      <c r="AS56" s="5" t="s">
        <v>63</v>
      </c>
      <c r="AT56" s="5">
        <v>0</v>
      </c>
      <c r="AU56" s="7">
        <v>0</v>
      </c>
      <c r="AV56" s="5" t="s">
        <v>63</v>
      </c>
      <c r="AW56" s="5" t="s">
        <v>63</v>
      </c>
      <c r="AX56" s="5" t="s">
        <v>63</v>
      </c>
      <c r="AY56" s="5" t="s">
        <v>63</v>
      </c>
      <c r="AZ56" s="5">
        <v>10</v>
      </c>
      <c r="BA56" s="5" t="s">
        <v>63</v>
      </c>
      <c r="BB56" s="5" t="s">
        <v>63</v>
      </c>
      <c r="BC56" s="5" t="s">
        <v>63</v>
      </c>
      <c r="BD56" s="5">
        <v>10</v>
      </c>
    </row>
    <row r="57" spans="1:56" x14ac:dyDescent="0.35">
      <c r="A57" t="s">
        <v>116</v>
      </c>
      <c r="B57" s="5">
        <v>45</v>
      </c>
      <c r="C57" s="7">
        <v>0.433</v>
      </c>
      <c r="D57" s="5">
        <v>65</v>
      </c>
      <c r="E57" s="7">
        <v>0.63500000000000001</v>
      </c>
      <c r="F57" s="5">
        <v>85</v>
      </c>
      <c r="G57" s="7">
        <v>0.83699999999999997</v>
      </c>
      <c r="H57" s="5">
        <v>100</v>
      </c>
      <c r="I57" s="7">
        <v>0.95199999999999996</v>
      </c>
      <c r="J57" s="5">
        <v>5</v>
      </c>
      <c r="K57" s="7">
        <v>4.8000000000000001E-2</v>
      </c>
      <c r="L57" s="5">
        <v>105</v>
      </c>
      <c r="M57" s="5">
        <v>60</v>
      </c>
      <c r="N57" s="7">
        <v>0.52500000000000002</v>
      </c>
      <c r="O57" s="5">
        <v>85</v>
      </c>
      <c r="P57" s="7">
        <v>0.72</v>
      </c>
      <c r="Q57" s="5">
        <v>105</v>
      </c>
      <c r="R57" s="7">
        <v>0.89</v>
      </c>
      <c r="S57" s="5">
        <v>115</v>
      </c>
      <c r="T57" s="7">
        <v>0.95799999999999996</v>
      </c>
      <c r="U57" s="5">
        <v>5</v>
      </c>
      <c r="V57" s="7">
        <v>4.2000000000000003E-2</v>
      </c>
      <c r="W57" s="5">
        <v>120</v>
      </c>
      <c r="X57" s="5">
        <v>50</v>
      </c>
      <c r="Y57" s="7">
        <v>0.52700000000000002</v>
      </c>
      <c r="Z57" s="5">
        <v>60</v>
      </c>
      <c r="AA57" s="7">
        <v>0.68100000000000005</v>
      </c>
      <c r="AB57" s="5">
        <v>75</v>
      </c>
      <c r="AC57" s="7">
        <v>0.82399999999999995</v>
      </c>
      <c r="AD57" s="5">
        <v>85</v>
      </c>
      <c r="AE57" s="7">
        <v>0.92300000000000004</v>
      </c>
      <c r="AF57" s="5">
        <v>5</v>
      </c>
      <c r="AG57" s="7">
        <v>7.6999999999999999E-2</v>
      </c>
      <c r="AH57" s="5">
        <v>90</v>
      </c>
      <c r="AI57" s="5">
        <v>55</v>
      </c>
      <c r="AJ57" s="7">
        <v>0.57399999999999995</v>
      </c>
      <c r="AK57" s="5">
        <v>75</v>
      </c>
      <c r="AL57" s="7">
        <v>0.79800000000000004</v>
      </c>
      <c r="AM57" s="5">
        <v>90</v>
      </c>
      <c r="AN57" s="7">
        <v>0.97899999999999998</v>
      </c>
      <c r="AO57" s="5">
        <v>95</v>
      </c>
      <c r="AP57" s="7">
        <v>1</v>
      </c>
      <c r="AQ57" s="5">
        <v>0</v>
      </c>
      <c r="AR57" s="7">
        <v>0</v>
      </c>
      <c r="AS57" s="5">
        <v>95</v>
      </c>
      <c r="AT57" s="5">
        <v>35</v>
      </c>
      <c r="AU57" s="5" t="s">
        <v>63</v>
      </c>
      <c r="AV57" s="5">
        <v>50</v>
      </c>
      <c r="AW57" s="5" t="s">
        <v>63</v>
      </c>
      <c r="AX57" s="5">
        <v>65</v>
      </c>
      <c r="AY57" s="5" t="s">
        <v>63</v>
      </c>
      <c r="AZ57" s="5">
        <v>70</v>
      </c>
      <c r="BA57" s="5" t="s">
        <v>63</v>
      </c>
      <c r="BB57" s="5" t="s">
        <v>63</v>
      </c>
      <c r="BC57" s="5" t="s">
        <v>63</v>
      </c>
      <c r="BD57" s="5">
        <v>75</v>
      </c>
    </row>
    <row r="58" spans="1:56" x14ac:dyDescent="0.35">
      <c r="A58" t="s">
        <v>117</v>
      </c>
      <c r="B58" s="5" t="s">
        <v>70</v>
      </c>
      <c r="C58" s="5" t="s">
        <v>70</v>
      </c>
      <c r="D58" s="5" t="s">
        <v>70</v>
      </c>
      <c r="E58" s="5" t="s">
        <v>70</v>
      </c>
      <c r="F58" s="5" t="s">
        <v>70</v>
      </c>
      <c r="G58" s="5" t="s">
        <v>70</v>
      </c>
      <c r="H58" s="5" t="s">
        <v>70</v>
      </c>
      <c r="I58" s="5" t="s">
        <v>70</v>
      </c>
      <c r="J58" s="5" t="s">
        <v>70</v>
      </c>
      <c r="K58" s="5" t="s">
        <v>70</v>
      </c>
      <c r="L58" s="5">
        <v>0</v>
      </c>
      <c r="M58" s="5" t="s">
        <v>70</v>
      </c>
      <c r="N58" s="5" t="s">
        <v>70</v>
      </c>
      <c r="O58" s="5" t="s">
        <v>70</v>
      </c>
      <c r="P58" s="5" t="s">
        <v>70</v>
      </c>
      <c r="Q58" s="5" t="s">
        <v>70</v>
      </c>
      <c r="R58" s="5" t="s">
        <v>70</v>
      </c>
      <c r="S58" s="5" t="s">
        <v>70</v>
      </c>
      <c r="T58" s="5" t="s">
        <v>70</v>
      </c>
      <c r="U58" s="5" t="s">
        <v>70</v>
      </c>
      <c r="V58" s="5" t="s">
        <v>70</v>
      </c>
      <c r="W58" s="5">
        <v>0</v>
      </c>
      <c r="X58" s="5" t="s">
        <v>70</v>
      </c>
      <c r="Y58" s="5" t="s">
        <v>70</v>
      </c>
      <c r="Z58" s="5" t="s">
        <v>70</v>
      </c>
      <c r="AA58" s="5" t="s">
        <v>70</v>
      </c>
      <c r="AB58" s="5" t="s">
        <v>70</v>
      </c>
      <c r="AC58" s="5" t="s">
        <v>70</v>
      </c>
      <c r="AD58" s="5" t="s">
        <v>70</v>
      </c>
      <c r="AE58" s="5" t="s">
        <v>70</v>
      </c>
      <c r="AF58" s="5" t="s">
        <v>70</v>
      </c>
      <c r="AG58" s="5" t="s">
        <v>70</v>
      </c>
      <c r="AH58" s="5">
        <v>0</v>
      </c>
      <c r="AI58" s="5" t="s">
        <v>70</v>
      </c>
      <c r="AJ58" s="5" t="s">
        <v>70</v>
      </c>
      <c r="AK58" s="5" t="s">
        <v>70</v>
      </c>
      <c r="AL58" s="5" t="s">
        <v>70</v>
      </c>
      <c r="AM58" s="5" t="s">
        <v>70</v>
      </c>
      <c r="AN58" s="5" t="s">
        <v>70</v>
      </c>
      <c r="AO58" s="5" t="s">
        <v>70</v>
      </c>
      <c r="AP58" s="5" t="s">
        <v>70</v>
      </c>
      <c r="AQ58" s="5" t="s">
        <v>70</v>
      </c>
      <c r="AR58" s="5" t="s">
        <v>70</v>
      </c>
      <c r="AS58" s="5">
        <v>0</v>
      </c>
      <c r="AT58" s="5" t="s">
        <v>70</v>
      </c>
      <c r="AU58" s="5" t="s">
        <v>70</v>
      </c>
      <c r="AV58" s="5" t="s">
        <v>70</v>
      </c>
      <c r="AW58" s="5" t="s">
        <v>70</v>
      </c>
      <c r="AX58" s="5" t="s">
        <v>70</v>
      </c>
      <c r="AY58" s="5" t="s">
        <v>70</v>
      </c>
      <c r="AZ58" s="5" t="s">
        <v>70</v>
      </c>
      <c r="BA58" s="5" t="s">
        <v>70</v>
      </c>
      <c r="BB58" s="5" t="s">
        <v>70</v>
      </c>
      <c r="BC58" s="5" t="s">
        <v>70</v>
      </c>
      <c r="BD58" s="5">
        <v>0</v>
      </c>
    </row>
    <row r="59" spans="1:56" x14ac:dyDescent="0.35">
      <c r="A59" s="6" t="s">
        <v>118</v>
      </c>
      <c r="B59" s="10">
        <v>1980</v>
      </c>
      <c r="C59" s="11">
        <v>0.32</v>
      </c>
      <c r="D59" s="10">
        <v>3465</v>
      </c>
      <c r="E59" s="11">
        <v>0.56100000000000005</v>
      </c>
      <c r="F59" s="10">
        <v>4680</v>
      </c>
      <c r="G59" s="11">
        <v>0.75800000000000001</v>
      </c>
      <c r="H59" s="10">
        <v>5550</v>
      </c>
      <c r="I59" s="11">
        <v>0.89900000000000002</v>
      </c>
      <c r="J59" s="9">
        <v>625</v>
      </c>
      <c r="K59" s="11">
        <v>0.10100000000000001</v>
      </c>
      <c r="L59" s="10">
        <v>6175</v>
      </c>
      <c r="M59" s="10">
        <v>2370</v>
      </c>
      <c r="N59" s="11">
        <v>0.378</v>
      </c>
      <c r="O59" s="10">
        <v>3985</v>
      </c>
      <c r="P59" s="11">
        <v>0.63600000000000001</v>
      </c>
      <c r="Q59" s="10">
        <v>5175</v>
      </c>
      <c r="R59" s="11">
        <v>0.82499999999999996</v>
      </c>
      <c r="S59" s="10">
        <v>5910</v>
      </c>
      <c r="T59" s="11">
        <v>0.94299999999999995</v>
      </c>
      <c r="U59" s="9">
        <v>360</v>
      </c>
      <c r="V59" s="11">
        <v>5.7000000000000002E-2</v>
      </c>
      <c r="W59" s="10">
        <v>6270</v>
      </c>
      <c r="X59" s="10">
        <v>2410</v>
      </c>
      <c r="Y59" s="11">
        <v>0.42499999999999999</v>
      </c>
      <c r="Z59" s="10">
        <v>3665</v>
      </c>
      <c r="AA59" s="11">
        <v>0.64600000000000002</v>
      </c>
      <c r="AB59" s="10">
        <v>4805</v>
      </c>
      <c r="AC59" s="11">
        <v>0.84799999999999998</v>
      </c>
      <c r="AD59" s="10">
        <v>5410</v>
      </c>
      <c r="AE59" s="11">
        <v>0.95399999999999996</v>
      </c>
      <c r="AF59" s="9">
        <v>260</v>
      </c>
      <c r="AG59" s="11">
        <v>4.5999999999999999E-2</v>
      </c>
      <c r="AH59" s="10">
        <v>5670</v>
      </c>
      <c r="AI59" s="10">
        <v>2510</v>
      </c>
      <c r="AJ59" s="11">
        <v>0.38300000000000001</v>
      </c>
      <c r="AK59" s="10">
        <v>4280</v>
      </c>
      <c r="AL59" s="11">
        <v>0.65300000000000002</v>
      </c>
      <c r="AM59" s="10">
        <v>5830</v>
      </c>
      <c r="AN59" s="11">
        <v>0.88900000000000001</v>
      </c>
      <c r="AO59" s="10">
        <v>6370</v>
      </c>
      <c r="AP59" s="11">
        <v>0.97199999999999998</v>
      </c>
      <c r="AQ59" s="9">
        <v>185</v>
      </c>
      <c r="AR59" s="11">
        <v>2.8000000000000001E-2</v>
      </c>
      <c r="AS59" s="10">
        <v>6555</v>
      </c>
      <c r="AT59" s="10">
        <v>1740</v>
      </c>
      <c r="AU59" s="11">
        <v>0.28299999999999997</v>
      </c>
      <c r="AV59" s="10">
        <v>3225</v>
      </c>
      <c r="AW59" s="11">
        <v>0.52600000000000002</v>
      </c>
      <c r="AX59" s="10">
        <v>4570</v>
      </c>
      <c r="AY59" s="11">
        <v>0.74399999999999999</v>
      </c>
      <c r="AZ59" s="10">
        <v>5510</v>
      </c>
      <c r="BA59" s="11">
        <v>0.89800000000000002</v>
      </c>
      <c r="BB59" s="9">
        <v>630</v>
      </c>
      <c r="BC59" s="11">
        <v>0.10199999999999999</v>
      </c>
      <c r="BD59" s="10">
        <v>6135</v>
      </c>
    </row>
  </sheetData>
  <pageMargins left="0.7" right="0.7" top="0.75" bottom="0.75" header="0.3" footer="0.3"/>
  <pageSetup paperSize="9" orientation="portrait" horizontalDpi="300" verticalDpi="30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D59"/>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23.69140625" customWidth="1"/>
    <col min="5" max="5" width="28.69140625" customWidth="1"/>
    <col min="6" max="6" width="23.69140625" customWidth="1"/>
    <col min="7" max="7" width="28.69140625" customWidth="1"/>
    <col min="8" max="8" width="23.69140625" customWidth="1"/>
    <col min="9" max="9" width="28.69140625" customWidth="1"/>
    <col min="10" max="10" width="20.69140625" customWidth="1"/>
    <col min="11" max="11" width="25.69140625" customWidth="1"/>
    <col min="12" max="12" width="13.69140625" customWidth="1"/>
    <col min="13" max="13" width="19.69140625" customWidth="1"/>
    <col min="14" max="14" width="24.69140625" customWidth="1"/>
    <col min="15" max="15" width="23.69140625" customWidth="1"/>
    <col min="16" max="16" width="28.69140625" customWidth="1"/>
    <col min="17" max="17" width="23.69140625" customWidth="1"/>
    <col min="18" max="18" width="28.69140625" customWidth="1"/>
    <col min="19" max="19" width="23.69140625" customWidth="1"/>
    <col min="20" max="20" width="28.69140625" customWidth="1"/>
    <col min="21" max="21" width="20.69140625" customWidth="1"/>
    <col min="22" max="22" width="25.69140625" customWidth="1"/>
    <col min="23" max="23" width="13.69140625" customWidth="1"/>
    <col min="24" max="24" width="19.69140625" customWidth="1"/>
    <col min="25" max="25" width="24.69140625" customWidth="1"/>
    <col min="26" max="26" width="23.69140625" customWidth="1"/>
    <col min="27" max="27" width="28.69140625" customWidth="1"/>
    <col min="28" max="28" width="23.69140625" customWidth="1"/>
    <col min="29" max="29" width="28.69140625" customWidth="1"/>
    <col min="30" max="30" width="23.69140625" customWidth="1"/>
    <col min="31" max="31" width="28.69140625" customWidth="1"/>
    <col min="32" max="32" width="20.69140625" customWidth="1"/>
    <col min="33" max="33" width="25.69140625" customWidth="1"/>
    <col min="34" max="34" width="13.69140625" customWidth="1"/>
    <col min="35" max="35" width="19.69140625" customWidth="1"/>
    <col min="36" max="36" width="24.69140625" customWidth="1"/>
    <col min="37" max="37" width="23.69140625" customWidth="1"/>
    <col min="38" max="38" width="28.69140625" customWidth="1"/>
    <col min="39" max="39" width="23.69140625" customWidth="1"/>
    <col min="40" max="40" width="28.69140625" customWidth="1"/>
    <col min="41" max="41" width="23.69140625" customWidth="1"/>
    <col min="42" max="42" width="28.69140625" customWidth="1"/>
    <col min="43" max="43" width="20.69140625" customWidth="1"/>
    <col min="44" max="44" width="25.69140625" customWidth="1"/>
    <col min="45" max="45" width="13.69140625" customWidth="1"/>
    <col min="46" max="46" width="19.69140625" customWidth="1"/>
    <col min="47" max="47" width="24.69140625" customWidth="1"/>
    <col min="48" max="48" width="23.69140625" customWidth="1"/>
    <col min="49" max="49" width="28.69140625" customWidth="1"/>
    <col min="50" max="50" width="23.69140625" customWidth="1"/>
    <col min="51" max="51" width="28.69140625" customWidth="1"/>
    <col min="52" max="52" width="23.69140625" customWidth="1"/>
    <col min="53" max="53" width="28.69140625" customWidth="1"/>
    <col min="54" max="54" width="20.69140625" customWidth="1"/>
    <col min="55" max="55" width="25.69140625" customWidth="1"/>
    <col min="56" max="56" width="13.69140625" customWidth="1"/>
  </cols>
  <sheetData>
    <row r="1" spans="1:56" ht="30" customHeight="1" x14ac:dyDescent="0.35">
      <c r="A1" s="1" t="s">
        <v>139</v>
      </c>
    </row>
    <row r="2" spans="1:56" x14ac:dyDescent="0.35">
      <c r="A2" t="s">
        <v>119</v>
      </c>
    </row>
    <row r="3" spans="1:56" x14ac:dyDescent="0.35">
      <c r="A3" t="s">
        <v>120</v>
      </c>
    </row>
    <row r="4" spans="1:5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c r="Q4" s="4" t="s">
        <v>22</v>
      </c>
      <c r="R4" s="4" t="s">
        <v>23</v>
      </c>
      <c r="S4" s="4" t="s">
        <v>24</v>
      </c>
      <c r="T4" s="4" t="s">
        <v>25</v>
      </c>
      <c r="U4" s="4" t="s">
        <v>26</v>
      </c>
      <c r="V4" s="4" t="s">
        <v>27</v>
      </c>
      <c r="W4" s="4" t="s">
        <v>28</v>
      </c>
      <c r="X4" s="4" t="s">
        <v>29</v>
      </c>
      <c r="Y4" s="4" t="s">
        <v>30</v>
      </c>
      <c r="Z4" s="4" t="s">
        <v>31</v>
      </c>
      <c r="AA4" s="4" t="s">
        <v>32</v>
      </c>
      <c r="AB4" s="4" t="s">
        <v>33</v>
      </c>
      <c r="AC4" s="4" t="s">
        <v>34</v>
      </c>
      <c r="AD4" s="4" t="s">
        <v>35</v>
      </c>
      <c r="AE4" s="4" t="s">
        <v>36</v>
      </c>
      <c r="AF4" s="4" t="s">
        <v>37</v>
      </c>
      <c r="AG4" s="4" t="s">
        <v>38</v>
      </c>
      <c r="AH4" s="4" t="s">
        <v>39</v>
      </c>
      <c r="AI4" s="4" t="s">
        <v>40</v>
      </c>
      <c r="AJ4" s="4" t="s">
        <v>41</v>
      </c>
      <c r="AK4" s="4" t="s">
        <v>42</v>
      </c>
      <c r="AL4" s="4" t="s">
        <v>43</v>
      </c>
      <c r="AM4" s="4" t="s">
        <v>44</v>
      </c>
      <c r="AN4" s="4" t="s">
        <v>45</v>
      </c>
      <c r="AO4" s="4" t="s">
        <v>46</v>
      </c>
      <c r="AP4" s="4" t="s">
        <v>47</v>
      </c>
      <c r="AQ4" s="4" t="s">
        <v>48</v>
      </c>
      <c r="AR4" s="4" t="s">
        <v>49</v>
      </c>
      <c r="AS4" s="4" t="s">
        <v>50</v>
      </c>
      <c r="AT4" s="4" t="s">
        <v>51</v>
      </c>
      <c r="AU4" s="4" t="s">
        <v>52</v>
      </c>
      <c r="AV4" s="4" t="s">
        <v>53</v>
      </c>
      <c r="AW4" s="4" t="s">
        <v>54</v>
      </c>
      <c r="AX4" s="4" t="s">
        <v>55</v>
      </c>
      <c r="AY4" s="4" t="s">
        <v>56</v>
      </c>
      <c r="AZ4" s="4" t="s">
        <v>57</v>
      </c>
      <c r="BA4" s="4" t="s">
        <v>58</v>
      </c>
      <c r="BB4" s="4" t="s">
        <v>59</v>
      </c>
      <c r="BC4" s="4" t="s">
        <v>60</v>
      </c>
      <c r="BD4" s="4" t="s">
        <v>61</v>
      </c>
    </row>
    <row r="5" spans="1:56" x14ac:dyDescent="0.35">
      <c r="A5" t="s">
        <v>62</v>
      </c>
      <c r="B5" s="5">
        <v>5</v>
      </c>
      <c r="C5" s="7">
        <v>0.875</v>
      </c>
      <c r="D5" s="5">
        <v>5</v>
      </c>
      <c r="E5" s="7">
        <v>0.875</v>
      </c>
      <c r="F5" s="5">
        <v>10</v>
      </c>
      <c r="G5" s="7">
        <v>1</v>
      </c>
      <c r="H5" s="5">
        <v>10</v>
      </c>
      <c r="I5" s="7">
        <v>1</v>
      </c>
      <c r="J5" s="5">
        <v>0</v>
      </c>
      <c r="K5" s="7">
        <v>0</v>
      </c>
      <c r="L5" s="5">
        <v>10</v>
      </c>
      <c r="M5" s="5">
        <v>10</v>
      </c>
      <c r="N5" s="7">
        <v>0.66700000000000004</v>
      </c>
      <c r="O5" s="5">
        <v>10</v>
      </c>
      <c r="P5" s="7">
        <v>0.75</v>
      </c>
      <c r="Q5" s="5">
        <v>10</v>
      </c>
      <c r="R5" s="7">
        <v>0.91700000000000004</v>
      </c>
      <c r="S5" s="5">
        <v>10</v>
      </c>
      <c r="T5" s="7">
        <v>1</v>
      </c>
      <c r="U5" s="5">
        <v>0</v>
      </c>
      <c r="V5" s="7">
        <v>0</v>
      </c>
      <c r="W5" s="5">
        <v>10</v>
      </c>
      <c r="X5" s="5">
        <v>10</v>
      </c>
      <c r="Y5" s="7">
        <v>1</v>
      </c>
      <c r="Z5" s="5">
        <v>10</v>
      </c>
      <c r="AA5" s="7">
        <v>1</v>
      </c>
      <c r="AB5" s="5">
        <v>10</v>
      </c>
      <c r="AC5" s="7">
        <v>1</v>
      </c>
      <c r="AD5" s="5">
        <v>10</v>
      </c>
      <c r="AE5" s="7">
        <v>1</v>
      </c>
      <c r="AF5" s="5">
        <v>0</v>
      </c>
      <c r="AG5" s="7">
        <v>0</v>
      </c>
      <c r="AH5" s="5">
        <v>10</v>
      </c>
      <c r="AI5" s="5">
        <v>5</v>
      </c>
      <c r="AJ5" s="7">
        <v>0.85699999999999998</v>
      </c>
      <c r="AK5" s="5">
        <v>5</v>
      </c>
      <c r="AL5" s="7">
        <v>1</v>
      </c>
      <c r="AM5" s="5">
        <v>5</v>
      </c>
      <c r="AN5" s="7">
        <v>1</v>
      </c>
      <c r="AO5" s="5">
        <v>5</v>
      </c>
      <c r="AP5" s="7">
        <v>1</v>
      </c>
      <c r="AQ5" s="5">
        <v>0</v>
      </c>
      <c r="AR5" s="7">
        <v>0</v>
      </c>
      <c r="AS5" s="5">
        <v>5</v>
      </c>
      <c r="AT5" s="5">
        <v>5</v>
      </c>
      <c r="AU5" s="7">
        <v>0.83299999999999996</v>
      </c>
      <c r="AV5" s="5">
        <v>5</v>
      </c>
      <c r="AW5" s="7">
        <v>1</v>
      </c>
      <c r="AX5" s="5">
        <v>5</v>
      </c>
      <c r="AY5" s="7">
        <v>1</v>
      </c>
      <c r="AZ5" s="5">
        <v>5</v>
      </c>
      <c r="BA5" s="7">
        <v>1</v>
      </c>
      <c r="BB5" s="5">
        <v>0</v>
      </c>
      <c r="BC5" s="7">
        <v>0</v>
      </c>
      <c r="BD5" s="5">
        <v>5</v>
      </c>
    </row>
    <row r="6" spans="1:56" x14ac:dyDescent="0.35">
      <c r="A6" t="s">
        <v>64</v>
      </c>
      <c r="B6" s="5">
        <v>80</v>
      </c>
      <c r="C6" s="5" t="s">
        <v>63</v>
      </c>
      <c r="D6" s="5">
        <v>130</v>
      </c>
      <c r="E6" s="5" t="s">
        <v>63</v>
      </c>
      <c r="F6" s="5">
        <v>160</v>
      </c>
      <c r="G6" s="5" t="s">
        <v>63</v>
      </c>
      <c r="H6" s="5">
        <v>165</v>
      </c>
      <c r="I6" s="5" t="s">
        <v>63</v>
      </c>
      <c r="J6" s="5" t="s">
        <v>63</v>
      </c>
      <c r="K6" s="5" t="s">
        <v>63</v>
      </c>
      <c r="L6" s="5">
        <v>170</v>
      </c>
      <c r="M6" s="5">
        <v>55</v>
      </c>
      <c r="N6" s="5" t="s">
        <v>63</v>
      </c>
      <c r="O6" s="5">
        <v>90</v>
      </c>
      <c r="P6" s="5" t="s">
        <v>63</v>
      </c>
      <c r="Q6" s="5">
        <v>115</v>
      </c>
      <c r="R6" s="5" t="s">
        <v>63</v>
      </c>
      <c r="S6" s="5">
        <v>135</v>
      </c>
      <c r="T6" s="5" t="s">
        <v>63</v>
      </c>
      <c r="U6" s="5" t="s">
        <v>63</v>
      </c>
      <c r="V6" s="5" t="s">
        <v>63</v>
      </c>
      <c r="W6" s="5">
        <v>135</v>
      </c>
      <c r="X6" s="5">
        <v>75</v>
      </c>
      <c r="Y6" s="5" t="s">
        <v>63</v>
      </c>
      <c r="Z6" s="5">
        <v>105</v>
      </c>
      <c r="AA6" s="5" t="s">
        <v>63</v>
      </c>
      <c r="AB6" s="5">
        <v>125</v>
      </c>
      <c r="AC6" s="5" t="s">
        <v>63</v>
      </c>
      <c r="AD6" s="5">
        <v>125</v>
      </c>
      <c r="AE6" s="5" t="s">
        <v>63</v>
      </c>
      <c r="AF6" s="5" t="s">
        <v>63</v>
      </c>
      <c r="AG6" s="5" t="s">
        <v>63</v>
      </c>
      <c r="AH6" s="5">
        <v>130</v>
      </c>
      <c r="AI6" s="5">
        <v>65</v>
      </c>
      <c r="AJ6" s="5" t="s">
        <v>63</v>
      </c>
      <c r="AK6" s="5">
        <v>95</v>
      </c>
      <c r="AL6" s="5" t="s">
        <v>63</v>
      </c>
      <c r="AM6" s="5">
        <v>115</v>
      </c>
      <c r="AN6" s="5" t="s">
        <v>63</v>
      </c>
      <c r="AO6" s="5">
        <v>115</v>
      </c>
      <c r="AP6" s="5" t="s">
        <v>63</v>
      </c>
      <c r="AQ6" s="5" t="s">
        <v>63</v>
      </c>
      <c r="AR6" s="5" t="s">
        <v>63</v>
      </c>
      <c r="AS6" s="5">
        <v>120</v>
      </c>
      <c r="AT6" s="5">
        <v>45</v>
      </c>
      <c r="AU6" s="7">
        <v>0.41699999999999998</v>
      </c>
      <c r="AV6" s="5">
        <v>70</v>
      </c>
      <c r="AW6" s="7">
        <v>0.68</v>
      </c>
      <c r="AX6" s="5">
        <v>85</v>
      </c>
      <c r="AY6" s="7">
        <v>0.82499999999999996</v>
      </c>
      <c r="AZ6" s="5">
        <v>95</v>
      </c>
      <c r="BA6" s="7">
        <v>0.90300000000000002</v>
      </c>
      <c r="BB6" s="5">
        <v>10</v>
      </c>
      <c r="BC6" s="7">
        <v>9.7000000000000003E-2</v>
      </c>
      <c r="BD6" s="5">
        <v>105</v>
      </c>
    </row>
    <row r="7" spans="1:56" x14ac:dyDescent="0.35">
      <c r="A7" t="s">
        <v>65</v>
      </c>
      <c r="B7" s="5">
        <v>85</v>
      </c>
      <c r="C7" s="7">
        <v>0.35899999999999999</v>
      </c>
      <c r="D7" s="5">
        <v>125</v>
      </c>
      <c r="E7" s="7">
        <v>0.52700000000000002</v>
      </c>
      <c r="F7" s="5">
        <v>145</v>
      </c>
      <c r="G7" s="7">
        <v>0.62</v>
      </c>
      <c r="H7" s="5">
        <v>185</v>
      </c>
      <c r="I7" s="7">
        <v>0.78500000000000003</v>
      </c>
      <c r="J7" s="5">
        <v>50</v>
      </c>
      <c r="K7" s="7">
        <v>0.215</v>
      </c>
      <c r="L7" s="5">
        <v>235</v>
      </c>
      <c r="M7" s="5">
        <v>90</v>
      </c>
      <c r="N7" s="7">
        <v>0.48899999999999999</v>
      </c>
      <c r="O7" s="5">
        <v>120</v>
      </c>
      <c r="P7" s="7">
        <v>0.64500000000000002</v>
      </c>
      <c r="Q7" s="5">
        <v>140</v>
      </c>
      <c r="R7" s="7">
        <v>0.76300000000000001</v>
      </c>
      <c r="S7" s="5">
        <v>160</v>
      </c>
      <c r="T7" s="7">
        <v>0.86</v>
      </c>
      <c r="U7" s="5">
        <v>25</v>
      </c>
      <c r="V7" s="7">
        <v>0.14000000000000001</v>
      </c>
      <c r="W7" s="5">
        <v>185</v>
      </c>
      <c r="X7" s="5">
        <v>50</v>
      </c>
      <c r="Y7" s="7">
        <v>0.61699999999999999</v>
      </c>
      <c r="Z7" s="5">
        <v>60</v>
      </c>
      <c r="AA7" s="7">
        <v>0.753</v>
      </c>
      <c r="AB7" s="5">
        <v>70</v>
      </c>
      <c r="AC7" s="7">
        <v>0.877</v>
      </c>
      <c r="AD7" s="5">
        <v>75</v>
      </c>
      <c r="AE7" s="7">
        <v>0.93799999999999994</v>
      </c>
      <c r="AF7" s="5">
        <v>5</v>
      </c>
      <c r="AG7" s="7">
        <v>6.2E-2</v>
      </c>
      <c r="AH7" s="5">
        <v>80</v>
      </c>
      <c r="AI7" s="5">
        <v>110</v>
      </c>
      <c r="AJ7" s="5" t="s">
        <v>63</v>
      </c>
      <c r="AK7" s="5">
        <v>140</v>
      </c>
      <c r="AL7" s="5" t="s">
        <v>63</v>
      </c>
      <c r="AM7" s="5">
        <v>165</v>
      </c>
      <c r="AN7" s="5" t="s">
        <v>63</v>
      </c>
      <c r="AO7" s="5">
        <v>165</v>
      </c>
      <c r="AP7" s="5" t="s">
        <v>63</v>
      </c>
      <c r="AQ7" s="5" t="s">
        <v>63</v>
      </c>
      <c r="AR7" s="5" t="s">
        <v>63</v>
      </c>
      <c r="AS7" s="5">
        <v>170</v>
      </c>
      <c r="AT7" s="5">
        <v>20</v>
      </c>
      <c r="AU7" s="7">
        <v>1</v>
      </c>
      <c r="AV7" s="5">
        <v>20</v>
      </c>
      <c r="AW7" s="7">
        <v>1</v>
      </c>
      <c r="AX7" s="5">
        <v>20</v>
      </c>
      <c r="AY7" s="7">
        <v>1</v>
      </c>
      <c r="AZ7" s="5">
        <v>20</v>
      </c>
      <c r="BA7" s="7">
        <v>1</v>
      </c>
      <c r="BB7" s="5">
        <v>0</v>
      </c>
      <c r="BC7" s="7">
        <v>0</v>
      </c>
      <c r="BD7" s="5">
        <v>20</v>
      </c>
    </row>
    <row r="8" spans="1:56" x14ac:dyDescent="0.35">
      <c r="A8" t="s">
        <v>66</v>
      </c>
      <c r="B8" s="5">
        <v>160</v>
      </c>
      <c r="C8" s="5" t="s">
        <v>63</v>
      </c>
      <c r="D8" s="5">
        <v>230</v>
      </c>
      <c r="E8" s="5" t="s">
        <v>63</v>
      </c>
      <c r="F8" s="5">
        <v>260</v>
      </c>
      <c r="G8" s="5" t="s">
        <v>63</v>
      </c>
      <c r="H8" s="5">
        <v>270</v>
      </c>
      <c r="I8" s="5" t="s">
        <v>63</v>
      </c>
      <c r="J8" s="5" t="s">
        <v>63</v>
      </c>
      <c r="K8" s="5" t="s">
        <v>63</v>
      </c>
      <c r="L8" s="5">
        <v>275</v>
      </c>
      <c r="M8" s="5">
        <v>150</v>
      </c>
      <c r="N8" s="5" t="s">
        <v>63</v>
      </c>
      <c r="O8" s="5">
        <v>220</v>
      </c>
      <c r="P8" s="5" t="s">
        <v>63</v>
      </c>
      <c r="Q8" s="5">
        <v>260</v>
      </c>
      <c r="R8" s="5" t="s">
        <v>63</v>
      </c>
      <c r="S8" s="5">
        <v>265</v>
      </c>
      <c r="T8" s="5" t="s">
        <v>63</v>
      </c>
      <c r="U8" s="5" t="s">
        <v>63</v>
      </c>
      <c r="V8" s="5" t="s">
        <v>63</v>
      </c>
      <c r="W8" s="5">
        <v>265</v>
      </c>
      <c r="X8" s="5">
        <v>160</v>
      </c>
      <c r="Y8" s="5" t="s">
        <v>63</v>
      </c>
      <c r="Z8" s="5">
        <v>240</v>
      </c>
      <c r="AA8" s="5" t="s">
        <v>63</v>
      </c>
      <c r="AB8" s="5">
        <v>285</v>
      </c>
      <c r="AC8" s="5" t="s">
        <v>63</v>
      </c>
      <c r="AD8" s="5">
        <v>290</v>
      </c>
      <c r="AE8" s="5" t="s">
        <v>63</v>
      </c>
      <c r="AF8" s="5" t="s">
        <v>63</v>
      </c>
      <c r="AG8" s="5" t="s">
        <v>63</v>
      </c>
      <c r="AH8" s="5">
        <v>290</v>
      </c>
      <c r="AI8" s="5">
        <v>165</v>
      </c>
      <c r="AJ8" s="5" t="s">
        <v>63</v>
      </c>
      <c r="AK8" s="5">
        <v>245</v>
      </c>
      <c r="AL8" s="5" t="s">
        <v>63</v>
      </c>
      <c r="AM8" s="5">
        <v>280</v>
      </c>
      <c r="AN8" s="5" t="s">
        <v>63</v>
      </c>
      <c r="AO8" s="5">
        <v>280</v>
      </c>
      <c r="AP8" s="5" t="s">
        <v>63</v>
      </c>
      <c r="AQ8" s="5" t="s">
        <v>63</v>
      </c>
      <c r="AR8" s="5" t="s">
        <v>63</v>
      </c>
      <c r="AS8" s="5">
        <v>280</v>
      </c>
      <c r="AT8" s="5">
        <v>105</v>
      </c>
      <c r="AU8" s="5" t="s">
        <v>63</v>
      </c>
      <c r="AV8" s="5">
        <v>185</v>
      </c>
      <c r="AW8" s="5" t="s">
        <v>63</v>
      </c>
      <c r="AX8" s="5">
        <v>260</v>
      </c>
      <c r="AY8" s="5" t="s">
        <v>63</v>
      </c>
      <c r="AZ8" s="5">
        <v>285</v>
      </c>
      <c r="BA8" s="5" t="s">
        <v>63</v>
      </c>
      <c r="BB8" s="5" t="s">
        <v>63</v>
      </c>
      <c r="BC8" s="5" t="s">
        <v>63</v>
      </c>
      <c r="BD8" s="5">
        <v>285</v>
      </c>
    </row>
    <row r="9" spans="1:56" x14ac:dyDescent="0.35">
      <c r="A9" t="s">
        <v>67</v>
      </c>
      <c r="B9" s="5">
        <v>300</v>
      </c>
      <c r="C9" s="7">
        <v>0.45400000000000001</v>
      </c>
      <c r="D9" s="5">
        <v>430</v>
      </c>
      <c r="E9" s="7">
        <v>0.65300000000000002</v>
      </c>
      <c r="F9" s="5">
        <v>525</v>
      </c>
      <c r="G9" s="7">
        <v>0.79500000000000004</v>
      </c>
      <c r="H9" s="5">
        <v>595</v>
      </c>
      <c r="I9" s="7">
        <v>0.90600000000000003</v>
      </c>
      <c r="J9" s="5">
        <v>60</v>
      </c>
      <c r="K9" s="7">
        <v>9.4E-2</v>
      </c>
      <c r="L9" s="5">
        <v>660</v>
      </c>
      <c r="M9" s="5">
        <v>275</v>
      </c>
      <c r="N9" s="7">
        <v>0.42199999999999999</v>
      </c>
      <c r="O9" s="5">
        <v>405</v>
      </c>
      <c r="P9" s="7">
        <v>0.622</v>
      </c>
      <c r="Q9" s="5">
        <v>505</v>
      </c>
      <c r="R9" s="7">
        <v>0.78</v>
      </c>
      <c r="S9" s="5">
        <v>590</v>
      </c>
      <c r="T9" s="7">
        <v>0.91100000000000003</v>
      </c>
      <c r="U9" s="5">
        <v>60</v>
      </c>
      <c r="V9" s="7">
        <v>8.8999999999999996E-2</v>
      </c>
      <c r="W9" s="5">
        <v>650</v>
      </c>
      <c r="X9" s="5">
        <v>305</v>
      </c>
      <c r="Y9" s="7">
        <v>0.46500000000000002</v>
      </c>
      <c r="Z9" s="5">
        <v>420</v>
      </c>
      <c r="AA9" s="7">
        <v>0.64100000000000001</v>
      </c>
      <c r="AB9" s="5">
        <v>560</v>
      </c>
      <c r="AC9" s="7">
        <v>0.85</v>
      </c>
      <c r="AD9" s="5">
        <v>605</v>
      </c>
      <c r="AE9" s="7">
        <v>0.92200000000000004</v>
      </c>
      <c r="AF9" s="5">
        <v>50</v>
      </c>
      <c r="AG9" s="7">
        <v>7.8E-2</v>
      </c>
      <c r="AH9" s="5">
        <v>660</v>
      </c>
      <c r="AI9" s="5">
        <v>250</v>
      </c>
      <c r="AJ9" s="7">
        <v>0.41299999999999998</v>
      </c>
      <c r="AK9" s="5">
        <v>385</v>
      </c>
      <c r="AL9" s="7">
        <v>0.63500000000000001</v>
      </c>
      <c r="AM9" s="5">
        <v>535</v>
      </c>
      <c r="AN9" s="7">
        <v>0.88600000000000001</v>
      </c>
      <c r="AO9" s="5">
        <v>585</v>
      </c>
      <c r="AP9" s="7">
        <v>0.96899999999999997</v>
      </c>
      <c r="AQ9" s="5">
        <v>20</v>
      </c>
      <c r="AR9" s="7">
        <v>3.1E-2</v>
      </c>
      <c r="AS9" s="5">
        <v>605</v>
      </c>
      <c r="AT9" s="5">
        <v>240</v>
      </c>
      <c r="AU9" s="7">
        <v>0.38800000000000001</v>
      </c>
      <c r="AV9" s="5">
        <v>385</v>
      </c>
      <c r="AW9" s="7">
        <v>0.61399999999999999</v>
      </c>
      <c r="AX9" s="5">
        <v>500</v>
      </c>
      <c r="AY9" s="7">
        <v>0.79800000000000004</v>
      </c>
      <c r="AZ9" s="5">
        <v>585</v>
      </c>
      <c r="BA9" s="7">
        <v>0.93600000000000005</v>
      </c>
      <c r="BB9" s="5">
        <v>40</v>
      </c>
      <c r="BC9" s="7">
        <v>6.4000000000000001E-2</v>
      </c>
      <c r="BD9" s="5">
        <v>625</v>
      </c>
    </row>
    <row r="10" spans="1:56" x14ac:dyDescent="0.35">
      <c r="A10" t="s">
        <v>68</v>
      </c>
      <c r="B10" s="5">
        <v>195</v>
      </c>
      <c r="C10" s="7">
        <v>0.55000000000000004</v>
      </c>
      <c r="D10" s="5">
        <v>265</v>
      </c>
      <c r="E10" s="7">
        <v>0.75600000000000001</v>
      </c>
      <c r="F10" s="5">
        <v>320</v>
      </c>
      <c r="G10" s="7">
        <v>0.90400000000000003</v>
      </c>
      <c r="H10" s="5">
        <v>340</v>
      </c>
      <c r="I10" s="7">
        <v>0.96</v>
      </c>
      <c r="J10" s="5">
        <v>15</v>
      </c>
      <c r="K10" s="7">
        <v>0.04</v>
      </c>
      <c r="L10" s="5">
        <v>355</v>
      </c>
      <c r="M10" s="5">
        <v>195</v>
      </c>
      <c r="N10" s="5" t="s">
        <v>63</v>
      </c>
      <c r="O10" s="5">
        <v>255</v>
      </c>
      <c r="P10" s="5" t="s">
        <v>63</v>
      </c>
      <c r="Q10" s="5">
        <v>290</v>
      </c>
      <c r="R10" s="5" t="s">
        <v>63</v>
      </c>
      <c r="S10" s="5">
        <v>300</v>
      </c>
      <c r="T10" s="5" t="s">
        <v>63</v>
      </c>
      <c r="U10" s="5" t="s">
        <v>63</v>
      </c>
      <c r="V10" s="5" t="s">
        <v>63</v>
      </c>
      <c r="W10" s="5">
        <v>305</v>
      </c>
      <c r="X10" s="5">
        <v>180</v>
      </c>
      <c r="Y10" s="7">
        <v>0.57599999999999996</v>
      </c>
      <c r="Z10" s="5">
        <v>255</v>
      </c>
      <c r="AA10" s="7">
        <v>0.82199999999999995</v>
      </c>
      <c r="AB10" s="5">
        <v>290</v>
      </c>
      <c r="AC10" s="7">
        <v>0.93899999999999995</v>
      </c>
      <c r="AD10" s="5">
        <v>305</v>
      </c>
      <c r="AE10" s="7">
        <v>0.98399999999999999</v>
      </c>
      <c r="AF10" s="5">
        <v>5</v>
      </c>
      <c r="AG10" s="7">
        <v>1.6E-2</v>
      </c>
      <c r="AH10" s="5">
        <v>310</v>
      </c>
      <c r="AI10" s="5">
        <v>195</v>
      </c>
      <c r="AJ10" s="5" t="s">
        <v>63</v>
      </c>
      <c r="AK10" s="5">
        <v>255</v>
      </c>
      <c r="AL10" s="5" t="s">
        <v>63</v>
      </c>
      <c r="AM10" s="5">
        <v>290</v>
      </c>
      <c r="AN10" s="5" t="s">
        <v>63</v>
      </c>
      <c r="AO10" s="5">
        <v>305</v>
      </c>
      <c r="AP10" s="5" t="s">
        <v>63</v>
      </c>
      <c r="AQ10" s="5" t="s">
        <v>63</v>
      </c>
      <c r="AR10" s="5" t="s">
        <v>63</v>
      </c>
      <c r="AS10" s="5">
        <v>305</v>
      </c>
      <c r="AT10" s="5">
        <v>145</v>
      </c>
      <c r="AU10" s="7">
        <v>0.53500000000000003</v>
      </c>
      <c r="AV10" s="5">
        <v>220</v>
      </c>
      <c r="AW10" s="7">
        <v>0.79900000000000004</v>
      </c>
      <c r="AX10" s="5">
        <v>255</v>
      </c>
      <c r="AY10" s="7">
        <v>0.92700000000000005</v>
      </c>
      <c r="AZ10" s="5">
        <v>270</v>
      </c>
      <c r="BA10" s="7">
        <v>0.98199999999999998</v>
      </c>
      <c r="BB10" s="5">
        <v>5</v>
      </c>
      <c r="BC10" s="7">
        <v>1.7999999999999999E-2</v>
      </c>
      <c r="BD10" s="5">
        <v>275</v>
      </c>
    </row>
    <row r="11" spans="1:56" x14ac:dyDescent="0.35">
      <c r="A11" t="s">
        <v>69</v>
      </c>
      <c r="B11" s="5" t="s">
        <v>70</v>
      </c>
      <c r="C11" s="5" t="s">
        <v>70</v>
      </c>
      <c r="D11" s="5" t="s">
        <v>70</v>
      </c>
      <c r="E11" s="5" t="s">
        <v>70</v>
      </c>
      <c r="F11" s="5" t="s">
        <v>70</v>
      </c>
      <c r="G11" s="5" t="s">
        <v>70</v>
      </c>
      <c r="H11" s="5" t="s">
        <v>70</v>
      </c>
      <c r="I11" s="5" t="s">
        <v>70</v>
      </c>
      <c r="J11" s="5" t="s">
        <v>70</v>
      </c>
      <c r="K11" s="5" t="s">
        <v>70</v>
      </c>
      <c r="L11" s="5">
        <v>0</v>
      </c>
      <c r="M11" s="5" t="s">
        <v>70</v>
      </c>
      <c r="N11" s="5" t="s">
        <v>70</v>
      </c>
      <c r="O11" s="5" t="s">
        <v>70</v>
      </c>
      <c r="P11" s="5" t="s">
        <v>70</v>
      </c>
      <c r="Q11" s="5" t="s">
        <v>70</v>
      </c>
      <c r="R11" s="5" t="s">
        <v>70</v>
      </c>
      <c r="S11" s="5" t="s">
        <v>70</v>
      </c>
      <c r="T11" s="5" t="s">
        <v>70</v>
      </c>
      <c r="U11" s="5" t="s">
        <v>70</v>
      </c>
      <c r="V11" s="5" t="s">
        <v>70</v>
      </c>
      <c r="W11" s="5">
        <v>0</v>
      </c>
      <c r="X11" s="5" t="s">
        <v>70</v>
      </c>
      <c r="Y11" s="5" t="s">
        <v>70</v>
      </c>
      <c r="Z11" s="5" t="s">
        <v>70</v>
      </c>
      <c r="AA11" s="5" t="s">
        <v>70</v>
      </c>
      <c r="AB11" s="5" t="s">
        <v>70</v>
      </c>
      <c r="AC11" s="5" t="s">
        <v>70</v>
      </c>
      <c r="AD11" s="5" t="s">
        <v>70</v>
      </c>
      <c r="AE11" s="5" t="s">
        <v>70</v>
      </c>
      <c r="AF11" s="5" t="s">
        <v>70</v>
      </c>
      <c r="AG11" s="5" t="s">
        <v>70</v>
      </c>
      <c r="AH11" s="5">
        <v>0</v>
      </c>
      <c r="AI11" s="5" t="s">
        <v>70</v>
      </c>
      <c r="AJ11" s="5" t="s">
        <v>70</v>
      </c>
      <c r="AK11" s="5" t="s">
        <v>70</v>
      </c>
      <c r="AL11" s="5" t="s">
        <v>70</v>
      </c>
      <c r="AM11" s="5" t="s">
        <v>70</v>
      </c>
      <c r="AN11" s="5" t="s">
        <v>70</v>
      </c>
      <c r="AO11" s="5" t="s">
        <v>70</v>
      </c>
      <c r="AP11" s="5" t="s">
        <v>70</v>
      </c>
      <c r="AQ11" s="5" t="s">
        <v>70</v>
      </c>
      <c r="AR11" s="5" t="s">
        <v>70</v>
      </c>
      <c r="AS11" s="5">
        <v>0</v>
      </c>
      <c r="AT11" s="5" t="s">
        <v>70</v>
      </c>
      <c r="AU11" s="5" t="s">
        <v>70</v>
      </c>
      <c r="AV11" s="5" t="s">
        <v>70</v>
      </c>
      <c r="AW11" s="5" t="s">
        <v>70</v>
      </c>
      <c r="AX11" s="5" t="s">
        <v>70</v>
      </c>
      <c r="AY11" s="5" t="s">
        <v>70</v>
      </c>
      <c r="AZ11" s="5" t="s">
        <v>70</v>
      </c>
      <c r="BA11" s="5" t="s">
        <v>70</v>
      </c>
      <c r="BB11" s="5" t="s">
        <v>70</v>
      </c>
      <c r="BC11" s="5" t="s">
        <v>70</v>
      </c>
      <c r="BD11" s="5">
        <v>0</v>
      </c>
    </row>
    <row r="12" spans="1:56" x14ac:dyDescent="0.35">
      <c r="A12" t="s">
        <v>71</v>
      </c>
      <c r="B12" s="5" t="s">
        <v>70</v>
      </c>
      <c r="C12" s="5" t="s">
        <v>70</v>
      </c>
      <c r="D12" s="5" t="s">
        <v>70</v>
      </c>
      <c r="E12" s="5" t="s">
        <v>70</v>
      </c>
      <c r="F12" s="5" t="s">
        <v>70</v>
      </c>
      <c r="G12" s="5" t="s">
        <v>70</v>
      </c>
      <c r="H12" s="5" t="s">
        <v>70</v>
      </c>
      <c r="I12" s="5" t="s">
        <v>70</v>
      </c>
      <c r="J12" s="5" t="s">
        <v>70</v>
      </c>
      <c r="K12" s="5" t="s">
        <v>70</v>
      </c>
      <c r="L12" s="5">
        <v>0</v>
      </c>
      <c r="M12" s="5" t="s">
        <v>63</v>
      </c>
      <c r="N12" s="5" t="s">
        <v>63</v>
      </c>
      <c r="O12" s="5" t="s">
        <v>63</v>
      </c>
      <c r="P12" s="5" t="s">
        <v>63</v>
      </c>
      <c r="Q12" s="5" t="s">
        <v>63</v>
      </c>
      <c r="R12" s="5" t="s">
        <v>63</v>
      </c>
      <c r="S12" s="5" t="s">
        <v>63</v>
      </c>
      <c r="T12" s="5" t="s">
        <v>63</v>
      </c>
      <c r="U12" s="5">
        <v>0</v>
      </c>
      <c r="V12" s="7">
        <v>0</v>
      </c>
      <c r="W12" s="5" t="s">
        <v>63</v>
      </c>
      <c r="X12" s="5">
        <v>5</v>
      </c>
      <c r="Y12" s="7">
        <v>0.58299999999999996</v>
      </c>
      <c r="Z12" s="5">
        <v>10</v>
      </c>
      <c r="AA12" s="7">
        <v>0.66700000000000004</v>
      </c>
      <c r="AB12" s="5">
        <v>10</v>
      </c>
      <c r="AC12" s="7">
        <v>0.83299999999999996</v>
      </c>
      <c r="AD12" s="5">
        <v>10</v>
      </c>
      <c r="AE12" s="7">
        <v>1</v>
      </c>
      <c r="AF12" s="5">
        <v>0</v>
      </c>
      <c r="AG12" s="7">
        <v>0</v>
      </c>
      <c r="AH12" s="5">
        <v>10</v>
      </c>
      <c r="AI12" s="5">
        <v>5</v>
      </c>
      <c r="AJ12" s="7">
        <v>0.77800000000000002</v>
      </c>
      <c r="AK12" s="5">
        <v>10</v>
      </c>
      <c r="AL12" s="7">
        <v>0.88900000000000001</v>
      </c>
      <c r="AM12" s="5">
        <v>10</v>
      </c>
      <c r="AN12" s="7">
        <v>1</v>
      </c>
      <c r="AO12" s="5">
        <v>10</v>
      </c>
      <c r="AP12" s="7">
        <v>1</v>
      </c>
      <c r="AQ12" s="5">
        <v>0</v>
      </c>
      <c r="AR12" s="7">
        <v>0</v>
      </c>
      <c r="AS12" s="5">
        <v>10</v>
      </c>
      <c r="AT12" s="5" t="s">
        <v>70</v>
      </c>
      <c r="AU12" s="5" t="s">
        <v>70</v>
      </c>
      <c r="AV12" s="5" t="s">
        <v>70</v>
      </c>
      <c r="AW12" s="5" t="s">
        <v>70</v>
      </c>
      <c r="AX12" s="5" t="s">
        <v>70</v>
      </c>
      <c r="AY12" s="5" t="s">
        <v>70</v>
      </c>
      <c r="AZ12" s="5" t="s">
        <v>70</v>
      </c>
      <c r="BA12" s="5" t="s">
        <v>70</v>
      </c>
      <c r="BB12" s="5" t="s">
        <v>70</v>
      </c>
      <c r="BC12" s="5" t="s">
        <v>70</v>
      </c>
      <c r="BD12" s="5">
        <v>0</v>
      </c>
    </row>
    <row r="13" spans="1:56" x14ac:dyDescent="0.35">
      <c r="A13" t="s">
        <v>72</v>
      </c>
      <c r="B13" s="5">
        <v>275</v>
      </c>
      <c r="C13" s="7">
        <v>0.53100000000000003</v>
      </c>
      <c r="D13" s="5">
        <v>380</v>
      </c>
      <c r="E13" s="7">
        <v>0.73599999999999999</v>
      </c>
      <c r="F13" s="5">
        <v>440</v>
      </c>
      <c r="G13" s="7">
        <v>0.85299999999999998</v>
      </c>
      <c r="H13" s="5">
        <v>480</v>
      </c>
      <c r="I13" s="7">
        <v>0.93100000000000005</v>
      </c>
      <c r="J13" s="5">
        <v>35</v>
      </c>
      <c r="K13" s="7">
        <v>6.9000000000000006E-2</v>
      </c>
      <c r="L13" s="5">
        <v>520</v>
      </c>
      <c r="M13" s="5">
        <v>300</v>
      </c>
      <c r="N13" s="7">
        <v>0.53600000000000003</v>
      </c>
      <c r="O13" s="5">
        <v>420</v>
      </c>
      <c r="P13" s="7">
        <v>0.748</v>
      </c>
      <c r="Q13" s="5">
        <v>495</v>
      </c>
      <c r="R13" s="7">
        <v>0.88</v>
      </c>
      <c r="S13" s="5">
        <v>530</v>
      </c>
      <c r="T13" s="7">
        <v>0.95</v>
      </c>
      <c r="U13" s="5">
        <v>30</v>
      </c>
      <c r="V13" s="7">
        <v>0.05</v>
      </c>
      <c r="W13" s="5">
        <v>560</v>
      </c>
      <c r="X13" s="5">
        <v>280</v>
      </c>
      <c r="Y13" s="7">
        <v>0.56000000000000005</v>
      </c>
      <c r="Z13" s="5">
        <v>365</v>
      </c>
      <c r="AA13" s="7">
        <v>0.72899999999999998</v>
      </c>
      <c r="AB13" s="5">
        <v>445</v>
      </c>
      <c r="AC13" s="7">
        <v>0.89200000000000002</v>
      </c>
      <c r="AD13" s="5">
        <v>465</v>
      </c>
      <c r="AE13" s="7">
        <v>0.93799999999999994</v>
      </c>
      <c r="AF13" s="5">
        <v>30</v>
      </c>
      <c r="AG13" s="7">
        <v>6.2E-2</v>
      </c>
      <c r="AH13" s="5">
        <v>500</v>
      </c>
      <c r="AI13" s="5">
        <v>280</v>
      </c>
      <c r="AJ13" s="7">
        <v>0.53400000000000003</v>
      </c>
      <c r="AK13" s="5">
        <v>385</v>
      </c>
      <c r="AL13" s="7">
        <v>0.73099999999999998</v>
      </c>
      <c r="AM13" s="5">
        <v>475</v>
      </c>
      <c r="AN13" s="7">
        <v>0.90600000000000003</v>
      </c>
      <c r="AO13" s="5">
        <v>515</v>
      </c>
      <c r="AP13" s="7">
        <v>0.98099999999999998</v>
      </c>
      <c r="AQ13" s="5">
        <v>10</v>
      </c>
      <c r="AR13" s="7">
        <v>1.9E-2</v>
      </c>
      <c r="AS13" s="5">
        <v>525</v>
      </c>
      <c r="AT13" s="5">
        <v>270</v>
      </c>
      <c r="AU13" s="7">
        <v>0.48399999999999999</v>
      </c>
      <c r="AV13" s="5">
        <v>380</v>
      </c>
      <c r="AW13" s="7">
        <v>0.68</v>
      </c>
      <c r="AX13" s="5">
        <v>460</v>
      </c>
      <c r="AY13" s="7">
        <v>0.81499999999999995</v>
      </c>
      <c r="AZ13" s="5">
        <v>535</v>
      </c>
      <c r="BA13" s="7">
        <v>0.95199999999999996</v>
      </c>
      <c r="BB13" s="5">
        <v>25</v>
      </c>
      <c r="BC13" s="7">
        <v>4.8000000000000001E-2</v>
      </c>
      <c r="BD13" s="5">
        <v>560</v>
      </c>
    </row>
    <row r="14" spans="1:56" x14ac:dyDescent="0.35">
      <c r="A14" t="s">
        <v>73</v>
      </c>
      <c r="B14" s="5" t="s">
        <v>70</v>
      </c>
      <c r="C14" s="5" t="s">
        <v>70</v>
      </c>
      <c r="D14" s="5" t="s">
        <v>70</v>
      </c>
      <c r="E14" s="5" t="s">
        <v>70</v>
      </c>
      <c r="F14" s="5" t="s">
        <v>70</v>
      </c>
      <c r="G14" s="5" t="s">
        <v>70</v>
      </c>
      <c r="H14" s="5" t="s">
        <v>70</v>
      </c>
      <c r="I14" s="5" t="s">
        <v>70</v>
      </c>
      <c r="J14" s="5" t="s">
        <v>70</v>
      </c>
      <c r="K14" s="5" t="s">
        <v>70</v>
      </c>
      <c r="L14" s="5">
        <v>0</v>
      </c>
      <c r="M14" s="5" t="s">
        <v>70</v>
      </c>
      <c r="N14" s="5" t="s">
        <v>70</v>
      </c>
      <c r="O14" s="5" t="s">
        <v>70</v>
      </c>
      <c r="P14" s="5" t="s">
        <v>70</v>
      </c>
      <c r="Q14" s="5" t="s">
        <v>70</v>
      </c>
      <c r="R14" s="5" t="s">
        <v>70</v>
      </c>
      <c r="S14" s="5" t="s">
        <v>70</v>
      </c>
      <c r="T14" s="5" t="s">
        <v>70</v>
      </c>
      <c r="U14" s="5" t="s">
        <v>70</v>
      </c>
      <c r="V14" s="5" t="s">
        <v>70</v>
      </c>
      <c r="W14" s="5">
        <v>0</v>
      </c>
      <c r="X14" s="5" t="s">
        <v>70</v>
      </c>
      <c r="Y14" s="5" t="s">
        <v>70</v>
      </c>
      <c r="Z14" s="5" t="s">
        <v>70</v>
      </c>
      <c r="AA14" s="5" t="s">
        <v>70</v>
      </c>
      <c r="AB14" s="5" t="s">
        <v>70</v>
      </c>
      <c r="AC14" s="5" t="s">
        <v>70</v>
      </c>
      <c r="AD14" s="5" t="s">
        <v>70</v>
      </c>
      <c r="AE14" s="5" t="s">
        <v>70</v>
      </c>
      <c r="AF14" s="5" t="s">
        <v>70</v>
      </c>
      <c r="AG14" s="5" t="s">
        <v>70</v>
      </c>
      <c r="AH14" s="5">
        <v>0</v>
      </c>
      <c r="AI14" s="5" t="s">
        <v>70</v>
      </c>
      <c r="AJ14" s="5" t="s">
        <v>70</v>
      </c>
      <c r="AK14" s="5" t="s">
        <v>70</v>
      </c>
      <c r="AL14" s="5" t="s">
        <v>70</v>
      </c>
      <c r="AM14" s="5" t="s">
        <v>70</v>
      </c>
      <c r="AN14" s="5" t="s">
        <v>70</v>
      </c>
      <c r="AO14" s="5" t="s">
        <v>70</v>
      </c>
      <c r="AP14" s="5" t="s">
        <v>70</v>
      </c>
      <c r="AQ14" s="5" t="s">
        <v>70</v>
      </c>
      <c r="AR14" s="5" t="s">
        <v>70</v>
      </c>
      <c r="AS14" s="5">
        <v>0</v>
      </c>
      <c r="AT14" s="5" t="s">
        <v>70</v>
      </c>
      <c r="AU14" s="5" t="s">
        <v>70</v>
      </c>
      <c r="AV14" s="5" t="s">
        <v>70</v>
      </c>
      <c r="AW14" s="5" t="s">
        <v>70</v>
      </c>
      <c r="AX14" s="5" t="s">
        <v>70</v>
      </c>
      <c r="AY14" s="5" t="s">
        <v>70</v>
      </c>
      <c r="AZ14" s="5" t="s">
        <v>70</v>
      </c>
      <c r="BA14" s="5" t="s">
        <v>70</v>
      </c>
      <c r="BB14" s="5" t="s">
        <v>70</v>
      </c>
      <c r="BC14" s="5" t="s">
        <v>70</v>
      </c>
      <c r="BD14" s="5">
        <v>0</v>
      </c>
    </row>
    <row r="15" spans="1:56" x14ac:dyDescent="0.35">
      <c r="A15" t="s">
        <v>74</v>
      </c>
      <c r="B15" s="5">
        <v>120</v>
      </c>
      <c r="C15" s="7">
        <v>0.58399999999999996</v>
      </c>
      <c r="D15" s="5">
        <v>145</v>
      </c>
      <c r="E15" s="7">
        <v>0.72799999999999998</v>
      </c>
      <c r="F15" s="5">
        <v>180</v>
      </c>
      <c r="G15" s="7">
        <v>0.88600000000000001</v>
      </c>
      <c r="H15" s="5">
        <v>190</v>
      </c>
      <c r="I15" s="7">
        <v>0.95</v>
      </c>
      <c r="J15" s="5">
        <v>10</v>
      </c>
      <c r="K15" s="7">
        <v>0.05</v>
      </c>
      <c r="L15" s="5">
        <v>200</v>
      </c>
      <c r="M15" s="5">
        <v>95</v>
      </c>
      <c r="N15" s="7">
        <v>0.56399999999999995</v>
      </c>
      <c r="O15" s="5">
        <v>125</v>
      </c>
      <c r="P15" s="7">
        <v>0.72099999999999997</v>
      </c>
      <c r="Q15" s="5">
        <v>150</v>
      </c>
      <c r="R15" s="7">
        <v>0.86</v>
      </c>
      <c r="S15" s="5">
        <v>165</v>
      </c>
      <c r="T15" s="7">
        <v>0.95899999999999996</v>
      </c>
      <c r="U15" s="5">
        <v>5</v>
      </c>
      <c r="V15" s="7">
        <v>4.1000000000000002E-2</v>
      </c>
      <c r="W15" s="5">
        <v>170</v>
      </c>
      <c r="X15" s="5">
        <v>100</v>
      </c>
      <c r="Y15" s="5" t="s">
        <v>63</v>
      </c>
      <c r="Z15" s="5">
        <v>140</v>
      </c>
      <c r="AA15" s="5" t="s">
        <v>63</v>
      </c>
      <c r="AB15" s="5">
        <v>175</v>
      </c>
      <c r="AC15" s="5" t="s">
        <v>63</v>
      </c>
      <c r="AD15" s="5">
        <v>180</v>
      </c>
      <c r="AE15" s="5" t="s">
        <v>63</v>
      </c>
      <c r="AF15" s="5" t="s">
        <v>63</v>
      </c>
      <c r="AG15" s="5" t="s">
        <v>63</v>
      </c>
      <c r="AH15" s="5">
        <v>185</v>
      </c>
      <c r="AI15" s="5">
        <v>100</v>
      </c>
      <c r="AJ15" s="5" t="s">
        <v>63</v>
      </c>
      <c r="AK15" s="5">
        <v>150</v>
      </c>
      <c r="AL15" s="5" t="s">
        <v>63</v>
      </c>
      <c r="AM15" s="5">
        <v>195</v>
      </c>
      <c r="AN15" s="5" t="s">
        <v>63</v>
      </c>
      <c r="AO15" s="5">
        <v>205</v>
      </c>
      <c r="AP15" s="5" t="s">
        <v>63</v>
      </c>
      <c r="AQ15" s="5" t="s">
        <v>63</v>
      </c>
      <c r="AR15" s="5" t="s">
        <v>63</v>
      </c>
      <c r="AS15" s="5">
        <v>210</v>
      </c>
      <c r="AT15" s="5">
        <v>85</v>
      </c>
      <c r="AU15" s="7">
        <v>0.36</v>
      </c>
      <c r="AV15" s="5">
        <v>130</v>
      </c>
      <c r="AW15" s="7">
        <v>0.55200000000000005</v>
      </c>
      <c r="AX15" s="5">
        <v>170</v>
      </c>
      <c r="AY15" s="7">
        <v>0.71099999999999997</v>
      </c>
      <c r="AZ15" s="5">
        <v>215</v>
      </c>
      <c r="BA15" s="7">
        <v>0.89100000000000001</v>
      </c>
      <c r="BB15" s="5">
        <v>25</v>
      </c>
      <c r="BC15" s="7">
        <v>0.109</v>
      </c>
      <c r="BD15" s="5">
        <v>240</v>
      </c>
    </row>
    <row r="16" spans="1:56" x14ac:dyDescent="0.35">
      <c r="A16" t="s">
        <v>75</v>
      </c>
      <c r="B16" s="5" t="s">
        <v>70</v>
      </c>
      <c r="C16" s="5" t="s">
        <v>70</v>
      </c>
      <c r="D16" s="5" t="s">
        <v>70</v>
      </c>
      <c r="E16" s="5" t="s">
        <v>70</v>
      </c>
      <c r="F16" s="5" t="s">
        <v>70</v>
      </c>
      <c r="G16" s="5" t="s">
        <v>70</v>
      </c>
      <c r="H16" s="5" t="s">
        <v>70</v>
      </c>
      <c r="I16" s="5" t="s">
        <v>70</v>
      </c>
      <c r="J16" s="5" t="s">
        <v>70</v>
      </c>
      <c r="K16" s="5" t="s">
        <v>70</v>
      </c>
      <c r="L16" s="5">
        <v>0</v>
      </c>
      <c r="M16" s="5" t="s">
        <v>70</v>
      </c>
      <c r="N16" s="5" t="s">
        <v>70</v>
      </c>
      <c r="O16" s="5" t="s">
        <v>70</v>
      </c>
      <c r="P16" s="5" t="s">
        <v>70</v>
      </c>
      <c r="Q16" s="5" t="s">
        <v>70</v>
      </c>
      <c r="R16" s="5" t="s">
        <v>70</v>
      </c>
      <c r="S16" s="5" t="s">
        <v>70</v>
      </c>
      <c r="T16" s="5" t="s">
        <v>70</v>
      </c>
      <c r="U16" s="5" t="s">
        <v>70</v>
      </c>
      <c r="V16" s="5" t="s">
        <v>70</v>
      </c>
      <c r="W16" s="5">
        <v>0</v>
      </c>
      <c r="X16" s="5" t="s">
        <v>70</v>
      </c>
      <c r="Y16" s="5" t="s">
        <v>70</v>
      </c>
      <c r="Z16" s="5" t="s">
        <v>70</v>
      </c>
      <c r="AA16" s="5" t="s">
        <v>70</v>
      </c>
      <c r="AB16" s="5" t="s">
        <v>70</v>
      </c>
      <c r="AC16" s="5" t="s">
        <v>70</v>
      </c>
      <c r="AD16" s="5" t="s">
        <v>70</v>
      </c>
      <c r="AE16" s="5" t="s">
        <v>70</v>
      </c>
      <c r="AF16" s="5" t="s">
        <v>70</v>
      </c>
      <c r="AG16" s="5" t="s">
        <v>70</v>
      </c>
      <c r="AH16" s="5">
        <v>0</v>
      </c>
      <c r="AI16" s="5" t="s">
        <v>70</v>
      </c>
      <c r="AJ16" s="5" t="s">
        <v>70</v>
      </c>
      <c r="AK16" s="5" t="s">
        <v>70</v>
      </c>
      <c r="AL16" s="5" t="s">
        <v>70</v>
      </c>
      <c r="AM16" s="5" t="s">
        <v>70</v>
      </c>
      <c r="AN16" s="5" t="s">
        <v>70</v>
      </c>
      <c r="AO16" s="5" t="s">
        <v>70</v>
      </c>
      <c r="AP16" s="5" t="s">
        <v>70</v>
      </c>
      <c r="AQ16" s="5" t="s">
        <v>70</v>
      </c>
      <c r="AR16" s="5" t="s">
        <v>70</v>
      </c>
      <c r="AS16" s="5">
        <v>0</v>
      </c>
      <c r="AT16" s="5" t="s">
        <v>70</v>
      </c>
      <c r="AU16" s="5" t="s">
        <v>70</v>
      </c>
      <c r="AV16" s="5" t="s">
        <v>70</v>
      </c>
      <c r="AW16" s="5" t="s">
        <v>70</v>
      </c>
      <c r="AX16" s="5" t="s">
        <v>70</v>
      </c>
      <c r="AY16" s="5" t="s">
        <v>70</v>
      </c>
      <c r="AZ16" s="5" t="s">
        <v>70</v>
      </c>
      <c r="BA16" s="5" t="s">
        <v>70</v>
      </c>
      <c r="BB16" s="5" t="s">
        <v>70</v>
      </c>
      <c r="BC16" s="5" t="s">
        <v>70</v>
      </c>
      <c r="BD16" s="5">
        <v>0</v>
      </c>
    </row>
    <row r="17" spans="1:56" x14ac:dyDescent="0.35">
      <c r="A17" t="s">
        <v>76</v>
      </c>
      <c r="B17" s="5">
        <v>15</v>
      </c>
      <c r="C17" s="7">
        <v>0.37</v>
      </c>
      <c r="D17" s="5">
        <v>35</v>
      </c>
      <c r="E17" s="7">
        <v>0.71699999999999997</v>
      </c>
      <c r="F17" s="5">
        <v>40</v>
      </c>
      <c r="G17" s="7">
        <v>0.89100000000000001</v>
      </c>
      <c r="H17" s="5">
        <v>45</v>
      </c>
      <c r="I17" s="7">
        <v>1</v>
      </c>
      <c r="J17" s="5">
        <v>0</v>
      </c>
      <c r="K17" s="7">
        <v>0</v>
      </c>
      <c r="L17" s="5">
        <v>45</v>
      </c>
      <c r="M17" s="5">
        <v>10</v>
      </c>
      <c r="N17" s="7">
        <v>0.28100000000000003</v>
      </c>
      <c r="O17" s="5">
        <v>20</v>
      </c>
      <c r="P17" s="7">
        <v>0.65600000000000003</v>
      </c>
      <c r="Q17" s="5">
        <v>30</v>
      </c>
      <c r="R17" s="7">
        <v>0.93799999999999994</v>
      </c>
      <c r="S17" s="5">
        <v>30</v>
      </c>
      <c r="T17" s="7">
        <v>1</v>
      </c>
      <c r="U17" s="5">
        <v>0</v>
      </c>
      <c r="V17" s="7">
        <v>0</v>
      </c>
      <c r="W17" s="5">
        <v>30</v>
      </c>
      <c r="X17" s="5">
        <v>15</v>
      </c>
      <c r="Y17" s="7">
        <v>0.42399999999999999</v>
      </c>
      <c r="Z17" s="5">
        <v>25</v>
      </c>
      <c r="AA17" s="7">
        <v>0.75800000000000001</v>
      </c>
      <c r="AB17" s="5">
        <v>35</v>
      </c>
      <c r="AC17" s="7">
        <v>1</v>
      </c>
      <c r="AD17" s="5">
        <v>35</v>
      </c>
      <c r="AE17" s="7">
        <v>1</v>
      </c>
      <c r="AF17" s="5">
        <v>0</v>
      </c>
      <c r="AG17" s="7">
        <v>0</v>
      </c>
      <c r="AH17" s="5">
        <v>35</v>
      </c>
      <c r="AI17" s="5">
        <v>10</v>
      </c>
      <c r="AJ17" s="5" t="s">
        <v>63</v>
      </c>
      <c r="AK17" s="5">
        <v>20</v>
      </c>
      <c r="AL17" s="5" t="s">
        <v>63</v>
      </c>
      <c r="AM17" s="5">
        <v>25</v>
      </c>
      <c r="AN17" s="5" t="s">
        <v>63</v>
      </c>
      <c r="AO17" s="5">
        <v>25</v>
      </c>
      <c r="AP17" s="5" t="s">
        <v>63</v>
      </c>
      <c r="AQ17" s="5" t="s">
        <v>63</v>
      </c>
      <c r="AR17" s="5" t="s">
        <v>63</v>
      </c>
      <c r="AS17" s="5">
        <v>25</v>
      </c>
      <c r="AT17" s="5" t="s">
        <v>63</v>
      </c>
      <c r="AU17" s="5" t="s">
        <v>63</v>
      </c>
      <c r="AV17" s="5">
        <v>5</v>
      </c>
      <c r="AW17" s="5" t="s">
        <v>63</v>
      </c>
      <c r="AX17" s="5">
        <v>10</v>
      </c>
      <c r="AY17" s="5" t="s">
        <v>63</v>
      </c>
      <c r="AZ17" s="5">
        <v>10</v>
      </c>
      <c r="BA17" s="5" t="s">
        <v>63</v>
      </c>
      <c r="BB17" s="5">
        <v>0</v>
      </c>
      <c r="BC17" s="7">
        <v>0</v>
      </c>
      <c r="BD17" s="5">
        <v>10</v>
      </c>
    </row>
    <row r="18" spans="1:56" x14ac:dyDescent="0.35">
      <c r="A18" t="s">
        <v>77</v>
      </c>
      <c r="B18" s="5">
        <v>20</v>
      </c>
      <c r="C18" s="5" t="s">
        <v>63</v>
      </c>
      <c r="D18" s="5">
        <v>50</v>
      </c>
      <c r="E18" s="5" t="s">
        <v>63</v>
      </c>
      <c r="F18" s="5">
        <v>70</v>
      </c>
      <c r="G18" s="5" t="s">
        <v>63</v>
      </c>
      <c r="H18" s="5">
        <v>80</v>
      </c>
      <c r="I18" s="5" t="s">
        <v>63</v>
      </c>
      <c r="J18" s="5" t="s">
        <v>63</v>
      </c>
      <c r="K18" s="5" t="s">
        <v>63</v>
      </c>
      <c r="L18" s="5">
        <v>80</v>
      </c>
      <c r="M18" s="5">
        <v>30</v>
      </c>
      <c r="N18" s="7">
        <v>0.28399999999999997</v>
      </c>
      <c r="O18" s="5">
        <v>55</v>
      </c>
      <c r="P18" s="7">
        <v>0.52900000000000003</v>
      </c>
      <c r="Q18" s="5">
        <v>85</v>
      </c>
      <c r="R18" s="7">
        <v>0.83299999999999996</v>
      </c>
      <c r="S18" s="5">
        <v>95</v>
      </c>
      <c r="T18" s="7">
        <v>0.95099999999999996</v>
      </c>
      <c r="U18" s="5">
        <v>5</v>
      </c>
      <c r="V18" s="7">
        <v>4.9000000000000002E-2</v>
      </c>
      <c r="W18" s="5">
        <v>100</v>
      </c>
      <c r="X18" s="5">
        <v>35</v>
      </c>
      <c r="Y18" s="5" t="s">
        <v>63</v>
      </c>
      <c r="Z18" s="5">
        <v>65</v>
      </c>
      <c r="AA18" s="5" t="s">
        <v>63</v>
      </c>
      <c r="AB18" s="5">
        <v>95</v>
      </c>
      <c r="AC18" s="5" t="s">
        <v>63</v>
      </c>
      <c r="AD18" s="5">
        <v>100</v>
      </c>
      <c r="AE18" s="5" t="s">
        <v>63</v>
      </c>
      <c r="AF18" s="5" t="s">
        <v>63</v>
      </c>
      <c r="AG18" s="5" t="s">
        <v>63</v>
      </c>
      <c r="AH18" s="5">
        <v>105</v>
      </c>
      <c r="AI18" s="5">
        <v>30</v>
      </c>
      <c r="AJ18" s="7">
        <v>0.376</v>
      </c>
      <c r="AK18" s="5">
        <v>60</v>
      </c>
      <c r="AL18" s="7">
        <v>0.72899999999999998</v>
      </c>
      <c r="AM18" s="5">
        <v>80</v>
      </c>
      <c r="AN18" s="7">
        <v>0.96499999999999997</v>
      </c>
      <c r="AO18" s="5">
        <v>85</v>
      </c>
      <c r="AP18" s="7">
        <v>1</v>
      </c>
      <c r="AQ18" s="5">
        <v>0</v>
      </c>
      <c r="AR18" s="7">
        <v>0</v>
      </c>
      <c r="AS18" s="5">
        <v>85</v>
      </c>
      <c r="AT18" s="5">
        <v>25</v>
      </c>
      <c r="AU18" s="5" t="s">
        <v>63</v>
      </c>
      <c r="AV18" s="5">
        <v>50</v>
      </c>
      <c r="AW18" s="5" t="s">
        <v>63</v>
      </c>
      <c r="AX18" s="5">
        <v>70</v>
      </c>
      <c r="AY18" s="5" t="s">
        <v>63</v>
      </c>
      <c r="AZ18" s="5">
        <v>75</v>
      </c>
      <c r="BA18" s="5" t="s">
        <v>63</v>
      </c>
      <c r="BB18" s="5" t="s">
        <v>63</v>
      </c>
      <c r="BC18" s="5" t="s">
        <v>63</v>
      </c>
      <c r="BD18" s="5">
        <v>80</v>
      </c>
    </row>
    <row r="19" spans="1:56" x14ac:dyDescent="0.35">
      <c r="A19" t="s">
        <v>78</v>
      </c>
      <c r="B19" s="5">
        <v>75</v>
      </c>
      <c r="C19" s="7">
        <v>0.76800000000000002</v>
      </c>
      <c r="D19" s="5">
        <v>90</v>
      </c>
      <c r="E19" s="7">
        <v>0.91900000000000004</v>
      </c>
      <c r="F19" s="5">
        <v>100</v>
      </c>
      <c r="G19" s="7">
        <v>0.99</v>
      </c>
      <c r="H19" s="5">
        <v>100</v>
      </c>
      <c r="I19" s="7">
        <v>1</v>
      </c>
      <c r="J19" s="5">
        <v>0</v>
      </c>
      <c r="K19" s="7">
        <v>0</v>
      </c>
      <c r="L19" s="5">
        <v>100</v>
      </c>
      <c r="M19" s="5">
        <v>105</v>
      </c>
      <c r="N19" s="7">
        <v>0.92900000000000005</v>
      </c>
      <c r="O19" s="5">
        <v>110</v>
      </c>
      <c r="P19" s="7">
        <v>0.98199999999999998</v>
      </c>
      <c r="Q19" s="5">
        <v>110</v>
      </c>
      <c r="R19" s="7">
        <v>1</v>
      </c>
      <c r="S19" s="5">
        <v>110</v>
      </c>
      <c r="T19" s="7">
        <v>1</v>
      </c>
      <c r="U19" s="5">
        <v>0</v>
      </c>
      <c r="V19" s="7">
        <v>0</v>
      </c>
      <c r="W19" s="5">
        <v>110</v>
      </c>
      <c r="X19" s="5">
        <v>90</v>
      </c>
      <c r="Y19" s="7">
        <v>0.79500000000000004</v>
      </c>
      <c r="Z19" s="5">
        <v>105</v>
      </c>
      <c r="AA19" s="7">
        <v>0.95499999999999996</v>
      </c>
      <c r="AB19" s="5">
        <v>110</v>
      </c>
      <c r="AC19" s="7">
        <v>0.99099999999999999</v>
      </c>
      <c r="AD19" s="5">
        <v>110</v>
      </c>
      <c r="AE19" s="7">
        <v>1</v>
      </c>
      <c r="AF19" s="5">
        <v>0</v>
      </c>
      <c r="AG19" s="7">
        <v>0</v>
      </c>
      <c r="AH19" s="5">
        <v>110</v>
      </c>
      <c r="AI19" s="5">
        <v>90</v>
      </c>
      <c r="AJ19" s="7">
        <v>0.84</v>
      </c>
      <c r="AK19" s="5">
        <v>105</v>
      </c>
      <c r="AL19" s="7">
        <v>0.98099999999999998</v>
      </c>
      <c r="AM19" s="5">
        <v>105</v>
      </c>
      <c r="AN19" s="7">
        <v>1</v>
      </c>
      <c r="AO19" s="5">
        <v>105</v>
      </c>
      <c r="AP19" s="7">
        <v>1</v>
      </c>
      <c r="AQ19" s="5">
        <v>0</v>
      </c>
      <c r="AR19" s="7">
        <v>0</v>
      </c>
      <c r="AS19" s="5">
        <v>105</v>
      </c>
      <c r="AT19" s="5">
        <v>100</v>
      </c>
      <c r="AU19" s="5" t="s">
        <v>63</v>
      </c>
      <c r="AV19" s="5">
        <v>115</v>
      </c>
      <c r="AW19" s="5" t="s">
        <v>63</v>
      </c>
      <c r="AX19" s="5">
        <v>125</v>
      </c>
      <c r="AY19" s="5" t="s">
        <v>63</v>
      </c>
      <c r="AZ19" s="5">
        <v>125</v>
      </c>
      <c r="BA19" s="5" t="s">
        <v>63</v>
      </c>
      <c r="BB19" s="5" t="s">
        <v>63</v>
      </c>
      <c r="BC19" s="5" t="s">
        <v>63</v>
      </c>
      <c r="BD19" s="5">
        <v>130</v>
      </c>
    </row>
    <row r="20" spans="1:56" x14ac:dyDescent="0.35">
      <c r="A20" t="s">
        <v>79</v>
      </c>
      <c r="B20" s="5" t="s">
        <v>70</v>
      </c>
      <c r="C20" s="5" t="s">
        <v>70</v>
      </c>
      <c r="D20" s="5" t="s">
        <v>70</v>
      </c>
      <c r="E20" s="5" t="s">
        <v>70</v>
      </c>
      <c r="F20" s="5" t="s">
        <v>70</v>
      </c>
      <c r="G20" s="5" t="s">
        <v>70</v>
      </c>
      <c r="H20" s="5" t="s">
        <v>70</v>
      </c>
      <c r="I20" s="5" t="s">
        <v>70</v>
      </c>
      <c r="J20" s="5" t="s">
        <v>70</v>
      </c>
      <c r="K20" s="5" t="s">
        <v>70</v>
      </c>
      <c r="L20" s="5">
        <v>0</v>
      </c>
      <c r="M20" s="5" t="s">
        <v>70</v>
      </c>
      <c r="N20" s="5" t="s">
        <v>70</v>
      </c>
      <c r="O20" s="5" t="s">
        <v>70</v>
      </c>
      <c r="P20" s="5" t="s">
        <v>70</v>
      </c>
      <c r="Q20" s="5" t="s">
        <v>70</v>
      </c>
      <c r="R20" s="5" t="s">
        <v>70</v>
      </c>
      <c r="S20" s="5" t="s">
        <v>70</v>
      </c>
      <c r="T20" s="5" t="s">
        <v>70</v>
      </c>
      <c r="U20" s="5" t="s">
        <v>70</v>
      </c>
      <c r="V20" s="5" t="s">
        <v>70</v>
      </c>
      <c r="W20" s="5">
        <v>0</v>
      </c>
      <c r="X20" s="5" t="s">
        <v>70</v>
      </c>
      <c r="Y20" s="5" t="s">
        <v>70</v>
      </c>
      <c r="Z20" s="5" t="s">
        <v>70</v>
      </c>
      <c r="AA20" s="5" t="s">
        <v>70</v>
      </c>
      <c r="AB20" s="5" t="s">
        <v>70</v>
      </c>
      <c r="AC20" s="5" t="s">
        <v>70</v>
      </c>
      <c r="AD20" s="5" t="s">
        <v>70</v>
      </c>
      <c r="AE20" s="5" t="s">
        <v>70</v>
      </c>
      <c r="AF20" s="5" t="s">
        <v>70</v>
      </c>
      <c r="AG20" s="5" t="s">
        <v>70</v>
      </c>
      <c r="AH20" s="5">
        <v>0</v>
      </c>
      <c r="AI20" s="5" t="s">
        <v>70</v>
      </c>
      <c r="AJ20" s="5" t="s">
        <v>70</v>
      </c>
      <c r="AK20" s="5" t="s">
        <v>70</v>
      </c>
      <c r="AL20" s="5" t="s">
        <v>70</v>
      </c>
      <c r="AM20" s="5" t="s">
        <v>70</v>
      </c>
      <c r="AN20" s="5" t="s">
        <v>70</v>
      </c>
      <c r="AO20" s="5" t="s">
        <v>70</v>
      </c>
      <c r="AP20" s="5" t="s">
        <v>70</v>
      </c>
      <c r="AQ20" s="5" t="s">
        <v>70</v>
      </c>
      <c r="AR20" s="5" t="s">
        <v>70</v>
      </c>
      <c r="AS20" s="5">
        <v>0</v>
      </c>
      <c r="AT20" s="5" t="s">
        <v>70</v>
      </c>
      <c r="AU20" s="5" t="s">
        <v>70</v>
      </c>
      <c r="AV20" s="5" t="s">
        <v>70</v>
      </c>
      <c r="AW20" s="5" t="s">
        <v>70</v>
      </c>
      <c r="AX20" s="5" t="s">
        <v>70</v>
      </c>
      <c r="AY20" s="5" t="s">
        <v>70</v>
      </c>
      <c r="AZ20" s="5" t="s">
        <v>70</v>
      </c>
      <c r="BA20" s="5" t="s">
        <v>70</v>
      </c>
      <c r="BB20" s="5" t="s">
        <v>70</v>
      </c>
      <c r="BC20" s="5" t="s">
        <v>70</v>
      </c>
      <c r="BD20" s="5">
        <v>0</v>
      </c>
    </row>
    <row r="21" spans="1:56" x14ac:dyDescent="0.35">
      <c r="A21" t="s">
        <v>80</v>
      </c>
      <c r="B21" s="5" t="s">
        <v>70</v>
      </c>
      <c r="C21" s="5" t="s">
        <v>70</v>
      </c>
      <c r="D21" s="5" t="s">
        <v>70</v>
      </c>
      <c r="E21" s="5" t="s">
        <v>70</v>
      </c>
      <c r="F21" s="5" t="s">
        <v>70</v>
      </c>
      <c r="G21" s="5" t="s">
        <v>70</v>
      </c>
      <c r="H21" s="5" t="s">
        <v>70</v>
      </c>
      <c r="I21" s="5" t="s">
        <v>70</v>
      </c>
      <c r="J21" s="5" t="s">
        <v>70</v>
      </c>
      <c r="K21" s="5" t="s">
        <v>70</v>
      </c>
      <c r="L21" s="5">
        <v>0</v>
      </c>
      <c r="M21" s="5" t="s">
        <v>70</v>
      </c>
      <c r="N21" s="5" t="s">
        <v>70</v>
      </c>
      <c r="O21" s="5" t="s">
        <v>70</v>
      </c>
      <c r="P21" s="5" t="s">
        <v>70</v>
      </c>
      <c r="Q21" s="5" t="s">
        <v>70</v>
      </c>
      <c r="R21" s="5" t="s">
        <v>70</v>
      </c>
      <c r="S21" s="5" t="s">
        <v>70</v>
      </c>
      <c r="T21" s="5" t="s">
        <v>70</v>
      </c>
      <c r="U21" s="5" t="s">
        <v>70</v>
      </c>
      <c r="V21" s="5" t="s">
        <v>70</v>
      </c>
      <c r="W21" s="5">
        <v>0</v>
      </c>
      <c r="X21" s="5" t="s">
        <v>70</v>
      </c>
      <c r="Y21" s="5" t="s">
        <v>70</v>
      </c>
      <c r="Z21" s="5" t="s">
        <v>70</v>
      </c>
      <c r="AA21" s="5" t="s">
        <v>70</v>
      </c>
      <c r="AB21" s="5" t="s">
        <v>70</v>
      </c>
      <c r="AC21" s="5" t="s">
        <v>70</v>
      </c>
      <c r="AD21" s="5" t="s">
        <v>70</v>
      </c>
      <c r="AE21" s="5" t="s">
        <v>70</v>
      </c>
      <c r="AF21" s="5" t="s">
        <v>70</v>
      </c>
      <c r="AG21" s="5" t="s">
        <v>70</v>
      </c>
      <c r="AH21" s="5">
        <v>0</v>
      </c>
      <c r="AI21" s="5" t="s">
        <v>70</v>
      </c>
      <c r="AJ21" s="5" t="s">
        <v>70</v>
      </c>
      <c r="AK21" s="5" t="s">
        <v>70</v>
      </c>
      <c r="AL21" s="5" t="s">
        <v>70</v>
      </c>
      <c r="AM21" s="5" t="s">
        <v>70</v>
      </c>
      <c r="AN21" s="5" t="s">
        <v>70</v>
      </c>
      <c r="AO21" s="5" t="s">
        <v>70</v>
      </c>
      <c r="AP21" s="5" t="s">
        <v>70</v>
      </c>
      <c r="AQ21" s="5" t="s">
        <v>70</v>
      </c>
      <c r="AR21" s="5" t="s">
        <v>70</v>
      </c>
      <c r="AS21" s="5">
        <v>0</v>
      </c>
      <c r="AT21" s="5" t="s">
        <v>70</v>
      </c>
      <c r="AU21" s="5" t="s">
        <v>70</v>
      </c>
      <c r="AV21" s="5" t="s">
        <v>70</v>
      </c>
      <c r="AW21" s="5" t="s">
        <v>70</v>
      </c>
      <c r="AX21" s="5" t="s">
        <v>70</v>
      </c>
      <c r="AY21" s="5" t="s">
        <v>70</v>
      </c>
      <c r="AZ21" s="5" t="s">
        <v>70</v>
      </c>
      <c r="BA21" s="5" t="s">
        <v>70</v>
      </c>
      <c r="BB21" s="5" t="s">
        <v>70</v>
      </c>
      <c r="BC21" s="5" t="s">
        <v>70</v>
      </c>
      <c r="BD21" s="5">
        <v>0</v>
      </c>
    </row>
    <row r="22" spans="1:56" x14ac:dyDescent="0.35">
      <c r="A22" t="s">
        <v>81</v>
      </c>
      <c r="B22" s="5">
        <v>65</v>
      </c>
      <c r="C22" s="5" t="s">
        <v>63</v>
      </c>
      <c r="D22" s="5">
        <v>75</v>
      </c>
      <c r="E22" s="5" t="s">
        <v>63</v>
      </c>
      <c r="F22" s="5">
        <v>80</v>
      </c>
      <c r="G22" s="5" t="s">
        <v>63</v>
      </c>
      <c r="H22" s="5">
        <v>80</v>
      </c>
      <c r="I22" s="5" t="s">
        <v>63</v>
      </c>
      <c r="J22" s="5" t="s">
        <v>63</v>
      </c>
      <c r="K22" s="5" t="s">
        <v>63</v>
      </c>
      <c r="L22" s="5">
        <v>85</v>
      </c>
      <c r="M22" s="5">
        <v>55</v>
      </c>
      <c r="N22" s="5" t="s">
        <v>63</v>
      </c>
      <c r="O22" s="5">
        <v>65</v>
      </c>
      <c r="P22" s="5" t="s">
        <v>63</v>
      </c>
      <c r="Q22" s="5">
        <v>65</v>
      </c>
      <c r="R22" s="5" t="s">
        <v>63</v>
      </c>
      <c r="S22" s="5">
        <v>65</v>
      </c>
      <c r="T22" s="5" t="s">
        <v>63</v>
      </c>
      <c r="U22" s="5" t="s">
        <v>63</v>
      </c>
      <c r="V22" s="5" t="s">
        <v>63</v>
      </c>
      <c r="W22" s="5">
        <v>70</v>
      </c>
      <c r="X22" s="5">
        <v>70</v>
      </c>
      <c r="Y22" s="5" t="s">
        <v>63</v>
      </c>
      <c r="Z22" s="5">
        <v>75</v>
      </c>
      <c r="AA22" s="5" t="s">
        <v>63</v>
      </c>
      <c r="AB22" s="5">
        <v>85</v>
      </c>
      <c r="AC22" s="5" t="s">
        <v>63</v>
      </c>
      <c r="AD22" s="5">
        <v>90</v>
      </c>
      <c r="AE22" s="5" t="s">
        <v>63</v>
      </c>
      <c r="AF22" s="5" t="s">
        <v>63</v>
      </c>
      <c r="AG22" s="5" t="s">
        <v>63</v>
      </c>
      <c r="AH22" s="5">
        <v>95</v>
      </c>
      <c r="AI22" s="5">
        <v>60</v>
      </c>
      <c r="AJ22" s="7">
        <v>0.8</v>
      </c>
      <c r="AK22" s="5">
        <v>70</v>
      </c>
      <c r="AL22" s="7">
        <v>0.93300000000000005</v>
      </c>
      <c r="AM22" s="5">
        <v>75</v>
      </c>
      <c r="AN22" s="7">
        <v>0.97299999999999998</v>
      </c>
      <c r="AO22" s="5">
        <v>75</v>
      </c>
      <c r="AP22" s="7">
        <v>1</v>
      </c>
      <c r="AQ22" s="5">
        <v>0</v>
      </c>
      <c r="AR22" s="7">
        <v>0</v>
      </c>
      <c r="AS22" s="5">
        <v>75</v>
      </c>
      <c r="AT22" s="5">
        <v>45</v>
      </c>
      <c r="AU22" s="7">
        <v>0.71399999999999997</v>
      </c>
      <c r="AV22" s="5">
        <v>55</v>
      </c>
      <c r="AW22" s="7">
        <v>0.88900000000000001</v>
      </c>
      <c r="AX22" s="5">
        <v>60</v>
      </c>
      <c r="AY22" s="7">
        <v>0.96799999999999997</v>
      </c>
      <c r="AZ22" s="5">
        <v>65</v>
      </c>
      <c r="BA22" s="7">
        <v>1</v>
      </c>
      <c r="BB22" s="5">
        <v>0</v>
      </c>
      <c r="BC22" s="7">
        <v>0</v>
      </c>
      <c r="BD22" s="5">
        <v>65</v>
      </c>
    </row>
    <row r="23" spans="1:56" x14ac:dyDescent="0.35">
      <c r="A23" t="s">
        <v>82</v>
      </c>
      <c r="B23" s="5">
        <v>750</v>
      </c>
      <c r="C23" s="7">
        <v>0.55100000000000005</v>
      </c>
      <c r="D23" s="8">
        <v>1075</v>
      </c>
      <c r="E23" s="7">
        <v>0.79</v>
      </c>
      <c r="F23" s="8">
        <v>1260</v>
      </c>
      <c r="G23" s="7">
        <v>0.92500000000000004</v>
      </c>
      <c r="H23" s="8">
        <v>1330</v>
      </c>
      <c r="I23" s="7">
        <v>0.97499999999999998</v>
      </c>
      <c r="J23" s="5">
        <v>35</v>
      </c>
      <c r="K23" s="7">
        <v>2.5000000000000001E-2</v>
      </c>
      <c r="L23" s="8">
        <v>1360</v>
      </c>
      <c r="M23" s="5">
        <v>760</v>
      </c>
      <c r="N23" s="7">
        <v>0.58899999999999997</v>
      </c>
      <c r="O23" s="8">
        <v>1075</v>
      </c>
      <c r="P23" s="7">
        <v>0.83399999999999996</v>
      </c>
      <c r="Q23" s="8">
        <v>1225</v>
      </c>
      <c r="R23" s="7">
        <v>0.95</v>
      </c>
      <c r="S23" s="8">
        <v>1265</v>
      </c>
      <c r="T23" s="7">
        <v>0.98099999999999998</v>
      </c>
      <c r="U23" s="5">
        <v>25</v>
      </c>
      <c r="V23" s="7">
        <v>1.9E-2</v>
      </c>
      <c r="W23" s="8">
        <v>1290</v>
      </c>
      <c r="X23" s="5">
        <v>775</v>
      </c>
      <c r="Y23" s="7">
        <v>0.58099999999999996</v>
      </c>
      <c r="Z23" s="8">
        <v>1065</v>
      </c>
      <c r="AA23" s="7">
        <v>0.79700000000000004</v>
      </c>
      <c r="AB23" s="8">
        <v>1270</v>
      </c>
      <c r="AC23" s="7">
        <v>0.94899999999999995</v>
      </c>
      <c r="AD23" s="8">
        <v>1315</v>
      </c>
      <c r="AE23" s="7">
        <v>0.98499999999999999</v>
      </c>
      <c r="AF23" s="5">
        <v>20</v>
      </c>
      <c r="AG23" s="7">
        <v>1.4999999999999999E-2</v>
      </c>
      <c r="AH23" s="8">
        <v>1335</v>
      </c>
      <c r="AI23" s="5">
        <v>655</v>
      </c>
      <c r="AJ23" s="7">
        <v>0.502</v>
      </c>
      <c r="AK23" s="5">
        <v>990</v>
      </c>
      <c r="AL23" s="7">
        <v>0.75600000000000001</v>
      </c>
      <c r="AM23" s="8">
        <v>1235</v>
      </c>
      <c r="AN23" s="7">
        <v>0.94399999999999995</v>
      </c>
      <c r="AO23" s="8">
        <v>1295</v>
      </c>
      <c r="AP23" s="7">
        <v>0.99099999999999999</v>
      </c>
      <c r="AQ23" s="5">
        <v>10</v>
      </c>
      <c r="AR23" s="7">
        <v>8.9999999999999993E-3</v>
      </c>
      <c r="AS23" s="8">
        <v>1305</v>
      </c>
      <c r="AT23" s="5">
        <v>610</v>
      </c>
      <c r="AU23" s="7">
        <v>0.47</v>
      </c>
      <c r="AV23" s="5">
        <v>980</v>
      </c>
      <c r="AW23" s="7">
        <v>0.752</v>
      </c>
      <c r="AX23" s="8">
        <v>1180</v>
      </c>
      <c r="AY23" s="7">
        <v>0.90900000000000003</v>
      </c>
      <c r="AZ23" s="8">
        <v>1270</v>
      </c>
      <c r="BA23" s="7">
        <v>0.97699999999999998</v>
      </c>
      <c r="BB23" s="5">
        <v>30</v>
      </c>
      <c r="BC23" s="7">
        <v>2.3E-2</v>
      </c>
      <c r="BD23" s="8">
        <v>1300</v>
      </c>
    </row>
    <row r="24" spans="1:56" x14ac:dyDescent="0.35">
      <c r="A24" t="s">
        <v>83</v>
      </c>
      <c r="B24" s="5" t="s">
        <v>63</v>
      </c>
      <c r="C24" s="5" t="s">
        <v>63</v>
      </c>
      <c r="D24" s="5" t="s">
        <v>63</v>
      </c>
      <c r="E24" s="5" t="s">
        <v>63</v>
      </c>
      <c r="F24" s="5" t="s">
        <v>63</v>
      </c>
      <c r="G24" s="5" t="s">
        <v>63</v>
      </c>
      <c r="H24" s="5" t="s">
        <v>63</v>
      </c>
      <c r="I24" s="5" t="s">
        <v>63</v>
      </c>
      <c r="J24" s="5">
        <v>0</v>
      </c>
      <c r="K24" s="7">
        <v>0</v>
      </c>
      <c r="L24" s="5" t="s">
        <v>63</v>
      </c>
      <c r="M24" s="5" t="s">
        <v>70</v>
      </c>
      <c r="N24" s="5" t="s">
        <v>70</v>
      </c>
      <c r="O24" s="5" t="s">
        <v>70</v>
      </c>
      <c r="P24" s="5" t="s">
        <v>70</v>
      </c>
      <c r="Q24" s="5" t="s">
        <v>70</v>
      </c>
      <c r="R24" s="5" t="s">
        <v>70</v>
      </c>
      <c r="S24" s="5" t="s">
        <v>70</v>
      </c>
      <c r="T24" s="5" t="s">
        <v>70</v>
      </c>
      <c r="U24" s="5" t="s">
        <v>70</v>
      </c>
      <c r="V24" s="5" t="s">
        <v>70</v>
      </c>
      <c r="W24" s="5">
        <v>0</v>
      </c>
      <c r="X24" s="5" t="s">
        <v>70</v>
      </c>
      <c r="Y24" s="5" t="s">
        <v>70</v>
      </c>
      <c r="Z24" s="5" t="s">
        <v>70</v>
      </c>
      <c r="AA24" s="5" t="s">
        <v>70</v>
      </c>
      <c r="AB24" s="5" t="s">
        <v>70</v>
      </c>
      <c r="AC24" s="5" t="s">
        <v>70</v>
      </c>
      <c r="AD24" s="5" t="s">
        <v>70</v>
      </c>
      <c r="AE24" s="5" t="s">
        <v>70</v>
      </c>
      <c r="AF24" s="5" t="s">
        <v>70</v>
      </c>
      <c r="AG24" s="5" t="s">
        <v>70</v>
      </c>
      <c r="AH24" s="5">
        <v>0</v>
      </c>
      <c r="AI24" s="5" t="s">
        <v>70</v>
      </c>
      <c r="AJ24" s="5" t="s">
        <v>70</v>
      </c>
      <c r="AK24" s="5" t="s">
        <v>70</v>
      </c>
      <c r="AL24" s="5" t="s">
        <v>70</v>
      </c>
      <c r="AM24" s="5" t="s">
        <v>70</v>
      </c>
      <c r="AN24" s="5" t="s">
        <v>70</v>
      </c>
      <c r="AO24" s="5" t="s">
        <v>70</v>
      </c>
      <c r="AP24" s="5" t="s">
        <v>70</v>
      </c>
      <c r="AQ24" s="5" t="s">
        <v>70</v>
      </c>
      <c r="AR24" s="5" t="s">
        <v>70</v>
      </c>
      <c r="AS24" s="5">
        <v>0</v>
      </c>
      <c r="AT24" s="5">
        <v>0</v>
      </c>
      <c r="AU24" s="7">
        <v>0</v>
      </c>
      <c r="AV24" s="5">
        <v>0</v>
      </c>
      <c r="AW24" s="7">
        <v>0</v>
      </c>
      <c r="AX24" s="5" t="s">
        <v>63</v>
      </c>
      <c r="AY24" s="5" t="s">
        <v>63</v>
      </c>
      <c r="AZ24" s="5" t="s">
        <v>63</v>
      </c>
      <c r="BA24" s="5" t="s">
        <v>63</v>
      </c>
      <c r="BB24" s="5">
        <v>0</v>
      </c>
      <c r="BC24" s="7">
        <v>0</v>
      </c>
      <c r="BD24" s="5" t="s">
        <v>63</v>
      </c>
    </row>
    <row r="25" spans="1:56" x14ac:dyDescent="0.35">
      <c r="A25" t="s">
        <v>84</v>
      </c>
      <c r="B25" s="5" t="s">
        <v>70</v>
      </c>
      <c r="C25" s="5" t="s">
        <v>70</v>
      </c>
      <c r="D25" s="5" t="s">
        <v>70</v>
      </c>
      <c r="E25" s="5" t="s">
        <v>70</v>
      </c>
      <c r="F25" s="5" t="s">
        <v>70</v>
      </c>
      <c r="G25" s="5" t="s">
        <v>70</v>
      </c>
      <c r="H25" s="5" t="s">
        <v>70</v>
      </c>
      <c r="I25" s="5" t="s">
        <v>70</v>
      </c>
      <c r="J25" s="5" t="s">
        <v>70</v>
      </c>
      <c r="K25" s="5" t="s">
        <v>70</v>
      </c>
      <c r="L25" s="5">
        <v>0</v>
      </c>
      <c r="M25" s="5" t="s">
        <v>70</v>
      </c>
      <c r="N25" s="5" t="s">
        <v>70</v>
      </c>
      <c r="O25" s="5" t="s">
        <v>70</v>
      </c>
      <c r="P25" s="5" t="s">
        <v>70</v>
      </c>
      <c r="Q25" s="5" t="s">
        <v>70</v>
      </c>
      <c r="R25" s="5" t="s">
        <v>70</v>
      </c>
      <c r="S25" s="5" t="s">
        <v>70</v>
      </c>
      <c r="T25" s="5" t="s">
        <v>70</v>
      </c>
      <c r="U25" s="5" t="s">
        <v>70</v>
      </c>
      <c r="V25" s="5" t="s">
        <v>70</v>
      </c>
      <c r="W25" s="5">
        <v>0</v>
      </c>
      <c r="X25" s="5" t="s">
        <v>70</v>
      </c>
      <c r="Y25" s="5" t="s">
        <v>70</v>
      </c>
      <c r="Z25" s="5" t="s">
        <v>70</v>
      </c>
      <c r="AA25" s="5" t="s">
        <v>70</v>
      </c>
      <c r="AB25" s="5" t="s">
        <v>70</v>
      </c>
      <c r="AC25" s="5" t="s">
        <v>70</v>
      </c>
      <c r="AD25" s="5" t="s">
        <v>70</v>
      </c>
      <c r="AE25" s="5" t="s">
        <v>70</v>
      </c>
      <c r="AF25" s="5" t="s">
        <v>70</v>
      </c>
      <c r="AG25" s="5" t="s">
        <v>70</v>
      </c>
      <c r="AH25" s="5">
        <v>0</v>
      </c>
      <c r="AI25" s="5" t="s">
        <v>70</v>
      </c>
      <c r="AJ25" s="5" t="s">
        <v>70</v>
      </c>
      <c r="AK25" s="5" t="s">
        <v>70</v>
      </c>
      <c r="AL25" s="5" t="s">
        <v>70</v>
      </c>
      <c r="AM25" s="5" t="s">
        <v>70</v>
      </c>
      <c r="AN25" s="5" t="s">
        <v>70</v>
      </c>
      <c r="AO25" s="5" t="s">
        <v>70</v>
      </c>
      <c r="AP25" s="5" t="s">
        <v>70</v>
      </c>
      <c r="AQ25" s="5" t="s">
        <v>70</v>
      </c>
      <c r="AR25" s="5" t="s">
        <v>70</v>
      </c>
      <c r="AS25" s="5">
        <v>0</v>
      </c>
      <c r="AT25" s="5" t="s">
        <v>70</v>
      </c>
      <c r="AU25" s="5" t="s">
        <v>70</v>
      </c>
      <c r="AV25" s="5" t="s">
        <v>70</v>
      </c>
      <c r="AW25" s="5" t="s">
        <v>70</v>
      </c>
      <c r="AX25" s="5" t="s">
        <v>70</v>
      </c>
      <c r="AY25" s="5" t="s">
        <v>70</v>
      </c>
      <c r="AZ25" s="5" t="s">
        <v>70</v>
      </c>
      <c r="BA25" s="5" t="s">
        <v>70</v>
      </c>
      <c r="BB25" s="5" t="s">
        <v>70</v>
      </c>
      <c r="BC25" s="5" t="s">
        <v>70</v>
      </c>
      <c r="BD25" s="5">
        <v>0</v>
      </c>
    </row>
    <row r="26" spans="1:56" x14ac:dyDescent="0.35">
      <c r="A26" t="s">
        <v>85</v>
      </c>
      <c r="B26" s="5" t="s">
        <v>63</v>
      </c>
      <c r="C26" s="5" t="s">
        <v>63</v>
      </c>
      <c r="D26" s="5">
        <v>5</v>
      </c>
      <c r="E26" s="5" t="s">
        <v>63</v>
      </c>
      <c r="F26" s="5">
        <v>10</v>
      </c>
      <c r="G26" s="5" t="s">
        <v>63</v>
      </c>
      <c r="H26" s="5">
        <v>15</v>
      </c>
      <c r="I26" s="5" t="s">
        <v>63</v>
      </c>
      <c r="J26" s="5" t="s">
        <v>63</v>
      </c>
      <c r="K26" s="5" t="s">
        <v>63</v>
      </c>
      <c r="L26" s="5">
        <v>15</v>
      </c>
      <c r="M26" s="5" t="s">
        <v>63</v>
      </c>
      <c r="N26" s="5" t="s">
        <v>63</v>
      </c>
      <c r="O26" s="5">
        <v>5</v>
      </c>
      <c r="P26" s="5" t="s">
        <v>63</v>
      </c>
      <c r="Q26" s="5">
        <v>5</v>
      </c>
      <c r="R26" s="5" t="s">
        <v>63</v>
      </c>
      <c r="S26" s="5">
        <v>5</v>
      </c>
      <c r="T26" s="5" t="s">
        <v>63</v>
      </c>
      <c r="U26" s="5">
        <v>0</v>
      </c>
      <c r="V26" s="7">
        <v>0</v>
      </c>
      <c r="W26" s="5">
        <v>5</v>
      </c>
      <c r="X26" s="5">
        <v>5</v>
      </c>
      <c r="Y26" s="7">
        <v>0.42899999999999999</v>
      </c>
      <c r="Z26" s="5">
        <v>15</v>
      </c>
      <c r="AA26" s="7">
        <v>0.92900000000000005</v>
      </c>
      <c r="AB26" s="5">
        <v>15</v>
      </c>
      <c r="AC26" s="7">
        <v>0.92900000000000005</v>
      </c>
      <c r="AD26" s="5">
        <v>15</v>
      </c>
      <c r="AE26" s="7">
        <v>1</v>
      </c>
      <c r="AF26" s="5">
        <v>0</v>
      </c>
      <c r="AG26" s="7">
        <v>0</v>
      </c>
      <c r="AH26" s="5">
        <v>15</v>
      </c>
      <c r="AI26" s="5">
        <v>10</v>
      </c>
      <c r="AJ26" s="7">
        <v>0.35499999999999998</v>
      </c>
      <c r="AK26" s="5">
        <v>20</v>
      </c>
      <c r="AL26" s="7">
        <v>0.64500000000000002</v>
      </c>
      <c r="AM26" s="5">
        <v>30</v>
      </c>
      <c r="AN26" s="7">
        <v>0.96799999999999997</v>
      </c>
      <c r="AO26" s="5">
        <v>30</v>
      </c>
      <c r="AP26" s="7">
        <v>1</v>
      </c>
      <c r="AQ26" s="5">
        <v>0</v>
      </c>
      <c r="AR26" s="7">
        <v>0</v>
      </c>
      <c r="AS26" s="5">
        <v>30</v>
      </c>
      <c r="AT26" s="5" t="s">
        <v>63</v>
      </c>
      <c r="AU26" s="5" t="s">
        <v>63</v>
      </c>
      <c r="AV26" s="5">
        <v>10</v>
      </c>
      <c r="AW26" s="5" t="s">
        <v>63</v>
      </c>
      <c r="AX26" s="5">
        <v>15</v>
      </c>
      <c r="AY26" s="5" t="s">
        <v>63</v>
      </c>
      <c r="AZ26" s="5">
        <v>20</v>
      </c>
      <c r="BA26" s="5" t="s">
        <v>63</v>
      </c>
      <c r="BB26" s="5" t="s">
        <v>63</v>
      </c>
      <c r="BC26" s="5" t="s">
        <v>63</v>
      </c>
      <c r="BD26" s="5">
        <v>20</v>
      </c>
    </row>
    <row r="27" spans="1:56" x14ac:dyDescent="0.35">
      <c r="A27" t="s">
        <v>86</v>
      </c>
      <c r="B27" s="5">
        <v>190</v>
      </c>
      <c r="C27" s="7">
        <v>0.68500000000000005</v>
      </c>
      <c r="D27" s="5">
        <v>230</v>
      </c>
      <c r="E27" s="7">
        <v>0.83199999999999996</v>
      </c>
      <c r="F27" s="5">
        <v>260</v>
      </c>
      <c r="G27" s="7">
        <v>0.92500000000000004</v>
      </c>
      <c r="H27" s="5">
        <v>270</v>
      </c>
      <c r="I27" s="7">
        <v>0.97499999999999998</v>
      </c>
      <c r="J27" s="5">
        <v>5</v>
      </c>
      <c r="K27" s="7">
        <v>2.5000000000000001E-2</v>
      </c>
      <c r="L27" s="5">
        <v>280</v>
      </c>
      <c r="M27" s="5">
        <v>160</v>
      </c>
      <c r="N27" s="7">
        <v>0.63800000000000001</v>
      </c>
      <c r="O27" s="5">
        <v>200</v>
      </c>
      <c r="P27" s="7">
        <v>0.79500000000000004</v>
      </c>
      <c r="Q27" s="5">
        <v>235</v>
      </c>
      <c r="R27" s="7">
        <v>0.91700000000000004</v>
      </c>
      <c r="S27" s="5">
        <v>250</v>
      </c>
      <c r="T27" s="7">
        <v>0.98</v>
      </c>
      <c r="U27" s="5">
        <v>5</v>
      </c>
      <c r="V27" s="7">
        <v>0.02</v>
      </c>
      <c r="W27" s="5">
        <v>255</v>
      </c>
      <c r="X27" s="5">
        <v>170</v>
      </c>
      <c r="Y27" s="7">
        <v>0.63400000000000001</v>
      </c>
      <c r="Z27" s="5">
        <v>210</v>
      </c>
      <c r="AA27" s="7">
        <v>0.79200000000000004</v>
      </c>
      <c r="AB27" s="5">
        <v>245</v>
      </c>
      <c r="AC27" s="7">
        <v>0.93200000000000005</v>
      </c>
      <c r="AD27" s="5">
        <v>260</v>
      </c>
      <c r="AE27" s="7">
        <v>0.98099999999999998</v>
      </c>
      <c r="AF27" s="5">
        <v>5</v>
      </c>
      <c r="AG27" s="7">
        <v>1.9E-2</v>
      </c>
      <c r="AH27" s="5">
        <v>265</v>
      </c>
      <c r="AI27" s="5">
        <v>220</v>
      </c>
      <c r="AJ27" s="5" t="s">
        <v>63</v>
      </c>
      <c r="AK27" s="5">
        <v>275</v>
      </c>
      <c r="AL27" s="5" t="s">
        <v>63</v>
      </c>
      <c r="AM27" s="5">
        <v>300</v>
      </c>
      <c r="AN27" s="5" t="s">
        <v>63</v>
      </c>
      <c r="AO27" s="5">
        <v>310</v>
      </c>
      <c r="AP27" s="5" t="s">
        <v>63</v>
      </c>
      <c r="AQ27" s="5" t="s">
        <v>63</v>
      </c>
      <c r="AR27" s="5" t="s">
        <v>63</v>
      </c>
      <c r="AS27" s="5">
        <v>315</v>
      </c>
      <c r="AT27" s="5">
        <v>195</v>
      </c>
      <c r="AU27" s="7">
        <v>0.73</v>
      </c>
      <c r="AV27" s="5">
        <v>225</v>
      </c>
      <c r="AW27" s="7">
        <v>0.84299999999999997</v>
      </c>
      <c r="AX27" s="5">
        <v>250</v>
      </c>
      <c r="AY27" s="7">
        <v>0.93600000000000005</v>
      </c>
      <c r="AZ27" s="5">
        <v>260</v>
      </c>
      <c r="BA27" s="7">
        <v>0.98099999999999998</v>
      </c>
      <c r="BB27" s="5">
        <v>5</v>
      </c>
      <c r="BC27" s="7">
        <v>1.9E-2</v>
      </c>
      <c r="BD27" s="5">
        <v>265</v>
      </c>
    </row>
    <row r="28" spans="1:56" x14ac:dyDescent="0.35">
      <c r="A28" t="s">
        <v>87</v>
      </c>
      <c r="B28" s="5" t="s">
        <v>70</v>
      </c>
      <c r="C28" s="5" t="s">
        <v>70</v>
      </c>
      <c r="D28" s="5" t="s">
        <v>70</v>
      </c>
      <c r="E28" s="5" t="s">
        <v>70</v>
      </c>
      <c r="F28" s="5" t="s">
        <v>70</v>
      </c>
      <c r="G28" s="5" t="s">
        <v>70</v>
      </c>
      <c r="H28" s="5" t="s">
        <v>70</v>
      </c>
      <c r="I28" s="5" t="s">
        <v>70</v>
      </c>
      <c r="J28" s="5" t="s">
        <v>70</v>
      </c>
      <c r="K28" s="5" t="s">
        <v>70</v>
      </c>
      <c r="L28" s="5">
        <v>0</v>
      </c>
      <c r="M28" s="5" t="s">
        <v>70</v>
      </c>
      <c r="N28" s="5" t="s">
        <v>70</v>
      </c>
      <c r="O28" s="5" t="s">
        <v>70</v>
      </c>
      <c r="P28" s="5" t="s">
        <v>70</v>
      </c>
      <c r="Q28" s="5" t="s">
        <v>70</v>
      </c>
      <c r="R28" s="5" t="s">
        <v>70</v>
      </c>
      <c r="S28" s="5" t="s">
        <v>70</v>
      </c>
      <c r="T28" s="5" t="s">
        <v>70</v>
      </c>
      <c r="U28" s="5" t="s">
        <v>70</v>
      </c>
      <c r="V28" s="5" t="s">
        <v>70</v>
      </c>
      <c r="W28" s="5">
        <v>0</v>
      </c>
      <c r="X28" s="5" t="s">
        <v>70</v>
      </c>
      <c r="Y28" s="5" t="s">
        <v>70</v>
      </c>
      <c r="Z28" s="5" t="s">
        <v>70</v>
      </c>
      <c r="AA28" s="5" t="s">
        <v>70</v>
      </c>
      <c r="AB28" s="5" t="s">
        <v>70</v>
      </c>
      <c r="AC28" s="5" t="s">
        <v>70</v>
      </c>
      <c r="AD28" s="5" t="s">
        <v>70</v>
      </c>
      <c r="AE28" s="5" t="s">
        <v>70</v>
      </c>
      <c r="AF28" s="5" t="s">
        <v>70</v>
      </c>
      <c r="AG28" s="5" t="s">
        <v>70</v>
      </c>
      <c r="AH28" s="5">
        <v>0</v>
      </c>
      <c r="AI28" s="5" t="s">
        <v>70</v>
      </c>
      <c r="AJ28" s="5" t="s">
        <v>70</v>
      </c>
      <c r="AK28" s="5" t="s">
        <v>70</v>
      </c>
      <c r="AL28" s="5" t="s">
        <v>70</v>
      </c>
      <c r="AM28" s="5" t="s">
        <v>70</v>
      </c>
      <c r="AN28" s="5" t="s">
        <v>70</v>
      </c>
      <c r="AO28" s="5" t="s">
        <v>70</v>
      </c>
      <c r="AP28" s="5" t="s">
        <v>70</v>
      </c>
      <c r="AQ28" s="5" t="s">
        <v>70</v>
      </c>
      <c r="AR28" s="5" t="s">
        <v>70</v>
      </c>
      <c r="AS28" s="5">
        <v>0</v>
      </c>
      <c r="AT28" s="5" t="s">
        <v>70</v>
      </c>
      <c r="AU28" s="5" t="s">
        <v>70</v>
      </c>
      <c r="AV28" s="5" t="s">
        <v>70</v>
      </c>
      <c r="AW28" s="5" t="s">
        <v>70</v>
      </c>
      <c r="AX28" s="5" t="s">
        <v>70</v>
      </c>
      <c r="AY28" s="5" t="s">
        <v>70</v>
      </c>
      <c r="AZ28" s="5" t="s">
        <v>70</v>
      </c>
      <c r="BA28" s="5" t="s">
        <v>70</v>
      </c>
      <c r="BB28" s="5" t="s">
        <v>70</v>
      </c>
      <c r="BC28" s="5" t="s">
        <v>70</v>
      </c>
      <c r="BD28" s="5">
        <v>0</v>
      </c>
    </row>
    <row r="29" spans="1:56" x14ac:dyDescent="0.35">
      <c r="A29" t="s">
        <v>88</v>
      </c>
      <c r="B29" s="5" t="s">
        <v>63</v>
      </c>
      <c r="C29" s="5" t="s">
        <v>63</v>
      </c>
      <c r="D29" s="5">
        <v>5</v>
      </c>
      <c r="E29" s="5" t="s">
        <v>63</v>
      </c>
      <c r="F29" s="5">
        <v>5</v>
      </c>
      <c r="G29" s="5" t="s">
        <v>63</v>
      </c>
      <c r="H29" s="5">
        <v>5</v>
      </c>
      <c r="I29" s="5" t="s">
        <v>63</v>
      </c>
      <c r="J29" s="5">
        <v>0</v>
      </c>
      <c r="K29" s="7">
        <v>0</v>
      </c>
      <c r="L29" s="5">
        <v>5</v>
      </c>
      <c r="M29" s="5" t="s">
        <v>63</v>
      </c>
      <c r="N29" s="5" t="s">
        <v>63</v>
      </c>
      <c r="O29" s="5" t="s">
        <v>63</v>
      </c>
      <c r="P29" s="5" t="s">
        <v>63</v>
      </c>
      <c r="Q29" s="5" t="s">
        <v>63</v>
      </c>
      <c r="R29" s="5" t="s">
        <v>63</v>
      </c>
      <c r="S29" s="5" t="s">
        <v>63</v>
      </c>
      <c r="T29" s="5" t="s">
        <v>63</v>
      </c>
      <c r="U29" s="5">
        <v>0</v>
      </c>
      <c r="V29" s="7">
        <v>0</v>
      </c>
      <c r="W29" s="5" t="s">
        <v>63</v>
      </c>
      <c r="X29" s="5">
        <v>5</v>
      </c>
      <c r="Y29" s="7">
        <v>0.71399999999999997</v>
      </c>
      <c r="Z29" s="5">
        <v>5</v>
      </c>
      <c r="AA29" s="7">
        <v>0.85699999999999998</v>
      </c>
      <c r="AB29" s="5">
        <v>5</v>
      </c>
      <c r="AC29" s="7">
        <v>1</v>
      </c>
      <c r="AD29" s="5">
        <v>5</v>
      </c>
      <c r="AE29" s="7">
        <v>1</v>
      </c>
      <c r="AF29" s="5">
        <v>0</v>
      </c>
      <c r="AG29" s="7">
        <v>0</v>
      </c>
      <c r="AH29" s="5">
        <v>5</v>
      </c>
      <c r="AI29" s="5" t="s">
        <v>63</v>
      </c>
      <c r="AJ29" s="5" t="s">
        <v>63</v>
      </c>
      <c r="AK29" s="5" t="s">
        <v>63</v>
      </c>
      <c r="AL29" s="5" t="s">
        <v>63</v>
      </c>
      <c r="AM29" s="5" t="s">
        <v>63</v>
      </c>
      <c r="AN29" s="5" t="s">
        <v>63</v>
      </c>
      <c r="AO29" s="5" t="s">
        <v>63</v>
      </c>
      <c r="AP29" s="5" t="s">
        <v>63</v>
      </c>
      <c r="AQ29" s="5">
        <v>0</v>
      </c>
      <c r="AR29" s="7">
        <v>0</v>
      </c>
      <c r="AS29" s="5" t="s">
        <v>63</v>
      </c>
      <c r="AT29" s="5" t="s">
        <v>63</v>
      </c>
      <c r="AU29" s="5" t="s">
        <v>63</v>
      </c>
      <c r="AV29" s="5" t="s">
        <v>63</v>
      </c>
      <c r="AW29" s="5" t="s">
        <v>63</v>
      </c>
      <c r="AX29" s="5" t="s">
        <v>63</v>
      </c>
      <c r="AY29" s="5" t="s">
        <v>63</v>
      </c>
      <c r="AZ29" s="5" t="s">
        <v>63</v>
      </c>
      <c r="BA29" s="5" t="s">
        <v>63</v>
      </c>
      <c r="BB29" s="5">
        <v>0</v>
      </c>
      <c r="BC29" s="7">
        <v>0</v>
      </c>
      <c r="BD29" s="5" t="s">
        <v>63</v>
      </c>
    </row>
    <row r="30" spans="1:56" x14ac:dyDescent="0.35">
      <c r="A30" t="s">
        <v>89</v>
      </c>
      <c r="B30" s="5">
        <v>180</v>
      </c>
      <c r="C30" s="7">
        <v>0.52600000000000002</v>
      </c>
      <c r="D30" s="5">
        <v>250</v>
      </c>
      <c r="E30" s="7">
        <v>0.72399999999999998</v>
      </c>
      <c r="F30" s="5">
        <v>295</v>
      </c>
      <c r="G30" s="7">
        <v>0.86299999999999999</v>
      </c>
      <c r="H30" s="5">
        <v>325</v>
      </c>
      <c r="I30" s="7">
        <v>0.95099999999999996</v>
      </c>
      <c r="J30" s="5">
        <v>15</v>
      </c>
      <c r="K30" s="7">
        <v>4.9000000000000002E-2</v>
      </c>
      <c r="L30" s="5">
        <v>345</v>
      </c>
      <c r="M30" s="5">
        <v>215</v>
      </c>
      <c r="N30" s="7">
        <v>0.54</v>
      </c>
      <c r="O30" s="5">
        <v>280</v>
      </c>
      <c r="P30" s="7">
        <v>0.70399999999999996</v>
      </c>
      <c r="Q30" s="5">
        <v>340</v>
      </c>
      <c r="R30" s="7">
        <v>0.84899999999999998</v>
      </c>
      <c r="S30" s="5">
        <v>375</v>
      </c>
      <c r="T30" s="7">
        <v>0.94199999999999995</v>
      </c>
      <c r="U30" s="5">
        <v>25</v>
      </c>
      <c r="V30" s="7">
        <v>5.8000000000000003E-2</v>
      </c>
      <c r="W30" s="5">
        <v>400</v>
      </c>
      <c r="X30" s="5">
        <v>310</v>
      </c>
      <c r="Y30" s="7">
        <v>0.63700000000000001</v>
      </c>
      <c r="Z30" s="5">
        <v>385</v>
      </c>
      <c r="AA30" s="7">
        <v>0.78200000000000003</v>
      </c>
      <c r="AB30" s="5">
        <v>440</v>
      </c>
      <c r="AC30" s="7">
        <v>0.90200000000000002</v>
      </c>
      <c r="AD30" s="5">
        <v>470</v>
      </c>
      <c r="AE30" s="7">
        <v>0.95499999999999996</v>
      </c>
      <c r="AF30" s="5">
        <v>20</v>
      </c>
      <c r="AG30" s="7">
        <v>4.4999999999999998E-2</v>
      </c>
      <c r="AH30" s="5">
        <v>490</v>
      </c>
      <c r="AI30" s="5">
        <v>220</v>
      </c>
      <c r="AJ30" s="7">
        <v>0.53</v>
      </c>
      <c r="AK30" s="5">
        <v>300</v>
      </c>
      <c r="AL30" s="7">
        <v>0.72399999999999998</v>
      </c>
      <c r="AM30" s="5">
        <v>380</v>
      </c>
      <c r="AN30" s="7">
        <v>0.91400000000000003</v>
      </c>
      <c r="AO30" s="5">
        <v>400</v>
      </c>
      <c r="AP30" s="7">
        <v>0.96399999999999997</v>
      </c>
      <c r="AQ30" s="5">
        <v>15</v>
      </c>
      <c r="AR30" s="7">
        <v>3.5999999999999997E-2</v>
      </c>
      <c r="AS30" s="5">
        <v>415</v>
      </c>
      <c r="AT30" s="5">
        <v>150</v>
      </c>
      <c r="AU30" s="7">
        <v>0.374</v>
      </c>
      <c r="AV30" s="5">
        <v>250</v>
      </c>
      <c r="AW30" s="7">
        <v>0.621</v>
      </c>
      <c r="AX30" s="5">
        <v>310</v>
      </c>
      <c r="AY30" s="7">
        <v>0.76600000000000001</v>
      </c>
      <c r="AZ30" s="5">
        <v>355</v>
      </c>
      <c r="BA30" s="7">
        <v>0.872</v>
      </c>
      <c r="BB30" s="5">
        <v>50</v>
      </c>
      <c r="BC30" s="7">
        <v>0.128</v>
      </c>
      <c r="BD30" s="5">
        <v>405</v>
      </c>
    </row>
    <row r="31" spans="1:56" x14ac:dyDescent="0.35">
      <c r="A31" t="s">
        <v>90</v>
      </c>
      <c r="B31" s="5">
        <v>15</v>
      </c>
      <c r="C31" s="7">
        <v>0.88200000000000001</v>
      </c>
      <c r="D31" s="5">
        <v>15</v>
      </c>
      <c r="E31" s="7">
        <v>0.88200000000000001</v>
      </c>
      <c r="F31" s="5">
        <v>15</v>
      </c>
      <c r="G31" s="7">
        <v>0.88200000000000001</v>
      </c>
      <c r="H31" s="5">
        <v>15</v>
      </c>
      <c r="I31" s="7">
        <v>1</v>
      </c>
      <c r="J31" s="5">
        <v>0</v>
      </c>
      <c r="K31" s="7">
        <v>0</v>
      </c>
      <c r="L31" s="5">
        <v>15</v>
      </c>
      <c r="M31" s="5">
        <v>20</v>
      </c>
      <c r="N31" s="7">
        <v>0.90500000000000003</v>
      </c>
      <c r="O31" s="5">
        <v>20</v>
      </c>
      <c r="P31" s="7">
        <v>0.90500000000000003</v>
      </c>
      <c r="Q31" s="5">
        <v>20</v>
      </c>
      <c r="R31" s="7">
        <v>0.95199999999999996</v>
      </c>
      <c r="S31" s="5">
        <v>20</v>
      </c>
      <c r="T31" s="7">
        <v>1</v>
      </c>
      <c r="U31" s="5">
        <v>0</v>
      </c>
      <c r="V31" s="7">
        <v>0</v>
      </c>
      <c r="W31" s="5">
        <v>20</v>
      </c>
      <c r="X31" s="5">
        <v>20</v>
      </c>
      <c r="Y31" s="7">
        <v>0.82599999999999996</v>
      </c>
      <c r="Z31" s="5">
        <v>20</v>
      </c>
      <c r="AA31" s="7">
        <v>0.95699999999999996</v>
      </c>
      <c r="AB31" s="5">
        <v>25</v>
      </c>
      <c r="AC31" s="7">
        <v>1</v>
      </c>
      <c r="AD31" s="5">
        <v>25</v>
      </c>
      <c r="AE31" s="7">
        <v>1</v>
      </c>
      <c r="AF31" s="5">
        <v>0</v>
      </c>
      <c r="AG31" s="7">
        <v>0</v>
      </c>
      <c r="AH31" s="5">
        <v>25</v>
      </c>
      <c r="AI31" s="5">
        <v>20</v>
      </c>
      <c r="AJ31" s="7">
        <v>0.9</v>
      </c>
      <c r="AK31" s="5">
        <v>20</v>
      </c>
      <c r="AL31" s="7">
        <v>1</v>
      </c>
      <c r="AM31" s="5">
        <v>20</v>
      </c>
      <c r="AN31" s="7">
        <v>1</v>
      </c>
      <c r="AO31" s="5">
        <v>20</v>
      </c>
      <c r="AP31" s="7">
        <v>1</v>
      </c>
      <c r="AQ31" s="5">
        <v>0</v>
      </c>
      <c r="AR31" s="7">
        <v>0</v>
      </c>
      <c r="AS31" s="5">
        <v>20</v>
      </c>
      <c r="AT31" s="5">
        <v>25</v>
      </c>
      <c r="AU31" s="7">
        <v>0.93100000000000005</v>
      </c>
      <c r="AV31" s="5">
        <v>30</v>
      </c>
      <c r="AW31" s="7">
        <v>0.96599999999999997</v>
      </c>
      <c r="AX31" s="5">
        <v>30</v>
      </c>
      <c r="AY31" s="7">
        <v>1</v>
      </c>
      <c r="AZ31" s="5">
        <v>30</v>
      </c>
      <c r="BA31" s="7">
        <v>1</v>
      </c>
      <c r="BB31" s="5">
        <v>0</v>
      </c>
      <c r="BC31" s="7">
        <v>0</v>
      </c>
      <c r="BD31" s="5">
        <v>30</v>
      </c>
    </row>
    <row r="32" spans="1:56" x14ac:dyDescent="0.35">
      <c r="A32" t="s">
        <v>91</v>
      </c>
      <c r="B32" s="5">
        <v>70</v>
      </c>
      <c r="C32" s="5" t="s">
        <v>63</v>
      </c>
      <c r="D32" s="5">
        <v>105</v>
      </c>
      <c r="E32" s="5" t="s">
        <v>63</v>
      </c>
      <c r="F32" s="5">
        <v>120</v>
      </c>
      <c r="G32" s="5" t="s">
        <v>63</v>
      </c>
      <c r="H32" s="5">
        <v>125</v>
      </c>
      <c r="I32" s="5" t="s">
        <v>63</v>
      </c>
      <c r="J32" s="5" t="s">
        <v>63</v>
      </c>
      <c r="K32" s="5" t="s">
        <v>63</v>
      </c>
      <c r="L32" s="5">
        <v>130</v>
      </c>
      <c r="M32" s="5">
        <v>55</v>
      </c>
      <c r="N32" s="5" t="s">
        <v>63</v>
      </c>
      <c r="O32" s="5">
        <v>90</v>
      </c>
      <c r="P32" s="5" t="s">
        <v>63</v>
      </c>
      <c r="Q32" s="5">
        <v>115</v>
      </c>
      <c r="R32" s="5" t="s">
        <v>63</v>
      </c>
      <c r="S32" s="5">
        <v>120</v>
      </c>
      <c r="T32" s="5" t="s">
        <v>63</v>
      </c>
      <c r="U32" s="5" t="s">
        <v>63</v>
      </c>
      <c r="V32" s="5" t="s">
        <v>63</v>
      </c>
      <c r="W32" s="5">
        <v>125</v>
      </c>
      <c r="X32" s="5">
        <v>90</v>
      </c>
      <c r="Y32" s="5" t="s">
        <v>63</v>
      </c>
      <c r="Z32" s="5">
        <v>120</v>
      </c>
      <c r="AA32" s="5" t="s">
        <v>63</v>
      </c>
      <c r="AB32" s="5">
        <v>140</v>
      </c>
      <c r="AC32" s="5" t="s">
        <v>63</v>
      </c>
      <c r="AD32" s="5">
        <v>145</v>
      </c>
      <c r="AE32" s="5" t="s">
        <v>63</v>
      </c>
      <c r="AF32" s="5" t="s">
        <v>63</v>
      </c>
      <c r="AG32" s="5" t="s">
        <v>63</v>
      </c>
      <c r="AH32" s="5">
        <v>150</v>
      </c>
      <c r="AI32" s="5">
        <v>75</v>
      </c>
      <c r="AJ32" s="5" t="s">
        <v>63</v>
      </c>
      <c r="AK32" s="5">
        <v>110</v>
      </c>
      <c r="AL32" s="5" t="s">
        <v>63</v>
      </c>
      <c r="AM32" s="5">
        <v>135</v>
      </c>
      <c r="AN32" s="5" t="s">
        <v>63</v>
      </c>
      <c r="AO32" s="5">
        <v>140</v>
      </c>
      <c r="AP32" s="5" t="s">
        <v>63</v>
      </c>
      <c r="AQ32" s="5" t="s">
        <v>63</v>
      </c>
      <c r="AR32" s="5" t="s">
        <v>63</v>
      </c>
      <c r="AS32" s="5">
        <v>145</v>
      </c>
      <c r="AT32" s="5">
        <v>60</v>
      </c>
      <c r="AU32" s="5" t="s">
        <v>63</v>
      </c>
      <c r="AV32" s="5">
        <v>95</v>
      </c>
      <c r="AW32" s="5" t="s">
        <v>63</v>
      </c>
      <c r="AX32" s="5">
        <v>110</v>
      </c>
      <c r="AY32" s="5" t="s">
        <v>63</v>
      </c>
      <c r="AZ32" s="5">
        <v>115</v>
      </c>
      <c r="BA32" s="5" t="s">
        <v>63</v>
      </c>
      <c r="BB32" s="5" t="s">
        <v>63</v>
      </c>
      <c r="BC32" s="5" t="s">
        <v>63</v>
      </c>
      <c r="BD32" s="5">
        <v>115</v>
      </c>
    </row>
    <row r="33" spans="1:56" x14ac:dyDescent="0.35">
      <c r="A33" t="s">
        <v>92</v>
      </c>
      <c r="B33" s="5">
        <v>30</v>
      </c>
      <c r="C33" s="5" t="s">
        <v>63</v>
      </c>
      <c r="D33" s="5">
        <v>45</v>
      </c>
      <c r="E33" s="5" t="s">
        <v>63</v>
      </c>
      <c r="F33" s="5">
        <v>50</v>
      </c>
      <c r="G33" s="5" t="s">
        <v>63</v>
      </c>
      <c r="H33" s="5">
        <v>60</v>
      </c>
      <c r="I33" s="5" t="s">
        <v>63</v>
      </c>
      <c r="J33" s="5" t="s">
        <v>63</v>
      </c>
      <c r="K33" s="5" t="s">
        <v>63</v>
      </c>
      <c r="L33" s="5">
        <v>60</v>
      </c>
      <c r="M33" s="5">
        <v>15</v>
      </c>
      <c r="N33" s="5" t="s">
        <v>63</v>
      </c>
      <c r="O33" s="5">
        <v>40</v>
      </c>
      <c r="P33" s="5" t="s">
        <v>63</v>
      </c>
      <c r="Q33" s="5">
        <v>65</v>
      </c>
      <c r="R33" s="5" t="s">
        <v>63</v>
      </c>
      <c r="S33" s="5">
        <v>65</v>
      </c>
      <c r="T33" s="5" t="s">
        <v>63</v>
      </c>
      <c r="U33" s="5" t="s">
        <v>63</v>
      </c>
      <c r="V33" s="5" t="s">
        <v>63</v>
      </c>
      <c r="W33" s="5">
        <v>70</v>
      </c>
      <c r="X33" s="5">
        <v>40</v>
      </c>
      <c r="Y33" s="5" t="s">
        <v>63</v>
      </c>
      <c r="Z33" s="5">
        <v>60</v>
      </c>
      <c r="AA33" s="5" t="s">
        <v>63</v>
      </c>
      <c r="AB33" s="5">
        <v>75</v>
      </c>
      <c r="AC33" s="5" t="s">
        <v>63</v>
      </c>
      <c r="AD33" s="5">
        <v>80</v>
      </c>
      <c r="AE33" s="5" t="s">
        <v>63</v>
      </c>
      <c r="AF33" s="5" t="s">
        <v>63</v>
      </c>
      <c r="AG33" s="5" t="s">
        <v>63</v>
      </c>
      <c r="AH33" s="5">
        <v>80</v>
      </c>
      <c r="AI33" s="5">
        <v>25</v>
      </c>
      <c r="AJ33" s="7">
        <v>0.36399999999999999</v>
      </c>
      <c r="AK33" s="5">
        <v>40</v>
      </c>
      <c r="AL33" s="7">
        <v>0.63600000000000001</v>
      </c>
      <c r="AM33" s="5">
        <v>65</v>
      </c>
      <c r="AN33" s="7">
        <v>0.97</v>
      </c>
      <c r="AO33" s="5">
        <v>65</v>
      </c>
      <c r="AP33" s="7">
        <v>1</v>
      </c>
      <c r="AQ33" s="5">
        <v>0</v>
      </c>
      <c r="AR33" s="7">
        <v>0</v>
      </c>
      <c r="AS33" s="5">
        <v>65</v>
      </c>
      <c r="AT33" s="5">
        <v>20</v>
      </c>
      <c r="AU33" s="5" t="s">
        <v>63</v>
      </c>
      <c r="AV33" s="5">
        <v>40</v>
      </c>
      <c r="AW33" s="5" t="s">
        <v>63</v>
      </c>
      <c r="AX33" s="5">
        <v>45</v>
      </c>
      <c r="AY33" s="5" t="s">
        <v>63</v>
      </c>
      <c r="AZ33" s="5">
        <v>55</v>
      </c>
      <c r="BA33" s="5" t="s">
        <v>63</v>
      </c>
      <c r="BB33" s="5" t="s">
        <v>63</v>
      </c>
      <c r="BC33" s="5" t="s">
        <v>63</v>
      </c>
      <c r="BD33" s="5">
        <v>55</v>
      </c>
    </row>
    <row r="34" spans="1:56" x14ac:dyDescent="0.35">
      <c r="A34" t="s">
        <v>93</v>
      </c>
      <c r="B34" s="5">
        <v>300</v>
      </c>
      <c r="C34" s="7">
        <v>0.54</v>
      </c>
      <c r="D34" s="5">
        <v>410</v>
      </c>
      <c r="E34" s="7">
        <v>0.73699999999999999</v>
      </c>
      <c r="F34" s="5">
        <v>475</v>
      </c>
      <c r="G34" s="7">
        <v>0.85</v>
      </c>
      <c r="H34" s="5">
        <v>525</v>
      </c>
      <c r="I34" s="7">
        <v>0.94099999999999995</v>
      </c>
      <c r="J34" s="5">
        <v>35</v>
      </c>
      <c r="K34" s="7">
        <v>5.8999999999999997E-2</v>
      </c>
      <c r="L34" s="5">
        <v>560</v>
      </c>
      <c r="M34" s="5">
        <v>275</v>
      </c>
      <c r="N34" s="7">
        <v>0.56000000000000005</v>
      </c>
      <c r="O34" s="5">
        <v>385</v>
      </c>
      <c r="P34" s="7">
        <v>0.78500000000000003</v>
      </c>
      <c r="Q34" s="5">
        <v>435</v>
      </c>
      <c r="R34" s="7">
        <v>0.88800000000000001</v>
      </c>
      <c r="S34" s="5">
        <v>470</v>
      </c>
      <c r="T34" s="7">
        <v>0.96299999999999997</v>
      </c>
      <c r="U34" s="5">
        <v>20</v>
      </c>
      <c r="V34" s="7">
        <v>3.6999999999999998E-2</v>
      </c>
      <c r="W34" s="5">
        <v>490</v>
      </c>
      <c r="X34" s="5">
        <v>355</v>
      </c>
      <c r="Y34" s="7">
        <v>0.64</v>
      </c>
      <c r="Z34" s="5">
        <v>440</v>
      </c>
      <c r="AA34" s="7">
        <v>0.79200000000000004</v>
      </c>
      <c r="AB34" s="5">
        <v>520</v>
      </c>
      <c r="AC34" s="7">
        <v>0.94</v>
      </c>
      <c r="AD34" s="5">
        <v>540</v>
      </c>
      <c r="AE34" s="7">
        <v>0.98</v>
      </c>
      <c r="AF34" s="5">
        <v>10</v>
      </c>
      <c r="AG34" s="7">
        <v>0.02</v>
      </c>
      <c r="AH34" s="5">
        <v>555</v>
      </c>
      <c r="AI34" s="5">
        <v>350</v>
      </c>
      <c r="AJ34" s="7">
        <v>0.64</v>
      </c>
      <c r="AK34" s="5">
        <v>450</v>
      </c>
      <c r="AL34" s="7">
        <v>0.82199999999999995</v>
      </c>
      <c r="AM34" s="5">
        <v>525</v>
      </c>
      <c r="AN34" s="7">
        <v>0.95599999999999996</v>
      </c>
      <c r="AO34" s="5">
        <v>545</v>
      </c>
      <c r="AP34" s="7">
        <v>0.98699999999999999</v>
      </c>
      <c r="AQ34" s="5">
        <v>5</v>
      </c>
      <c r="AR34" s="7">
        <v>1.2999999999999999E-2</v>
      </c>
      <c r="AS34" s="5">
        <v>550</v>
      </c>
      <c r="AT34" s="5">
        <v>325</v>
      </c>
      <c r="AU34" s="7">
        <v>0.55400000000000005</v>
      </c>
      <c r="AV34" s="5">
        <v>445</v>
      </c>
      <c r="AW34" s="7">
        <v>0.75800000000000001</v>
      </c>
      <c r="AX34" s="5">
        <v>525</v>
      </c>
      <c r="AY34" s="7">
        <v>0.89400000000000002</v>
      </c>
      <c r="AZ34" s="5">
        <v>565</v>
      </c>
      <c r="BA34" s="7">
        <v>0.96299999999999997</v>
      </c>
      <c r="BB34" s="5">
        <v>20</v>
      </c>
      <c r="BC34" s="7">
        <v>3.6999999999999998E-2</v>
      </c>
      <c r="BD34" s="5">
        <v>585</v>
      </c>
    </row>
    <row r="35" spans="1:56" x14ac:dyDescent="0.35">
      <c r="A35" t="s">
        <v>94</v>
      </c>
      <c r="B35" s="5">
        <v>5</v>
      </c>
      <c r="C35" s="7">
        <v>0.83299999999999996</v>
      </c>
      <c r="D35" s="5">
        <v>5</v>
      </c>
      <c r="E35" s="7">
        <v>0.83299999999999996</v>
      </c>
      <c r="F35" s="5">
        <v>5</v>
      </c>
      <c r="G35" s="7">
        <v>1</v>
      </c>
      <c r="H35" s="5">
        <v>5</v>
      </c>
      <c r="I35" s="7">
        <v>1</v>
      </c>
      <c r="J35" s="5">
        <v>0</v>
      </c>
      <c r="K35" s="7">
        <v>0</v>
      </c>
      <c r="L35" s="5">
        <v>5</v>
      </c>
      <c r="M35" s="5">
        <v>10</v>
      </c>
      <c r="N35" s="7">
        <v>0.91700000000000004</v>
      </c>
      <c r="O35" s="5">
        <v>10</v>
      </c>
      <c r="P35" s="7">
        <v>0.91700000000000004</v>
      </c>
      <c r="Q35" s="5">
        <v>10</v>
      </c>
      <c r="R35" s="7">
        <v>1</v>
      </c>
      <c r="S35" s="5">
        <v>10</v>
      </c>
      <c r="T35" s="7">
        <v>1</v>
      </c>
      <c r="U35" s="5">
        <v>0</v>
      </c>
      <c r="V35" s="7">
        <v>0</v>
      </c>
      <c r="W35" s="5">
        <v>10</v>
      </c>
      <c r="X35" s="5">
        <v>5</v>
      </c>
      <c r="Y35" s="7">
        <v>0.625</v>
      </c>
      <c r="Z35" s="5">
        <v>5</v>
      </c>
      <c r="AA35" s="7">
        <v>0.75</v>
      </c>
      <c r="AB35" s="5">
        <v>10</v>
      </c>
      <c r="AC35" s="7">
        <v>1</v>
      </c>
      <c r="AD35" s="5">
        <v>10</v>
      </c>
      <c r="AE35" s="7">
        <v>1</v>
      </c>
      <c r="AF35" s="5">
        <v>0</v>
      </c>
      <c r="AG35" s="7">
        <v>0</v>
      </c>
      <c r="AH35" s="5">
        <v>10</v>
      </c>
      <c r="AI35" s="5">
        <v>15</v>
      </c>
      <c r="AJ35" s="7">
        <v>0.93300000000000005</v>
      </c>
      <c r="AK35" s="5">
        <v>15</v>
      </c>
      <c r="AL35" s="7">
        <v>0.93300000000000005</v>
      </c>
      <c r="AM35" s="5">
        <v>15</v>
      </c>
      <c r="AN35" s="7">
        <v>1</v>
      </c>
      <c r="AO35" s="5">
        <v>15</v>
      </c>
      <c r="AP35" s="7">
        <v>1</v>
      </c>
      <c r="AQ35" s="5">
        <v>0</v>
      </c>
      <c r="AR35" s="7">
        <v>0</v>
      </c>
      <c r="AS35" s="5">
        <v>15</v>
      </c>
      <c r="AT35" s="5" t="s">
        <v>63</v>
      </c>
      <c r="AU35" s="5" t="s">
        <v>63</v>
      </c>
      <c r="AV35" s="5">
        <v>5</v>
      </c>
      <c r="AW35" s="5" t="s">
        <v>63</v>
      </c>
      <c r="AX35" s="5">
        <v>5</v>
      </c>
      <c r="AY35" s="5" t="s">
        <v>63</v>
      </c>
      <c r="AZ35" s="5">
        <v>5</v>
      </c>
      <c r="BA35" s="5" t="s">
        <v>63</v>
      </c>
      <c r="BB35" s="5">
        <v>0</v>
      </c>
      <c r="BC35" s="7">
        <v>0</v>
      </c>
      <c r="BD35" s="5">
        <v>5</v>
      </c>
    </row>
    <row r="36" spans="1:56" x14ac:dyDescent="0.35">
      <c r="A36" t="s">
        <v>95</v>
      </c>
      <c r="B36" s="5" t="s">
        <v>70</v>
      </c>
      <c r="C36" s="5" t="s">
        <v>70</v>
      </c>
      <c r="D36" s="5" t="s">
        <v>70</v>
      </c>
      <c r="E36" s="5" t="s">
        <v>70</v>
      </c>
      <c r="F36" s="5" t="s">
        <v>70</v>
      </c>
      <c r="G36" s="5" t="s">
        <v>70</v>
      </c>
      <c r="H36" s="5" t="s">
        <v>70</v>
      </c>
      <c r="I36" s="5" t="s">
        <v>70</v>
      </c>
      <c r="J36" s="5" t="s">
        <v>70</v>
      </c>
      <c r="K36" s="5" t="s">
        <v>70</v>
      </c>
      <c r="L36" s="5">
        <v>0</v>
      </c>
      <c r="M36" s="5" t="s">
        <v>70</v>
      </c>
      <c r="N36" s="5" t="s">
        <v>70</v>
      </c>
      <c r="O36" s="5" t="s">
        <v>70</v>
      </c>
      <c r="P36" s="5" t="s">
        <v>70</v>
      </c>
      <c r="Q36" s="5" t="s">
        <v>70</v>
      </c>
      <c r="R36" s="5" t="s">
        <v>70</v>
      </c>
      <c r="S36" s="5" t="s">
        <v>70</v>
      </c>
      <c r="T36" s="5" t="s">
        <v>70</v>
      </c>
      <c r="U36" s="5" t="s">
        <v>70</v>
      </c>
      <c r="V36" s="5" t="s">
        <v>70</v>
      </c>
      <c r="W36" s="5">
        <v>0</v>
      </c>
      <c r="X36" s="5" t="s">
        <v>70</v>
      </c>
      <c r="Y36" s="5" t="s">
        <v>70</v>
      </c>
      <c r="Z36" s="5" t="s">
        <v>70</v>
      </c>
      <c r="AA36" s="5" t="s">
        <v>70</v>
      </c>
      <c r="AB36" s="5" t="s">
        <v>70</v>
      </c>
      <c r="AC36" s="5" t="s">
        <v>70</v>
      </c>
      <c r="AD36" s="5" t="s">
        <v>70</v>
      </c>
      <c r="AE36" s="5" t="s">
        <v>70</v>
      </c>
      <c r="AF36" s="5" t="s">
        <v>70</v>
      </c>
      <c r="AG36" s="5" t="s">
        <v>70</v>
      </c>
      <c r="AH36" s="5">
        <v>0</v>
      </c>
      <c r="AI36" s="5" t="s">
        <v>63</v>
      </c>
      <c r="AJ36" s="5" t="s">
        <v>63</v>
      </c>
      <c r="AK36" s="5" t="s">
        <v>63</v>
      </c>
      <c r="AL36" s="5" t="s">
        <v>63</v>
      </c>
      <c r="AM36" s="5" t="s">
        <v>63</v>
      </c>
      <c r="AN36" s="5" t="s">
        <v>63</v>
      </c>
      <c r="AO36" s="5" t="s">
        <v>63</v>
      </c>
      <c r="AP36" s="5" t="s">
        <v>63</v>
      </c>
      <c r="AQ36" s="5">
        <v>0</v>
      </c>
      <c r="AR36" s="7">
        <v>0</v>
      </c>
      <c r="AS36" s="5" t="s">
        <v>63</v>
      </c>
      <c r="AT36" s="5" t="s">
        <v>70</v>
      </c>
      <c r="AU36" s="5" t="s">
        <v>70</v>
      </c>
      <c r="AV36" s="5" t="s">
        <v>70</v>
      </c>
      <c r="AW36" s="5" t="s">
        <v>70</v>
      </c>
      <c r="AX36" s="5" t="s">
        <v>70</v>
      </c>
      <c r="AY36" s="5" t="s">
        <v>70</v>
      </c>
      <c r="AZ36" s="5" t="s">
        <v>70</v>
      </c>
      <c r="BA36" s="5" t="s">
        <v>70</v>
      </c>
      <c r="BB36" s="5" t="s">
        <v>70</v>
      </c>
      <c r="BC36" s="5" t="s">
        <v>70</v>
      </c>
      <c r="BD36" s="5">
        <v>0</v>
      </c>
    </row>
    <row r="37" spans="1:56" x14ac:dyDescent="0.35">
      <c r="A37" t="s">
        <v>96</v>
      </c>
      <c r="B37" s="5" t="s">
        <v>63</v>
      </c>
      <c r="C37" s="5" t="s">
        <v>63</v>
      </c>
      <c r="D37" s="5" t="s">
        <v>63</v>
      </c>
      <c r="E37" s="5" t="s">
        <v>63</v>
      </c>
      <c r="F37" s="5" t="s">
        <v>63</v>
      </c>
      <c r="G37" s="5" t="s">
        <v>63</v>
      </c>
      <c r="H37" s="5" t="s">
        <v>63</v>
      </c>
      <c r="I37" s="5" t="s">
        <v>63</v>
      </c>
      <c r="J37" s="5">
        <v>0</v>
      </c>
      <c r="K37" s="7">
        <v>0</v>
      </c>
      <c r="L37" s="5" t="s">
        <v>63</v>
      </c>
      <c r="M37" s="5" t="s">
        <v>63</v>
      </c>
      <c r="N37" s="5" t="s">
        <v>63</v>
      </c>
      <c r="O37" s="5" t="s">
        <v>63</v>
      </c>
      <c r="P37" s="5" t="s">
        <v>63</v>
      </c>
      <c r="Q37" s="5" t="s">
        <v>63</v>
      </c>
      <c r="R37" s="5" t="s">
        <v>63</v>
      </c>
      <c r="S37" s="5" t="s">
        <v>63</v>
      </c>
      <c r="T37" s="5" t="s">
        <v>63</v>
      </c>
      <c r="U37" s="5">
        <v>0</v>
      </c>
      <c r="V37" s="7">
        <v>0</v>
      </c>
      <c r="W37" s="5" t="s">
        <v>63</v>
      </c>
      <c r="X37" s="5" t="s">
        <v>63</v>
      </c>
      <c r="Y37" s="5" t="s">
        <v>63</v>
      </c>
      <c r="Z37" s="5" t="s">
        <v>63</v>
      </c>
      <c r="AA37" s="5" t="s">
        <v>63</v>
      </c>
      <c r="AB37" s="5" t="s">
        <v>63</v>
      </c>
      <c r="AC37" s="5" t="s">
        <v>63</v>
      </c>
      <c r="AD37" s="5" t="s">
        <v>63</v>
      </c>
      <c r="AE37" s="5" t="s">
        <v>63</v>
      </c>
      <c r="AF37" s="5">
        <v>0</v>
      </c>
      <c r="AG37" s="7">
        <v>0</v>
      </c>
      <c r="AH37" s="5" t="s">
        <v>63</v>
      </c>
      <c r="AI37" s="5" t="s">
        <v>63</v>
      </c>
      <c r="AJ37" s="5" t="s">
        <v>63</v>
      </c>
      <c r="AK37" s="5" t="s">
        <v>63</v>
      </c>
      <c r="AL37" s="5" t="s">
        <v>63</v>
      </c>
      <c r="AM37" s="5" t="s">
        <v>63</v>
      </c>
      <c r="AN37" s="5" t="s">
        <v>63</v>
      </c>
      <c r="AO37" s="5" t="s">
        <v>63</v>
      </c>
      <c r="AP37" s="5" t="s">
        <v>63</v>
      </c>
      <c r="AQ37" s="5">
        <v>0</v>
      </c>
      <c r="AR37" s="7">
        <v>0</v>
      </c>
      <c r="AS37" s="5" t="s">
        <v>63</v>
      </c>
      <c r="AT37" s="5" t="s">
        <v>63</v>
      </c>
      <c r="AU37" s="5" t="s">
        <v>63</v>
      </c>
      <c r="AV37" s="5" t="s">
        <v>63</v>
      </c>
      <c r="AW37" s="5" t="s">
        <v>63</v>
      </c>
      <c r="AX37" s="5" t="s">
        <v>63</v>
      </c>
      <c r="AY37" s="5" t="s">
        <v>63</v>
      </c>
      <c r="AZ37" s="5" t="s">
        <v>63</v>
      </c>
      <c r="BA37" s="5" t="s">
        <v>63</v>
      </c>
      <c r="BB37" s="5">
        <v>0</v>
      </c>
      <c r="BC37" s="7">
        <v>0</v>
      </c>
      <c r="BD37" s="5" t="s">
        <v>63</v>
      </c>
    </row>
    <row r="38" spans="1:56" x14ac:dyDescent="0.35">
      <c r="A38" t="s">
        <v>97</v>
      </c>
      <c r="B38" s="5" t="s">
        <v>70</v>
      </c>
      <c r="C38" s="5" t="s">
        <v>70</v>
      </c>
      <c r="D38" s="5" t="s">
        <v>70</v>
      </c>
      <c r="E38" s="5" t="s">
        <v>70</v>
      </c>
      <c r="F38" s="5" t="s">
        <v>70</v>
      </c>
      <c r="G38" s="5" t="s">
        <v>70</v>
      </c>
      <c r="H38" s="5" t="s">
        <v>70</v>
      </c>
      <c r="I38" s="5" t="s">
        <v>70</v>
      </c>
      <c r="J38" s="5" t="s">
        <v>70</v>
      </c>
      <c r="K38" s="5" t="s">
        <v>70</v>
      </c>
      <c r="L38" s="5">
        <v>0</v>
      </c>
      <c r="M38" s="5" t="s">
        <v>70</v>
      </c>
      <c r="N38" s="5" t="s">
        <v>70</v>
      </c>
      <c r="O38" s="5" t="s">
        <v>70</v>
      </c>
      <c r="P38" s="5" t="s">
        <v>70</v>
      </c>
      <c r="Q38" s="5" t="s">
        <v>70</v>
      </c>
      <c r="R38" s="5" t="s">
        <v>70</v>
      </c>
      <c r="S38" s="5" t="s">
        <v>70</v>
      </c>
      <c r="T38" s="5" t="s">
        <v>70</v>
      </c>
      <c r="U38" s="5" t="s">
        <v>70</v>
      </c>
      <c r="V38" s="5" t="s">
        <v>70</v>
      </c>
      <c r="W38" s="5">
        <v>0</v>
      </c>
      <c r="X38" s="5" t="s">
        <v>70</v>
      </c>
      <c r="Y38" s="5" t="s">
        <v>70</v>
      </c>
      <c r="Z38" s="5" t="s">
        <v>70</v>
      </c>
      <c r="AA38" s="5" t="s">
        <v>70</v>
      </c>
      <c r="AB38" s="5" t="s">
        <v>70</v>
      </c>
      <c r="AC38" s="5" t="s">
        <v>70</v>
      </c>
      <c r="AD38" s="5" t="s">
        <v>70</v>
      </c>
      <c r="AE38" s="5" t="s">
        <v>70</v>
      </c>
      <c r="AF38" s="5" t="s">
        <v>70</v>
      </c>
      <c r="AG38" s="5" t="s">
        <v>70</v>
      </c>
      <c r="AH38" s="5">
        <v>0</v>
      </c>
      <c r="AI38" s="5" t="s">
        <v>70</v>
      </c>
      <c r="AJ38" s="5" t="s">
        <v>70</v>
      </c>
      <c r="AK38" s="5" t="s">
        <v>70</v>
      </c>
      <c r="AL38" s="5" t="s">
        <v>70</v>
      </c>
      <c r="AM38" s="5" t="s">
        <v>70</v>
      </c>
      <c r="AN38" s="5" t="s">
        <v>70</v>
      </c>
      <c r="AO38" s="5" t="s">
        <v>70</v>
      </c>
      <c r="AP38" s="5" t="s">
        <v>70</v>
      </c>
      <c r="AQ38" s="5" t="s">
        <v>70</v>
      </c>
      <c r="AR38" s="5" t="s">
        <v>70</v>
      </c>
      <c r="AS38" s="5">
        <v>0</v>
      </c>
      <c r="AT38" s="5" t="s">
        <v>70</v>
      </c>
      <c r="AU38" s="5" t="s">
        <v>70</v>
      </c>
      <c r="AV38" s="5" t="s">
        <v>70</v>
      </c>
      <c r="AW38" s="5" t="s">
        <v>70</v>
      </c>
      <c r="AX38" s="5" t="s">
        <v>70</v>
      </c>
      <c r="AY38" s="5" t="s">
        <v>70</v>
      </c>
      <c r="AZ38" s="5" t="s">
        <v>70</v>
      </c>
      <c r="BA38" s="5" t="s">
        <v>70</v>
      </c>
      <c r="BB38" s="5" t="s">
        <v>70</v>
      </c>
      <c r="BC38" s="5" t="s">
        <v>70</v>
      </c>
      <c r="BD38" s="5">
        <v>0</v>
      </c>
    </row>
    <row r="39" spans="1:56" x14ac:dyDescent="0.35">
      <c r="A39" t="s">
        <v>98</v>
      </c>
      <c r="B39" s="5" t="s">
        <v>70</v>
      </c>
      <c r="C39" s="5" t="s">
        <v>70</v>
      </c>
      <c r="D39" s="5" t="s">
        <v>70</v>
      </c>
      <c r="E39" s="5" t="s">
        <v>70</v>
      </c>
      <c r="F39" s="5" t="s">
        <v>70</v>
      </c>
      <c r="G39" s="5" t="s">
        <v>70</v>
      </c>
      <c r="H39" s="5" t="s">
        <v>70</v>
      </c>
      <c r="I39" s="5" t="s">
        <v>70</v>
      </c>
      <c r="J39" s="5" t="s">
        <v>70</v>
      </c>
      <c r="K39" s="5" t="s">
        <v>70</v>
      </c>
      <c r="L39" s="5">
        <v>0</v>
      </c>
      <c r="M39" s="5" t="s">
        <v>70</v>
      </c>
      <c r="N39" s="5" t="s">
        <v>70</v>
      </c>
      <c r="O39" s="5" t="s">
        <v>70</v>
      </c>
      <c r="P39" s="5" t="s">
        <v>70</v>
      </c>
      <c r="Q39" s="5" t="s">
        <v>70</v>
      </c>
      <c r="R39" s="5" t="s">
        <v>70</v>
      </c>
      <c r="S39" s="5" t="s">
        <v>70</v>
      </c>
      <c r="T39" s="5" t="s">
        <v>70</v>
      </c>
      <c r="U39" s="5" t="s">
        <v>70</v>
      </c>
      <c r="V39" s="5" t="s">
        <v>70</v>
      </c>
      <c r="W39" s="5">
        <v>0</v>
      </c>
      <c r="X39" s="5" t="s">
        <v>70</v>
      </c>
      <c r="Y39" s="5" t="s">
        <v>70</v>
      </c>
      <c r="Z39" s="5" t="s">
        <v>70</v>
      </c>
      <c r="AA39" s="5" t="s">
        <v>70</v>
      </c>
      <c r="AB39" s="5" t="s">
        <v>70</v>
      </c>
      <c r="AC39" s="5" t="s">
        <v>70</v>
      </c>
      <c r="AD39" s="5" t="s">
        <v>70</v>
      </c>
      <c r="AE39" s="5" t="s">
        <v>70</v>
      </c>
      <c r="AF39" s="5" t="s">
        <v>70</v>
      </c>
      <c r="AG39" s="5" t="s">
        <v>70</v>
      </c>
      <c r="AH39" s="5">
        <v>0</v>
      </c>
      <c r="AI39" s="5" t="s">
        <v>70</v>
      </c>
      <c r="AJ39" s="5" t="s">
        <v>70</v>
      </c>
      <c r="AK39" s="5" t="s">
        <v>70</v>
      </c>
      <c r="AL39" s="5" t="s">
        <v>70</v>
      </c>
      <c r="AM39" s="5" t="s">
        <v>70</v>
      </c>
      <c r="AN39" s="5" t="s">
        <v>70</v>
      </c>
      <c r="AO39" s="5" t="s">
        <v>70</v>
      </c>
      <c r="AP39" s="5" t="s">
        <v>70</v>
      </c>
      <c r="AQ39" s="5" t="s">
        <v>70</v>
      </c>
      <c r="AR39" s="5" t="s">
        <v>70</v>
      </c>
      <c r="AS39" s="5">
        <v>0</v>
      </c>
      <c r="AT39" s="5" t="s">
        <v>70</v>
      </c>
      <c r="AU39" s="5" t="s">
        <v>70</v>
      </c>
      <c r="AV39" s="5" t="s">
        <v>70</v>
      </c>
      <c r="AW39" s="5" t="s">
        <v>70</v>
      </c>
      <c r="AX39" s="5" t="s">
        <v>70</v>
      </c>
      <c r="AY39" s="5" t="s">
        <v>70</v>
      </c>
      <c r="AZ39" s="5" t="s">
        <v>70</v>
      </c>
      <c r="BA39" s="5" t="s">
        <v>70</v>
      </c>
      <c r="BB39" s="5" t="s">
        <v>70</v>
      </c>
      <c r="BC39" s="5" t="s">
        <v>70</v>
      </c>
      <c r="BD39" s="5">
        <v>0</v>
      </c>
    </row>
    <row r="40" spans="1:56" x14ac:dyDescent="0.35">
      <c r="A40" t="s">
        <v>99</v>
      </c>
      <c r="B40" s="5">
        <v>455</v>
      </c>
      <c r="C40" s="7">
        <v>0.39300000000000002</v>
      </c>
      <c r="D40" s="5">
        <v>675</v>
      </c>
      <c r="E40" s="7">
        <v>0.57799999999999996</v>
      </c>
      <c r="F40" s="5">
        <v>865</v>
      </c>
      <c r="G40" s="7">
        <v>0.74199999999999999</v>
      </c>
      <c r="H40" s="5">
        <v>995</v>
      </c>
      <c r="I40" s="7">
        <v>0.85399999999999998</v>
      </c>
      <c r="J40" s="5">
        <v>170</v>
      </c>
      <c r="K40" s="7">
        <v>0.14599999999999999</v>
      </c>
      <c r="L40" s="8">
        <v>1165</v>
      </c>
      <c r="M40" s="5">
        <v>600</v>
      </c>
      <c r="N40" s="7">
        <v>0.48899999999999999</v>
      </c>
      <c r="O40" s="5">
        <v>805</v>
      </c>
      <c r="P40" s="7">
        <v>0.65800000000000003</v>
      </c>
      <c r="Q40" s="5">
        <v>960</v>
      </c>
      <c r="R40" s="7">
        <v>0.78400000000000003</v>
      </c>
      <c r="S40" s="8">
        <v>1075</v>
      </c>
      <c r="T40" s="7">
        <v>0.878</v>
      </c>
      <c r="U40" s="5">
        <v>150</v>
      </c>
      <c r="V40" s="7">
        <v>0.122</v>
      </c>
      <c r="W40" s="8">
        <v>1225</v>
      </c>
      <c r="X40" s="5">
        <v>610</v>
      </c>
      <c r="Y40" s="7">
        <v>0.47799999999999998</v>
      </c>
      <c r="Z40" s="5">
        <v>795</v>
      </c>
      <c r="AA40" s="7">
        <v>0.623</v>
      </c>
      <c r="AB40" s="8">
        <v>1020</v>
      </c>
      <c r="AC40" s="7">
        <v>0.79800000000000004</v>
      </c>
      <c r="AD40" s="8">
        <v>1100</v>
      </c>
      <c r="AE40" s="7">
        <v>0.86299999999999999</v>
      </c>
      <c r="AF40" s="5">
        <v>175</v>
      </c>
      <c r="AG40" s="7">
        <v>0.13700000000000001</v>
      </c>
      <c r="AH40" s="8">
        <v>1275</v>
      </c>
      <c r="AI40" s="5">
        <v>580</v>
      </c>
      <c r="AJ40" s="7">
        <v>0.438</v>
      </c>
      <c r="AK40" s="5">
        <v>840</v>
      </c>
      <c r="AL40" s="7">
        <v>0.63800000000000001</v>
      </c>
      <c r="AM40" s="8">
        <v>1085</v>
      </c>
      <c r="AN40" s="7">
        <v>0.82099999999999995</v>
      </c>
      <c r="AO40" s="8">
        <v>1180</v>
      </c>
      <c r="AP40" s="7">
        <v>0.89600000000000002</v>
      </c>
      <c r="AQ40" s="5">
        <v>135</v>
      </c>
      <c r="AR40" s="7">
        <v>0.104</v>
      </c>
      <c r="AS40" s="8">
        <v>1320</v>
      </c>
      <c r="AT40" s="5">
        <v>550</v>
      </c>
      <c r="AU40" s="7">
        <v>0.41499999999999998</v>
      </c>
      <c r="AV40" s="5">
        <v>785</v>
      </c>
      <c r="AW40" s="7">
        <v>0.59199999999999997</v>
      </c>
      <c r="AX40" s="5">
        <v>985</v>
      </c>
      <c r="AY40" s="7">
        <v>0.74399999999999999</v>
      </c>
      <c r="AZ40" s="8">
        <v>1135</v>
      </c>
      <c r="BA40" s="7">
        <v>0.85799999999999998</v>
      </c>
      <c r="BB40" s="5">
        <v>190</v>
      </c>
      <c r="BC40" s="7">
        <v>0.14199999999999999</v>
      </c>
      <c r="BD40" s="8">
        <v>1320</v>
      </c>
    </row>
    <row r="41" spans="1:56" x14ac:dyDescent="0.35">
      <c r="A41" t="s">
        <v>100</v>
      </c>
      <c r="B41" s="5">
        <v>35</v>
      </c>
      <c r="C41" s="5" t="s">
        <v>63</v>
      </c>
      <c r="D41" s="5">
        <v>45</v>
      </c>
      <c r="E41" s="5" t="s">
        <v>63</v>
      </c>
      <c r="F41" s="5">
        <v>50</v>
      </c>
      <c r="G41" s="5" t="s">
        <v>63</v>
      </c>
      <c r="H41" s="5">
        <v>50</v>
      </c>
      <c r="I41" s="5" t="s">
        <v>63</v>
      </c>
      <c r="J41" s="5" t="s">
        <v>63</v>
      </c>
      <c r="K41" s="5" t="s">
        <v>63</v>
      </c>
      <c r="L41" s="5">
        <v>55</v>
      </c>
      <c r="M41" s="5">
        <v>25</v>
      </c>
      <c r="N41" s="7">
        <v>0.74299999999999999</v>
      </c>
      <c r="O41" s="5">
        <v>35</v>
      </c>
      <c r="P41" s="7">
        <v>0.94299999999999995</v>
      </c>
      <c r="Q41" s="5">
        <v>35</v>
      </c>
      <c r="R41" s="7">
        <v>1</v>
      </c>
      <c r="S41" s="5">
        <v>35</v>
      </c>
      <c r="T41" s="7">
        <v>1</v>
      </c>
      <c r="U41" s="5">
        <v>0</v>
      </c>
      <c r="V41" s="7">
        <v>0</v>
      </c>
      <c r="W41" s="5">
        <v>35</v>
      </c>
      <c r="X41" s="5">
        <v>10</v>
      </c>
      <c r="Y41" s="5" t="s">
        <v>63</v>
      </c>
      <c r="Z41" s="5">
        <v>20</v>
      </c>
      <c r="AA41" s="5" t="s">
        <v>63</v>
      </c>
      <c r="AB41" s="5">
        <v>20</v>
      </c>
      <c r="AC41" s="5" t="s">
        <v>63</v>
      </c>
      <c r="AD41" s="5">
        <v>25</v>
      </c>
      <c r="AE41" s="5" t="s">
        <v>63</v>
      </c>
      <c r="AF41" s="5" t="s">
        <v>63</v>
      </c>
      <c r="AG41" s="5" t="s">
        <v>63</v>
      </c>
      <c r="AH41" s="5">
        <v>25</v>
      </c>
      <c r="AI41" s="5">
        <v>20</v>
      </c>
      <c r="AJ41" s="7">
        <v>0.54300000000000004</v>
      </c>
      <c r="AK41" s="5">
        <v>30</v>
      </c>
      <c r="AL41" s="7">
        <v>0.8</v>
      </c>
      <c r="AM41" s="5">
        <v>35</v>
      </c>
      <c r="AN41" s="7">
        <v>0.94299999999999995</v>
      </c>
      <c r="AO41" s="5">
        <v>35</v>
      </c>
      <c r="AP41" s="7">
        <v>1</v>
      </c>
      <c r="AQ41" s="5">
        <v>0</v>
      </c>
      <c r="AR41" s="7">
        <v>0</v>
      </c>
      <c r="AS41" s="5">
        <v>35</v>
      </c>
      <c r="AT41" s="5">
        <v>10</v>
      </c>
      <c r="AU41" s="7">
        <v>0.36</v>
      </c>
      <c r="AV41" s="5">
        <v>15</v>
      </c>
      <c r="AW41" s="7">
        <v>0.64</v>
      </c>
      <c r="AX41" s="5">
        <v>15</v>
      </c>
      <c r="AY41" s="7">
        <v>0.64</v>
      </c>
      <c r="AZ41" s="5">
        <v>20</v>
      </c>
      <c r="BA41" s="7">
        <v>0.76</v>
      </c>
      <c r="BB41" s="5">
        <v>5</v>
      </c>
      <c r="BC41" s="7">
        <v>0.24</v>
      </c>
      <c r="BD41" s="5">
        <v>25</v>
      </c>
    </row>
    <row r="42" spans="1:56" x14ac:dyDescent="0.35">
      <c r="A42" t="s">
        <v>101</v>
      </c>
      <c r="B42" s="5">
        <v>155</v>
      </c>
      <c r="C42" s="7">
        <v>0.40100000000000002</v>
      </c>
      <c r="D42" s="5">
        <v>250</v>
      </c>
      <c r="E42" s="7">
        <v>0.64900000000000002</v>
      </c>
      <c r="F42" s="5">
        <v>320</v>
      </c>
      <c r="G42" s="7">
        <v>0.84</v>
      </c>
      <c r="H42" s="5">
        <v>350</v>
      </c>
      <c r="I42" s="7">
        <v>0.92100000000000004</v>
      </c>
      <c r="J42" s="5">
        <v>30</v>
      </c>
      <c r="K42" s="7">
        <v>7.9000000000000001E-2</v>
      </c>
      <c r="L42" s="5">
        <v>380</v>
      </c>
      <c r="M42" s="5">
        <v>185</v>
      </c>
      <c r="N42" s="7">
        <v>0.47599999999999998</v>
      </c>
      <c r="O42" s="5">
        <v>260</v>
      </c>
      <c r="P42" s="7">
        <v>0.67400000000000004</v>
      </c>
      <c r="Q42" s="5">
        <v>320</v>
      </c>
      <c r="R42" s="7">
        <v>0.82499999999999996</v>
      </c>
      <c r="S42" s="5">
        <v>360</v>
      </c>
      <c r="T42" s="7">
        <v>0.92</v>
      </c>
      <c r="U42" s="5">
        <v>30</v>
      </c>
      <c r="V42" s="7">
        <v>0.08</v>
      </c>
      <c r="W42" s="5">
        <v>390</v>
      </c>
      <c r="X42" s="5">
        <v>200</v>
      </c>
      <c r="Y42" s="7">
        <v>0.59499999999999997</v>
      </c>
      <c r="Z42" s="5">
        <v>250</v>
      </c>
      <c r="AA42" s="7">
        <v>0.75700000000000001</v>
      </c>
      <c r="AB42" s="5">
        <v>315</v>
      </c>
      <c r="AC42" s="7">
        <v>0.94299999999999995</v>
      </c>
      <c r="AD42" s="5">
        <v>325</v>
      </c>
      <c r="AE42" s="7">
        <v>0.98199999999999998</v>
      </c>
      <c r="AF42" s="5">
        <v>5</v>
      </c>
      <c r="AG42" s="7">
        <v>1.7999999999999999E-2</v>
      </c>
      <c r="AH42" s="5">
        <v>335</v>
      </c>
      <c r="AI42" s="5">
        <v>170</v>
      </c>
      <c r="AJ42" s="7">
        <v>0.48699999999999999</v>
      </c>
      <c r="AK42" s="5">
        <v>250</v>
      </c>
      <c r="AL42" s="7">
        <v>0.70299999999999996</v>
      </c>
      <c r="AM42" s="5">
        <v>325</v>
      </c>
      <c r="AN42" s="7">
        <v>0.91800000000000004</v>
      </c>
      <c r="AO42" s="5">
        <v>340</v>
      </c>
      <c r="AP42" s="7">
        <v>0.96</v>
      </c>
      <c r="AQ42" s="5">
        <v>15</v>
      </c>
      <c r="AR42" s="7">
        <v>0.04</v>
      </c>
      <c r="AS42" s="5">
        <v>355</v>
      </c>
      <c r="AT42" s="5">
        <v>120</v>
      </c>
      <c r="AU42" s="7">
        <v>0.33900000000000002</v>
      </c>
      <c r="AV42" s="5">
        <v>195</v>
      </c>
      <c r="AW42" s="7">
        <v>0.54700000000000004</v>
      </c>
      <c r="AX42" s="5">
        <v>270</v>
      </c>
      <c r="AY42" s="7">
        <v>0.75</v>
      </c>
      <c r="AZ42" s="5">
        <v>320</v>
      </c>
      <c r="BA42" s="7">
        <v>0.88300000000000001</v>
      </c>
      <c r="BB42" s="5">
        <v>40</v>
      </c>
      <c r="BC42" s="7">
        <v>0.11700000000000001</v>
      </c>
      <c r="BD42" s="5">
        <v>360</v>
      </c>
    </row>
    <row r="43" spans="1:56" x14ac:dyDescent="0.35">
      <c r="A43" t="s">
        <v>102</v>
      </c>
      <c r="B43" s="5">
        <v>140</v>
      </c>
      <c r="C43" s="7">
        <v>0.79800000000000004</v>
      </c>
      <c r="D43" s="5">
        <v>165</v>
      </c>
      <c r="E43" s="7">
        <v>0.95399999999999996</v>
      </c>
      <c r="F43" s="5">
        <v>175</v>
      </c>
      <c r="G43" s="7">
        <v>1</v>
      </c>
      <c r="H43" s="5">
        <v>175</v>
      </c>
      <c r="I43" s="7">
        <v>1</v>
      </c>
      <c r="J43" s="5">
        <v>0</v>
      </c>
      <c r="K43" s="7">
        <v>0</v>
      </c>
      <c r="L43" s="5">
        <v>175</v>
      </c>
      <c r="M43" s="5">
        <v>135</v>
      </c>
      <c r="N43" s="7">
        <v>0.78200000000000003</v>
      </c>
      <c r="O43" s="5">
        <v>165</v>
      </c>
      <c r="P43" s="7">
        <v>0.95399999999999996</v>
      </c>
      <c r="Q43" s="5">
        <v>175</v>
      </c>
      <c r="R43" s="7">
        <v>0.99399999999999999</v>
      </c>
      <c r="S43" s="5">
        <v>175</v>
      </c>
      <c r="T43" s="7">
        <v>1</v>
      </c>
      <c r="U43" s="5">
        <v>0</v>
      </c>
      <c r="V43" s="7">
        <v>0</v>
      </c>
      <c r="W43" s="5">
        <v>175</v>
      </c>
      <c r="X43" s="5">
        <v>145</v>
      </c>
      <c r="Y43" s="5" t="s">
        <v>63</v>
      </c>
      <c r="Z43" s="5">
        <v>175</v>
      </c>
      <c r="AA43" s="5" t="s">
        <v>63</v>
      </c>
      <c r="AB43" s="5">
        <v>185</v>
      </c>
      <c r="AC43" s="5" t="s">
        <v>63</v>
      </c>
      <c r="AD43" s="5">
        <v>185</v>
      </c>
      <c r="AE43" s="5" t="s">
        <v>63</v>
      </c>
      <c r="AF43" s="5" t="s">
        <v>63</v>
      </c>
      <c r="AG43" s="5" t="s">
        <v>63</v>
      </c>
      <c r="AH43" s="5">
        <v>190</v>
      </c>
      <c r="AI43" s="5">
        <v>125</v>
      </c>
      <c r="AJ43" s="7">
        <v>0.75800000000000001</v>
      </c>
      <c r="AK43" s="5">
        <v>155</v>
      </c>
      <c r="AL43" s="7">
        <v>0.92700000000000005</v>
      </c>
      <c r="AM43" s="5">
        <v>165</v>
      </c>
      <c r="AN43" s="7">
        <v>0.98799999999999999</v>
      </c>
      <c r="AO43" s="5">
        <v>165</v>
      </c>
      <c r="AP43" s="7">
        <v>1</v>
      </c>
      <c r="AQ43" s="5">
        <v>0</v>
      </c>
      <c r="AR43" s="7">
        <v>0</v>
      </c>
      <c r="AS43" s="5">
        <v>165</v>
      </c>
      <c r="AT43" s="5">
        <v>135</v>
      </c>
      <c r="AU43" s="5" t="s">
        <v>63</v>
      </c>
      <c r="AV43" s="5">
        <v>160</v>
      </c>
      <c r="AW43" s="5" t="s">
        <v>63</v>
      </c>
      <c r="AX43" s="5">
        <v>170</v>
      </c>
      <c r="AY43" s="5" t="s">
        <v>63</v>
      </c>
      <c r="AZ43" s="5">
        <v>175</v>
      </c>
      <c r="BA43" s="5" t="s">
        <v>63</v>
      </c>
      <c r="BB43" s="5" t="s">
        <v>63</v>
      </c>
      <c r="BC43" s="5" t="s">
        <v>63</v>
      </c>
      <c r="BD43" s="5">
        <v>175</v>
      </c>
    </row>
    <row r="44" spans="1:56" x14ac:dyDescent="0.35">
      <c r="A44" t="s">
        <v>103</v>
      </c>
      <c r="B44" s="5">
        <v>15</v>
      </c>
      <c r="C44" s="5" t="s">
        <v>63</v>
      </c>
      <c r="D44" s="5">
        <v>20</v>
      </c>
      <c r="E44" s="5" t="s">
        <v>63</v>
      </c>
      <c r="F44" s="5">
        <v>30</v>
      </c>
      <c r="G44" s="5" t="s">
        <v>63</v>
      </c>
      <c r="H44" s="5">
        <v>30</v>
      </c>
      <c r="I44" s="5" t="s">
        <v>63</v>
      </c>
      <c r="J44" s="5" t="s">
        <v>63</v>
      </c>
      <c r="K44" s="5" t="s">
        <v>63</v>
      </c>
      <c r="L44" s="5">
        <v>35</v>
      </c>
      <c r="M44" s="5">
        <v>10</v>
      </c>
      <c r="N44" s="7">
        <v>0.45500000000000002</v>
      </c>
      <c r="O44" s="5">
        <v>15</v>
      </c>
      <c r="P44" s="7">
        <v>0.72699999999999998</v>
      </c>
      <c r="Q44" s="5">
        <v>20</v>
      </c>
      <c r="R44" s="7">
        <v>0.95499999999999996</v>
      </c>
      <c r="S44" s="5">
        <v>20</v>
      </c>
      <c r="T44" s="7">
        <v>1</v>
      </c>
      <c r="U44" s="5">
        <v>0</v>
      </c>
      <c r="V44" s="7">
        <v>0</v>
      </c>
      <c r="W44" s="5">
        <v>20</v>
      </c>
      <c r="X44" s="5">
        <v>20</v>
      </c>
      <c r="Y44" s="7">
        <v>0.61799999999999999</v>
      </c>
      <c r="Z44" s="5">
        <v>25</v>
      </c>
      <c r="AA44" s="7">
        <v>0.73499999999999999</v>
      </c>
      <c r="AB44" s="5">
        <v>35</v>
      </c>
      <c r="AC44" s="7">
        <v>1</v>
      </c>
      <c r="AD44" s="5">
        <v>35</v>
      </c>
      <c r="AE44" s="7">
        <v>1</v>
      </c>
      <c r="AF44" s="5">
        <v>0</v>
      </c>
      <c r="AG44" s="7">
        <v>0</v>
      </c>
      <c r="AH44" s="5">
        <v>35</v>
      </c>
      <c r="AI44" s="5">
        <v>15</v>
      </c>
      <c r="AJ44" s="7">
        <v>0.65200000000000002</v>
      </c>
      <c r="AK44" s="5">
        <v>20</v>
      </c>
      <c r="AL44" s="7">
        <v>0.78300000000000003</v>
      </c>
      <c r="AM44" s="5">
        <v>25</v>
      </c>
      <c r="AN44" s="7">
        <v>1</v>
      </c>
      <c r="AO44" s="5">
        <v>25</v>
      </c>
      <c r="AP44" s="7">
        <v>1</v>
      </c>
      <c r="AQ44" s="5">
        <v>0</v>
      </c>
      <c r="AR44" s="7">
        <v>0</v>
      </c>
      <c r="AS44" s="5">
        <v>25</v>
      </c>
      <c r="AT44" s="5">
        <v>20</v>
      </c>
      <c r="AU44" s="7">
        <v>0.76900000000000002</v>
      </c>
      <c r="AV44" s="5">
        <v>25</v>
      </c>
      <c r="AW44" s="7">
        <v>0.88500000000000001</v>
      </c>
      <c r="AX44" s="5">
        <v>25</v>
      </c>
      <c r="AY44" s="7">
        <v>1</v>
      </c>
      <c r="AZ44" s="5">
        <v>25</v>
      </c>
      <c r="BA44" s="7">
        <v>1</v>
      </c>
      <c r="BB44" s="5">
        <v>0</v>
      </c>
      <c r="BC44" s="7">
        <v>0</v>
      </c>
      <c r="BD44" s="5">
        <v>25</v>
      </c>
    </row>
    <row r="45" spans="1:56" x14ac:dyDescent="0.35">
      <c r="A45" t="s">
        <v>104</v>
      </c>
      <c r="B45" s="5" t="s">
        <v>70</v>
      </c>
      <c r="C45" s="5" t="s">
        <v>70</v>
      </c>
      <c r="D45" s="5" t="s">
        <v>70</v>
      </c>
      <c r="E45" s="5" t="s">
        <v>70</v>
      </c>
      <c r="F45" s="5" t="s">
        <v>70</v>
      </c>
      <c r="G45" s="5" t="s">
        <v>70</v>
      </c>
      <c r="H45" s="5" t="s">
        <v>70</v>
      </c>
      <c r="I45" s="5" t="s">
        <v>70</v>
      </c>
      <c r="J45" s="5" t="s">
        <v>70</v>
      </c>
      <c r="K45" s="5" t="s">
        <v>70</v>
      </c>
      <c r="L45" s="5">
        <v>0</v>
      </c>
      <c r="M45" s="5" t="s">
        <v>70</v>
      </c>
      <c r="N45" s="5" t="s">
        <v>70</v>
      </c>
      <c r="O45" s="5" t="s">
        <v>70</v>
      </c>
      <c r="P45" s="5" t="s">
        <v>70</v>
      </c>
      <c r="Q45" s="5" t="s">
        <v>70</v>
      </c>
      <c r="R45" s="5" t="s">
        <v>70</v>
      </c>
      <c r="S45" s="5" t="s">
        <v>70</v>
      </c>
      <c r="T45" s="5" t="s">
        <v>70</v>
      </c>
      <c r="U45" s="5" t="s">
        <v>70</v>
      </c>
      <c r="V45" s="5" t="s">
        <v>70</v>
      </c>
      <c r="W45" s="5">
        <v>0</v>
      </c>
      <c r="X45" s="5" t="s">
        <v>70</v>
      </c>
      <c r="Y45" s="5" t="s">
        <v>70</v>
      </c>
      <c r="Z45" s="5" t="s">
        <v>70</v>
      </c>
      <c r="AA45" s="5" t="s">
        <v>70</v>
      </c>
      <c r="AB45" s="5" t="s">
        <v>70</v>
      </c>
      <c r="AC45" s="5" t="s">
        <v>70</v>
      </c>
      <c r="AD45" s="5" t="s">
        <v>70</v>
      </c>
      <c r="AE45" s="5" t="s">
        <v>70</v>
      </c>
      <c r="AF45" s="5" t="s">
        <v>70</v>
      </c>
      <c r="AG45" s="5" t="s">
        <v>70</v>
      </c>
      <c r="AH45" s="5">
        <v>0</v>
      </c>
      <c r="AI45" s="5" t="s">
        <v>70</v>
      </c>
      <c r="AJ45" s="5" t="s">
        <v>70</v>
      </c>
      <c r="AK45" s="5" t="s">
        <v>70</v>
      </c>
      <c r="AL45" s="5" t="s">
        <v>70</v>
      </c>
      <c r="AM45" s="5" t="s">
        <v>70</v>
      </c>
      <c r="AN45" s="5" t="s">
        <v>70</v>
      </c>
      <c r="AO45" s="5" t="s">
        <v>70</v>
      </c>
      <c r="AP45" s="5" t="s">
        <v>70</v>
      </c>
      <c r="AQ45" s="5" t="s">
        <v>70</v>
      </c>
      <c r="AR45" s="5" t="s">
        <v>70</v>
      </c>
      <c r="AS45" s="5">
        <v>0</v>
      </c>
      <c r="AT45" s="5" t="s">
        <v>70</v>
      </c>
      <c r="AU45" s="5" t="s">
        <v>70</v>
      </c>
      <c r="AV45" s="5" t="s">
        <v>70</v>
      </c>
      <c r="AW45" s="5" t="s">
        <v>70</v>
      </c>
      <c r="AX45" s="5" t="s">
        <v>70</v>
      </c>
      <c r="AY45" s="5" t="s">
        <v>70</v>
      </c>
      <c r="AZ45" s="5" t="s">
        <v>70</v>
      </c>
      <c r="BA45" s="5" t="s">
        <v>70</v>
      </c>
      <c r="BB45" s="5" t="s">
        <v>70</v>
      </c>
      <c r="BC45" s="5" t="s">
        <v>70</v>
      </c>
      <c r="BD45" s="5">
        <v>0</v>
      </c>
    </row>
    <row r="46" spans="1:56" x14ac:dyDescent="0.35">
      <c r="A46" t="s">
        <v>105</v>
      </c>
      <c r="B46" s="5">
        <v>0</v>
      </c>
      <c r="C46" s="7">
        <v>0</v>
      </c>
      <c r="D46" s="5">
        <v>0</v>
      </c>
      <c r="E46" s="7">
        <v>0</v>
      </c>
      <c r="F46" s="5">
        <v>0</v>
      </c>
      <c r="G46" s="7">
        <v>0</v>
      </c>
      <c r="H46" s="5">
        <v>0</v>
      </c>
      <c r="I46" s="7">
        <v>0</v>
      </c>
      <c r="J46" s="5" t="s">
        <v>63</v>
      </c>
      <c r="K46" s="5" t="s">
        <v>63</v>
      </c>
      <c r="L46" s="5" t="s">
        <v>63</v>
      </c>
      <c r="M46" s="5" t="s">
        <v>70</v>
      </c>
      <c r="N46" s="5" t="s">
        <v>70</v>
      </c>
      <c r="O46" s="5" t="s">
        <v>70</v>
      </c>
      <c r="P46" s="5" t="s">
        <v>70</v>
      </c>
      <c r="Q46" s="5" t="s">
        <v>70</v>
      </c>
      <c r="R46" s="5" t="s">
        <v>70</v>
      </c>
      <c r="S46" s="5" t="s">
        <v>70</v>
      </c>
      <c r="T46" s="5" t="s">
        <v>70</v>
      </c>
      <c r="U46" s="5" t="s">
        <v>70</v>
      </c>
      <c r="V46" s="5" t="s">
        <v>70</v>
      </c>
      <c r="W46" s="5">
        <v>0</v>
      </c>
      <c r="X46" s="5" t="s">
        <v>70</v>
      </c>
      <c r="Y46" s="5" t="s">
        <v>70</v>
      </c>
      <c r="Z46" s="5" t="s">
        <v>70</v>
      </c>
      <c r="AA46" s="5" t="s">
        <v>70</v>
      </c>
      <c r="AB46" s="5" t="s">
        <v>70</v>
      </c>
      <c r="AC46" s="5" t="s">
        <v>70</v>
      </c>
      <c r="AD46" s="5" t="s">
        <v>70</v>
      </c>
      <c r="AE46" s="5" t="s">
        <v>70</v>
      </c>
      <c r="AF46" s="5" t="s">
        <v>70</v>
      </c>
      <c r="AG46" s="5" t="s">
        <v>70</v>
      </c>
      <c r="AH46" s="5">
        <v>0</v>
      </c>
      <c r="AI46" s="5" t="s">
        <v>70</v>
      </c>
      <c r="AJ46" s="5" t="s">
        <v>70</v>
      </c>
      <c r="AK46" s="5" t="s">
        <v>70</v>
      </c>
      <c r="AL46" s="5" t="s">
        <v>70</v>
      </c>
      <c r="AM46" s="5" t="s">
        <v>70</v>
      </c>
      <c r="AN46" s="5" t="s">
        <v>70</v>
      </c>
      <c r="AO46" s="5" t="s">
        <v>70</v>
      </c>
      <c r="AP46" s="5" t="s">
        <v>70</v>
      </c>
      <c r="AQ46" s="5" t="s">
        <v>70</v>
      </c>
      <c r="AR46" s="5" t="s">
        <v>70</v>
      </c>
      <c r="AS46" s="5">
        <v>0</v>
      </c>
      <c r="AT46" s="5" t="s">
        <v>70</v>
      </c>
      <c r="AU46" s="5" t="s">
        <v>70</v>
      </c>
      <c r="AV46" s="5" t="s">
        <v>70</v>
      </c>
      <c r="AW46" s="5" t="s">
        <v>70</v>
      </c>
      <c r="AX46" s="5" t="s">
        <v>70</v>
      </c>
      <c r="AY46" s="5" t="s">
        <v>70</v>
      </c>
      <c r="AZ46" s="5" t="s">
        <v>70</v>
      </c>
      <c r="BA46" s="5" t="s">
        <v>70</v>
      </c>
      <c r="BB46" s="5" t="s">
        <v>70</v>
      </c>
      <c r="BC46" s="5" t="s">
        <v>70</v>
      </c>
      <c r="BD46" s="5">
        <v>0</v>
      </c>
    </row>
    <row r="47" spans="1:56" x14ac:dyDescent="0.35">
      <c r="A47" t="s">
        <v>106</v>
      </c>
      <c r="B47" s="5">
        <v>365</v>
      </c>
      <c r="C47" s="7">
        <v>0.72299999999999998</v>
      </c>
      <c r="D47" s="5">
        <v>475</v>
      </c>
      <c r="E47" s="7">
        <v>0.94299999999999995</v>
      </c>
      <c r="F47" s="5">
        <v>500</v>
      </c>
      <c r="G47" s="7">
        <v>0.98599999999999999</v>
      </c>
      <c r="H47" s="5">
        <v>505</v>
      </c>
      <c r="I47" s="7">
        <v>1</v>
      </c>
      <c r="J47" s="5">
        <v>0</v>
      </c>
      <c r="K47" s="7">
        <v>0</v>
      </c>
      <c r="L47" s="5">
        <v>505</v>
      </c>
      <c r="M47" s="5">
        <v>335</v>
      </c>
      <c r="N47" s="7">
        <v>0.66900000000000004</v>
      </c>
      <c r="O47" s="5">
        <v>455</v>
      </c>
      <c r="P47" s="7">
        <v>0.90600000000000003</v>
      </c>
      <c r="Q47" s="5">
        <v>490</v>
      </c>
      <c r="R47" s="7">
        <v>0.97599999999999998</v>
      </c>
      <c r="S47" s="5">
        <v>500</v>
      </c>
      <c r="T47" s="7">
        <v>1</v>
      </c>
      <c r="U47" s="5">
        <v>0</v>
      </c>
      <c r="V47" s="7">
        <v>0</v>
      </c>
      <c r="W47" s="5">
        <v>500</v>
      </c>
      <c r="X47" s="5">
        <v>430</v>
      </c>
      <c r="Y47" s="5" t="s">
        <v>63</v>
      </c>
      <c r="Z47" s="5">
        <v>515</v>
      </c>
      <c r="AA47" s="5" t="s">
        <v>63</v>
      </c>
      <c r="AB47" s="5">
        <v>550</v>
      </c>
      <c r="AC47" s="5" t="s">
        <v>63</v>
      </c>
      <c r="AD47" s="5">
        <v>555</v>
      </c>
      <c r="AE47" s="5" t="s">
        <v>63</v>
      </c>
      <c r="AF47" s="5" t="s">
        <v>63</v>
      </c>
      <c r="AG47" s="5" t="s">
        <v>63</v>
      </c>
      <c r="AH47" s="5">
        <v>560</v>
      </c>
      <c r="AI47" s="5">
        <v>370</v>
      </c>
      <c r="AJ47" s="7">
        <v>0.71299999999999997</v>
      </c>
      <c r="AK47" s="5">
        <v>480</v>
      </c>
      <c r="AL47" s="7">
        <v>0.93400000000000005</v>
      </c>
      <c r="AM47" s="5">
        <v>515</v>
      </c>
      <c r="AN47" s="7">
        <v>0.998</v>
      </c>
      <c r="AO47" s="5">
        <v>515</v>
      </c>
      <c r="AP47" s="7">
        <v>1</v>
      </c>
      <c r="AQ47" s="5">
        <v>0</v>
      </c>
      <c r="AR47" s="7">
        <v>0</v>
      </c>
      <c r="AS47" s="5">
        <v>515</v>
      </c>
      <c r="AT47" s="5">
        <v>310</v>
      </c>
      <c r="AU47" s="5" t="s">
        <v>63</v>
      </c>
      <c r="AV47" s="5">
        <v>440</v>
      </c>
      <c r="AW47" s="5" t="s">
        <v>63</v>
      </c>
      <c r="AX47" s="5">
        <v>475</v>
      </c>
      <c r="AY47" s="5" t="s">
        <v>63</v>
      </c>
      <c r="AZ47" s="5">
        <v>480</v>
      </c>
      <c r="BA47" s="5" t="s">
        <v>63</v>
      </c>
      <c r="BB47" s="5" t="s">
        <v>63</v>
      </c>
      <c r="BC47" s="5" t="s">
        <v>63</v>
      </c>
      <c r="BD47" s="5">
        <v>485</v>
      </c>
    </row>
    <row r="48" spans="1:56" x14ac:dyDescent="0.35">
      <c r="A48" t="s">
        <v>107</v>
      </c>
      <c r="B48" s="5">
        <v>205</v>
      </c>
      <c r="C48" s="7">
        <v>0.51</v>
      </c>
      <c r="D48" s="5">
        <v>285</v>
      </c>
      <c r="E48" s="7">
        <v>0.70399999999999996</v>
      </c>
      <c r="F48" s="5">
        <v>340</v>
      </c>
      <c r="G48" s="7">
        <v>0.84799999999999998</v>
      </c>
      <c r="H48" s="5">
        <v>370</v>
      </c>
      <c r="I48" s="7">
        <v>0.92500000000000004</v>
      </c>
      <c r="J48" s="5">
        <v>30</v>
      </c>
      <c r="K48" s="7">
        <v>7.4999999999999997E-2</v>
      </c>
      <c r="L48" s="5">
        <v>400</v>
      </c>
      <c r="M48" s="5">
        <v>220</v>
      </c>
      <c r="N48" s="7">
        <v>0.52400000000000002</v>
      </c>
      <c r="O48" s="5">
        <v>300</v>
      </c>
      <c r="P48" s="7">
        <v>0.72199999999999998</v>
      </c>
      <c r="Q48" s="5">
        <v>370</v>
      </c>
      <c r="R48" s="7">
        <v>0.88500000000000001</v>
      </c>
      <c r="S48" s="5">
        <v>395</v>
      </c>
      <c r="T48" s="7">
        <v>0.95</v>
      </c>
      <c r="U48" s="5">
        <v>20</v>
      </c>
      <c r="V48" s="7">
        <v>0.05</v>
      </c>
      <c r="W48" s="5">
        <v>420</v>
      </c>
      <c r="X48" s="5">
        <v>250</v>
      </c>
      <c r="Y48" s="7">
        <v>0.56100000000000005</v>
      </c>
      <c r="Z48" s="5">
        <v>315</v>
      </c>
      <c r="AA48" s="7">
        <v>0.71699999999999997</v>
      </c>
      <c r="AB48" s="5">
        <v>385</v>
      </c>
      <c r="AC48" s="7">
        <v>0.876</v>
      </c>
      <c r="AD48" s="5">
        <v>410</v>
      </c>
      <c r="AE48" s="7">
        <v>0.93200000000000005</v>
      </c>
      <c r="AF48" s="5">
        <v>30</v>
      </c>
      <c r="AG48" s="7">
        <v>6.8000000000000005E-2</v>
      </c>
      <c r="AH48" s="5">
        <v>440</v>
      </c>
      <c r="AI48" s="5">
        <v>250</v>
      </c>
      <c r="AJ48" s="7">
        <v>0.54300000000000004</v>
      </c>
      <c r="AK48" s="5">
        <v>340</v>
      </c>
      <c r="AL48" s="7">
        <v>0.74399999999999999</v>
      </c>
      <c r="AM48" s="5">
        <v>420</v>
      </c>
      <c r="AN48" s="7">
        <v>0.91900000000000004</v>
      </c>
      <c r="AO48" s="5">
        <v>445</v>
      </c>
      <c r="AP48" s="7">
        <v>0.97199999999999998</v>
      </c>
      <c r="AQ48" s="5">
        <v>15</v>
      </c>
      <c r="AR48" s="7">
        <v>2.8000000000000001E-2</v>
      </c>
      <c r="AS48" s="5">
        <v>455</v>
      </c>
      <c r="AT48" s="5">
        <v>225</v>
      </c>
      <c r="AU48" s="7">
        <v>0.47499999999999998</v>
      </c>
      <c r="AV48" s="5">
        <v>325</v>
      </c>
      <c r="AW48" s="7">
        <v>0.69699999999999995</v>
      </c>
      <c r="AX48" s="5">
        <v>395</v>
      </c>
      <c r="AY48" s="7">
        <v>0.84199999999999997</v>
      </c>
      <c r="AZ48" s="5">
        <v>435</v>
      </c>
      <c r="BA48" s="7">
        <v>0.93200000000000005</v>
      </c>
      <c r="BB48" s="5">
        <v>30</v>
      </c>
      <c r="BC48" s="7">
        <v>6.8000000000000005E-2</v>
      </c>
      <c r="BD48" s="5">
        <v>470</v>
      </c>
    </row>
    <row r="49" spans="1:56" x14ac:dyDescent="0.35">
      <c r="A49" t="s">
        <v>108</v>
      </c>
      <c r="B49" s="5">
        <v>15</v>
      </c>
      <c r="C49" s="7">
        <v>0.317</v>
      </c>
      <c r="D49" s="5">
        <v>20</v>
      </c>
      <c r="E49" s="7">
        <v>0.48799999999999999</v>
      </c>
      <c r="F49" s="5">
        <v>30</v>
      </c>
      <c r="G49" s="7">
        <v>0.70699999999999996</v>
      </c>
      <c r="H49" s="5">
        <v>35</v>
      </c>
      <c r="I49" s="7">
        <v>0.85399999999999998</v>
      </c>
      <c r="J49" s="5">
        <v>5</v>
      </c>
      <c r="K49" s="7">
        <v>0.14599999999999999</v>
      </c>
      <c r="L49" s="5">
        <v>40</v>
      </c>
      <c r="M49" s="5">
        <v>10</v>
      </c>
      <c r="N49" s="7">
        <v>0.16400000000000001</v>
      </c>
      <c r="O49" s="5">
        <v>25</v>
      </c>
      <c r="P49" s="7">
        <v>0.49099999999999999</v>
      </c>
      <c r="Q49" s="5">
        <v>45</v>
      </c>
      <c r="R49" s="7">
        <v>0.8</v>
      </c>
      <c r="S49" s="5">
        <v>50</v>
      </c>
      <c r="T49" s="7">
        <v>0.89100000000000001</v>
      </c>
      <c r="U49" s="5">
        <v>5</v>
      </c>
      <c r="V49" s="7">
        <v>0.109</v>
      </c>
      <c r="W49" s="5">
        <v>55</v>
      </c>
      <c r="X49" s="5">
        <v>30</v>
      </c>
      <c r="Y49" s="5" t="s">
        <v>63</v>
      </c>
      <c r="Z49" s="5">
        <v>50</v>
      </c>
      <c r="AA49" s="5" t="s">
        <v>63</v>
      </c>
      <c r="AB49" s="5">
        <v>65</v>
      </c>
      <c r="AC49" s="5" t="s">
        <v>63</v>
      </c>
      <c r="AD49" s="5">
        <v>65</v>
      </c>
      <c r="AE49" s="5" t="s">
        <v>63</v>
      </c>
      <c r="AF49" s="5" t="s">
        <v>63</v>
      </c>
      <c r="AG49" s="5" t="s">
        <v>63</v>
      </c>
      <c r="AH49" s="5">
        <v>65</v>
      </c>
      <c r="AI49" s="5">
        <v>10</v>
      </c>
      <c r="AJ49" s="7">
        <v>0.21199999999999999</v>
      </c>
      <c r="AK49" s="5">
        <v>30</v>
      </c>
      <c r="AL49" s="7">
        <v>0.59599999999999997</v>
      </c>
      <c r="AM49" s="5">
        <v>50</v>
      </c>
      <c r="AN49" s="7">
        <v>0.94199999999999995</v>
      </c>
      <c r="AO49" s="5">
        <v>50</v>
      </c>
      <c r="AP49" s="7">
        <v>1</v>
      </c>
      <c r="AQ49" s="5">
        <v>0</v>
      </c>
      <c r="AR49" s="7">
        <v>0</v>
      </c>
      <c r="AS49" s="5">
        <v>50</v>
      </c>
      <c r="AT49" s="5">
        <v>5</v>
      </c>
      <c r="AU49" s="5" t="s">
        <v>63</v>
      </c>
      <c r="AV49" s="5">
        <v>20</v>
      </c>
      <c r="AW49" s="5" t="s">
        <v>63</v>
      </c>
      <c r="AX49" s="5">
        <v>30</v>
      </c>
      <c r="AY49" s="5" t="s">
        <v>63</v>
      </c>
      <c r="AZ49" s="5">
        <v>35</v>
      </c>
      <c r="BA49" s="5" t="s">
        <v>63</v>
      </c>
      <c r="BB49" s="5" t="s">
        <v>63</v>
      </c>
      <c r="BC49" s="5" t="s">
        <v>63</v>
      </c>
      <c r="BD49" s="5">
        <v>40</v>
      </c>
    </row>
    <row r="50" spans="1:56" x14ac:dyDescent="0.35">
      <c r="A50" t="s">
        <v>109</v>
      </c>
      <c r="B50" s="5">
        <v>80</v>
      </c>
      <c r="C50" s="7">
        <v>0.435</v>
      </c>
      <c r="D50" s="5">
        <v>130</v>
      </c>
      <c r="E50" s="7">
        <v>0.70399999999999996</v>
      </c>
      <c r="F50" s="5">
        <v>160</v>
      </c>
      <c r="G50" s="7">
        <v>0.86599999999999999</v>
      </c>
      <c r="H50" s="5">
        <v>175</v>
      </c>
      <c r="I50" s="7">
        <v>0.93500000000000005</v>
      </c>
      <c r="J50" s="5">
        <v>10</v>
      </c>
      <c r="K50" s="7">
        <v>6.5000000000000002E-2</v>
      </c>
      <c r="L50" s="5">
        <v>185</v>
      </c>
      <c r="M50" s="5">
        <v>75</v>
      </c>
      <c r="N50" s="7">
        <v>0.433</v>
      </c>
      <c r="O50" s="5">
        <v>140</v>
      </c>
      <c r="P50" s="7">
        <v>0.77500000000000002</v>
      </c>
      <c r="Q50" s="5">
        <v>165</v>
      </c>
      <c r="R50" s="7">
        <v>0.92700000000000005</v>
      </c>
      <c r="S50" s="5">
        <v>170</v>
      </c>
      <c r="T50" s="7">
        <v>0.96599999999999997</v>
      </c>
      <c r="U50" s="5">
        <v>5</v>
      </c>
      <c r="V50" s="7">
        <v>3.4000000000000002E-2</v>
      </c>
      <c r="W50" s="5">
        <v>180</v>
      </c>
      <c r="X50" s="5">
        <v>80</v>
      </c>
      <c r="Y50" s="5" t="s">
        <v>63</v>
      </c>
      <c r="Z50" s="5">
        <v>120</v>
      </c>
      <c r="AA50" s="5" t="s">
        <v>63</v>
      </c>
      <c r="AB50" s="5">
        <v>145</v>
      </c>
      <c r="AC50" s="5" t="s">
        <v>63</v>
      </c>
      <c r="AD50" s="5">
        <v>145</v>
      </c>
      <c r="AE50" s="5" t="s">
        <v>63</v>
      </c>
      <c r="AF50" s="5" t="s">
        <v>63</v>
      </c>
      <c r="AG50" s="5" t="s">
        <v>63</v>
      </c>
      <c r="AH50" s="5">
        <v>145</v>
      </c>
      <c r="AI50" s="5">
        <v>55</v>
      </c>
      <c r="AJ50" s="7">
        <v>0.44400000000000001</v>
      </c>
      <c r="AK50" s="5">
        <v>90</v>
      </c>
      <c r="AL50" s="7">
        <v>0.74199999999999999</v>
      </c>
      <c r="AM50" s="5">
        <v>125</v>
      </c>
      <c r="AN50" s="7">
        <v>1</v>
      </c>
      <c r="AO50" s="5">
        <v>125</v>
      </c>
      <c r="AP50" s="7">
        <v>1</v>
      </c>
      <c r="AQ50" s="5">
        <v>0</v>
      </c>
      <c r="AR50" s="7">
        <v>0</v>
      </c>
      <c r="AS50" s="5">
        <v>125</v>
      </c>
      <c r="AT50" s="5">
        <v>45</v>
      </c>
      <c r="AU50" s="5" t="s">
        <v>63</v>
      </c>
      <c r="AV50" s="5">
        <v>85</v>
      </c>
      <c r="AW50" s="5" t="s">
        <v>63</v>
      </c>
      <c r="AX50" s="5">
        <v>120</v>
      </c>
      <c r="AY50" s="5" t="s">
        <v>63</v>
      </c>
      <c r="AZ50" s="5">
        <v>130</v>
      </c>
      <c r="BA50" s="5" t="s">
        <v>63</v>
      </c>
      <c r="BB50" s="5" t="s">
        <v>63</v>
      </c>
      <c r="BC50" s="5" t="s">
        <v>63</v>
      </c>
      <c r="BD50" s="5">
        <v>135</v>
      </c>
    </row>
    <row r="51" spans="1:56" x14ac:dyDescent="0.35">
      <c r="A51" t="s">
        <v>110</v>
      </c>
      <c r="B51" s="5" t="s">
        <v>70</v>
      </c>
      <c r="C51" s="5" t="s">
        <v>70</v>
      </c>
      <c r="D51" s="5" t="s">
        <v>70</v>
      </c>
      <c r="E51" s="5" t="s">
        <v>70</v>
      </c>
      <c r="F51" s="5" t="s">
        <v>70</v>
      </c>
      <c r="G51" s="5" t="s">
        <v>70</v>
      </c>
      <c r="H51" s="5" t="s">
        <v>70</v>
      </c>
      <c r="I51" s="5" t="s">
        <v>70</v>
      </c>
      <c r="J51" s="5" t="s">
        <v>70</v>
      </c>
      <c r="K51" s="5" t="s">
        <v>70</v>
      </c>
      <c r="L51" s="5">
        <v>0</v>
      </c>
      <c r="M51" s="5" t="s">
        <v>70</v>
      </c>
      <c r="N51" s="5" t="s">
        <v>70</v>
      </c>
      <c r="O51" s="5" t="s">
        <v>70</v>
      </c>
      <c r="P51" s="5" t="s">
        <v>70</v>
      </c>
      <c r="Q51" s="5" t="s">
        <v>70</v>
      </c>
      <c r="R51" s="5" t="s">
        <v>70</v>
      </c>
      <c r="S51" s="5" t="s">
        <v>70</v>
      </c>
      <c r="T51" s="5" t="s">
        <v>70</v>
      </c>
      <c r="U51" s="5" t="s">
        <v>70</v>
      </c>
      <c r="V51" s="5" t="s">
        <v>70</v>
      </c>
      <c r="W51" s="5">
        <v>0</v>
      </c>
      <c r="X51" s="5" t="s">
        <v>70</v>
      </c>
      <c r="Y51" s="5" t="s">
        <v>70</v>
      </c>
      <c r="Z51" s="5" t="s">
        <v>70</v>
      </c>
      <c r="AA51" s="5" t="s">
        <v>70</v>
      </c>
      <c r="AB51" s="5" t="s">
        <v>70</v>
      </c>
      <c r="AC51" s="5" t="s">
        <v>70</v>
      </c>
      <c r="AD51" s="5" t="s">
        <v>70</v>
      </c>
      <c r="AE51" s="5" t="s">
        <v>70</v>
      </c>
      <c r="AF51" s="5" t="s">
        <v>70</v>
      </c>
      <c r="AG51" s="5" t="s">
        <v>70</v>
      </c>
      <c r="AH51" s="5">
        <v>0</v>
      </c>
      <c r="AI51" s="5" t="s">
        <v>70</v>
      </c>
      <c r="AJ51" s="5" t="s">
        <v>70</v>
      </c>
      <c r="AK51" s="5" t="s">
        <v>70</v>
      </c>
      <c r="AL51" s="5" t="s">
        <v>70</v>
      </c>
      <c r="AM51" s="5" t="s">
        <v>70</v>
      </c>
      <c r="AN51" s="5" t="s">
        <v>70</v>
      </c>
      <c r="AO51" s="5" t="s">
        <v>70</v>
      </c>
      <c r="AP51" s="5" t="s">
        <v>70</v>
      </c>
      <c r="AQ51" s="5" t="s">
        <v>70</v>
      </c>
      <c r="AR51" s="5" t="s">
        <v>70</v>
      </c>
      <c r="AS51" s="5">
        <v>0</v>
      </c>
      <c r="AT51" s="5" t="s">
        <v>70</v>
      </c>
      <c r="AU51" s="5" t="s">
        <v>70</v>
      </c>
      <c r="AV51" s="5" t="s">
        <v>70</v>
      </c>
      <c r="AW51" s="5" t="s">
        <v>70</v>
      </c>
      <c r="AX51" s="5" t="s">
        <v>70</v>
      </c>
      <c r="AY51" s="5" t="s">
        <v>70</v>
      </c>
      <c r="AZ51" s="5" t="s">
        <v>70</v>
      </c>
      <c r="BA51" s="5" t="s">
        <v>70</v>
      </c>
      <c r="BB51" s="5" t="s">
        <v>70</v>
      </c>
      <c r="BC51" s="5" t="s">
        <v>70</v>
      </c>
      <c r="BD51" s="5">
        <v>0</v>
      </c>
    </row>
    <row r="52" spans="1:56" x14ac:dyDescent="0.35">
      <c r="A52" t="s">
        <v>111</v>
      </c>
      <c r="B52" s="5">
        <v>10</v>
      </c>
      <c r="C52" s="5" t="s">
        <v>63</v>
      </c>
      <c r="D52" s="5">
        <v>20</v>
      </c>
      <c r="E52" s="5" t="s">
        <v>63</v>
      </c>
      <c r="F52" s="5">
        <v>20</v>
      </c>
      <c r="G52" s="5" t="s">
        <v>63</v>
      </c>
      <c r="H52" s="5">
        <v>20</v>
      </c>
      <c r="I52" s="5" t="s">
        <v>63</v>
      </c>
      <c r="J52" s="5" t="s">
        <v>63</v>
      </c>
      <c r="K52" s="5" t="s">
        <v>63</v>
      </c>
      <c r="L52" s="5">
        <v>20</v>
      </c>
      <c r="M52" s="5">
        <v>15</v>
      </c>
      <c r="N52" s="5" t="s">
        <v>63</v>
      </c>
      <c r="O52" s="5">
        <v>15</v>
      </c>
      <c r="P52" s="5" t="s">
        <v>63</v>
      </c>
      <c r="Q52" s="5">
        <v>20</v>
      </c>
      <c r="R52" s="5" t="s">
        <v>63</v>
      </c>
      <c r="S52" s="5">
        <v>25</v>
      </c>
      <c r="T52" s="5" t="s">
        <v>63</v>
      </c>
      <c r="U52" s="5" t="s">
        <v>63</v>
      </c>
      <c r="V52" s="5" t="s">
        <v>63</v>
      </c>
      <c r="W52" s="5">
        <v>25</v>
      </c>
      <c r="X52" s="5">
        <v>15</v>
      </c>
      <c r="Y52" s="5" t="s">
        <v>63</v>
      </c>
      <c r="Z52" s="5">
        <v>25</v>
      </c>
      <c r="AA52" s="5" t="s">
        <v>63</v>
      </c>
      <c r="AB52" s="5">
        <v>30</v>
      </c>
      <c r="AC52" s="5" t="s">
        <v>63</v>
      </c>
      <c r="AD52" s="5">
        <v>35</v>
      </c>
      <c r="AE52" s="5" t="s">
        <v>63</v>
      </c>
      <c r="AF52" s="5" t="s">
        <v>63</v>
      </c>
      <c r="AG52" s="5" t="s">
        <v>63</v>
      </c>
      <c r="AH52" s="5">
        <v>35</v>
      </c>
      <c r="AI52" s="5">
        <v>15</v>
      </c>
      <c r="AJ52" s="7">
        <v>0.51900000000000002</v>
      </c>
      <c r="AK52" s="5">
        <v>20</v>
      </c>
      <c r="AL52" s="7">
        <v>0.81499999999999995</v>
      </c>
      <c r="AM52" s="5">
        <v>25</v>
      </c>
      <c r="AN52" s="7">
        <v>1</v>
      </c>
      <c r="AO52" s="5">
        <v>25</v>
      </c>
      <c r="AP52" s="7">
        <v>1</v>
      </c>
      <c r="AQ52" s="5">
        <v>0</v>
      </c>
      <c r="AR52" s="7">
        <v>0</v>
      </c>
      <c r="AS52" s="5">
        <v>25</v>
      </c>
      <c r="AT52" s="5">
        <v>15</v>
      </c>
      <c r="AU52" s="5" t="s">
        <v>63</v>
      </c>
      <c r="AV52" s="5">
        <v>20</v>
      </c>
      <c r="AW52" s="5" t="s">
        <v>63</v>
      </c>
      <c r="AX52" s="5">
        <v>25</v>
      </c>
      <c r="AY52" s="5" t="s">
        <v>63</v>
      </c>
      <c r="AZ52" s="5">
        <v>25</v>
      </c>
      <c r="BA52" s="5" t="s">
        <v>63</v>
      </c>
      <c r="BB52" s="5" t="s">
        <v>63</v>
      </c>
      <c r="BC52" s="5" t="s">
        <v>63</v>
      </c>
      <c r="BD52" s="5">
        <v>30</v>
      </c>
    </row>
    <row r="53" spans="1:56" x14ac:dyDescent="0.35">
      <c r="A53" t="s">
        <v>112</v>
      </c>
      <c r="B53" s="5">
        <v>95</v>
      </c>
      <c r="C53" s="7">
        <v>0.64600000000000002</v>
      </c>
      <c r="D53" s="5">
        <v>115</v>
      </c>
      <c r="E53" s="7">
        <v>0.78900000000000003</v>
      </c>
      <c r="F53" s="5">
        <v>140</v>
      </c>
      <c r="G53" s="7">
        <v>0.95899999999999996</v>
      </c>
      <c r="H53" s="5">
        <v>145</v>
      </c>
      <c r="I53" s="7">
        <v>1</v>
      </c>
      <c r="J53" s="5">
        <v>0</v>
      </c>
      <c r="K53" s="7">
        <v>0</v>
      </c>
      <c r="L53" s="5">
        <v>145</v>
      </c>
      <c r="M53" s="5">
        <v>75</v>
      </c>
      <c r="N53" s="5" t="s">
        <v>63</v>
      </c>
      <c r="O53" s="5">
        <v>90</v>
      </c>
      <c r="P53" s="5" t="s">
        <v>63</v>
      </c>
      <c r="Q53" s="5">
        <v>120</v>
      </c>
      <c r="R53" s="5" t="s">
        <v>63</v>
      </c>
      <c r="S53" s="5">
        <v>125</v>
      </c>
      <c r="T53" s="5" t="s">
        <v>63</v>
      </c>
      <c r="U53" s="5" t="s">
        <v>63</v>
      </c>
      <c r="V53" s="5" t="s">
        <v>63</v>
      </c>
      <c r="W53" s="5">
        <v>125</v>
      </c>
      <c r="X53" s="5">
        <v>65</v>
      </c>
      <c r="Y53" s="7">
        <v>0.56999999999999995</v>
      </c>
      <c r="Z53" s="5">
        <v>90</v>
      </c>
      <c r="AA53" s="7">
        <v>0.78900000000000003</v>
      </c>
      <c r="AB53" s="5">
        <v>110</v>
      </c>
      <c r="AC53" s="7">
        <v>0.96499999999999997</v>
      </c>
      <c r="AD53" s="5">
        <v>115</v>
      </c>
      <c r="AE53" s="7">
        <v>1</v>
      </c>
      <c r="AF53" s="5">
        <v>0</v>
      </c>
      <c r="AG53" s="7">
        <v>0</v>
      </c>
      <c r="AH53" s="5">
        <v>115</v>
      </c>
      <c r="AI53" s="5">
        <v>55</v>
      </c>
      <c r="AJ53" s="7">
        <v>0.50900000000000001</v>
      </c>
      <c r="AK53" s="5">
        <v>85</v>
      </c>
      <c r="AL53" s="7">
        <v>0.78200000000000003</v>
      </c>
      <c r="AM53" s="5">
        <v>100</v>
      </c>
      <c r="AN53" s="7">
        <v>0.89100000000000001</v>
      </c>
      <c r="AO53" s="5">
        <v>105</v>
      </c>
      <c r="AP53" s="7">
        <v>0.95499999999999996</v>
      </c>
      <c r="AQ53" s="5">
        <v>5</v>
      </c>
      <c r="AR53" s="7">
        <v>4.4999999999999998E-2</v>
      </c>
      <c r="AS53" s="5">
        <v>110</v>
      </c>
      <c r="AT53" s="5">
        <v>50</v>
      </c>
      <c r="AU53" s="5" t="s">
        <v>63</v>
      </c>
      <c r="AV53" s="5">
        <v>70</v>
      </c>
      <c r="AW53" s="5" t="s">
        <v>63</v>
      </c>
      <c r="AX53" s="5">
        <v>85</v>
      </c>
      <c r="AY53" s="5" t="s">
        <v>63</v>
      </c>
      <c r="AZ53" s="5">
        <v>90</v>
      </c>
      <c r="BA53" s="5" t="s">
        <v>63</v>
      </c>
      <c r="BB53" s="5" t="s">
        <v>63</v>
      </c>
      <c r="BC53" s="5" t="s">
        <v>63</v>
      </c>
      <c r="BD53" s="5">
        <v>95</v>
      </c>
    </row>
    <row r="54" spans="1:56" x14ac:dyDescent="0.35">
      <c r="A54" t="s">
        <v>113</v>
      </c>
      <c r="B54" s="5">
        <v>20</v>
      </c>
      <c r="C54" s="7">
        <v>0.46300000000000002</v>
      </c>
      <c r="D54" s="5">
        <v>25</v>
      </c>
      <c r="E54" s="7">
        <v>0.63400000000000001</v>
      </c>
      <c r="F54" s="5">
        <v>30</v>
      </c>
      <c r="G54" s="7">
        <v>0.78</v>
      </c>
      <c r="H54" s="5">
        <v>35</v>
      </c>
      <c r="I54" s="7">
        <v>0.878</v>
      </c>
      <c r="J54" s="5">
        <v>5</v>
      </c>
      <c r="K54" s="7">
        <v>0.122</v>
      </c>
      <c r="L54" s="5">
        <v>40</v>
      </c>
      <c r="M54" s="5">
        <v>25</v>
      </c>
      <c r="N54" s="5" t="s">
        <v>63</v>
      </c>
      <c r="O54" s="5">
        <v>30</v>
      </c>
      <c r="P54" s="5" t="s">
        <v>63</v>
      </c>
      <c r="Q54" s="5">
        <v>35</v>
      </c>
      <c r="R54" s="5" t="s">
        <v>63</v>
      </c>
      <c r="S54" s="5">
        <v>40</v>
      </c>
      <c r="T54" s="5" t="s">
        <v>63</v>
      </c>
      <c r="U54" s="5" t="s">
        <v>63</v>
      </c>
      <c r="V54" s="5" t="s">
        <v>63</v>
      </c>
      <c r="W54" s="5">
        <v>40</v>
      </c>
      <c r="X54" s="5">
        <v>10</v>
      </c>
      <c r="Y54" s="7">
        <v>1</v>
      </c>
      <c r="Z54" s="5">
        <v>10</v>
      </c>
      <c r="AA54" s="7">
        <v>1</v>
      </c>
      <c r="AB54" s="5">
        <v>10</v>
      </c>
      <c r="AC54" s="7">
        <v>1</v>
      </c>
      <c r="AD54" s="5">
        <v>10</v>
      </c>
      <c r="AE54" s="7">
        <v>1</v>
      </c>
      <c r="AF54" s="5">
        <v>0</v>
      </c>
      <c r="AG54" s="7">
        <v>0</v>
      </c>
      <c r="AH54" s="5">
        <v>10</v>
      </c>
      <c r="AI54" s="5">
        <v>10</v>
      </c>
      <c r="AJ54" s="7">
        <v>0.61499999999999999</v>
      </c>
      <c r="AK54" s="5">
        <v>10</v>
      </c>
      <c r="AL54" s="7">
        <v>0.84599999999999997</v>
      </c>
      <c r="AM54" s="5">
        <v>15</v>
      </c>
      <c r="AN54" s="7">
        <v>1</v>
      </c>
      <c r="AO54" s="5">
        <v>15</v>
      </c>
      <c r="AP54" s="7">
        <v>1</v>
      </c>
      <c r="AQ54" s="5">
        <v>0</v>
      </c>
      <c r="AR54" s="7">
        <v>0</v>
      </c>
      <c r="AS54" s="5">
        <v>15</v>
      </c>
      <c r="AT54" s="5">
        <v>5</v>
      </c>
      <c r="AU54" s="7">
        <v>0.17199999999999999</v>
      </c>
      <c r="AV54" s="5">
        <v>10</v>
      </c>
      <c r="AW54" s="7">
        <v>0.31</v>
      </c>
      <c r="AX54" s="5">
        <v>10</v>
      </c>
      <c r="AY54" s="7">
        <v>0.41399999999999998</v>
      </c>
      <c r="AZ54" s="5">
        <v>15</v>
      </c>
      <c r="BA54" s="7">
        <v>0.55200000000000005</v>
      </c>
      <c r="BB54" s="5">
        <v>15</v>
      </c>
      <c r="BC54" s="7">
        <v>0.44800000000000001</v>
      </c>
      <c r="BD54" s="5">
        <v>30</v>
      </c>
    </row>
    <row r="55" spans="1:56" x14ac:dyDescent="0.35">
      <c r="A55" t="s">
        <v>114</v>
      </c>
      <c r="B55" s="5">
        <v>30</v>
      </c>
      <c r="C55" s="5" t="s">
        <v>63</v>
      </c>
      <c r="D55" s="5">
        <v>35</v>
      </c>
      <c r="E55" s="5" t="s">
        <v>63</v>
      </c>
      <c r="F55" s="5">
        <v>35</v>
      </c>
      <c r="G55" s="5" t="s">
        <v>63</v>
      </c>
      <c r="H55" s="5">
        <v>35</v>
      </c>
      <c r="I55" s="5" t="s">
        <v>63</v>
      </c>
      <c r="J55" s="5" t="s">
        <v>63</v>
      </c>
      <c r="K55" s="5" t="s">
        <v>63</v>
      </c>
      <c r="L55" s="5">
        <v>35</v>
      </c>
      <c r="M55" s="5">
        <v>30</v>
      </c>
      <c r="N55" s="5" t="s">
        <v>63</v>
      </c>
      <c r="O55" s="5">
        <v>35</v>
      </c>
      <c r="P55" s="5" t="s">
        <v>63</v>
      </c>
      <c r="Q55" s="5">
        <v>45</v>
      </c>
      <c r="R55" s="5" t="s">
        <v>63</v>
      </c>
      <c r="S55" s="5">
        <v>50</v>
      </c>
      <c r="T55" s="5" t="s">
        <v>63</v>
      </c>
      <c r="U55" s="5" t="s">
        <v>63</v>
      </c>
      <c r="V55" s="5" t="s">
        <v>63</v>
      </c>
      <c r="W55" s="5">
        <v>50</v>
      </c>
      <c r="X55" s="5">
        <v>30</v>
      </c>
      <c r="Y55" s="7">
        <v>0.63600000000000001</v>
      </c>
      <c r="Z55" s="5">
        <v>35</v>
      </c>
      <c r="AA55" s="7">
        <v>0.77300000000000002</v>
      </c>
      <c r="AB55" s="5">
        <v>40</v>
      </c>
      <c r="AC55" s="7">
        <v>0.95499999999999996</v>
      </c>
      <c r="AD55" s="5">
        <v>45</v>
      </c>
      <c r="AE55" s="7">
        <v>1</v>
      </c>
      <c r="AF55" s="5">
        <v>0</v>
      </c>
      <c r="AG55" s="7">
        <v>0</v>
      </c>
      <c r="AH55" s="5">
        <v>45</v>
      </c>
      <c r="AI55" s="5">
        <v>30</v>
      </c>
      <c r="AJ55" s="7">
        <v>0.49099999999999999</v>
      </c>
      <c r="AK55" s="5">
        <v>40</v>
      </c>
      <c r="AL55" s="7">
        <v>0.70199999999999996</v>
      </c>
      <c r="AM55" s="5">
        <v>55</v>
      </c>
      <c r="AN55" s="7">
        <v>0.98199999999999998</v>
      </c>
      <c r="AO55" s="5">
        <v>55</v>
      </c>
      <c r="AP55" s="7">
        <v>1</v>
      </c>
      <c r="AQ55" s="5">
        <v>0</v>
      </c>
      <c r="AR55" s="7">
        <v>0</v>
      </c>
      <c r="AS55" s="5">
        <v>55</v>
      </c>
      <c r="AT55" s="5">
        <v>20</v>
      </c>
      <c r="AU55" s="5" t="s">
        <v>63</v>
      </c>
      <c r="AV55" s="5">
        <v>40</v>
      </c>
      <c r="AW55" s="5" t="s">
        <v>63</v>
      </c>
      <c r="AX55" s="5">
        <v>50</v>
      </c>
      <c r="AY55" s="5" t="s">
        <v>63</v>
      </c>
      <c r="AZ55" s="5">
        <v>50</v>
      </c>
      <c r="BA55" s="5" t="s">
        <v>63</v>
      </c>
      <c r="BB55" s="5" t="s">
        <v>63</v>
      </c>
      <c r="BC55" s="5" t="s">
        <v>63</v>
      </c>
      <c r="BD55" s="5">
        <v>55</v>
      </c>
    </row>
    <row r="56" spans="1:56" x14ac:dyDescent="0.35">
      <c r="A56" t="s">
        <v>115</v>
      </c>
      <c r="B56" s="5" t="s">
        <v>70</v>
      </c>
      <c r="C56" s="5" t="s">
        <v>70</v>
      </c>
      <c r="D56" s="5" t="s">
        <v>70</v>
      </c>
      <c r="E56" s="5" t="s">
        <v>70</v>
      </c>
      <c r="F56" s="5" t="s">
        <v>70</v>
      </c>
      <c r="G56" s="5" t="s">
        <v>70</v>
      </c>
      <c r="H56" s="5" t="s">
        <v>70</v>
      </c>
      <c r="I56" s="5" t="s">
        <v>70</v>
      </c>
      <c r="J56" s="5" t="s">
        <v>70</v>
      </c>
      <c r="K56" s="5" t="s">
        <v>70</v>
      </c>
      <c r="L56" s="5">
        <v>0</v>
      </c>
      <c r="M56" s="5" t="s">
        <v>70</v>
      </c>
      <c r="N56" s="5" t="s">
        <v>70</v>
      </c>
      <c r="O56" s="5" t="s">
        <v>70</v>
      </c>
      <c r="P56" s="5" t="s">
        <v>70</v>
      </c>
      <c r="Q56" s="5" t="s">
        <v>70</v>
      </c>
      <c r="R56" s="5" t="s">
        <v>70</v>
      </c>
      <c r="S56" s="5" t="s">
        <v>70</v>
      </c>
      <c r="T56" s="5" t="s">
        <v>70</v>
      </c>
      <c r="U56" s="5" t="s">
        <v>70</v>
      </c>
      <c r="V56" s="5" t="s">
        <v>70</v>
      </c>
      <c r="W56" s="5">
        <v>0</v>
      </c>
      <c r="X56" s="5" t="s">
        <v>70</v>
      </c>
      <c r="Y56" s="5" t="s">
        <v>70</v>
      </c>
      <c r="Z56" s="5" t="s">
        <v>70</v>
      </c>
      <c r="AA56" s="5" t="s">
        <v>70</v>
      </c>
      <c r="AB56" s="5" t="s">
        <v>70</v>
      </c>
      <c r="AC56" s="5" t="s">
        <v>70</v>
      </c>
      <c r="AD56" s="5" t="s">
        <v>70</v>
      </c>
      <c r="AE56" s="5" t="s">
        <v>70</v>
      </c>
      <c r="AF56" s="5" t="s">
        <v>70</v>
      </c>
      <c r="AG56" s="5" t="s">
        <v>70</v>
      </c>
      <c r="AH56" s="5">
        <v>0</v>
      </c>
      <c r="AI56" s="5" t="s">
        <v>70</v>
      </c>
      <c r="AJ56" s="5" t="s">
        <v>70</v>
      </c>
      <c r="AK56" s="5" t="s">
        <v>70</v>
      </c>
      <c r="AL56" s="5" t="s">
        <v>70</v>
      </c>
      <c r="AM56" s="5" t="s">
        <v>70</v>
      </c>
      <c r="AN56" s="5" t="s">
        <v>70</v>
      </c>
      <c r="AO56" s="5" t="s">
        <v>70</v>
      </c>
      <c r="AP56" s="5" t="s">
        <v>70</v>
      </c>
      <c r="AQ56" s="5" t="s">
        <v>70</v>
      </c>
      <c r="AR56" s="5" t="s">
        <v>70</v>
      </c>
      <c r="AS56" s="5">
        <v>0</v>
      </c>
      <c r="AT56" s="5" t="s">
        <v>70</v>
      </c>
      <c r="AU56" s="5" t="s">
        <v>70</v>
      </c>
      <c r="AV56" s="5" t="s">
        <v>70</v>
      </c>
      <c r="AW56" s="5" t="s">
        <v>70</v>
      </c>
      <c r="AX56" s="5" t="s">
        <v>70</v>
      </c>
      <c r="AY56" s="5" t="s">
        <v>70</v>
      </c>
      <c r="AZ56" s="5" t="s">
        <v>70</v>
      </c>
      <c r="BA56" s="5" t="s">
        <v>70</v>
      </c>
      <c r="BB56" s="5" t="s">
        <v>70</v>
      </c>
      <c r="BC56" s="5" t="s">
        <v>70</v>
      </c>
      <c r="BD56" s="5">
        <v>0</v>
      </c>
    </row>
    <row r="57" spans="1:56" x14ac:dyDescent="0.35">
      <c r="A57" t="s">
        <v>116</v>
      </c>
      <c r="B57" s="5">
        <v>85</v>
      </c>
      <c r="C57" s="5" t="s">
        <v>63</v>
      </c>
      <c r="D57" s="5">
        <v>110</v>
      </c>
      <c r="E57" s="5" t="s">
        <v>63</v>
      </c>
      <c r="F57" s="5">
        <v>130</v>
      </c>
      <c r="G57" s="5" t="s">
        <v>63</v>
      </c>
      <c r="H57" s="5">
        <v>140</v>
      </c>
      <c r="I57" s="5" t="s">
        <v>63</v>
      </c>
      <c r="J57" s="5" t="s">
        <v>63</v>
      </c>
      <c r="K57" s="5" t="s">
        <v>63</v>
      </c>
      <c r="L57" s="5">
        <v>140</v>
      </c>
      <c r="M57" s="5">
        <v>80</v>
      </c>
      <c r="N57" s="5" t="s">
        <v>63</v>
      </c>
      <c r="O57" s="5">
        <v>95</v>
      </c>
      <c r="P57" s="5" t="s">
        <v>63</v>
      </c>
      <c r="Q57" s="5">
        <v>105</v>
      </c>
      <c r="R57" s="5" t="s">
        <v>63</v>
      </c>
      <c r="S57" s="5">
        <v>110</v>
      </c>
      <c r="T57" s="5" t="s">
        <v>63</v>
      </c>
      <c r="U57" s="5" t="s">
        <v>63</v>
      </c>
      <c r="V57" s="5" t="s">
        <v>63</v>
      </c>
      <c r="W57" s="5">
        <v>115</v>
      </c>
      <c r="X57" s="5">
        <v>95</v>
      </c>
      <c r="Y57" s="7">
        <v>0.60299999999999998</v>
      </c>
      <c r="Z57" s="5">
        <v>120</v>
      </c>
      <c r="AA57" s="7">
        <v>0.77600000000000002</v>
      </c>
      <c r="AB57" s="5">
        <v>145</v>
      </c>
      <c r="AC57" s="7">
        <v>0.92900000000000005</v>
      </c>
      <c r="AD57" s="5">
        <v>150</v>
      </c>
      <c r="AE57" s="7">
        <v>0.95499999999999996</v>
      </c>
      <c r="AF57" s="5">
        <v>5</v>
      </c>
      <c r="AG57" s="7">
        <v>4.4999999999999998E-2</v>
      </c>
      <c r="AH57" s="5">
        <v>155</v>
      </c>
      <c r="AI57" s="5">
        <v>110</v>
      </c>
      <c r="AJ57" s="7">
        <v>0.60299999999999998</v>
      </c>
      <c r="AK57" s="5">
        <v>145</v>
      </c>
      <c r="AL57" s="7">
        <v>0.81</v>
      </c>
      <c r="AM57" s="5">
        <v>175</v>
      </c>
      <c r="AN57" s="7">
        <v>0.97199999999999998</v>
      </c>
      <c r="AO57" s="5">
        <v>180</v>
      </c>
      <c r="AP57" s="7">
        <v>1</v>
      </c>
      <c r="AQ57" s="5">
        <v>0</v>
      </c>
      <c r="AR57" s="7">
        <v>0</v>
      </c>
      <c r="AS57" s="5">
        <v>180</v>
      </c>
      <c r="AT57" s="5">
        <v>115</v>
      </c>
      <c r="AU57" s="7">
        <v>0.58199999999999996</v>
      </c>
      <c r="AV57" s="5">
        <v>145</v>
      </c>
      <c r="AW57" s="7">
        <v>0.75800000000000001</v>
      </c>
      <c r="AX57" s="5">
        <v>175</v>
      </c>
      <c r="AY57" s="7">
        <v>0.89200000000000002</v>
      </c>
      <c r="AZ57" s="5">
        <v>190</v>
      </c>
      <c r="BA57" s="7">
        <v>0.97399999999999998</v>
      </c>
      <c r="BB57" s="5">
        <v>5</v>
      </c>
      <c r="BC57" s="7">
        <v>2.5999999999999999E-2</v>
      </c>
      <c r="BD57" s="5">
        <v>195</v>
      </c>
    </row>
    <row r="58" spans="1:56" x14ac:dyDescent="0.35">
      <c r="A58" t="s">
        <v>117</v>
      </c>
      <c r="B58" s="5" t="s">
        <v>63</v>
      </c>
      <c r="C58" s="5" t="s">
        <v>63</v>
      </c>
      <c r="D58" s="5" t="s">
        <v>63</v>
      </c>
      <c r="E58" s="5" t="s">
        <v>63</v>
      </c>
      <c r="F58" s="5" t="s">
        <v>63</v>
      </c>
      <c r="G58" s="5" t="s">
        <v>63</v>
      </c>
      <c r="H58" s="5" t="s">
        <v>63</v>
      </c>
      <c r="I58" s="5" t="s">
        <v>63</v>
      </c>
      <c r="J58" s="5">
        <v>0</v>
      </c>
      <c r="K58" s="7">
        <v>0</v>
      </c>
      <c r="L58" s="5" t="s">
        <v>63</v>
      </c>
      <c r="M58" s="5" t="s">
        <v>70</v>
      </c>
      <c r="N58" s="5" t="s">
        <v>70</v>
      </c>
      <c r="O58" s="5" t="s">
        <v>70</v>
      </c>
      <c r="P58" s="5" t="s">
        <v>70</v>
      </c>
      <c r="Q58" s="5" t="s">
        <v>70</v>
      </c>
      <c r="R58" s="5" t="s">
        <v>70</v>
      </c>
      <c r="S58" s="5" t="s">
        <v>70</v>
      </c>
      <c r="T58" s="5" t="s">
        <v>70</v>
      </c>
      <c r="U58" s="5" t="s">
        <v>70</v>
      </c>
      <c r="V58" s="5" t="s">
        <v>70</v>
      </c>
      <c r="W58" s="5">
        <v>0</v>
      </c>
      <c r="X58" s="5" t="s">
        <v>70</v>
      </c>
      <c r="Y58" s="5" t="s">
        <v>70</v>
      </c>
      <c r="Z58" s="5" t="s">
        <v>70</v>
      </c>
      <c r="AA58" s="5" t="s">
        <v>70</v>
      </c>
      <c r="AB58" s="5" t="s">
        <v>70</v>
      </c>
      <c r="AC58" s="5" t="s">
        <v>70</v>
      </c>
      <c r="AD58" s="5" t="s">
        <v>70</v>
      </c>
      <c r="AE58" s="5" t="s">
        <v>70</v>
      </c>
      <c r="AF58" s="5" t="s">
        <v>70</v>
      </c>
      <c r="AG58" s="5" t="s">
        <v>70</v>
      </c>
      <c r="AH58" s="5">
        <v>0</v>
      </c>
      <c r="AI58" s="5" t="s">
        <v>70</v>
      </c>
      <c r="AJ58" s="5" t="s">
        <v>70</v>
      </c>
      <c r="AK58" s="5" t="s">
        <v>70</v>
      </c>
      <c r="AL58" s="5" t="s">
        <v>70</v>
      </c>
      <c r="AM58" s="5" t="s">
        <v>70</v>
      </c>
      <c r="AN58" s="5" t="s">
        <v>70</v>
      </c>
      <c r="AO58" s="5" t="s">
        <v>70</v>
      </c>
      <c r="AP58" s="5" t="s">
        <v>70</v>
      </c>
      <c r="AQ58" s="5" t="s">
        <v>70</v>
      </c>
      <c r="AR58" s="5" t="s">
        <v>70</v>
      </c>
      <c r="AS58" s="5">
        <v>0</v>
      </c>
      <c r="AT58" s="5" t="s">
        <v>70</v>
      </c>
      <c r="AU58" s="5" t="s">
        <v>70</v>
      </c>
      <c r="AV58" s="5" t="s">
        <v>70</v>
      </c>
      <c r="AW58" s="5" t="s">
        <v>70</v>
      </c>
      <c r="AX58" s="5" t="s">
        <v>70</v>
      </c>
      <c r="AY58" s="5" t="s">
        <v>70</v>
      </c>
      <c r="AZ58" s="5" t="s">
        <v>70</v>
      </c>
      <c r="BA58" s="5" t="s">
        <v>70</v>
      </c>
      <c r="BB58" s="5" t="s">
        <v>70</v>
      </c>
      <c r="BC58" s="5" t="s">
        <v>70</v>
      </c>
      <c r="BD58" s="5">
        <v>0</v>
      </c>
    </row>
    <row r="59" spans="1:56" x14ac:dyDescent="0.35">
      <c r="A59" s="6" t="s">
        <v>118</v>
      </c>
      <c r="B59" s="10">
        <v>4650</v>
      </c>
      <c r="C59" s="11">
        <v>0.52600000000000002</v>
      </c>
      <c r="D59" s="10">
        <v>6490</v>
      </c>
      <c r="E59" s="11">
        <v>0.73399999999999999</v>
      </c>
      <c r="F59" s="10">
        <v>7650</v>
      </c>
      <c r="G59" s="11">
        <v>0.86499999999999999</v>
      </c>
      <c r="H59" s="10">
        <v>8300</v>
      </c>
      <c r="I59" s="11">
        <v>0.93799999999999994</v>
      </c>
      <c r="J59" s="9">
        <v>545</v>
      </c>
      <c r="K59" s="11">
        <v>6.2E-2</v>
      </c>
      <c r="L59" s="10">
        <v>8840</v>
      </c>
      <c r="M59" s="10">
        <v>4705</v>
      </c>
      <c r="N59" s="11">
        <v>0.54500000000000004</v>
      </c>
      <c r="O59" s="10">
        <v>6480</v>
      </c>
      <c r="P59" s="11">
        <v>0.751</v>
      </c>
      <c r="Q59" s="10">
        <v>7620</v>
      </c>
      <c r="R59" s="11">
        <v>0.88400000000000001</v>
      </c>
      <c r="S59" s="10">
        <v>8190</v>
      </c>
      <c r="T59" s="11">
        <v>0.95</v>
      </c>
      <c r="U59" s="9">
        <v>430</v>
      </c>
      <c r="V59" s="11">
        <v>0.05</v>
      </c>
      <c r="W59" s="10">
        <v>8625</v>
      </c>
      <c r="X59" s="10">
        <v>5130</v>
      </c>
      <c r="Y59" s="11">
        <v>0.57799999999999996</v>
      </c>
      <c r="Z59" s="10">
        <v>6745</v>
      </c>
      <c r="AA59" s="11">
        <v>0.76</v>
      </c>
      <c r="AB59" s="10">
        <v>8100</v>
      </c>
      <c r="AC59" s="11">
        <v>0.91200000000000003</v>
      </c>
      <c r="AD59" s="10">
        <v>8480</v>
      </c>
      <c r="AE59" s="11">
        <v>0.95499999999999996</v>
      </c>
      <c r="AF59" s="9">
        <v>400</v>
      </c>
      <c r="AG59" s="11">
        <v>4.4999999999999998E-2</v>
      </c>
      <c r="AH59" s="10">
        <v>8880</v>
      </c>
      <c r="AI59" s="10">
        <v>4770</v>
      </c>
      <c r="AJ59" s="11">
        <v>0.54100000000000004</v>
      </c>
      <c r="AK59" s="10">
        <v>6690</v>
      </c>
      <c r="AL59" s="11">
        <v>0.75800000000000001</v>
      </c>
      <c r="AM59" s="10">
        <v>8175</v>
      </c>
      <c r="AN59" s="11">
        <v>0.92600000000000005</v>
      </c>
      <c r="AO59" s="10">
        <v>8575</v>
      </c>
      <c r="AP59" s="11">
        <v>0.97199999999999998</v>
      </c>
      <c r="AQ59" s="9">
        <v>250</v>
      </c>
      <c r="AR59" s="11">
        <v>2.8000000000000001E-2</v>
      </c>
      <c r="AS59" s="10">
        <v>8825</v>
      </c>
      <c r="AT59" s="10">
        <v>4110</v>
      </c>
      <c r="AU59" s="11">
        <v>0.47599999999999998</v>
      </c>
      <c r="AV59" s="10">
        <v>6045</v>
      </c>
      <c r="AW59" s="11">
        <v>0.70099999999999996</v>
      </c>
      <c r="AX59" s="10">
        <v>7320</v>
      </c>
      <c r="AY59" s="11">
        <v>0.84799999999999998</v>
      </c>
      <c r="AZ59" s="10">
        <v>8100</v>
      </c>
      <c r="BA59" s="11">
        <v>0.93899999999999995</v>
      </c>
      <c r="BB59" s="9">
        <v>530</v>
      </c>
      <c r="BC59" s="11">
        <v>6.0999999999999999E-2</v>
      </c>
      <c r="BD59" s="10">
        <v>8630</v>
      </c>
    </row>
  </sheetData>
  <pageMargins left="0.7" right="0.7" top="0.75" bottom="0.75" header="0.3" footer="0.3"/>
  <pageSetup paperSize="9" orientation="portrait" horizontalDpi="300" verticalDpi="300"/>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D59"/>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23.69140625" customWidth="1"/>
    <col min="5" max="5" width="28.69140625" customWidth="1"/>
    <col min="6" max="6" width="23.69140625" customWidth="1"/>
    <col min="7" max="7" width="28.69140625" customWidth="1"/>
    <col min="8" max="8" width="23.69140625" customWidth="1"/>
    <col min="9" max="9" width="28.69140625" customWidth="1"/>
    <col min="10" max="10" width="20.69140625" customWidth="1"/>
    <col min="11" max="11" width="25.69140625" customWidth="1"/>
    <col min="12" max="12" width="13.69140625" customWidth="1"/>
    <col min="13" max="13" width="19.69140625" customWidth="1"/>
    <col min="14" max="14" width="24.69140625" customWidth="1"/>
    <col min="15" max="15" width="23.69140625" customWidth="1"/>
    <col min="16" max="16" width="28.69140625" customWidth="1"/>
    <col min="17" max="17" width="23.69140625" customWidth="1"/>
    <col min="18" max="18" width="28.69140625" customWidth="1"/>
    <col min="19" max="19" width="23.69140625" customWidth="1"/>
    <col min="20" max="20" width="28.69140625" customWidth="1"/>
    <col min="21" max="21" width="20.69140625" customWidth="1"/>
    <col min="22" max="22" width="25.69140625" customWidth="1"/>
    <col min="23" max="23" width="13.69140625" customWidth="1"/>
    <col min="24" max="24" width="19.69140625" customWidth="1"/>
    <col min="25" max="25" width="24.69140625" customWidth="1"/>
    <col min="26" max="26" width="23.69140625" customWidth="1"/>
    <col min="27" max="27" width="28.69140625" customWidth="1"/>
    <col min="28" max="28" width="23.69140625" customWidth="1"/>
    <col min="29" max="29" width="28.69140625" customWidth="1"/>
    <col min="30" max="30" width="23.69140625" customWidth="1"/>
    <col min="31" max="31" width="28.69140625" customWidth="1"/>
    <col min="32" max="32" width="20.69140625" customWidth="1"/>
    <col min="33" max="33" width="25.69140625" customWidth="1"/>
    <col min="34" max="34" width="13.69140625" customWidth="1"/>
    <col min="35" max="35" width="19.69140625" customWidth="1"/>
    <col min="36" max="36" width="24.69140625" customWidth="1"/>
    <col min="37" max="37" width="23.69140625" customWidth="1"/>
    <col min="38" max="38" width="28.69140625" customWidth="1"/>
    <col min="39" max="39" width="23.69140625" customWidth="1"/>
    <col min="40" max="40" width="28.69140625" customWidth="1"/>
    <col min="41" max="41" width="23.69140625" customWidth="1"/>
    <col min="42" max="42" width="28.69140625" customWidth="1"/>
    <col min="43" max="43" width="20.69140625" customWidth="1"/>
    <col min="44" max="44" width="25.69140625" customWidth="1"/>
    <col min="45" max="45" width="13.69140625" customWidth="1"/>
    <col min="46" max="46" width="19.69140625" customWidth="1"/>
    <col min="47" max="47" width="24.69140625" customWidth="1"/>
    <col min="48" max="48" width="23.69140625" customWidth="1"/>
    <col min="49" max="49" width="28.69140625" customWidth="1"/>
    <col min="50" max="50" width="23.69140625" customWidth="1"/>
    <col min="51" max="51" width="28.69140625" customWidth="1"/>
    <col min="52" max="52" width="23.69140625" customWidth="1"/>
    <col min="53" max="53" width="28.69140625" customWidth="1"/>
    <col min="54" max="54" width="20.69140625" customWidth="1"/>
    <col min="55" max="55" width="25.69140625" customWidth="1"/>
    <col min="56" max="56" width="13.69140625" customWidth="1"/>
  </cols>
  <sheetData>
    <row r="1" spans="1:56" ht="30" customHeight="1" x14ac:dyDescent="0.35">
      <c r="A1" s="1" t="s">
        <v>140</v>
      </c>
    </row>
    <row r="2" spans="1:56" x14ac:dyDescent="0.35">
      <c r="A2" t="s">
        <v>119</v>
      </c>
    </row>
    <row r="3" spans="1:56" x14ac:dyDescent="0.35">
      <c r="A3" t="s">
        <v>120</v>
      </c>
    </row>
    <row r="4" spans="1:5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c r="Q4" s="4" t="s">
        <v>22</v>
      </c>
      <c r="R4" s="4" t="s">
        <v>23</v>
      </c>
      <c r="S4" s="4" t="s">
        <v>24</v>
      </c>
      <c r="T4" s="4" t="s">
        <v>25</v>
      </c>
      <c r="U4" s="4" t="s">
        <v>26</v>
      </c>
      <c r="V4" s="4" t="s">
        <v>27</v>
      </c>
      <c r="W4" s="4" t="s">
        <v>28</v>
      </c>
      <c r="X4" s="4" t="s">
        <v>29</v>
      </c>
      <c r="Y4" s="4" t="s">
        <v>30</v>
      </c>
      <c r="Z4" s="4" t="s">
        <v>31</v>
      </c>
      <c r="AA4" s="4" t="s">
        <v>32</v>
      </c>
      <c r="AB4" s="4" t="s">
        <v>33</v>
      </c>
      <c r="AC4" s="4" t="s">
        <v>34</v>
      </c>
      <c r="AD4" s="4" t="s">
        <v>35</v>
      </c>
      <c r="AE4" s="4" t="s">
        <v>36</v>
      </c>
      <c r="AF4" s="4" t="s">
        <v>37</v>
      </c>
      <c r="AG4" s="4" t="s">
        <v>38</v>
      </c>
      <c r="AH4" s="4" t="s">
        <v>39</v>
      </c>
      <c r="AI4" s="4" t="s">
        <v>40</v>
      </c>
      <c r="AJ4" s="4" t="s">
        <v>41</v>
      </c>
      <c r="AK4" s="4" t="s">
        <v>42</v>
      </c>
      <c r="AL4" s="4" t="s">
        <v>43</v>
      </c>
      <c r="AM4" s="4" t="s">
        <v>44</v>
      </c>
      <c r="AN4" s="4" t="s">
        <v>45</v>
      </c>
      <c r="AO4" s="4" t="s">
        <v>46</v>
      </c>
      <c r="AP4" s="4" t="s">
        <v>47</v>
      </c>
      <c r="AQ4" s="4" t="s">
        <v>48</v>
      </c>
      <c r="AR4" s="4" t="s">
        <v>49</v>
      </c>
      <c r="AS4" s="4" t="s">
        <v>50</v>
      </c>
      <c r="AT4" s="4" t="s">
        <v>51</v>
      </c>
      <c r="AU4" s="4" t="s">
        <v>52</v>
      </c>
      <c r="AV4" s="4" t="s">
        <v>53</v>
      </c>
      <c r="AW4" s="4" t="s">
        <v>54</v>
      </c>
      <c r="AX4" s="4" t="s">
        <v>55</v>
      </c>
      <c r="AY4" s="4" t="s">
        <v>56</v>
      </c>
      <c r="AZ4" s="4" t="s">
        <v>57</v>
      </c>
      <c r="BA4" s="4" t="s">
        <v>58</v>
      </c>
      <c r="BB4" s="4" t="s">
        <v>59</v>
      </c>
      <c r="BC4" s="4" t="s">
        <v>60</v>
      </c>
      <c r="BD4" s="4" t="s">
        <v>61</v>
      </c>
    </row>
    <row r="5" spans="1:56" x14ac:dyDescent="0.35">
      <c r="A5" t="s">
        <v>62</v>
      </c>
      <c r="B5" s="5" t="s">
        <v>70</v>
      </c>
      <c r="C5" s="5" t="s">
        <v>70</v>
      </c>
      <c r="D5" s="5" t="s">
        <v>70</v>
      </c>
      <c r="E5" s="5" t="s">
        <v>70</v>
      </c>
      <c r="F5" s="5" t="s">
        <v>70</v>
      </c>
      <c r="G5" s="5" t="s">
        <v>70</v>
      </c>
      <c r="H5" s="5" t="s">
        <v>70</v>
      </c>
      <c r="I5" s="5" t="s">
        <v>70</v>
      </c>
      <c r="J5" s="5" t="s">
        <v>70</v>
      </c>
      <c r="K5" s="5" t="s">
        <v>70</v>
      </c>
      <c r="L5" s="5">
        <v>0</v>
      </c>
      <c r="M5" s="5" t="s">
        <v>70</v>
      </c>
      <c r="N5" s="5" t="s">
        <v>70</v>
      </c>
      <c r="O5" s="5" t="s">
        <v>70</v>
      </c>
      <c r="P5" s="5" t="s">
        <v>70</v>
      </c>
      <c r="Q5" s="5" t="s">
        <v>70</v>
      </c>
      <c r="R5" s="5" t="s">
        <v>70</v>
      </c>
      <c r="S5" s="5" t="s">
        <v>70</v>
      </c>
      <c r="T5" s="5" t="s">
        <v>70</v>
      </c>
      <c r="U5" s="5" t="s">
        <v>70</v>
      </c>
      <c r="V5" s="5" t="s">
        <v>70</v>
      </c>
      <c r="W5" s="5">
        <v>0</v>
      </c>
      <c r="X5" s="5" t="s">
        <v>70</v>
      </c>
      <c r="Y5" s="5" t="s">
        <v>70</v>
      </c>
      <c r="Z5" s="5" t="s">
        <v>70</v>
      </c>
      <c r="AA5" s="5" t="s">
        <v>70</v>
      </c>
      <c r="AB5" s="5" t="s">
        <v>70</v>
      </c>
      <c r="AC5" s="5" t="s">
        <v>70</v>
      </c>
      <c r="AD5" s="5" t="s">
        <v>70</v>
      </c>
      <c r="AE5" s="5" t="s">
        <v>70</v>
      </c>
      <c r="AF5" s="5" t="s">
        <v>70</v>
      </c>
      <c r="AG5" s="5" t="s">
        <v>70</v>
      </c>
      <c r="AH5" s="5">
        <v>0</v>
      </c>
      <c r="AI5" s="5" t="s">
        <v>70</v>
      </c>
      <c r="AJ5" s="5" t="s">
        <v>70</v>
      </c>
      <c r="AK5" s="5" t="s">
        <v>70</v>
      </c>
      <c r="AL5" s="5" t="s">
        <v>70</v>
      </c>
      <c r="AM5" s="5" t="s">
        <v>70</v>
      </c>
      <c r="AN5" s="5" t="s">
        <v>70</v>
      </c>
      <c r="AO5" s="5" t="s">
        <v>70</v>
      </c>
      <c r="AP5" s="5" t="s">
        <v>70</v>
      </c>
      <c r="AQ5" s="5" t="s">
        <v>70</v>
      </c>
      <c r="AR5" s="5" t="s">
        <v>70</v>
      </c>
      <c r="AS5" s="5">
        <v>0</v>
      </c>
      <c r="AT5" s="5" t="s">
        <v>70</v>
      </c>
      <c r="AU5" s="5" t="s">
        <v>70</v>
      </c>
      <c r="AV5" s="5" t="s">
        <v>70</v>
      </c>
      <c r="AW5" s="5" t="s">
        <v>70</v>
      </c>
      <c r="AX5" s="5" t="s">
        <v>70</v>
      </c>
      <c r="AY5" s="5" t="s">
        <v>70</v>
      </c>
      <c r="AZ5" s="5" t="s">
        <v>70</v>
      </c>
      <c r="BA5" s="5" t="s">
        <v>70</v>
      </c>
      <c r="BB5" s="5" t="s">
        <v>70</v>
      </c>
      <c r="BC5" s="5" t="s">
        <v>70</v>
      </c>
      <c r="BD5" s="5">
        <v>0</v>
      </c>
    </row>
    <row r="6" spans="1:56" x14ac:dyDescent="0.35">
      <c r="A6" t="s">
        <v>64</v>
      </c>
      <c r="B6" s="5">
        <v>40</v>
      </c>
      <c r="C6" s="7">
        <v>0.30399999999999999</v>
      </c>
      <c r="D6" s="5">
        <v>70</v>
      </c>
      <c r="E6" s="7">
        <v>0.52200000000000002</v>
      </c>
      <c r="F6" s="5">
        <v>110</v>
      </c>
      <c r="G6" s="7">
        <v>0.78300000000000003</v>
      </c>
      <c r="H6" s="5">
        <v>130</v>
      </c>
      <c r="I6" s="7">
        <v>0.94899999999999995</v>
      </c>
      <c r="J6" s="5">
        <v>5</v>
      </c>
      <c r="K6" s="7">
        <v>5.0999999999999997E-2</v>
      </c>
      <c r="L6" s="5">
        <v>140</v>
      </c>
      <c r="M6" s="5">
        <v>40</v>
      </c>
      <c r="N6" s="5" t="s">
        <v>63</v>
      </c>
      <c r="O6" s="5">
        <v>80</v>
      </c>
      <c r="P6" s="5" t="s">
        <v>63</v>
      </c>
      <c r="Q6" s="5">
        <v>110</v>
      </c>
      <c r="R6" s="5" t="s">
        <v>63</v>
      </c>
      <c r="S6" s="5">
        <v>120</v>
      </c>
      <c r="T6" s="5" t="s">
        <v>63</v>
      </c>
      <c r="U6" s="5" t="s">
        <v>63</v>
      </c>
      <c r="V6" s="5" t="s">
        <v>63</v>
      </c>
      <c r="W6" s="5">
        <v>125</v>
      </c>
      <c r="X6" s="5">
        <v>50</v>
      </c>
      <c r="Y6" s="7">
        <v>0.45600000000000002</v>
      </c>
      <c r="Z6" s="5">
        <v>80</v>
      </c>
      <c r="AA6" s="7">
        <v>0.68400000000000005</v>
      </c>
      <c r="AB6" s="5">
        <v>95</v>
      </c>
      <c r="AC6" s="7">
        <v>0.81599999999999995</v>
      </c>
      <c r="AD6" s="5">
        <v>110</v>
      </c>
      <c r="AE6" s="7">
        <v>0.95599999999999996</v>
      </c>
      <c r="AF6" s="5">
        <v>5</v>
      </c>
      <c r="AG6" s="7">
        <v>4.3999999999999997E-2</v>
      </c>
      <c r="AH6" s="5">
        <v>115</v>
      </c>
      <c r="AI6" s="5">
        <v>35</v>
      </c>
      <c r="AJ6" s="5" t="s">
        <v>63</v>
      </c>
      <c r="AK6" s="5">
        <v>65</v>
      </c>
      <c r="AL6" s="5" t="s">
        <v>63</v>
      </c>
      <c r="AM6" s="5">
        <v>95</v>
      </c>
      <c r="AN6" s="5" t="s">
        <v>63</v>
      </c>
      <c r="AO6" s="5">
        <v>100</v>
      </c>
      <c r="AP6" s="5" t="s">
        <v>63</v>
      </c>
      <c r="AQ6" s="5" t="s">
        <v>63</v>
      </c>
      <c r="AR6" s="5" t="s">
        <v>63</v>
      </c>
      <c r="AS6" s="5">
        <v>100</v>
      </c>
      <c r="AT6" s="5">
        <v>30</v>
      </c>
      <c r="AU6" s="7">
        <v>0.33300000000000002</v>
      </c>
      <c r="AV6" s="5">
        <v>55</v>
      </c>
      <c r="AW6" s="7">
        <v>0.63200000000000001</v>
      </c>
      <c r="AX6" s="5">
        <v>70</v>
      </c>
      <c r="AY6" s="7">
        <v>0.80500000000000005</v>
      </c>
      <c r="AZ6" s="5">
        <v>80</v>
      </c>
      <c r="BA6" s="7">
        <v>0.92</v>
      </c>
      <c r="BB6" s="5">
        <v>5</v>
      </c>
      <c r="BC6" s="7">
        <v>0.08</v>
      </c>
      <c r="BD6" s="5">
        <v>85</v>
      </c>
    </row>
    <row r="7" spans="1:56" x14ac:dyDescent="0.35">
      <c r="A7" t="s">
        <v>65</v>
      </c>
      <c r="B7" s="5">
        <v>20</v>
      </c>
      <c r="C7" s="7">
        <v>0.11</v>
      </c>
      <c r="D7" s="5">
        <v>45</v>
      </c>
      <c r="E7" s="7">
        <v>0.26200000000000001</v>
      </c>
      <c r="F7" s="5">
        <v>85</v>
      </c>
      <c r="G7" s="7">
        <v>0.5</v>
      </c>
      <c r="H7" s="5">
        <v>115</v>
      </c>
      <c r="I7" s="7">
        <v>0.67400000000000004</v>
      </c>
      <c r="J7" s="5">
        <v>55</v>
      </c>
      <c r="K7" s="7">
        <v>0.32600000000000001</v>
      </c>
      <c r="L7" s="5">
        <v>170</v>
      </c>
      <c r="M7" s="5">
        <v>15</v>
      </c>
      <c r="N7" s="7">
        <v>0.13200000000000001</v>
      </c>
      <c r="O7" s="5">
        <v>45</v>
      </c>
      <c r="P7" s="7">
        <v>0.34899999999999998</v>
      </c>
      <c r="Q7" s="5">
        <v>80</v>
      </c>
      <c r="R7" s="7">
        <v>0.61199999999999999</v>
      </c>
      <c r="S7" s="5">
        <v>105</v>
      </c>
      <c r="T7" s="7">
        <v>0.82899999999999996</v>
      </c>
      <c r="U7" s="5">
        <v>20</v>
      </c>
      <c r="V7" s="7">
        <v>0.17100000000000001</v>
      </c>
      <c r="W7" s="5">
        <v>130</v>
      </c>
      <c r="X7" s="5" t="s">
        <v>63</v>
      </c>
      <c r="Y7" s="5" t="s">
        <v>63</v>
      </c>
      <c r="Z7" s="5">
        <v>20</v>
      </c>
      <c r="AA7" s="5" t="s">
        <v>63</v>
      </c>
      <c r="AB7" s="5">
        <v>50</v>
      </c>
      <c r="AC7" s="5" t="s">
        <v>63</v>
      </c>
      <c r="AD7" s="5">
        <v>85</v>
      </c>
      <c r="AE7" s="5" t="s">
        <v>63</v>
      </c>
      <c r="AF7" s="5">
        <v>50</v>
      </c>
      <c r="AG7" s="5" t="s">
        <v>63</v>
      </c>
      <c r="AH7" s="5">
        <v>135</v>
      </c>
      <c r="AI7" s="5">
        <v>20</v>
      </c>
      <c r="AJ7" s="7">
        <v>0.24099999999999999</v>
      </c>
      <c r="AK7" s="5">
        <v>40</v>
      </c>
      <c r="AL7" s="7">
        <v>0.46</v>
      </c>
      <c r="AM7" s="5">
        <v>70</v>
      </c>
      <c r="AN7" s="7">
        <v>0.78200000000000003</v>
      </c>
      <c r="AO7" s="5">
        <v>80</v>
      </c>
      <c r="AP7" s="7">
        <v>0.90800000000000003</v>
      </c>
      <c r="AQ7" s="5">
        <v>10</v>
      </c>
      <c r="AR7" s="7">
        <v>9.1999999999999998E-2</v>
      </c>
      <c r="AS7" s="5">
        <v>85</v>
      </c>
      <c r="AT7" s="5" t="s">
        <v>63</v>
      </c>
      <c r="AU7" s="5" t="s">
        <v>63</v>
      </c>
      <c r="AV7" s="5">
        <v>5</v>
      </c>
      <c r="AW7" s="5" t="s">
        <v>63</v>
      </c>
      <c r="AX7" s="5">
        <v>10</v>
      </c>
      <c r="AY7" s="5" t="s">
        <v>63</v>
      </c>
      <c r="AZ7" s="5">
        <v>15</v>
      </c>
      <c r="BA7" s="5" t="s">
        <v>63</v>
      </c>
      <c r="BB7" s="5">
        <v>10</v>
      </c>
      <c r="BC7" s="5" t="s">
        <v>63</v>
      </c>
      <c r="BD7" s="5">
        <v>25</v>
      </c>
    </row>
    <row r="8" spans="1:56" x14ac:dyDescent="0.35">
      <c r="A8" t="s">
        <v>66</v>
      </c>
      <c r="B8" s="5">
        <v>70</v>
      </c>
      <c r="C8" s="5" t="s">
        <v>63</v>
      </c>
      <c r="D8" s="5">
        <v>135</v>
      </c>
      <c r="E8" s="5" t="s">
        <v>63</v>
      </c>
      <c r="F8" s="5">
        <v>170</v>
      </c>
      <c r="G8" s="5" t="s">
        <v>63</v>
      </c>
      <c r="H8" s="5">
        <v>175</v>
      </c>
      <c r="I8" s="5" t="s">
        <v>63</v>
      </c>
      <c r="J8" s="5" t="s">
        <v>63</v>
      </c>
      <c r="K8" s="5" t="s">
        <v>63</v>
      </c>
      <c r="L8" s="5">
        <v>180</v>
      </c>
      <c r="M8" s="5">
        <v>60</v>
      </c>
      <c r="N8" s="5" t="s">
        <v>63</v>
      </c>
      <c r="O8" s="5">
        <v>100</v>
      </c>
      <c r="P8" s="5" t="s">
        <v>63</v>
      </c>
      <c r="Q8" s="5">
        <v>135</v>
      </c>
      <c r="R8" s="5" t="s">
        <v>63</v>
      </c>
      <c r="S8" s="5">
        <v>140</v>
      </c>
      <c r="T8" s="5" t="s">
        <v>63</v>
      </c>
      <c r="U8" s="5" t="s">
        <v>63</v>
      </c>
      <c r="V8" s="5" t="s">
        <v>63</v>
      </c>
      <c r="W8" s="5">
        <v>145</v>
      </c>
      <c r="X8" s="5">
        <v>85</v>
      </c>
      <c r="Y8" s="5" t="s">
        <v>63</v>
      </c>
      <c r="Z8" s="5">
        <v>125</v>
      </c>
      <c r="AA8" s="5" t="s">
        <v>63</v>
      </c>
      <c r="AB8" s="5">
        <v>155</v>
      </c>
      <c r="AC8" s="5" t="s">
        <v>63</v>
      </c>
      <c r="AD8" s="5">
        <v>170</v>
      </c>
      <c r="AE8" s="5" t="s">
        <v>63</v>
      </c>
      <c r="AF8" s="5" t="s">
        <v>63</v>
      </c>
      <c r="AG8" s="5" t="s">
        <v>63</v>
      </c>
      <c r="AH8" s="5">
        <v>175</v>
      </c>
      <c r="AI8" s="5">
        <v>70</v>
      </c>
      <c r="AJ8" s="5" t="s">
        <v>63</v>
      </c>
      <c r="AK8" s="5">
        <v>100</v>
      </c>
      <c r="AL8" s="5" t="s">
        <v>63</v>
      </c>
      <c r="AM8" s="5">
        <v>130</v>
      </c>
      <c r="AN8" s="5" t="s">
        <v>63</v>
      </c>
      <c r="AO8" s="5">
        <v>135</v>
      </c>
      <c r="AP8" s="5" t="s">
        <v>63</v>
      </c>
      <c r="AQ8" s="5" t="s">
        <v>63</v>
      </c>
      <c r="AR8" s="5" t="s">
        <v>63</v>
      </c>
      <c r="AS8" s="5">
        <v>135</v>
      </c>
      <c r="AT8" s="5">
        <v>70</v>
      </c>
      <c r="AU8" s="5" t="s">
        <v>63</v>
      </c>
      <c r="AV8" s="5">
        <v>110</v>
      </c>
      <c r="AW8" s="5" t="s">
        <v>63</v>
      </c>
      <c r="AX8" s="5">
        <v>140</v>
      </c>
      <c r="AY8" s="5" t="s">
        <v>63</v>
      </c>
      <c r="AZ8" s="5">
        <v>150</v>
      </c>
      <c r="BA8" s="5" t="s">
        <v>63</v>
      </c>
      <c r="BB8" s="5" t="s">
        <v>63</v>
      </c>
      <c r="BC8" s="5" t="s">
        <v>63</v>
      </c>
      <c r="BD8" s="5">
        <v>150</v>
      </c>
    </row>
    <row r="9" spans="1:56" x14ac:dyDescent="0.35">
      <c r="A9" t="s">
        <v>67</v>
      </c>
      <c r="B9" s="5">
        <v>160</v>
      </c>
      <c r="C9" s="7">
        <v>0.35499999999999998</v>
      </c>
      <c r="D9" s="5">
        <v>235</v>
      </c>
      <c r="E9" s="7">
        <v>0.53</v>
      </c>
      <c r="F9" s="5">
        <v>310</v>
      </c>
      <c r="G9" s="7">
        <v>0.70099999999999996</v>
      </c>
      <c r="H9" s="5">
        <v>385</v>
      </c>
      <c r="I9" s="7">
        <v>0.86699999999999999</v>
      </c>
      <c r="J9" s="5">
        <v>60</v>
      </c>
      <c r="K9" s="7">
        <v>0.13300000000000001</v>
      </c>
      <c r="L9" s="5">
        <v>445</v>
      </c>
      <c r="M9" s="5">
        <v>155</v>
      </c>
      <c r="N9" s="7">
        <v>0.35099999999999998</v>
      </c>
      <c r="O9" s="5">
        <v>245</v>
      </c>
      <c r="P9" s="7">
        <v>0.55400000000000005</v>
      </c>
      <c r="Q9" s="5">
        <v>345</v>
      </c>
      <c r="R9" s="7">
        <v>0.77500000000000002</v>
      </c>
      <c r="S9" s="5">
        <v>405</v>
      </c>
      <c r="T9" s="7">
        <v>0.91400000000000003</v>
      </c>
      <c r="U9" s="5">
        <v>40</v>
      </c>
      <c r="V9" s="7">
        <v>8.5999999999999993E-2</v>
      </c>
      <c r="W9" s="5">
        <v>445</v>
      </c>
      <c r="X9" s="5">
        <v>155</v>
      </c>
      <c r="Y9" s="7">
        <v>0.35099999999999998</v>
      </c>
      <c r="Z9" s="5">
        <v>225</v>
      </c>
      <c r="AA9" s="7">
        <v>0.51</v>
      </c>
      <c r="AB9" s="5">
        <v>310</v>
      </c>
      <c r="AC9" s="7">
        <v>0.70699999999999996</v>
      </c>
      <c r="AD9" s="5">
        <v>370</v>
      </c>
      <c r="AE9" s="7">
        <v>0.84099999999999997</v>
      </c>
      <c r="AF9" s="5">
        <v>70</v>
      </c>
      <c r="AG9" s="7">
        <v>0.159</v>
      </c>
      <c r="AH9" s="5">
        <v>440</v>
      </c>
      <c r="AI9" s="5">
        <v>135</v>
      </c>
      <c r="AJ9" s="7">
        <v>0.315</v>
      </c>
      <c r="AK9" s="5">
        <v>220</v>
      </c>
      <c r="AL9" s="7">
        <v>0.52400000000000002</v>
      </c>
      <c r="AM9" s="5">
        <v>320</v>
      </c>
      <c r="AN9" s="7">
        <v>0.76300000000000001</v>
      </c>
      <c r="AO9" s="5">
        <v>380</v>
      </c>
      <c r="AP9" s="7">
        <v>0.90500000000000003</v>
      </c>
      <c r="AQ9" s="5">
        <v>40</v>
      </c>
      <c r="AR9" s="7">
        <v>9.5000000000000001E-2</v>
      </c>
      <c r="AS9" s="5">
        <v>420</v>
      </c>
      <c r="AT9" s="5">
        <v>130</v>
      </c>
      <c r="AU9" s="7">
        <v>0.29499999999999998</v>
      </c>
      <c r="AV9" s="5">
        <v>230</v>
      </c>
      <c r="AW9" s="7">
        <v>0.52500000000000002</v>
      </c>
      <c r="AX9" s="5">
        <v>335</v>
      </c>
      <c r="AY9" s="7">
        <v>0.76300000000000001</v>
      </c>
      <c r="AZ9" s="5">
        <v>395</v>
      </c>
      <c r="BA9" s="7">
        <v>0.89700000000000002</v>
      </c>
      <c r="BB9" s="5">
        <v>45</v>
      </c>
      <c r="BC9" s="7">
        <v>0.10299999999999999</v>
      </c>
      <c r="BD9" s="5">
        <v>440</v>
      </c>
    </row>
    <row r="10" spans="1:56" x14ac:dyDescent="0.35">
      <c r="A10" t="s">
        <v>68</v>
      </c>
      <c r="B10" s="5">
        <v>70</v>
      </c>
      <c r="C10" s="7">
        <v>0.34</v>
      </c>
      <c r="D10" s="5">
        <v>105</v>
      </c>
      <c r="E10" s="7">
        <v>0.52200000000000002</v>
      </c>
      <c r="F10" s="5">
        <v>155</v>
      </c>
      <c r="G10" s="7">
        <v>0.75900000000000001</v>
      </c>
      <c r="H10" s="5">
        <v>185</v>
      </c>
      <c r="I10" s="7">
        <v>0.90600000000000003</v>
      </c>
      <c r="J10" s="5">
        <v>20</v>
      </c>
      <c r="K10" s="7">
        <v>9.4E-2</v>
      </c>
      <c r="L10" s="5">
        <v>205</v>
      </c>
      <c r="M10" s="5">
        <v>100</v>
      </c>
      <c r="N10" s="7">
        <v>0.43</v>
      </c>
      <c r="O10" s="5">
        <v>150</v>
      </c>
      <c r="P10" s="7">
        <v>0.64300000000000002</v>
      </c>
      <c r="Q10" s="5">
        <v>200</v>
      </c>
      <c r="R10" s="7">
        <v>0.84699999999999998</v>
      </c>
      <c r="S10" s="5">
        <v>230</v>
      </c>
      <c r="T10" s="7">
        <v>0.97</v>
      </c>
      <c r="U10" s="5">
        <v>5</v>
      </c>
      <c r="V10" s="7">
        <v>0.03</v>
      </c>
      <c r="W10" s="5">
        <v>235</v>
      </c>
      <c r="X10" s="5">
        <v>75</v>
      </c>
      <c r="Y10" s="7">
        <v>0.34300000000000003</v>
      </c>
      <c r="Z10" s="5">
        <v>120</v>
      </c>
      <c r="AA10" s="7">
        <v>0.56499999999999995</v>
      </c>
      <c r="AB10" s="5">
        <v>160</v>
      </c>
      <c r="AC10" s="7">
        <v>0.745</v>
      </c>
      <c r="AD10" s="5">
        <v>190</v>
      </c>
      <c r="AE10" s="7">
        <v>0.88400000000000001</v>
      </c>
      <c r="AF10" s="5">
        <v>25</v>
      </c>
      <c r="AG10" s="7">
        <v>0.11600000000000001</v>
      </c>
      <c r="AH10" s="5">
        <v>215</v>
      </c>
      <c r="AI10" s="5">
        <v>60</v>
      </c>
      <c r="AJ10" s="7">
        <v>0.32100000000000001</v>
      </c>
      <c r="AK10" s="5">
        <v>115</v>
      </c>
      <c r="AL10" s="7">
        <v>0.58499999999999996</v>
      </c>
      <c r="AM10" s="5">
        <v>165</v>
      </c>
      <c r="AN10" s="7">
        <v>0.84499999999999997</v>
      </c>
      <c r="AO10" s="5">
        <v>180</v>
      </c>
      <c r="AP10" s="7">
        <v>0.92700000000000005</v>
      </c>
      <c r="AQ10" s="5">
        <v>15</v>
      </c>
      <c r="AR10" s="7">
        <v>7.2999999999999995E-2</v>
      </c>
      <c r="AS10" s="5">
        <v>195</v>
      </c>
      <c r="AT10" s="5">
        <v>75</v>
      </c>
      <c r="AU10" s="7">
        <v>0.34200000000000003</v>
      </c>
      <c r="AV10" s="5">
        <v>125</v>
      </c>
      <c r="AW10" s="7">
        <v>0.57999999999999996</v>
      </c>
      <c r="AX10" s="5">
        <v>175</v>
      </c>
      <c r="AY10" s="7">
        <v>0.80800000000000005</v>
      </c>
      <c r="AZ10" s="5">
        <v>210</v>
      </c>
      <c r="BA10" s="7">
        <v>0.95</v>
      </c>
      <c r="BB10" s="5">
        <v>10</v>
      </c>
      <c r="BC10" s="7">
        <v>0.05</v>
      </c>
      <c r="BD10" s="5">
        <v>220</v>
      </c>
    </row>
    <row r="11" spans="1:56" x14ac:dyDescent="0.35">
      <c r="A11" t="s">
        <v>69</v>
      </c>
      <c r="B11" s="5" t="s">
        <v>70</v>
      </c>
      <c r="C11" s="5" t="s">
        <v>70</v>
      </c>
      <c r="D11" s="5" t="s">
        <v>70</v>
      </c>
      <c r="E11" s="5" t="s">
        <v>70</v>
      </c>
      <c r="F11" s="5" t="s">
        <v>70</v>
      </c>
      <c r="G11" s="5" t="s">
        <v>70</v>
      </c>
      <c r="H11" s="5" t="s">
        <v>70</v>
      </c>
      <c r="I11" s="5" t="s">
        <v>70</v>
      </c>
      <c r="J11" s="5" t="s">
        <v>70</v>
      </c>
      <c r="K11" s="5" t="s">
        <v>70</v>
      </c>
      <c r="L11" s="5">
        <v>0</v>
      </c>
      <c r="M11" s="5" t="s">
        <v>70</v>
      </c>
      <c r="N11" s="5" t="s">
        <v>70</v>
      </c>
      <c r="O11" s="5" t="s">
        <v>70</v>
      </c>
      <c r="P11" s="5" t="s">
        <v>70</v>
      </c>
      <c r="Q11" s="5" t="s">
        <v>70</v>
      </c>
      <c r="R11" s="5" t="s">
        <v>70</v>
      </c>
      <c r="S11" s="5" t="s">
        <v>70</v>
      </c>
      <c r="T11" s="5" t="s">
        <v>70</v>
      </c>
      <c r="U11" s="5" t="s">
        <v>70</v>
      </c>
      <c r="V11" s="5" t="s">
        <v>70</v>
      </c>
      <c r="W11" s="5">
        <v>0</v>
      </c>
      <c r="X11" s="5" t="s">
        <v>70</v>
      </c>
      <c r="Y11" s="5" t="s">
        <v>70</v>
      </c>
      <c r="Z11" s="5" t="s">
        <v>70</v>
      </c>
      <c r="AA11" s="5" t="s">
        <v>70</v>
      </c>
      <c r="AB11" s="5" t="s">
        <v>70</v>
      </c>
      <c r="AC11" s="5" t="s">
        <v>70</v>
      </c>
      <c r="AD11" s="5" t="s">
        <v>70</v>
      </c>
      <c r="AE11" s="5" t="s">
        <v>70</v>
      </c>
      <c r="AF11" s="5" t="s">
        <v>70</v>
      </c>
      <c r="AG11" s="5" t="s">
        <v>70</v>
      </c>
      <c r="AH11" s="5">
        <v>0</v>
      </c>
      <c r="AI11" s="5" t="s">
        <v>70</v>
      </c>
      <c r="AJ11" s="5" t="s">
        <v>70</v>
      </c>
      <c r="AK11" s="5" t="s">
        <v>70</v>
      </c>
      <c r="AL11" s="5" t="s">
        <v>70</v>
      </c>
      <c r="AM11" s="5" t="s">
        <v>70</v>
      </c>
      <c r="AN11" s="5" t="s">
        <v>70</v>
      </c>
      <c r="AO11" s="5" t="s">
        <v>70</v>
      </c>
      <c r="AP11" s="5" t="s">
        <v>70</v>
      </c>
      <c r="AQ11" s="5" t="s">
        <v>70</v>
      </c>
      <c r="AR11" s="5" t="s">
        <v>70</v>
      </c>
      <c r="AS11" s="5">
        <v>0</v>
      </c>
      <c r="AT11" s="5" t="s">
        <v>70</v>
      </c>
      <c r="AU11" s="5" t="s">
        <v>70</v>
      </c>
      <c r="AV11" s="5" t="s">
        <v>70</v>
      </c>
      <c r="AW11" s="5" t="s">
        <v>70</v>
      </c>
      <c r="AX11" s="5" t="s">
        <v>70</v>
      </c>
      <c r="AY11" s="5" t="s">
        <v>70</v>
      </c>
      <c r="AZ11" s="5" t="s">
        <v>70</v>
      </c>
      <c r="BA11" s="5" t="s">
        <v>70</v>
      </c>
      <c r="BB11" s="5" t="s">
        <v>70</v>
      </c>
      <c r="BC11" s="5" t="s">
        <v>70</v>
      </c>
      <c r="BD11" s="5">
        <v>0</v>
      </c>
    </row>
    <row r="12" spans="1:56" x14ac:dyDescent="0.35">
      <c r="A12" t="s">
        <v>71</v>
      </c>
      <c r="B12" s="5" t="s">
        <v>70</v>
      </c>
      <c r="C12" s="5" t="s">
        <v>70</v>
      </c>
      <c r="D12" s="5" t="s">
        <v>70</v>
      </c>
      <c r="E12" s="5" t="s">
        <v>70</v>
      </c>
      <c r="F12" s="5" t="s">
        <v>70</v>
      </c>
      <c r="G12" s="5" t="s">
        <v>70</v>
      </c>
      <c r="H12" s="5" t="s">
        <v>70</v>
      </c>
      <c r="I12" s="5" t="s">
        <v>70</v>
      </c>
      <c r="J12" s="5" t="s">
        <v>70</v>
      </c>
      <c r="K12" s="5" t="s">
        <v>70</v>
      </c>
      <c r="L12" s="5">
        <v>0</v>
      </c>
      <c r="M12" s="5" t="s">
        <v>70</v>
      </c>
      <c r="N12" s="5" t="s">
        <v>70</v>
      </c>
      <c r="O12" s="5" t="s">
        <v>70</v>
      </c>
      <c r="P12" s="5" t="s">
        <v>70</v>
      </c>
      <c r="Q12" s="5" t="s">
        <v>70</v>
      </c>
      <c r="R12" s="5" t="s">
        <v>70</v>
      </c>
      <c r="S12" s="5" t="s">
        <v>70</v>
      </c>
      <c r="T12" s="5" t="s">
        <v>70</v>
      </c>
      <c r="U12" s="5" t="s">
        <v>70</v>
      </c>
      <c r="V12" s="5" t="s">
        <v>70</v>
      </c>
      <c r="W12" s="5">
        <v>0</v>
      </c>
      <c r="X12" s="5" t="s">
        <v>70</v>
      </c>
      <c r="Y12" s="5" t="s">
        <v>70</v>
      </c>
      <c r="Z12" s="5" t="s">
        <v>70</v>
      </c>
      <c r="AA12" s="5" t="s">
        <v>70</v>
      </c>
      <c r="AB12" s="5" t="s">
        <v>70</v>
      </c>
      <c r="AC12" s="5" t="s">
        <v>70</v>
      </c>
      <c r="AD12" s="5" t="s">
        <v>70</v>
      </c>
      <c r="AE12" s="5" t="s">
        <v>70</v>
      </c>
      <c r="AF12" s="5" t="s">
        <v>70</v>
      </c>
      <c r="AG12" s="5" t="s">
        <v>70</v>
      </c>
      <c r="AH12" s="5">
        <v>0</v>
      </c>
      <c r="AI12" s="5" t="s">
        <v>70</v>
      </c>
      <c r="AJ12" s="5" t="s">
        <v>70</v>
      </c>
      <c r="AK12" s="5" t="s">
        <v>70</v>
      </c>
      <c r="AL12" s="5" t="s">
        <v>70</v>
      </c>
      <c r="AM12" s="5" t="s">
        <v>70</v>
      </c>
      <c r="AN12" s="5" t="s">
        <v>70</v>
      </c>
      <c r="AO12" s="5" t="s">
        <v>70</v>
      </c>
      <c r="AP12" s="5" t="s">
        <v>70</v>
      </c>
      <c r="AQ12" s="5" t="s">
        <v>70</v>
      </c>
      <c r="AR12" s="5" t="s">
        <v>70</v>
      </c>
      <c r="AS12" s="5">
        <v>0</v>
      </c>
      <c r="AT12" s="5" t="s">
        <v>70</v>
      </c>
      <c r="AU12" s="5" t="s">
        <v>70</v>
      </c>
      <c r="AV12" s="5" t="s">
        <v>70</v>
      </c>
      <c r="AW12" s="5" t="s">
        <v>70</v>
      </c>
      <c r="AX12" s="5" t="s">
        <v>70</v>
      </c>
      <c r="AY12" s="5" t="s">
        <v>70</v>
      </c>
      <c r="AZ12" s="5" t="s">
        <v>70</v>
      </c>
      <c r="BA12" s="5" t="s">
        <v>70</v>
      </c>
      <c r="BB12" s="5" t="s">
        <v>70</v>
      </c>
      <c r="BC12" s="5" t="s">
        <v>70</v>
      </c>
      <c r="BD12" s="5">
        <v>0</v>
      </c>
    </row>
    <row r="13" spans="1:56" x14ac:dyDescent="0.35">
      <c r="A13" t="s">
        <v>72</v>
      </c>
      <c r="B13" s="5">
        <v>100</v>
      </c>
      <c r="C13" s="7">
        <v>0.38700000000000001</v>
      </c>
      <c r="D13" s="5">
        <v>165</v>
      </c>
      <c r="E13" s="7">
        <v>0.63700000000000001</v>
      </c>
      <c r="F13" s="5">
        <v>210</v>
      </c>
      <c r="G13" s="7">
        <v>0.81200000000000006</v>
      </c>
      <c r="H13" s="5">
        <v>230</v>
      </c>
      <c r="I13" s="7">
        <v>0.90600000000000003</v>
      </c>
      <c r="J13" s="5">
        <v>25</v>
      </c>
      <c r="K13" s="7">
        <v>9.4E-2</v>
      </c>
      <c r="L13" s="5">
        <v>255</v>
      </c>
      <c r="M13" s="5">
        <v>120</v>
      </c>
      <c r="N13" s="7">
        <v>0.47399999999999998</v>
      </c>
      <c r="O13" s="5">
        <v>180</v>
      </c>
      <c r="P13" s="7">
        <v>0.71299999999999997</v>
      </c>
      <c r="Q13" s="5">
        <v>215</v>
      </c>
      <c r="R13" s="7">
        <v>0.85699999999999998</v>
      </c>
      <c r="S13" s="5">
        <v>235</v>
      </c>
      <c r="T13" s="7">
        <v>0.94</v>
      </c>
      <c r="U13" s="5">
        <v>15</v>
      </c>
      <c r="V13" s="7">
        <v>0.06</v>
      </c>
      <c r="W13" s="5">
        <v>250</v>
      </c>
      <c r="X13" s="5">
        <v>135</v>
      </c>
      <c r="Y13" s="7">
        <v>0.436</v>
      </c>
      <c r="Z13" s="5">
        <v>180</v>
      </c>
      <c r="AA13" s="7">
        <v>0.58299999999999996</v>
      </c>
      <c r="AB13" s="5">
        <v>230</v>
      </c>
      <c r="AC13" s="7">
        <v>0.74299999999999999</v>
      </c>
      <c r="AD13" s="5">
        <v>270</v>
      </c>
      <c r="AE13" s="7">
        <v>0.876</v>
      </c>
      <c r="AF13" s="5">
        <v>40</v>
      </c>
      <c r="AG13" s="7">
        <v>0.124</v>
      </c>
      <c r="AH13" s="5">
        <v>305</v>
      </c>
      <c r="AI13" s="5">
        <v>110</v>
      </c>
      <c r="AJ13" s="7">
        <v>0.44800000000000001</v>
      </c>
      <c r="AK13" s="5">
        <v>160</v>
      </c>
      <c r="AL13" s="7">
        <v>0.64800000000000002</v>
      </c>
      <c r="AM13" s="5">
        <v>220</v>
      </c>
      <c r="AN13" s="7">
        <v>0.876</v>
      </c>
      <c r="AO13" s="5">
        <v>240</v>
      </c>
      <c r="AP13" s="7">
        <v>0.96399999999999997</v>
      </c>
      <c r="AQ13" s="5">
        <v>10</v>
      </c>
      <c r="AR13" s="7">
        <v>3.5999999999999997E-2</v>
      </c>
      <c r="AS13" s="5">
        <v>250</v>
      </c>
      <c r="AT13" s="5">
        <v>105</v>
      </c>
      <c r="AU13" s="7">
        <v>0.35099999999999998</v>
      </c>
      <c r="AV13" s="5">
        <v>170</v>
      </c>
      <c r="AW13" s="7">
        <v>0.56100000000000005</v>
      </c>
      <c r="AX13" s="5">
        <v>235</v>
      </c>
      <c r="AY13" s="7">
        <v>0.77400000000000002</v>
      </c>
      <c r="AZ13" s="5">
        <v>275</v>
      </c>
      <c r="BA13" s="7">
        <v>0.89800000000000002</v>
      </c>
      <c r="BB13" s="5">
        <v>30</v>
      </c>
      <c r="BC13" s="7">
        <v>0.10199999999999999</v>
      </c>
      <c r="BD13" s="5">
        <v>305</v>
      </c>
    </row>
    <row r="14" spans="1:56" x14ac:dyDescent="0.35">
      <c r="A14" t="s">
        <v>73</v>
      </c>
      <c r="B14" s="5" t="s">
        <v>70</v>
      </c>
      <c r="C14" s="5" t="s">
        <v>70</v>
      </c>
      <c r="D14" s="5" t="s">
        <v>70</v>
      </c>
      <c r="E14" s="5" t="s">
        <v>70</v>
      </c>
      <c r="F14" s="5" t="s">
        <v>70</v>
      </c>
      <c r="G14" s="5" t="s">
        <v>70</v>
      </c>
      <c r="H14" s="5" t="s">
        <v>70</v>
      </c>
      <c r="I14" s="5" t="s">
        <v>70</v>
      </c>
      <c r="J14" s="5" t="s">
        <v>70</v>
      </c>
      <c r="K14" s="5" t="s">
        <v>70</v>
      </c>
      <c r="L14" s="5">
        <v>0</v>
      </c>
      <c r="M14" s="5" t="s">
        <v>70</v>
      </c>
      <c r="N14" s="5" t="s">
        <v>70</v>
      </c>
      <c r="O14" s="5" t="s">
        <v>70</v>
      </c>
      <c r="P14" s="5" t="s">
        <v>70</v>
      </c>
      <c r="Q14" s="5" t="s">
        <v>70</v>
      </c>
      <c r="R14" s="5" t="s">
        <v>70</v>
      </c>
      <c r="S14" s="5" t="s">
        <v>70</v>
      </c>
      <c r="T14" s="5" t="s">
        <v>70</v>
      </c>
      <c r="U14" s="5" t="s">
        <v>70</v>
      </c>
      <c r="V14" s="5" t="s">
        <v>70</v>
      </c>
      <c r="W14" s="5">
        <v>0</v>
      </c>
      <c r="X14" s="5" t="s">
        <v>70</v>
      </c>
      <c r="Y14" s="5" t="s">
        <v>70</v>
      </c>
      <c r="Z14" s="5" t="s">
        <v>70</v>
      </c>
      <c r="AA14" s="5" t="s">
        <v>70</v>
      </c>
      <c r="AB14" s="5" t="s">
        <v>70</v>
      </c>
      <c r="AC14" s="5" t="s">
        <v>70</v>
      </c>
      <c r="AD14" s="5" t="s">
        <v>70</v>
      </c>
      <c r="AE14" s="5" t="s">
        <v>70</v>
      </c>
      <c r="AF14" s="5" t="s">
        <v>70</v>
      </c>
      <c r="AG14" s="5" t="s">
        <v>70</v>
      </c>
      <c r="AH14" s="5">
        <v>0</v>
      </c>
      <c r="AI14" s="5" t="s">
        <v>70</v>
      </c>
      <c r="AJ14" s="5" t="s">
        <v>70</v>
      </c>
      <c r="AK14" s="5" t="s">
        <v>70</v>
      </c>
      <c r="AL14" s="5" t="s">
        <v>70</v>
      </c>
      <c r="AM14" s="5" t="s">
        <v>70</v>
      </c>
      <c r="AN14" s="5" t="s">
        <v>70</v>
      </c>
      <c r="AO14" s="5" t="s">
        <v>70</v>
      </c>
      <c r="AP14" s="5" t="s">
        <v>70</v>
      </c>
      <c r="AQ14" s="5" t="s">
        <v>70</v>
      </c>
      <c r="AR14" s="5" t="s">
        <v>70</v>
      </c>
      <c r="AS14" s="5">
        <v>0</v>
      </c>
      <c r="AT14" s="5" t="s">
        <v>70</v>
      </c>
      <c r="AU14" s="5" t="s">
        <v>70</v>
      </c>
      <c r="AV14" s="5" t="s">
        <v>70</v>
      </c>
      <c r="AW14" s="5" t="s">
        <v>70</v>
      </c>
      <c r="AX14" s="5" t="s">
        <v>70</v>
      </c>
      <c r="AY14" s="5" t="s">
        <v>70</v>
      </c>
      <c r="AZ14" s="5" t="s">
        <v>70</v>
      </c>
      <c r="BA14" s="5" t="s">
        <v>70</v>
      </c>
      <c r="BB14" s="5" t="s">
        <v>70</v>
      </c>
      <c r="BC14" s="5" t="s">
        <v>70</v>
      </c>
      <c r="BD14" s="5">
        <v>0</v>
      </c>
    </row>
    <row r="15" spans="1:56" x14ac:dyDescent="0.35">
      <c r="A15" t="s">
        <v>74</v>
      </c>
      <c r="B15" s="5">
        <v>50</v>
      </c>
      <c r="C15" s="7">
        <v>0.34499999999999997</v>
      </c>
      <c r="D15" s="5">
        <v>85</v>
      </c>
      <c r="E15" s="7">
        <v>0.58599999999999997</v>
      </c>
      <c r="F15" s="5">
        <v>110</v>
      </c>
      <c r="G15" s="7">
        <v>0.745</v>
      </c>
      <c r="H15" s="5">
        <v>130</v>
      </c>
      <c r="I15" s="7">
        <v>0.88300000000000001</v>
      </c>
      <c r="J15" s="5">
        <v>15</v>
      </c>
      <c r="K15" s="7">
        <v>0.11700000000000001</v>
      </c>
      <c r="L15" s="5">
        <v>145</v>
      </c>
      <c r="M15" s="5">
        <v>60</v>
      </c>
      <c r="N15" s="7">
        <v>0.38400000000000001</v>
      </c>
      <c r="O15" s="5">
        <v>95</v>
      </c>
      <c r="P15" s="7">
        <v>0.61</v>
      </c>
      <c r="Q15" s="5">
        <v>130</v>
      </c>
      <c r="R15" s="7">
        <v>0.81799999999999995</v>
      </c>
      <c r="S15" s="5">
        <v>145</v>
      </c>
      <c r="T15" s="7">
        <v>0.90600000000000003</v>
      </c>
      <c r="U15" s="5">
        <v>15</v>
      </c>
      <c r="V15" s="7">
        <v>9.4E-2</v>
      </c>
      <c r="W15" s="5">
        <v>160</v>
      </c>
      <c r="X15" s="5">
        <v>60</v>
      </c>
      <c r="Y15" s="7">
        <v>0.39600000000000002</v>
      </c>
      <c r="Z15" s="5">
        <v>95</v>
      </c>
      <c r="AA15" s="7">
        <v>0.63100000000000001</v>
      </c>
      <c r="AB15" s="5">
        <v>130</v>
      </c>
      <c r="AC15" s="7">
        <v>0.85899999999999999</v>
      </c>
      <c r="AD15" s="5">
        <v>145</v>
      </c>
      <c r="AE15" s="7">
        <v>0.96</v>
      </c>
      <c r="AF15" s="5">
        <v>5</v>
      </c>
      <c r="AG15" s="7">
        <v>0.04</v>
      </c>
      <c r="AH15" s="5">
        <v>150</v>
      </c>
      <c r="AI15" s="5">
        <v>45</v>
      </c>
      <c r="AJ15" s="5" t="s">
        <v>63</v>
      </c>
      <c r="AK15" s="5">
        <v>80</v>
      </c>
      <c r="AL15" s="5" t="s">
        <v>63</v>
      </c>
      <c r="AM15" s="5">
        <v>110</v>
      </c>
      <c r="AN15" s="5" t="s">
        <v>63</v>
      </c>
      <c r="AO15" s="5">
        <v>115</v>
      </c>
      <c r="AP15" s="5" t="s">
        <v>63</v>
      </c>
      <c r="AQ15" s="5" t="s">
        <v>63</v>
      </c>
      <c r="AR15" s="5" t="s">
        <v>63</v>
      </c>
      <c r="AS15" s="5">
        <v>120</v>
      </c>
      <c r="AT15" s="5">
        <v>40</v>
      </c>
      <c r="AU15" s="7">
        <v>0.29499999999999998</v>
      </c>
      <c r="AV15" s="5">
        <v>80</v>
      </c>
      <c r="AW15" s="7">
        <v>0.60499999999999998</v>
      </c>
      <c r="AX15" s="5">
        <v>100</v>
      </c>
      <c r="AY15" s="7">
        <v>0.79100000000000004</v>
      </c>
      <c r="AZ15" s="5">
        <v>120</v>
      </c>
      <c r="BA15" s="7">
        <v>0.92200000000000004</v>
      </c>
      <c r="BB15" s="5">
        <v>10</v>
      </c>
      <c r="BC15" s="7">
        <v>7.8E-2</v>
      </c>
      <c r="BD15" s="5">
        <v>130</v>
      </c>
    </row>
    <row r="16" spans="1:56" x14ac:dyDescent="0.35">
      <c r="A16" t="s">
        <v>75</v>
      </c>
      <c r="B16" s="5" t="s">
        <v>70</v>
      </c>
      <c r="C16" s="5" t="s">
        <v>70</v>
      </c>
      <c r="D16" s="5" t="s">
        <v>70</v>
      </c>
      <c r="E16" s="5" t="s">
        <v>70</v>
      </c>
      <c r="F16" s="5" t="s">
        <v>70</v>
      </c>
      <c r="G16" s="5" t="s">
        <v>70</v>
      </c>
      <c r="H16" s="5" t="s">
        <v>70</v>
      </c>
      <c r="I16" s="5" t="s">
        <v>70</v>
      </c>
      <c r="J16" s="5" t="s">
        <v>70</v>
      </c>
      <c r="K16" s="5" t="s">
        <v>70</v>
      </c>
      <c r="L16" s="5">
        <v>0</v>
      </c>
      <c r="M16" s="5" t="s">
        <v>70</v>
      </c>
      <c r="N16" s="5" t="s">
        <v>70</v>
      </c>
      <c r="O16" s="5" t="s">
        <v>70</v>
      </c>
      <c r="P16" s="5" t="s">
        <v>70</v>
      </c>
      <c r="Q16" s="5" t="s">
        <v>70</v>
      </c>
      <c r="R16" s="5" t="s">
        <v>70</v>
      </c>
      <c r="S16" s="5" t="s">
        <v>70</v>
      </c>
      <c r="T16" s="5" t="s">
        <v>70</v>
      </c>
      <c r="U16" s="5" t="s">
        <v>70</v>
      </c>
      <c r="V16" s="5" t="s">
        <v>70</v>
      </c>
      <c r="W16" s="5">
        <v>0</v>
      </c>
      <c r="X16" s="5" t="s">
        <v>70</v>
      </c>
      <c r="Y16" s="5" t="s">
        <v>70</v>
      </c>
      <c r="Z16" s="5" t="s">
        <v>70</v>
      </c>
      <c r="AA16" s="5" t="s">
        <v>70</v>
      </c>
      <c r="AB16" s="5" t="s">
        <v>70</v>
      </c>
      <c r="AC16" s="5" t="s">
        <v>70</v>
      </c>
      <c r="AD16" s="5" t="s">
        <v>70</v>
      </c>
      <c r="AE16" s="5" t="s">
        <v>70</v>
      </c>
      <c r="AF16" s="5" t="s">
        <v>70</v>
      </c>
      <c r="AG16" s="5" t="s">
        <v>70</v>
      </c>
      <c r="AH16" s="5">
        <v>0</v>
      </c>
      <c r="AI16" s="5" t="s">
        <v>70</v>
      </c>
      <c r="AJ16" s="5" t="s">
        <v>70</v>
      </c>
      <c r="AK16" s="5" t="s">
        <v>70</v>
      </c>
      <c r="AL16" s="5" t="s">
        <v>70</v>
      </c>
      <c r="AM16" s="5" t="s">
        <v>70</v>
      </c>
      <c r="AN16" s="5" t="s">
        <v>70</v>
      </c>
      <c r="AO16" s="5" t="s">
        <v>70</v>
      </c>
      <c r="AP16" s="5" t="s">
        <v>70</v>
      </c>
      <c r="AQ16" s="5" t="s">
        <v>70</v>
      </c>
      <c r="AR16" s="5" t="s">
        <v>70</v>
      </c>
      <c r="AS16" s="5">
        <v>0</v>
      </c>
      <c r="AT16" s="5" t="s">
        <v>70</v>
      </c>
      <c r="AU16" s="5" t="s">
        <v>70</v>
      </c>
      <c r="AV16" s="5" t="s">
        <v>70</v>
      </c>
      <c r="AW16" s="5" t="s">
        <v>70</v>
      </c>
      <c r="AX16" s="5" t="s">
        <v>70</v>
      </c>
      <c r="AY16" s="5" t="s">
        <v>70</v>
      </c>
      <c r="AZ16" s="5" t="s">
        <v>70</v>
      </c>
      <c r="BA16" s="5" t="s">
        <v>70</v>
      </c>
      <c r="BB16" s="5" t="s">
        <v>70</v>
      </c>
      <c r="BC16" s="5" t="s">
        <v>70</v>
      </c>
      <c r="BD16" s="5">
        <v>0</v>
      </c>
    </row>
    <row r="17" spans="1:56" x14ac:dyDescent="0.35">
      <c r="A17" t="s">
        <v>76</v>
      </c>
      <c r="B17" s="5" t="s">
        <v>70</v>
      </c>
      <c r="C17" s="5" t="s">
        <v>70</v>
      </c>
      <c r="D17" s="5" t="s">
        <v>70</v>
      </c>
      <c r="E17" s="5" t="s">
        <v>70</v>
      </c>
      <c r="F17" s="5" t="s">
        <v>70</v>
      </c>
      <c r="G17" s="5" t="s">
        <v>70</v>
      </c>
      <c r="H17" s="5" t="s">
        <v>70</v>
      </c>
      <c r="I17" s="5" t="s">
        <v>70</v>
      </c>
      <c r="J17" s="5" t="s">
        <v>70</v>
      </c>
      <c r="K17" s="5" t="s">
        <v>70</v>
      </c>
      <c r="L17" s="5">
        <v>0</v>
      </c>
      <c r="M17" s="5">
        <v>0</v>
      </c>
      <c r="N17" s="7">
        <v>0</v>
      </c>
      <c r="O17" s="5" t="s">
        <v>63</v>
      </c>
      <c r="P17" s="5" t="s">
        <v>63</v>
      </c>
      <c r="Q17" s="5" t="s">
        <v>63</v>
      </c>
      <c r="R17" s="5" t="s">
        <v>63</v>
      </c>
      <c r="S17" s="5" t="s">
        <v>63</v>
      </c>
      <c r="T17" s="5" t="s">
        <v>63</v>
      </c>
      <c r="U17" s="5">
        <v>0</v>
      </c>
      <c r="V17" s="7">
        <v>0</v>
      </c>
      <c r="W17" s="5" t="s">
        <v>63</v>
      </c>
      <c r="X17" s="5" t="s">
        <v>63</v>
      </c>
      <c r="Y17" s="5" t="s">
        <v>63</v>
      </c>
      <c r="Z17" s="5" t="s">
        <v>63</v>
      </c>
      <c r="AA17" s="5" t="s">
        <v>63</v>
      </c>
      <c r="AB17" s="5" t="s">
        <v>63</v>
      </c>
      <c r="AC17" s="5" t="s">
        <v>63</v>
      </c>
      <c r="AD17" s="5" t="s">
        <v>63</v>
      </c>
      <c r="AE17" s="5" t="s">
        <v>63</v>
      </c>
      <c r="AF17" s="5">
        <v>0</v>
      </c>
      <c r="AG17" s="7">
        <v>0</v>
      </c>
      <c r="AH17" s="5" t="s">
        <v>63</v>
      </c>
      <c r="AI17" s="5" t="s">
        <v>70</v>
      </c>
      <c r="AJ17" s="5" t="s">
        <v>70</v>
      </c>
      <c r="AK17" s="5" t="s">
        <v>70</v>
      </c>
      <c r="AL17" s="5" t="s">
        <v>70</v>
      </c>
      <c r="AM17" s="5" t="s">
        <v>70</v>
      </c>
      <c r="AN17" s="5" t="s">
        <v>70</v>
      </c>
      <c r="AO17" s="5" t="s">
        <v>70</v>
      </c>
      <c r="AP17" s="5" t="s">
        <v>70</v>
      </c>
      <c r="AQ17" s="5" t="s">
        <v>70</v>
      </c>
      <c r="AR17" s="5" t="s">
        <v>70</v>
      </c>
      <c r="AS17" s="5">
        <v>0</v>
      </c>
      <c r="AT17" s="5" t="s">
        <v>70</v>
      </c>
      <c r="AU17" s="5" t="s">
        <v>70</v>
      </c>
      <c r="AV17" s="5" t="s">
        <v>70</v>
      </c>
      <c r="AW17" s="5" t="s">
        <v>70</v>
      </c>
      <c r="AX17" s="5" t="s">
        <v>70</v>
      </c>
      <c r="AY17" s="5" t="s">
        <v>70</v>
      </c>
      <c r="AZ17" s="5" t="s">
        <v>70</v>
      </c>
      <c r="BA17" s="5" t="s">
        <v>70</v>
      </c>
      <c r="BB17" s="5" t="s">
        <v>70</v>
      </c>
      <c r="BC17" s="5" t="s">
        <v>70</v>
      </c>
      <c r="BD17" s="5">
        <v>0</v>
      </c>
    </row>
    <row r="18" spans="1:56" x14ac:dyDescent="0.35">
      <c r="A18" t="s">
        <v>77</v>
      </c>
      <c r="B18" s="5">
        <v>15</v>
      </c>
      <c r="C18" s="7">
        <v>0.17</v>
      </c>
      <c r="D18" s="5">
        <v>30</v>
      </c>
      <c r="E18" s="7">
        <v>0.36399999999999999</v>
      </c>
      <c r="F18" s="5">
        <v>70</v>
      </c>
      <c r="G18" s="7">
        <v>0.79500000000000004</v>
      </c>
      <c r="H18" s="5">
        <v>85</v>
      </c>
      <c r="I18" s="7">
        <v>0.94299999999999995</v>
      </c>
      <c r="J18" s="5">
        <v>5</v>
      </c>
      <c r="K18" s="7">
        <v>5.7000000000000002E-2</v>
      </c>
      <c r="L18" s="5">
        <v>90</v>
      </c>
      <c r="M18" s="5">
        <v>25</v>
      </c>
      <c r="N18" s="5" t="s">
        <v>63</v>
      </c>
      <c r="O18" s="5">
        <v>55</v>
      </c>
      <c r="P18" s="5" t="s">
        <v>63</v>
      </c>
      <c r="Q18" s="5">
        <v>80</v>
      </c>
      <c r="R18" s="5" t="s">
        <v>63</v>
      </c>
      <c r="S18" s="5">
        <v>90</v>
      </c>
      <c r="T18" s="5" t="s">
        <v>63</v>
      </c>
      <c r="U18" s="5" t="s">
        <v>63</v>
      </c>
      <c r="V18" s="5" t="s">
        <v>63</v>
      </c>
      <c r="W18" s="5">
        <v>95</v>
      </c>
      <c r="X18" s="5">
        <v>45</v>
      </c>
      <c r="Y18" s="7">
        <v>0.34599999999999997</v>
      </c>
      <c r="Z18" s="5">
        <v>90</v>
      </c>
      <c r="AA18" s="7">
        <v>0.67700000000000005</v>
      </c>
      <c r="AB18" s="5">
        <v>120</v>
      </c>
      <c r="AC18" s="7">
        <v>0.88700000000000001</v>
      </c>
      <c r="AD18" s="5">
        <v>125</v>
      </c>
      <c r="AE18" s="7">
        <v>0.95499999999999996</v>
      </c>
      <c r="AF18" s="5">
        <v>5</v>
      </c>
      <c r="AG18" s="7">
        <v>4.4999999999999998E-2</v>
      </c>
      <c r="AH18" s="5">
        <v>135</v>
      </c>
      <c r="AI18" s="5">
        <v>30</v>
      </c>
      <c r="AJ18" s="5" t="s">
        <v>63</v>
      </c>
      <c r="AK18" s="5">
        <v>70</v>
      </c>
      <c r="AL18" s="5" t="s">
        <v>63</v>
      </c>
      <c r="AM18" s="5">
        <v>110</v>
      </c>
      <c r="AN18" s="5" t="s">
        <v>63</v>
      </c>
      <c r="AO18" s="5">
        <v>115</v>
      </c>
      <c r="AP18" s="5" t="s">
        <v>63</v>
      </c>
      <c r="AQ18" s="5" t="s">
        <v>63</v>
      </c>
      <c r="AR18" s="5" t="s">
        <v>63</v>
      </c>
      <c r="AS18" s="5">
        <v>120</v>
      </c>
      <c r="AT18" s="5">
        <v>15</v>
      </c>
      <c r="AU18" s="7">
        <v>0.14299999999999999</v>
      </c>
      <c r="AV18" s="5">
        <v>35</v>
      </c>
      <c r="AW18" s="7">
        <v>0.40699999999999997</v>
      </c>
      <c r="AX18" s="5">
        <v>60</v>
      </c>
      <c r="AY18" s="7">
        <v>0.68100000000000005</v>
      </c>
      <c r="AZ18" s="5">
        <v>85</v>
      </c>
      <c r="BA18" s="7">
        <v>0.93400000000000005</v>
      </c>
      <c r="BB18" s="5">
        <v>5</v>
      </c>
      <c r="BC18" s="7">
        <v>6.6000000000000003E-2</v>
      </c>
      <c r="BD18" s="5">
        <v>90</v>
      </c>
    </row>
    <row r="19" spans="1:56" x14ac:dyDescent="0.35">
      <c r="A19" t="s">
        <v>78</v>
      </c>
      <c r="B19" s="5">
        <v>35</v>
      </c>
      <c r="C19" s="5" t="s">
        <v>63</v>
      </c>
      <c r="D19" s="5">
        <v>60</v>
      </c>
      <c r="E19" s="5" t="s">
        <v>63</v>
      </c>
      <c r="F19" s="5">
        <v>80</v>
      </c>
      <c r="G19" s="5" t="s">
        <v>63</v>
      </c>
      <c r="H19" s="5">
        <v>85</v>
      </c>
      <c r="I19" s="5" t="s">
        <v>63</v>
      </c>
      <c r="J19" s="5" t="s">
        <v>63</v>
      </c>
      <c r="K19" s="5" t="s">
        <v>63</v>
      </c>
      <c r="L19" s="5">
        <v>85</v>
      </c>
      <c r="M19" s="5">
        <v>55</v>
      </c>
      <c r="N19" s="7">
        <v>0.64300000000000002</v>
      </c>
      <c r="O19" s="5">
        <v>65</v>
      </c>
      <c r="P19" s="7">
        <v>0.78600000000000003</v>
      </c>
      <c r="Q19" s="5">
        <v>80</v>
      </c>
      <c r="R19" s="7">
        <v>0.95199999999999996</v>
      </c>
      <c r="S19" s="5">
        <v>85</v>
      </c>
      <c r="T19" s="7">
        <v>1</v>
      </c>
      <c r="U19" s="5">
        <v>0</v>
      </c>
      <c r="V19" s="7">
        <v>0</v>
      </c>
      <c r="W19" s="5">
        <v>85</v>
      </c>
      <c r="X19" s="5">
        <v>35</v>
      </c>
      <c r="Y19" s="5" t="s">
        <v>63</v>
      </c>
      <c r="Z19" s="5">
        <v>55</v>
      </c>
      <c r="AA19" s="5" t="s">
        <v>63</v>
      </c>
      <c r="AB19" s="5">
        <v>65</v>
      </c>
      <c r="AC19" s="5" t="s">
        <v>63</v>
      </c>
      <c r="AD19" s="5">
        <v>65</v>
      </c>
      <c r="AE19" s="5" t="s">
        <v>63</v>
      </c>
      <c r="AF19" s="5" t="s">
        <v>63</v>
      </c>
      <c r="AG19" s="5" t="s">
        <v>63</v>
      </c>
      <c r="AH19" s="5">
        <v>70</v>
      </c>
      <c r="AI19" s="5">
        <v>45</v>
      </c>
      <c r="AJ19" s="7">
        <v>0.66200000000000003</v>
      </c>
      <c r="AK19" s="5">
        <v>60</v>
      </c>
      <c r="AL19" s="7">
        <v>0.85299999999999998</v>
      </c>
      <c r="AM19" s="5">
        <v>65</v>
      </c>
      <c r="AN19" s="7">
        <v>0.97099999999999997</v>
      </c>
      <c r="AO19" s="5">
        <v>70</v>
      </c>
      <c r="AP19" s="7">
        <v>1</v>
      </c>
      <c r="AQ19" s="5">
        <v>0</v>
      </c>
      <c r="AR19" s="7">
        <v>0</v>
      </c>
      <c r="AS19" s="5">
        <v>70</v>
      </c>
      <c r="AT19" s="5">
        <v>45</v>
      </c>
      <c r="AU19" s="7">
        <v>0.625</v>
      </c>
      <c r="AV19" s="5">
        <v>60</v>
      </c>
      <c r="AW19" s="7">
        <v>0.84699999999999998</v>
      </c>
      <c r="AX19" s="5">
        <v>65</v>
      </c>
      <c r="AY19" s="7">
        <v>0.93100000000000005</v>
      </c>
      <c r="AZ19" s="5">
        <v>70</v>
      </c>
      <c r="BA19" s="7">
        <v>1</v>
      </c>
      <c r="BB19" s="5">
        <v>0</v>
      </c>
      <c r="BC19" s="7">
        <v>0</v>
      </c>
      <c r="BD19" s="5">
        <v>70</v>
      </c>
    </row>
    <row r="20" spans="1:56" x14ac:dyDescent="0.35">
      <c r="A20" t="s">
        <v>79</v>
      </c>
      <c r="B20" s="5" t="s">
        <v>70</v>
      </c>
      <c r="C20" s="5" t="s">
        <v>70</v>
      </c>
      <c r="D20" s="5" t="s">
        <v>70</v>
      </c>
      <c r="E20" s="5" t="s">
        <v>70</v>
      </c>
      <c r="F20" s="5" t="s">
        <v>70</v>
      </c>
      <c r="G20" s="5" t="s">
        <v>70</v>
      </c>
      <c r="H20" s="5" t="s">
        <v>70</v>
      </c>
      <c r="I20" s="5" t="s">
        <v>70</v>
      </c>
      <c r="J20" s="5" t="s">
        <v>70</v>
      </c>
      <c r="K20" s="5" t="s">
        <v>70</v>
      </c>
      <c r="L20" s="5">
        <v>0</v>
      </c>
      <c r="M20" s="5" t="s">
        <v>70</v>
      </c>
      <c r="N20" s="5" t="s">
        <v>70</v>
      </c>
      <c r="O20" s="5" t="s">
        <v>70</v>
      </c>
      <c r="P20" s="5" t="s">
        <v>70</v>
      </c>
      <c r="Q20" s="5" t="s">
        <v>70</v>
      </c>
      <c r="R20" s="5" t="s">
        <v>70</v>
      </c>
      <c r="S20" s="5" t="s">
        <v>70</v>
      </c>
      <c r="T20" s="5" t="s">
        <v>70</v>
      </c>
      <c r="U20" s="5" t="s">
        <v>70</v>
      </c>
      <c r="V20" s="5" t="s">
        <v>70</v>
      </c>
      <c r="W20" s="5">
        <v>0</v>
      </c>
      <c r="X20" s="5" t="s">
        <v>70</v>
      </c>
      <c r="Y20" s="5" t="s">
        <v>70</v>
      </c>
      <c r="Z20" s="5" t="s">
        <v>70</v>
      </c>
      <c r="AA20" s="5" t="s">
        <v>70</v>
      </c>
      <c r="AB20" s="5" t="s">
        <v>70</v>
      </c>
      <c r="AC20" s="5" t="s">
        <v>70</v>
      </c>
      <c r="AD20" s="5" t="s">
        <v>70</v>
      </c>
      <c r="AE20" s="5" t="s">
        <v>70</v>
      </c>
      <c r="AF20" s="5" t="s">
        <v>70</v>
      </c>
      <c r="AG20" s="5" t="s">
        <v>70</v>
      </c>
      <c r="AH20" s="5">
        <v>0</v>
      </c>
      <c r="AI20" s="5" t="s">
        <v>70</v>
      </c>
      <c r="AJ20" s="5" t="s">
        <v>70</v>
      </c>
      <c r="AK20" s="5" t="s">
        <v>70</v>
      </c>
      <c r="AL20" s="5" t="s">
        <v>70</v>
      </c>
      <c r="AM20" s="5" t="s">
        <v>70</v>
      </c>
      <c r="AN20" s="5" t="s">
        <v>70</v>
      </c>
      <c r="AO20" s="5" t="s">
        <v>70</v>
      </c>
      <c r="AP20" s="5" t="s">
        <v>70</v>
      </c>
      <c r="AQ20" s="5" t="s">
        <v>70</v>
      </c>
      <c r="AR20" s="5" t="s">
        <v>70</v>
      </c>
      <c r="AS20" s="5">
        <v>0</v>
      </c>
      <c r="AT20" s="5" t="s">
        <v>70</v>
      </c>
      <c r="AU20" s="5" t="s">
        <v>70</v>
      </c>
      <c r="AV20" s="5" t="s">
        <v>70</v>
      </c>
      <c r="AW20" s="5" t="s">
        <v>70</v>
      </c>
      <c r="AX20" s="5" t="s">
        <v>70</v>
      </c>
      <c r="AY20" s="5" t="s">
        <v>70</v>
      </c>
      <c r="AZ20" s="5" t="s">
        <v>70</v>
      </c>
      <c r="BA20" s="5" t="s">
        <v>70</v>
      </c>
      <c r="BB20" s="5" t="s">
        <v>70</v>
      </c>
      <c r="BC20" s="5" t="s">
        <v>70</v>
      </c>
      <c r="BD20" s="5">
        <v>0</v>
      </c>
    </row>
    <row r="21" spans="1:56" x14ac:dyDescent="0.35">
      <c r="A21" t="s">
        <v>80</v>
      </c>
      <c r="B21" s="5" t="s">
        <v>70</v>
      </c>
      <c r="C21" s="5" t="s">
        <v>70</v>
      </c>
      <c r="D21" s="5" t="s">
        <v>70</v>
      </c>
      <c r="E21" s="5" t="s">
        <v>70</v>
      </c>
      <c r="F21" s="5" t="s">
        <v>70</v>
      </c>
      <c r="G21" s="5" t="s">
        <v>70</v>
      </c>
      <c r="H21" s="5" t="s">
        <v>70</v>
      </c>
      <c r="I21" s="5" t="s">
        <v>70</v>
      </c>
      <c r="J21" s="5" t="s">
        <v>70</v>
      </c>
      <c r="K21" s="5" t="s">
        <v>70</v>
      </c>
      <c r="L21" s="5">
        <v>0</v>
      </c>
      <c r="M21" s="5" t="s">
        <v>70</v>
      </c>
      <c r="N21" s="5" t="s">
        <v>70</v>
      </c>
      <c r="O21" s="5" t="s">
        <v>70</v>
      </c>
      <c r="P21" s="5" t="s">
        <v>70</v>
      </c>
      <c r="Q21" s="5" t="s">
        <v>70</v>
      </c>
      <c r="R21" s="5" t="s">
        <v>70</v>
      </c>
      <c r="S21" s="5" t="s">
        <v>70</v>
      </c>
      <c r="T21" s="5" t="s">
        <v>70</v>
      </c>
      <c r="U21" s="5" t="s">
        <v>70</v>
      </c>
      <c r="V21" s="5" t="s">
        <v>70</v>
      </c>
      <c r="W21" s="5">
        <v>0</v>
      </c>
      <c r="X21" s="5" t="s">
        <v>70</v>
      </c>
      <c r="Y21" s="5" t="s">
        <v>70</v>
      </c>
      <c r="Z21" s="5" t="s">
        <v>70</v>
      </c>
      <c r="AA21" s="5" t="s">
        <v>70</v>
      </c>
      <c r="AB21" s="5" t="s">
        <v>70</v>
      </c>
      <c r="AC21" s="5" t="s">
        <v>70</v>
      </c>
      <c r="AD21" s="5" t="s">
        <v>70</v>
      </c>
      <c r="AE21" s="5" t="s">
        <v>70</v>
      </c>
      <c r="AF21" s="5" t="s">
        <v>70</v>
      </c>
      <c r="AG21" s="5" t="s">
        <v>70</v>
      </c>
      <c r="AH21" s="5">
        <v>0</v>
      </c>
      <c r="AI21" s="5" t="s">
        <v>70</v>
      </c>
      <c r="AJ21" s="5" t="s">
        <v>70</v>
      </c>
      <c r="AK21" s="5" t="s">
        <v>70</v>
      </c>
      <c r="AL21" s="5" t="s">
        <v>70</v>
      </c>
      <c r="AM21" s="5" t="s">
        <v>70</v>
      </c>
      <c r="AN21" s="5" t="s">
        <v>70</v>
      </c>
      <c r="AO21" s="5" t="s">
        <v>70</v>
      </c>
      <c r="AP21" s="5" t="s">
        <v>70</v>
      </c>
      <c r="AQ21" s="5" t="s">
        <v>70</v>
      </c>
      <c r="AR21" s="5" t="s">
        <v>70</v>
      </c>
      <c r="AS21" s="5">
        <v>0</v>
      </c>
      <c r="AT21" s="5" t="s">
        <v>70</v>
      </c>
      <c r="AU21" s="5" t="s">
        <v>70</v>
      </c>
      <c r="AV21" s="5" t="s">
        <v>70</v>
      </c>
      <c r="AW21" s="5" t="s">
        <v>70</v>
      </c>
      <c r="AX21" s="5" t="s">
        <v>70</v>
      </c>
      <c r="AY21" s="5" t="s">
        <v>70</v>
      </c>
      <c r="AZ21" s="5" t="s">
        <v>70</v>
      </c>
      <c r="BA21" s="5" t="s">
        <v>70</v>
      </c>
      <c r="BB21" s="5" t="s">
        <v>70</v>
      </c>
      <c r="BC21" s="5" t="s">
        <v>70</v>
      </c>
      <c r="BD21" s="5">
        <v>0</v>
      </c>
    </row>
    <row r="22" spans="1:56" x14ac:dyDescent="0.35">
      <c r="A22" t="s">
        <v>81</v>
      </c>
      <c r="B22" s="5">
        <v>20</v>
      </c>
      <c r="C22" s="7">
        <v>0.51400000000000001</v>
      </c>
      <c r="D22" s="5">
        <v>25</v>
      </c>
      <c r="E22" s="7">
        <v>0.71399999999999997</v>
      </c>
      <c r="F22" s="5">
        <v>30</v>
      </c>
      <c r="G22" s="7">
        <v>0.8</v>
      </c>
      <c r="H22" s="5">
        <v>30</v>
      </c>
      <c r="I22" s="7">
        <v>0.85699999999999998</v>
      </c>
      <c r="J22" s="5">
        <v>5</v>
      </c>
      <c r="K22" s="7">
        <v>0.14299999999999999</v>
      </c>
      <c r="L22" s="5">
        <v>35</v>
      </c>
      <c r="M22" s="5">
        <v>20</v>
      </c>
      <c r="N22" s="5" t="s">
        <v>63</v>
      </c>
      <c r="O22" s="5">
        <v>30</v>
      </c>
      <c r="P22" s="5" t="s">
        <v>63</v>
      </c>
      <c r="Q22" s="5">
        <v>30</v>
      </c>
      <c r="R22" s="5" t="s">
        <v>63</v>
      </c>
      <c r="S22" s="5">
        <v>30</v>
      </c>
      <c r="T22" s="5" t="s">
        <v>63</v>
      </c>
      <c r="U22" s="5" t="s">
        <v>63</v>
      </c>
      <c r="V22" s="5" t="s">
        <v>63</v>
      </c>
      <c r="W22" s="5">
        <v>35</v>
      </c>
      <c r="X22" s="5">
        <v>25</v>
      </c>
      <c r="Y22" s="7">
        <v>0.625</v>
      </c>
      <c r="Z22" s="5">
        <v>30</v>
      </c>
      <c r="AA22" s="7">
        <v>0.72499999999999998</v>
      </c>
      <c r="AB22" s="5">
        <v>35</v>
      </c>
      <c r="AC22" s="7">
        <v>0.85</v>
      </c>
      <c r="AD22" s="5">
        <v>40</v>
      </c>
      <c r="AE22" s="7">
        <v>1</v>
      </c>
      <c r="AF22" s="5">
        <v>0</v>
      </c>
      <c r="AG22" s="7">
        <v>0</v>
      </c>
      <c r="AH22" s="5">
        <v>40</v>
      </c>
      <c r="AI22" s="5">
        <v>15</v>
      </c>
      <c r="AJ22" s="7">
        <v>0.5</v>
      </c>
      <c r="AK22" s="5">
        <v>20</v>
      </c>
      <c r="AL22" s="7">
        <v>0.64300000000000002</v>
      </c>
      <c r="AM22" s="5">
        <v>25</v>
      </c>
      <c r="AN22" s="7">
        <v>0.82099999999999995</v>
      </c>
      <c r="AO22" s="5">
        <v>30</v>
      </c>
      <c r="AP22" s="7">
        <v>1</v>
      </c>
      <c r="AQ22" s="5">
        <v>0</v>
      </c>
      <c r="AR22" s="7">
        <v>0</v>
      </c>
      <c r="AS22" s="5">
        <v>30</v>
      </c>
      <c r="AT22" s="5" t="s">
        <v>63</v>
      </c>
      <c r="AU22" s="5" t="s">
        <v>63</v>
      </c>
      <c r="AV22" s="5">
        <v>5</v>
      </c>
      <c r="AW22" s="5" t="s">
        <v>63</v>
      </c>
      <c r="AX22" s="5">
        <v>10</v>
      </c>
      <c r="AY22" s="5" t="s">
        <v>63</v>
      </c>
      <c r="AZ22" s="5">
        <v>10</v>
      </c>
      <c r="BA22" s="5" t="s">
        <v>63</v>
      </c>
      <c r="BB22" s="5" t="s">
        <v>63</v>
      </c>
      <c r="BC22" s="5" t="s">
        <v>63</v>
      </c>
      <c r="BD22" s="5">
        <v>10</v>
      </c>
    </row>
    <row r="23" spans="1:56" x14ac:dyDescent="0.35">
      <c r="A23" t="s">
        <v>82</v>
      </c>
      <c r="B23" s="5">
        <v>350</v>
      </c>
      <c r="C23" s="7">
        <v>0.379</v>
      </c>
      <c r="D23" s="5">
        <v>625</v>
      </c>
      <c r="E23" s="7">
        <v>0.67600000000000005</v>
      </c>
      <c r="F23" s="5">
        <v>815</v>
      </c>
      <c r="G23" s="7">
        <v>0.88700000000000001</v>
      </c>
      <c r="H23" s="5">
        <v>895</v>
      </c>
      <c r="I23" s="7">
        <v>0.97099999999999997</v>
      </c>
      <c r="J23" s="5">
        <v>25</v>
      </c>
      <c r="K23" s="7">
        <v>2.9000000000000001E-2</v>
      </c>
      <c r="L23" s="5">
        <v>920</v>
      </c>
      <c r="M23" s="5">
        <v>385</v>
      </c>
      <c r="N23" s="7">
        <v>0.41499999999999998</v>
      </c>
      <c r="O23" s="5">
        <v>650</v>
      </c>
      <c r="P23" s="7">
        <v>0.70199999999999996</v>
      </c>
      <c r="Q23" s="5">
        <v>810</v>
      </c>
      <c r="R23" s="7">
        <v>0.874</v>
      </c>
      <c r="S23" s="5">
        <v>885</v>
      </c>
      <c r="T23" s="7">
        <v>0.95499999999999996</v>
      </c>
      <c r="U23" s="5">
        <v>40</v>
      </c>
      <c r="V23" s="7">
        <v>4.4999999999999998E-2</v>
      </c>
      <c r="W23" s="5">
        <v>925</v>
      </c>
      <c r="X23" s="5">
        <v>510</v>
      </c>
      <c r="Y23" s="7">
        <v>0.54400000000000004</v>
      </c>
      <c r="Z23" s="5">
        <v>715</v>
      </c>
      <c r="AA23" s="7">
        <v>0.76300000000000001</v>
      </c>
      <c r="AB23" s="5">
        <v>860</v>
      </c>
      <c r="AC23" s="7">
        <v>0.92</v>
      </c>
      <c r="AD23" s="5">
        <v>915</v>
      </c>
      <c r="AE23" s="7">
        <v>0.97899999999999998</v>
      </c>
      <c r="AF23" s="5">
        <v>20</v>
      </c>
      <c r="AG23" s="7">
        <v>2.1000000000000001E-2</v>
      </c>
      <c r="AH23" s="5">
        <v>935</v>
      </c>
      <c r="AI23" s="5">
        <v>330</v>
      </c>
      <c r="AJ23" s="7">
        <v>0.436</v>
      </c>
      <c r="AK23" s="5">
        <v>520</v>
      </c>
      <c r="AL23" s="7">
        <v>0.69399999999999995</v>
      </c>
      <c r="AM23" s="5">
        <v>705</v>
      </c>
      <c r="AN23" s="7">
        <v>0.93500000000000005</v>
      </c>
      <c r="AO23" s="5">
        <v>745</v>
      </c>
      <c r="AP23" s="7">
        <v>0.99199999999999999</v>
      </c>
      <c r="AQ23" s="5">
        <v>5</v>
      </c>
      <c r="AR23" s="7">
        <v>8.0000000000000002E-3</v>
      </c>
      <c r="AS23" s="5">
        <v>750</v>
      </c>
      <c r="AT23" s="5">
        <v>305</v>
      </c>
      <c r="AU23" s="7">
        <v>0.379</v>
      </c>
      <c r="AV23" s="5">
        <v>565</v>
      </c>
      <c r="AW23" s="7">
        <v>0.69799999999999995</v>
      </c>
      <c r="AX23" s="5">
        <v>735</v>
      </c>
      <c r="AY23" s="7">
        <v>0.90400000000000003</v>
      </c>
      <c r="AZ23" s="5">
        <v>790</v>
      </c>
      <c r="BA23" s="7">
        <v>0.97699999999999998</v>
      </c>
      <c r="BB23" s="5">
        <v>20</v>
      </c>
      <c r="BC23" s="7">
        <v>2.3E-2</v>
      </c>
      <c r="BD23" s="5">
        <v>810</v>
      </c>
    </row>
    <row r="24" spans="1:56" x14ac:dyDescent="0.35">
      <c r="A24" t="s">
        <v>83</v>
      </c>
      <c r="B24" s="5">
        <v>5</v>
      </c>
      <c r="C24" s="5" t="s">
        <v>63</v>
      </c>
      <c r="D24" s="5">
        <v>10</v>
      </c>
      <c r="E24" s="5" t="s">
        <v>63</v>
      </c>
      <c r="F24" s="5">
        <v>10</v>
      </c>
      <c r="G24" s="5" t="s">
        <v>63</v>
      </c>
      <c r="H24" s="5">
        <v>10</v>
      </c>
      <c r="I24" s="5" t="s">
        <v>63</v>
      </c>
      <c r="J24" s="5" t="s">
        <v>63</v>
      </c>
      <c r="K24" s="5" t="s">
        <v>63</v>
      </c>
      <c r="L24" s="5">
        <v>10</v>
      </c>
      <c r="M24" s="5">
        <v>5</v>
      </c>
      <c r="N24" s="7">
        <v>0.6</v>
      </c>
      <c r="O24" s="5">
        <v>10</v>
      </c>
      <c r="P24" s="7">
        <v>0.9</v>
      </c>
      <c r="Q24" s="5">
        <v>10</v>
      </c>
      <c r="R24" s="7">
        <v>1</v>
      </c>
      <c r="S24" s="5">
        <v>10</v>
      </c>
      <c r="T24" s="7">
        <v>1</v>
      </c>
      <c r="U24" s="5">
        <v>0</v>
      </c>
      <c r="V24" s="7">
        <v>0</v>
      </c>
      <c r="W24" s="5">
        <v>10</v>
      </c>
      <c r="X24" s="5" t="s">
        <v>63</v>
      </c>
      <c r="Y24" s="5" t="s">
        <v>63</v>
      </c>
      <c r="Z24" s="5">
        <v>5</v>
      </c>
      <c r="AA24" s="5" t="s">
        <v>63</v>
      </c>
      <c r="AB24" s="5">
        <v>5</v>
      </c>
      <c r="AC24" s="5" t="s">
        <v>63</v>
      </c>
      <c r="AD24" s="5">
        <v>5</v>
      </c>
      <c r="AE24" s="5" t="s">
        <v>63</v>
      </c>
      <c r="AF24" s="5" t="s">
        <v>63</v>
      </c>
      <c r="AG24" s="5" t="s">
        <v>63</v>
      </c>
      <c r="AH24" s="5">
        <v>5</v>
      </c>
      <c r="AI24" s="5" t="s">
        <v>70</v>
      </c>
      <c r="AJ24" s="5" t="s">
        <v>70</v>
      </c>
      <c r="AK24" s="5" t="s">
        <v>70</v>
      </c>
      <c r="AL24" s="5" t="s">
        <v>70</v>
      </c>
      <c r="AM24" s="5" t="s">
        <v>70</v>
      </c>
      <c r="AN24" s="5" t="s">
        <v>70</v>
      </c>
      <c r="AO24" s="5" t="s">
        <v>70</v>
      </c>
      <c r="AP24" s="5" t="s">
        <v>70</v>
      </c>
      <c r="AQ24" s="5" t="s">
        <v>70</v>
      </c>
      <c r="AR24" s="5" t="s">
        <v>70</v>
      </c>
      <c r="AS24" s="5">
        <v>0</v>
      </c>
      <c r="AT24" s="5">
        <v>0</v>
      </c>
      <c r="AU24" s="7">
        <v>0</v>
      </c>
      <c r="AV24" s="5" t="s">
        <v>63</v>
      </c>
      <c r="AW24" s="5" t="s">
        <v>63</v>
      </c>
      <c r="AX24" s="5" t="s">
        <v>63</v>
      </c>
      <c r="AY24" s="5" t="s">
        <v>63</v>
      </c>
      <c r="AZ24" s="5" t="s">
        <v>63</v>
      </c>
      <c r="BA24" s="5" t="s">
        <v>63</v>
      </c>
      <c r="BB24" s="5">
        <v>0</v>
      </c>
      <c r="BC24" s="7">
        <v>0</v>
      </c>
      <c r="BD24" s="5" t="s">
        <v>63</v>
      </c>
    </row>
    <row r="25" spans="1:56" x14ac:dyDescent="0.35">
      <c r="A25" t="s">
        <v>84</v>
      </c>
      <c r="B25" s="5" t="s">
        <v>63</v>
      </c>
      <c r="C25" s="5" t="s">
        <v>63</v>
      </c>
      <c r="D25" s="5">
        <v>10</v>
      </c>
      <c r="E25" s="5" t="s">
        <v>63</v>
      </c>
      <c r="F25" s="5">
        <v>15</v>
      </c>
      <c r="G25" s="5" t="s">
        <v>63</v>
      </c>
      <c r="H25" s="5">
        <v>15</v>
      </c>
      <c r="I25" s="5" t="s">
        <v>63</v>
      </c>
      <c r="J25" s="5" t="s">
        <v>63</v>
      </c>
      <c r="K25" s="5" t="s">
        <v>63</v>
      </c>
      <c r="L25" s="5">
        <v>20</v>
      </c>
      <c r="M25" s="5" t="s">
        <v>63</v>
      </c>
      <c r="N25" s="5" t="s">
        <v>63</v>
      </c>
      <c r="O25" s="5">
        <v>10</v>
      </c>
      <c r="P25" s="5" t="s">
        <v>63</v>
      </c>
      <c r="Q25" s="5">
        <v>10</v>
      </c>
      <c r="R25" s="5" t="s">
        <v>63</v>
      </c>
      <c r="S25" s="5">
        <v>15</v>
      </c>
      <c r="T25" s="5" t="s">
        <v>63</v>
      </c>
      <c r="U25" s="5" t="s">
        <v>63</v>
      </c>
      <c r="V25" s="5" t="s">
        <v>63</v>
      </c>
      <c r="W25" s="5">
        <v>20</v>
      </c>
      <c r="X25" s="5">
        <v>15</v>
      </c>
      <c r="Y25" s="7">
        <v>0.45200000000000001</v>
      </c>
      <c r="Z25" s="5">
        <v>20</v>
      </c>
      <c r="AA25" s="7">
        <v>0.71</v>
      </c>
      <c r="AB25" s="5">
        <v>25</v>
      </c>
      <c r="AC25" s="7">
        <v>0.871</v>
      </c>
      <c r="AD25" s="5">
        <v>30</v>
      </c>
      <c r="AE25" s="7">
        <v>1</v>
      </c>
      <c r="AF25" s="5">
        <v>0</v>
      </c>
      <c r="AG25" s="7">
        <v>0</v>
      </c>
      <c r="AH25" s="5">
        <v>30</v>
      </c>
      <c r="AI25" s="5" t="s">
        <v>63</v>
      </c>
      <c r="AJ25" s="5" t="s">
        <v>63</v>
      </c>
      <c r="AK25" s="5">
        <v>10</v>
      </c>
      <c r="AL25" s="5" t="s">
        <v>63</v>
      </c>
      <c r="AM25" s="5">
        <v>15</v>
      </c>
      <c r="AN25" s="5" t="s">
        <v>63</v>
      </c>
      <c r="AO25" s="5">
        <v>15</v>
      </c>
      <c r="AP25" s="5" t="s">
        <v>63</v>
      </c>
      <c r="AQ25" s="5">
        <v>0</v>
      </c>
      <c r="AR25" s="7">
        <v>0</v>
      </c>
      <c r="AS25" s="5">
        <v>15</v>
      </c>
      <c r="AT25" s="5" t="s">
        <v>63</v>
      </c>
      <c r="AU25" s="5" t="s">
        <v>63</v>
      </c>
      <c r="AV25" s="5">
        <v>10</v>
      </c>
      <c r="AW25" s="5" t="s">
        <v>63</v>
      </c>
      <c r="AX25" s="5">
        <v>10</v>
      </c>
      <c r="AY25" s="5" t="s">
        <v>63</v>
      </c>
      <c r="AZ25" s="5">
        <v>10</v>
      </c>
      <c r="BA25" s="5" t="s">
        <v>63</v>
      </c>
      <c r="BB25" s="5">
        <v>0</v>
      </c>
      <c r="BC25" s="7">
        <v>0</v>
      </c>
      <c r="BD25" s="5">
        <v>10</v>
      </c>
    </row>
    <row r="26" spans="1:56" x14ac:dyDescent="0.35">
      <c r="A26" t="s">
        <v>85</v>
      </c>
      <c r="B26" s="5">
        <v>0</v>
      </c>
      <c r="C26" s="7">
        <v>0</v>
      </c>
      <c r="D26" s="5" t="s">
        <v>63</v>
      </c>
      <c r="E26" s="5" t="s">
        <v>63</v>
      </c>
      <c r="F26" s="5">
        <v>10</v>
      </c>
      <c r="G26" s="5" t="s">
        <v>63</v>
      </c>
      <c r="H26" s="5">
        <v>10</v>
      </c>
      <c r="I26" s="5" t="s">
        <v>63</v>
      </c>
      <c r="J26" s="5" t="s">
        <v>63</v>
      </c>
      <c r="K26" s="5" t="s">
        <v>63</v>
      </c>
      <c r="L26" s="5">
        <v>15</v>
      </c>
      <c r="M26" s="5" t="s">
        <v>63</v>
      </c>
      <c r="N26" s="5" t="s">
        <v>63</v>
      </c>
      <c r="O26" s="5" t="s">
        <v>63</v>
      </c>
      <c r="P26" s="5" t="s">
        <v>63</v>
      </c>
      <c r="Q26" s="5">
        <v>15</v>
      </c>
      <c r="R26" s="5" t="s">
        <v>63</v>
      </c>
      <c r="S26" s="5">
        <v>20</v>
      </c>
      <c r="T26" s="5" t="s">
        <v>63</v>
      </c>
      <c r="U26" s="5" t="s">
        <v>63</v>
      </c>
      <c r="V26" s="5" t="s">
        <v>63</v>
      </c>
      <c r="W26" s="5">
        <v>20</v>
      </c>
      <c r="X26" s="5" t="s">
        <v>63</v>
      </c>
      <c r="Y26" s="5" t="s">
        <v>63</v>
      </c>
      <c r="Z26" s="5" t="s">
        <v>63</v>
      </c>
      <c r="AA26" s="5" t="s">
        <v>63</v>
      </c>
      <c r="AB26" s="5">
        <v>5</v>
      </c>
      <c r="AC26" s="5" t="s">
        <v>63</v>
      </c>
      <c r="AD26" s="5">
        <v>5</v>
      </c>
      <c r="AE26" s="5" t="s">
        <v>63</v>
      </c>
      <c r="AF26" s="5">
        <v>0</v>
      </c>
      <c r="AG26" s="7">
        <v>0</v>
      </c>
      <c r="AH26" s="5">
        <v>5</v>
      </c>
      <c r="AI26" s="5" t="s">
        <v>63</v>
      </c>
      <c r="AJ26" s="5" t="s">
        <v>63</v>
      </c>
      <c r="AK26" s="5" t="s">
        <v>63</v>
      </c>
      <c r="AL26" s="5" t="s">
        <v>63</v>
      </c>
      <c r="AM26" s="5" t="s">
        <v>63</v>
      </c>
      <c r="AN26" s="5" t="s">
        <v>63</v>
      </c>
      <c r="AO26" s="5" t="s">
        <v>63</v>
      </c>
      <c r="AP26" s="5" t="s">
        <v>63</v>
      </c>
      <c r="AQ26" s="5">
        <v>0</v>
      </c>
      <c r="AR26" s="7">
        <v>0</v>
      </c>
      <c r="AS26" s="5" t="s">
        <v>63</v>
      </c>
      <c r="AT26" s="5" t="s">
        <v>70</v>
      </c>
      <c r="AU26" s="5" t="s">
        <v>70</v>
      </c>
      <c r="AV26" s="5" t="s">
        <v>70</v>
      </c>
      <c r="AW26" s="5" t="s">
        <v>70</v>
      </c>
      <c r="AX26" s="5" t="s">
        <v>70</v>
      </c>
      <c r="AY26" s="5" t="s">
        <v>70</v>
      </c>
      <c r="AZ26" s="5" t="s">
        <v>70</v>
      </c>
      <c r="BA26" s="5" t="s">
        <v>70</v>
      </c>
      <c r="BB26" s="5" t="s">
        <v>70</v>
      </c>
      <c r="BC26" s="5" t="s">
        <v>70</v>
      </c>
      <c r="BD26" s="5">
        <v>0</v>
      </c>
    </row>
    <row r="27" spans="1:56" x14ac:dyDescent="0.35">
      <c r="A27" t="s">
        <v>86</v>
      </c>
      <c r="B27" s="5">
        <v>60</v>
      </c>
      <c r="C27" s="5" t="s">
        <v>63</v>
      </c>
      <c r="D27" s="5">
        <v>75</v>
      </c>
      <c r="E27" s="5" t="s">
        <v>63</v>
      </c>
      <c r="F27" s="5">
        <v>90</v>
      </c>
      <c r="G27" s="5" t="s">
        <v>63</v>
      </c>
      <c r="H27" s="5">
        <v>105</v>
      </c>
      <c r="I27" s="5" t="s">
        <v>63</v>
      </c>
      <c r="J27" s="5" t="s">
        <v>63</v>
      </c>
      <c r="K27" s="5" t="s">
        <v>63</v>
      </c>
      <c r="L27" s="5">
        <v>105</v>
      </c>
      <c r="M27" s="5">
        <v>65</v>
      </c>
      <c r="N27" s="5" t="s">
        <v>63</v>
      </c>
      <c r="O27" s="5">
        <v>80</v>
      </c>
      <c r="P27" s="5" t="s">
        <v>63</v>
      </c>
      <c r="Q27" s="5">
        <v>90</v>
      </c>
      <c r="R27" s="5" t="s">
        <v>63</v>
      </c>
      <c r="S27" s="5">
        <v>100</v>
      </c>
      <c r="T27" s="5" t="s">
        <v>63</v>
      </c>
      <c r="U27" s="5" t="s">
        <v>63</v>
      </c>
      <c r="V27" s="5" t="s">
        <v>63</v>
      </c>
      <c r="W27" s="5">
        <v>100</v>
      </c>
      <c r="X27" s="5">
        <v>85</v>
      </c>
      <c r="Y27" s="5" t="s">
        <v>63</v>
      </c>
      <c r="Z27" s="5">
        <v>110</v>
      </c>
      <c r="AA27" s="5" t="s">
        <v>63</v>
      </c>
      <c r="AB27" s="5">
        <v>135</v>
      </c>
      <c r="AC27" s="5" t="s">
        <v>63</v>
      </c>
      <c r="AD27" s="5">
        <v>140</v>
      </c>
      <c r="AE27" s="5" t="s">
        <v>63</v>
      </c>
      <c r="AF27" s="5" t="s">
        <v>63</v>
      </c>
      <c r="AG27" s="5" t="s">
        <v>63</v>
      </c>
      <c r="AH27" s="5">
        <v>145</v>
      </c>
      <c r="AI27" s="5">
        <v>75</v>
      </c>
      <c r="AJ27" s="7">
        <v>0.621</v>
      </c>
      <c r="AK27" s="5">
        <v>95</v>
      </c>
      <c r="AL27" s="7">
        <v>0.76600000000000001</v>
      </c>
      <c r="AM27" s="5">
        <v>115</v>
      </c>
      <c r="AN27" s="7">
        <v>0.91900000000000004</v>
      </c>
      <c r="AO27" s="5">
        <v>125</v>
      </c>
      <c r="AP27" s="7">
        <v>1</v>
      </c>
      <c r="AQ27" s="5">
        <v>0</v>
      </c>
      <c r="AR27" s="7">
        <v>0</v>
      </c>
      <c r="AS27" s="5">
        <v>125</v>
      </c>
      <c r="AT27" s="5">
        <v>100</v>
      </c>
      <c r="AU27" s="7">
        <v>0.52700000000000002</v>
      </c>
      <c r="AV27" s="5">
        <v>125</v>
      </c>
      <c r="AW27" s="7">
        <v>0.68300000000000005</v>
      </c>
      <c r="AX27" s="5">
        <v>155</v>
      </c>
      <c r="AY27" s="7">
        <v>0.83899999999999997</v>
      </c>
      <c r="AZ27" s="5">
        <v>175</v>
      </c>
      <c r="BA27" s="7">
        <v>0.94599999999999995</v>
      </c>
      <c r="BB27" s="5">
        <v>10</v>
      </c>
      <c r="BC27" s="7">
        <v>5.3999999999999999E-2</v>
      </c>
      <c r="BD27" s="5">
        <v>185</v>
      </c>
    </row>
    <row r="28" spans="1:56" x14ac:dyDescent="0.35">
      <c r="A28" t="s">
        <v>87</v>
      </c>
      <c r="B28" s="5" t="s">
        <v>70</v>
      </c>
      <c r="C28" s="5" t="s">
        <v>70</v>
      </c>
      <c r="D28" s="5" t="s">
        <v>70</v>
      </c>
      <c r="E28" s="5" t="s">
        <v>70</v>
      </c>
      <c r="F28" s="5" t="s">
        <v>70</v>
      </c>
      <c r="G28" s="5" t="s">
        <v>70</v>
      </c>
      <c r="H28" s="5" t="s">
        <v>70</v>
      </c>
      <c r="I28" s="5" t="s">
        <v>70</v>
      </c>
      <c r="J28" s="5" t="s">
        <v>70</v>
      </c>
      <c r="K28" s="5" t="s">
        <v>70</v>
      </c>
      <c r="L28" s="5">
        <v>0</v>
      </c>
      <c r="M28" s="5" t="s">
        <v>70</v>
      </c>
      <c r="N28" s="5" t="s">
        <v>70</v>
      </c>
      <c r="O28" s="5" t="s">
        <v>70</v>
      </c>
      <c r="P28" s="5" t="s">
        <v>70</v>
      </c>
      <c r="Q28" s="5" t="s">
        <v>70</v>
      </c>
      <c r="R28" s="5" t="s">
        <v>70</v>
      </c>
      <c r="S28" s="5" t="s">
        <v>70</v>
      </c>
      <c r="T28" s="5" t="s">
        <v>70</v>
      </c>
      <c r="U28" s="5" t="s">
        <v>70</v>
      </c>
      <c r="V28" s="5" t="s">
        <v>70</v>
      </c>
      <c r="W28" s="5">
        <v>0</v>
      </c>
      <c r="X28" s="5" t="s">
        <v>70</v>
      </c>
      <c r="Y28" s="5" t="s">
        <v>70</v>
      </c>
      <c r="Z28" s="5" t="s">
        <v>70</v>
      </c>
      <c r="AA28" s="5" t="s">
        <v>70</v>
      </c>
      <c r="AB28" s="5" t="s">
        <v>70</v>
      </c>
      <c r="AC28" s="5" t="s">
        <v>70</v>
      </c>
      <c r="AD28" s="5" t="s">
        <v>70</v>
      </c>
      <c r="AE28" s="5" t="s">
        <v>70</v>
      </c>
      <c r="AF28" s="5" t="s">
        <v>70</v>
      </c>
      <c r="AG28" s="5" t="s">
        <v>70</v>
      </c>
      <c r="AH28" s="5">
        <v>0</v>
      </c>
      <c r="AI28" s="5" t="s">
        <v>70</v>
      </c>
      <c r="AJ28" s="5" t="s">
        <v>70</v>
      </c>
      <c r="AK28" s="5" t="s">
        <v>70</v>
      </c>
      <c r="AL28" s="5" t="s">
        <v>70</v>
      </c>
      <c r="AM28" s="5" t="s">
        <v>70</v>
      </c>
      <c r="AN28" s="5" t="s">
        <v>70</v>
      </c>
      <c r="AO28" s="5" t="s">
        <v>70</v>
      </c>
      <c r="AP28" s="5" t="s">
        <v>70</v>
      </c>
      <c r="AQ28" s="5" t="s">
        <v>70</v>
      </c>
      <c r="AR28" s="5" t="s">
        <v>70</v>
      </c>
      <c r="AS28" s="5">
        <v>0</v>
      </c>
      <c r="AT28" s="5" t="s">
        <v>70</v>
      </c>
      <c r="AU28" s="5" t="s">
        <v>70</v>
      </c>
      <c r="AV28" s="5" t="s">
        <v>70</v>
      </c>
      <c r="AW28" s="5" t="s">
        <v>70</v>
      </c>
      <c r="AX28" s="5" t="s">
        <v>70</v>
      </c>
      <c r="AY28" s="5" t="s">
        <v>70</v>
      </c>
      <c r="AZ28" s="5" t="s">
        <v>70</v>
      </c>
      <c r="BA28" s="5" t="s">
        <v>70</v>
      </c>
      <c r="BB28" s="5" t="s">
        <v>70</v>
      </c>
      <c r="BC28" s="5" t="s">
        <v>70</v>
      </c>
      <c r="BD28" s="5">
        <v>0</v>
      </c>
    </row>
    <row r="29" spans="1:56" x14ac:dyDescent="0.35">
      <c r="A29" t="s">
        <v>88</v>
      </c>
      <c r="B29" s="5" t="s">
        <v>70</v>
      </c>
      <c r="C29" s="5" t="s">
        <v>70</v>
      </c>
      <c r="D29" s="5" t="s">
        <v>70</v>
      </c>
      <c r="E29" s="5" t="s">
        <v>70</v>
      </c>
      <c r="F29" s="5" t="s">
        <v>70</v>
      </c>
      <c r="G29" s="5" t="s">
        <v>70</v>
      </c>
      <c r="H29" s="5" t="s">
        <v>70</v>
      </c>
      <c r="I29" s="5" t="s">
        <v>70</v>
      </c>
      <c r="J29" s="5" t="s">
        <v>70</v>
      </c>
      <c r="K29" s="5" t="s">
        <v>70</v>
      </c>
      <c r="L29" s="5">
        <v>0</v>
      </c>
      <c r="M29" s="5" t="s">
        <v>70</v>
      </c>
      <c r="N29" s="5" t="s">
        <v>70</v>
      </c>
      <c r="O29" s="5" t="s">
        <v>70</v>
      </c>
      <c r="P29" s="5" t="s">
        <v>70</v>
      </c>
      <c r="Q29" s="5" t="s">
        <v>70</v>
      </c>
      <c r="R29" s="5" t="s">
        <v>70</v>
      </c>
      <c r="S29" s="5" t="s">
        <v>70</v>
      </c>
      <c r="T29" s="5" t="s">
        <v>70</v>
      </c>
      <c r="U29" s="5" t="s">
        <v>70</v>
      </c>
      <c r="V29" s="5" t="s">
        <v>70</v>
      </c>
      <c r="W29" s="5">
        <v>0</v>
      </c>
      <c r="X29" s="5" t="s">
        <v>70</v>
      </c>
      <c r="Y29" s="5" t="s">
        <v>70</v>
      </c>
      <c r="Z29" s="5" t="s">
        <v>70</v>
      </c>
      <c r="AA29" s="5" t="s">
        <v>70</v>
      </c>
      <c r="AB29" s="5" t="s">
        <v>70</v>
      </c>
      <c r="AC29" s="5" t="s">
        <v>70</v>
      </c>
      <c r="AD29" s="5" t="s">
        <v>70</v>
      </c>
      <c r="AE29" s="5" t="s">
        <v>70</v>
      </c>
      <c r="AF29" s="5" t="s">
        <v>70</v>
      </c>
      <c r="AG29" s="5" t="s">
        <v>70</v>
      </c>
      <c r="AH29" s="5">
        <v>0</v>
      </c>
      <c r="AI29" s="5" t="s">
        <v>70</v>
      </c>
      <c r="AJ29" s="5" t="s">
        <v>70</v>
      </c>
      <c r="AK29" s="5" t="s">
        <v>70</v>
      </c>
      <c r="AL29" s="5" t="s">
        <v>70</v>
      </c>
      <c r="AM29" s="5" t="s">
        <v>70</v>
      </c>
      <c r="AN29" s="5" t="s">
        <v>70</v>
      </c>
      <c r="AO29" s="5" t="s">
        <v>70</v>
      </c>
      <c r="AP29" s="5" t="s">
        <v>70</v>
      </c>
      <c r="AQ29" s="5" t="s">
        <v>70</v>
      </c>
      <c r="AR29" s="5" t="s">
        <v>70</v>
      </c>
      <c r="AS29" s="5">
        <v>0</v>
      </c>
      <c r="AT29" s="5" t="s">
        <v>70</v>
      </c>
      <c r="AU29" s="5" t="s">
        <v>70</v>
      </c>
      <c r="AV29" s="5" t="s">
        <v>70</v>
      </c>
      <c r="AW29" s="5" t="s">
        <v>70</v>
      </c>
      <c r="AX29" s="5" t="s">
        <v>70</v>
      </c>
      <c r="AY29" s="5" t="s">
        <v>70</v>
      </c>
      <c r="AZ29" s="5" t="s">
        <v>70</v>
      </c>
      <c r="BA29" s="5" t="s">
        <v>70</v>
      </c>
      <c r="BB29" s="5" t="s">
        <v>70</v>
      </c>
      <c r="BC29" s="5" t="s">
        <v>70</v>
      </c>
      <c r="BD29" s="5">
        <v>0</v>
      </c>
    </row>
    <row r="30" spans="1:56" x14ac:dyDescent="0.35">
      <c r="A30" t="s">
        <v>89</v>
      </c>
      <c r="B30" s="5">
        <v>65</v>
      </c>
      <c r="C30" s="7">
        <v>0.32100000000000001</v>
      </c>
      <c r="D30" s="5">
        <v>105</v>
      </c>
      <c r="E30" s="7">
        <v>0.49299999999999999</v>
      </c>
      <c r="F30" s="5">
        <v>155</v>
      </c>
      <c r="G30" s="7">
        <v>0.73699999999999999</v>
      </c>
      <c r="H30" s="5">
        <v>180</v>
      </c>
      <c r="I30" s="7">
        <v>0.86099999999999999</v>
      </c>
      <c r="J30" s="5">
        <v>30</v>
      </c>
      <c r="K30" s="7">
        <v>0.13900000000000001</v>
      </c>
      <c r="L30" s="5">
        <v>210</v>
      </c>
      <c r="M30" s="5">
        <v>95</v>
      </c>
      <c r="N30" s="7">
        <v>0.39800000000000002</v>
      </c>
      <c r="O30" s="5">
        <v>145</v>
      </c>
      <c r="P30" s="7">
        <v>0.60599999999999998</v>
      </c>
      <c r="Q30" s="5">
        <v>195</v>
      </c>
      <c r="R30" s="7">
        <v>0.82199999999999995</v>
      </c>
      <c r="S30" s="5">
        <v>220</v>
      </c>
      <c r="T30" s="7">
        <v>0.92400000000000004</v>
      </c>
      <c r="U30" s="5">
        <v>20</v>
      </c>
      <c r="V30" s="7">
        <v>7.5999999999999998E-2</v>
      </c>
      <c r="W30" s="5">
        <v>235</v>
      </c>
      <c r="X30" s="5">
        <v>90</v>
      </c>
      <c r="Y30" s="7">
        <v>0.46700000000000003</v>
      </c>
      <c r="Z30" s="5">
        <v>135</v>
      </c>
      <c r="AA30" s="7">
        <v>0.69</v>
      </c>
      <c r="AB30" s="5">
        <v>170</v>
      </c>
      <c r="AC30" s="7">
        <v>0.86299999999999999</v>
      </c>
      <c r="AD30" s="5">
        <v>190</v>
      </c>
      <c r="AE30" s="7">
        <v>0.97</v>
      </c>
      <c r="AF30" s="5">
        <v>5</v>
      </c>
      <c r="AG30" s="7">
        <v>0.03</v>
      </c>
      <c r="AH30" s="5">
        <v>195</v>
      </c>
      <c r="AI30" s="5">
        <v>75</v>
      </c>
      <c r="AJ30" s="7">
        <v>0.36</v>
      </c>
      <c r="AK30" s="5">
        <v>135</v>
      </c>
      <c r="AL30" s="7">
        <v>0.63</v>
      </c>
      <c r="AM30" s="5">
        <v>180</v>
      </c>
      <c r="AN30" s="7">
        <v>0.85299999999999998</v>
      </c>
      <c r="AO30" s="5">
        <v>205</v>
      </c>
      <c r="AP30" s="7">
        <v>0.97599999999999998</v>
      </c>
      <c r="AQ30" s="5">
        <v>5</v>
      </c>
      <c r="AR30" s="7">
        <v>2.4E-2</v>
      </c>
      <c r="AS30" s="5">
        <v>210</v>
      </c>
      <c r="AT30" s="5">
        <v>65</v>
      </c>
      <c r="AU30" s="7">
        <v>0.27600000000000002</v>
      </c>
      <c r="AV30" s="5">
        <v>115</v>
      </c>
      <c r="AW30" s="7">
        <v>0.496</v>
      </c>
      <c r="AX30" s="5">
        <v>165</v>
      </c>
      <c r="AY30" s="7">
        <v>0.70299999999999996</v>
      </c>
      <c r="AZ30" s="5">
        <v>205</v>
      </c>
      <c r="BA30" s="7">
        <v>0.879</v>
      </c>
      <c r="BB30" s="5">
        <v>30</v>
      </c>
      <c r="BC30" s="7">
        <v>0.121</v>
      </c>
      <c r="BD30" s="5">
        <v>230</v>
      </c>
    </row>
    <row r="31" spans="1:56" x14ac:dyDescent="0.35">
      <c r="A31" t="s">
        <v>90</v>
      </c>
      <c r="B31" s="5">
        <v>20</v>
      </c>
      <c r="C31" s="5" t="s">
        <v>63</v>
      </c>
      <c r="D31" s="5">
        <v>25</v>
      </c>
      <c r="E31" s="5" t="s">
        <v>63</v>
      </c>
      <c r="F31" s="5">
        <v>30</v>
      </c>
      <c r="G31" s="5" t="s">
        <v>63</v>
      </c>
      <c r="H31" s="5">
        <v>35</v>
      </c>
      <c r="I31" s="5" t="s">
        <v>63</v>
      </c>
      <c r="J31" s="5" t="s">
        <v>63</v>
      </c>
      <c r="K31" s="5" t="s">
        <v>63</v>
      </c>
      <c r="L31" s="5">
        <v>35</v>
      </c>
      <c r="M31" s="5">
        <v>35</v>
      </c>
      <c r="N31" s="5" t="s">
        <v>63</v>
      </c>
      <c r="O31" s="5">
        <v>50</v>
      </c>
      <c r="P31" s="5" t="s">
        <v>63</v>
      </c>
      <c r="Q31" s="5">
        <v>55</v>
      </c>
      <c r="R31" s="5" t="s">
        <v>63</v>
      </c>
      <c r="S31" s="5">
        <v>60</v>
      </c>
      <c r="T31" s="5" t="s">
        <v>63</v>
      </c>
      <c r="U31" s="5" t="s">
        <v>63</v>
      </c>
      <c r="V31" s="5" t="s">
        <v>63</v>
      </c>
      <c r="W31" s="5">
        <v>65</v>
      </c>
      <c r="X31" s="5">
        <v>15</v>
      </c>
      <c r="Y31" s="7">
        <v>0.93300000000000005</v>
      </c>
      <c r="Z31" s="5">
        <v>15</v>
      </c>
      <c r="AA31" s="7">
        <v>0.93300000000000005</v>
      </c>
      <c r="AB31" s="5">
        <v>15</v>
      </c>
      <c r="AC31" s="7">
        <v>1</v>
      </c>
      <c r="AD31" s="5">
        <v>15</v>
      </c>
      <c r="AE31" s="7">
        <v>1</v>
      </c>
      <c r="AF31" s="5">
        <v>0</v>
      </c>
      <c r="AG31" s="7">
        <v>0</v>
      </c>
      <c r="AH31" s="5">
        <v>15</v>
      </c>
      <c r="AI31" s="5">
        <v>30</v>
      </c>
      <c r="AJ31" s="5" t="s">
        <v>63</v>
      </c>
      <c r="AK31" s="5">
        <v>40</v>
      </c>
      <c r="AL31" s="5" t="s">
        <v>63</v>
      </c>
      <c r="AM31" s="5">
        <v>50</v>
      </c>
      <c r="AN31" s="5" t="s">
        <v>63</v>
      </c>
      <c r="AO31" s="5">
        <v>55</v>
      </c>
      <c r="AP31" s="5" t="s">
        <v>63</v>
      </c>
      <c r="AQ31" s="5" t="s">
        <v>63</v>
      </c>
      <c r="AR31" s="5" t="s">
        <v>63</v>
      </c>
      <c r="AS31" s="5">
        <v>55</v>
      </c>
      <c r="AT31" s="5">
        <v>10</v>
      </c>
      <c r="AU31" s="5" t="s">
        <v>63</v>
      </c>
      <c r="AV31" s="5">
        <v>20</v>
      </c>
      <c r="AW31" s="5" t="s">
        <v>63</v>
      </c>
      <c r="AX31" s="5">
        <v>20</v>
      </c>
      <c r="AY31" s="5" t="s">
        <v>63</v>
      </c>
      <c r="AZ31" s="5">
        <v>25</v>
      </c>
      <c r="BA31" s="5" t="s">
        <v>63</v>
      </c>
      <c r="BB31" s="5" t="s">
        <v>63</v>
      </c>
      <c r="BC31" s="5" t="s">
        <v>63</v>
      </c>
      <c r="BD31" s="5">
        <v>25</v>
      </c>
    </row>
    <row r="32" spans="1:56" x14ac:dyDescent="0.35">
      <c r="A32" t="s">
        <v>91</v>
      </c>
      <c r="B32" s="5">
        <v>35</v>
      </c>
      <c r="C32" s="7">
        <v>0.24299999999999999</v>
      </c>
      <c r="D32" s="5">
        <v>60</v>
      </c>
      <c r="E32" s="7">
        <v>0.436</v>
      </c>
      <c r="F32" s="5">
        <v>90</v>
      </c>
      <c r="G32" s="7">
        <v>0.65</v>
      </c>
      <c r="H32" s="5">
        <v>110</v>
      </c>
      <c r="I32" s="7">
        <v>0.77900000000000003</v>
      </c>
      <c r="J32" s="5">
        <v>30</v>
      </c>
      <c r="K32" s="7">
        <v>0.221</v>
      </c>
      <c r="L32" s="5">
        <v>140</v>
      </c>
      <c r="M32" s="5">
        <v>25</v>
      </c>
      <c r="N32" s="5" t="s">
        <v>63</v>
      </c>
      <c r="O32" s="5">
        <v>50</v>
      </c>
      <c r="P32" s="5" t="s">
        <v>63</v>
      </c>
      <c r="Q32" s="5">
        <v>75</v>
      </c>
      <c r="R32" s="5" t="s">
        <v>63</v>
      </c>
      <c r="S32" s="5">
        <v>90</v>
      </c>
      <c r="T32" s="5" t="s">
        <v>63</v>
      </c>
      <c r="U32" s="5" t="s">
        <v>63</v>
      </c>
      <c r="V32" s="5" t="s">
        <v>63</v>
      </c>
      <c r="W32" s="5">
        <v>95</v>
      </c>
      <c r="X32" s="5">
        <v>45</v>
      </c>
      <c r="Y32" s="7">
        <v>0.44400000000000001</v>
      </c>
      <c r="Z32" s="5">
        <v>65</v>
      </c>
      <c r="AA32" s="7">
        <v>0.67700000000000005</v>
      </c>
      <c r="AB32" s="5">
        <v>80</v>
      </c>
      <c r="AC32" s="7">
        <v>0.82799999999999996</v>
      </c>
      <c r="AD32" s="5">
        <v>95</v>
      </c>
      <c r="AE32" s="7">
        <v>0.94899999999999995</v>
      </c>
      <c r="AF32" s="5">
        <v>5</v>
      </c>
      <c r="AG32" s="7">
        <v>5.0999999999999997E-2</v>
      </c>
      <c r="AH32" s="5">
        <v>100</v>
      </c>
      <c r="AI32" s="5">
        <v>15</v>
      </c>
      <c r="AJ32" s="5" t="s">
        <v>63</v>
      </c>
      <c r="AK32" s="5">
        <v>35</v>
      </c>
      <c r="AL32" s="5" t="s">
        <v>63</v>
      </c>
      <c r="AM32" s="5">
        <v>55</v>
      </c>
      <c r="AN32" s="5" t="s">
        <v>63</v>
      </c>
      <c r="AO32" s="5">
        <v>55</v>
      </c>
      <c r="AP32" s="5" t="s">
        <v>63</v>
      </c>
      <c r="AQ32" s="5" t="s">
        <v>63</v>
      </c>
      <c r="AR32" s="5" t="s">
        <v>63</v>
      </c>
      <c r="AS32" s="5">
        <v>60</v>
      </c>
      <c r="AT32" s="5">
        <v>10</v>
      </c>
      <c r="AU32" s="7">
        <v>0.185</v>
      </c>
      <c r="AV32" s="5">
        <v>30</v>
      </c>
      <c r="AW32" s="7">
        <v>0.43099999999999999</v>
      </c>
      <c r="AX32" s="5">
        <v>45</v>
      </c>
      <c r="AY32" s="7">
        <v>0.67700000000000005</v>
      </c>
      <c r="AZ32" s="5">
        <v>55</v>
      </c>
      <c r="BA32" s="7">
        <v>0.84599999999999997</v>
      </c>
      <c r="BB32" s="5">
        <v>10</v>
      </c>
      <c r="BC32" s="7">
        <v>0.154</v>
      </c>
      <c r="BD32" s="5">
        <v>65</v>
      </c>
    </row>
    <row r="33" spans="1:56" x14ac:dyDescent="0.35">
      <c r="A33" t="s">
        <v>92</v>
      </c>
      <c r="B33" s="5">
        <v>5</v>
      </c>
      <c r="C33" s="5" t="s">
        <v>63</v>
      </c>
      <c r="D33" s="5">
        <v>15</v>
      </c>
      <c r="E33" s="5" t="s">
        <v>63</v>
      </c>
      <c r="F33" s="5">
        <v>25</v>
      </c>
      <c r="G33" s="5" t="s">
        <v>63</v>
      </c>
      <c r="H33" s="5">
        <v>30</v>
      </c>
      <c r="I33" s="5" t="s">
        <v>63</v>
      </c>
      <c r="J33" s="5" t="s">
        <v>63</v>
      </c>
      <c r="K33" s="5" t="s">
        <v>63</v>
      </c>
      <c r="L33" s="5">
        <v>30</v>
      </c>
      <c r="M33" s="5" t="s">
        <v>63</v>
      </c>
      <c r="N33" s="5" t="s">
        <v>63</v>
      </c>
      <c r="O33" s="5">
        <v>10</v>
      </c>
      <c r="P33" s="5" t="s">
        <v>63</v>
      </c>
      <c r="Q33" s="5">
        <v>15</v>
      </c>
      <c r="R33" s="5" t="s">
        <v>63</v>
      </c>
      <c r="S33" s="5">
        <v>20</v>
      </c>
      <c r="T33" s="5" t="s">
        <v>63</v>
      </c>
      <c r="U33" s="5" t="s">
        <v>63</v>
      </c>
      <c r="V33" s="5" t="s">
        <v>63</v>
      </c>
      <c r="W33" s="5">
        <v>20</v>
      </c>
      <c r="X33" s="5">
        <v>10</v>
      </c>
      <c r="Y33" s="5" t="s">
        <v>63</v>
      </c>
      <c r="Z33" s="5">
        <v>20</v>
      </c>
      <c r="AA33" s="5" t="s">
        <v>63</v>
      </c>
      <c r="AB33" s="5">
        <v>30</v>
      </c>
      <c r="AC33" s="5" t="s">
        <v>63</v>
      </c>
      <c r="AD33" s="5">
        <v>35</v>
      </c>
      <c r="AE33" s="5" t="s">
        <v>63</v>
      </c>
      <c r="AF33" s="5" t="s">
        <v>63</v>
      </c>
      <c r="AG33" s="5" t="s">
        <v>63</v>
      </c>
      <c r="AH33" s="5">
        <v>40</v>
      </c>
      <c r="AI33" s="5" t="s">
        <v>63</v>
      </c>
      <c r="AJ33" s="5" t="s">
        <v>63</v>
      </c>
      <c r="AK33" s="5">
        <v>5</v>
      </c>
      <c r="AL33" s="5" t="s">
        <v>63</v>
      </c>
      <c r="AM33" s="5">
        <v>10</v>
      </c>
      <c r="AN33" s="5" t="s">
        <v>63</v>
      </c>
      <c r="AO33" s="5">
        <v>10</v>
      </c>
      <c r="AP33" s="5" t="s">
        <v>63</v>
      </c>
      <c r="AQ33" s="5" t="s">
        <v>63</v>
      </c>
      <c r="AR33" s="5" t="s">
        <v>63</v>
      </c>
      <c r="AS33" s="5">
        <v>10</v>
      </c>
      <c r="AT33" s="5">
        <v>5</v>
      </c>
      <c r="AU33" s="5" t="s">
        <v>63</v>
      </c>
      <c r="AV33" s="5">
        <v>10</v>
      </c>
      <c r="AW33" s="5" t="s">
        <v>63</v>
      </c>
      <c r="AX33" s="5">
        <v>25</v>
      </c>
      <c r="AY33" s="5" t="s">
        <v>63</v>
      </c>
      <c r="AZ33" s="5">
        <v>25</v>
      </c>
      <c r="BA33" s="5" t="s">
        <v>63</v>
      </c>
      <c r="BB33" s="5" t="s">
        <v>63</v>
      </c>
      <c r="BC33" s="5" t="s">
        <v>63</v>
      </c>
      <c r="BD33" s="5">
        <v>30</v>
      </c>
    </row>
    <row r="34" spans="1:56" x14ac:dyDescent="0.35">
      <c r="A34" t="s">
        <v>93</v>
      </c>
      <c r="B34" s="5">
        <v>100</v>
      </c>
      <c r="C34" s="7">
        <v>0.318</v>
      </c>
      <c r="D34" s="5">
        <v>180</v>
      </c>
      <c r="E34" s="7">
        <v>0.57799999999999996</v>
      </c>
      <c r="F34" s="5">
        <v>230</v>
      </c>
      <c r="G34" s="7">
        <v>0.753</v>
      </c>
      <c r="H34" s="5">
        <v>275</v>
      </c>
      <c r="I34" s="7">
        <v>0.89600000000000002</v>
      </c>
      <c r="J34" s="5">
        <v>30</v>
      </c>
      <c r="K34" s="7">
        <v>0.104</v>
      </c>
      <c r="L34" s="5">
        <v>310</v>
      </c>
      <c r="M34" s="5">
        <v>90</v>
      </c>
      <c r="N34" s="7">
        <v>0.379</v>
      </c>
      <c r="O34" s="5">
        <v>140</v>
      </c>
      <c r="P34" s="7">
        <v>0.59499999999999997</v>
      </c>
      <c r="Q34" s="5">
        <v>185</v>
      </c>
      <c r="R34" s="7">
        <v>0.80200000000000005</v>
      </c>
      <c r="S34" s="5">
        <v>215</v>
      </c>
      <c r="T34" s="7">
        <v>0.93500000000000005</v>
      </c>
      <c r="U34" s="5">
        <v>15</v>
      </c>
      <c r="V34" s="7">
        <v>6.5000000000000002E-2</v>
      </c>
      <c r="W34" s="5">
        <v>230</v>
      </c>
      <c r="X34" s="5">
        <v>140</v>
      </c>
      <c r="Y34" s="7">
        <v>0.504</v>
      </c>
      <c r="Z34" s="5">
        <v>185</v>
      </c>
      <c r="AA34" s="7">
        <v>0.67300000000000004</v>
      </c>
      <c r="AB34" s="5">
        <v>215</v>
      </c>
      <c r="AC34" s="7">
        <v>0.77700000000000002</v>
      </c>
      <c r="AD34" s="5">
        <v>245</v>
      </c>
      <c r="AE34" s="7">
        <v>0.874</v>
      </c>
      <c r="AF34" s="5">
        <v>35</v>
      </c>
      <c r="AG34" s="7">
        <v>0.126</v>
      </c>
      <c r="AH34" s="5">
        <v>280</v>
      </c>
      <c r="AI34" s="5">
        <v>65</v>
      </c>
      <c r="AJ34" s="5" t="s">
        <v>63</v>
      </c>
      <c r="AK34" s="5">
        <v>105</v>
      </c>
      <c r="AL34" s="5" t="s">
        <v>63</v>
      </c>
      <c r="AM34" s="5">
        <v>160</v>
      </c>
      <c r="AN34" s="5" t="s">
        <v>63</v>
      </c>
      <c r="AO34" s="5">
        <v>185</v>
      </c>
      <c r="AP34" s="5" t="s">
        <v>63</v>
      </c>
      <c r="AQ34" s="5" t="s">
        <v>63</v>
      </c>
      <c r="AR34" s="5" t="s">
        <v>63</v>
      </c>
      <c r="AS34" s="5">
        <v>185</v>
      </c>
      <c r="AT34" s="5">
        <v>65</v>
      </c>
      <c r="AU34" s="7">
        <v>0.35299999999999998</v>
      </c>
      <c r="AV34" s="5">
        <v>115</v>
      </c>
      <c r="AW34" s="7">
        <v>0.61099999999999999</v>
      </c>
      <c r="AX34" s="5">
        <v>150</v>
      </c>
      <c r="AY34" s="7">
        <v>0.79500000000000004</v>
      </c>
      <c r="AZ34" s="5">
        <v>170</v>
      </c>
      <c r="BA34" s="7">
        <v>0.88400000000000001</v>
      </c>
      <c r="BB34" s="5">
        <v>20</v>
      </c>
      <c r="BC34" s="7">
        <v>0.11600000000000001</v>
      </c>
      <c r="BD34" s="5">
        <v>190</v>
      </c>
    </row>
    <row r="35" spans="1:56" x14ac:dyDescent="0.35">
      <c r="A35" t="s">
        <v>94</v>
      </c>
      <c r="B35" s="5" t="s">
        <v>70</v>
      </c>
      <c r="C35" s="5" t="s">
        <v>70</v>
      </c>
      <c r="D35" s="5" t="s">
        <v>70</v>
      </c>
      <c r="E35" s="5" t="s">
        <v>70</v>
      </c>
      <c r="F35" s="5" t="s">
        <v>70</v>
      </c>
      <c r="G35" s="5" t="s">
        <v>70</v>
      </c>
      <c r="H35" s="5" t="s">
        <v>70</v>
      </c>
      <c r="I35" s="5" t="s">
        <v>70</v>
      </c>
      <c r="J35" s="5" t="s">
        <v>70</v>
      </c>
      <c r="K35" s="5" t="s">
        <v>70</v>
      </c>
      <c r="L35" s="5">
        <v>0</v>
      </c>
      <c r="M35" s="5" t="s">
        <v>70</v>
      </c>
      <c r="N35" s="5" t="s">
        <v>70</v>
      </c>
      <c r="O35" s="5" t="s">
        <v>70</v>
      </c>
      <c r="P35" s="5" t="s">
        <v>70</v>
      </c>
      <c r="Q35" s="5" t="s">
        <v>70</v>
      </c>
      <c r="R35" s="5" t="s">
        <v>70</v>
      </c>
      <c r="S35" s="5" t="s">
        <v>70</v>
      </c>
      <c r="T35" s="5" t="s">
        <v>70</v>
      </c>
      <c r="U35" s="5" t="s">
        <v>70</v>
      </c>
      <c r="V35" s="5" t="s">
        <v>70</v>
      </c>
      <c r="W35" s="5">
        <v>0</v>
      </c>
      <c r="X35" s="5" t="s">
        <v>70</v>
      </c>
      <c r="Y35" s="5" t="s">
        <v>70</v>
      </c>
      <c r="Z35" s="5" t="s">
        <v>70</v>
      </c>
      <c r="AA35" s="5" t="s">
        <v>70</v>
      </c>
      <c r="AB35" s="5" t="s">
        <v>70</v>
      </c>
      <c r="AC35" s="5" t="s">
        <v>70</v>
      </c>
      <c r="AD35" s="5" t="s">
        <v>70</v>
      </c>
      <c r="AE35" s="5" t="s">
        <v>70</v>
      </c>
      <c r="AF35" s="5" t="s">
        <v>70</v>
      </c>
      <c r="AG35" s="5" t="s">
        <v>70</v>
      </c>
      <c r="AH35" s="5">
        <v>0</v>
      </c>
      <c r="AI35" s="5" t="s">
        <v>70</v>
      </c>
      <c r="AJ35" s="5" t="s">
        <v>70</v>
      </c>
      <c r="AK35" s="5" t="s">
        <v>70</v>
      </c>
      <c r="AL35" s="5" t="s">
        <v>70</v>
      </c>
      <c r="AM35" s="5" t="s">
        <v>70</v>
      </c>
      <c r="AN35" s="5" t="s">
        <v>70</v>
      </c>
      <c r="AO35" s="5" t="s">
        <v>70</v>
      </c>
      <c r="AP35" s="5" t="s">
        <v>70</v>
      </c>
      <c r="AQ35" s="5" t="s">
        <v>70</v>
      </c>
      <c r="AR35" s="5" t="s">
        <v>70</v>
      </c>
      <c r="AS35" s="5">
        <v>0</v>
      </c>
      <c r="AT35" s="5" t="s">
        <v>63</v>
      </c>
      <c r="AU35" s="5" t="s">
        <v>63</v>
      </c>
      <c r="AV35" s="5">
        <v>5</v>
      </c>
      <c r="AW35" s="5" t="s">
        <v>63</v>
      </c>
      <c r="AX35" s="5">
        <v>5</v>
      </c>
      <c r="AY35" s="5" t="s">
        <v>63</v>
      </c>
      <c r="AZ35" s="5">
        <v>5</v>
      </c>
      <c r="BA35" s="5" t="s">
        <v>63</v>
      </c>
      <c r="BB35" s="5">
        <v>0</v>
      </c>
      <c r="BC35" s="7">
        <v>0</v>
      </c>
      <c r="BD35" s="5">
        <v>5</v>
      </c>
    </row>
    <row r="36" spans="1:56" x14ac:dyDescent="0.35">
      <c r="A36" t="s">
        <v>95</v>
      </c>
      <c r="B36" s="5" t="s">
        <v>70</v>
      </c>
      <c r="C36" s="5" t="s">
        <v>70</v>
      </c>
      <c r="D36" s="5" t="s">
        <v>70</v>
      </c>
      <c r="E36" s="5" t="s">
        <v>70</v>
      </c>
      <c r="F36" s="5" t="s">
        <v>70</v>
      </c>
      <c r="G36" s="5" t="s">
        <v>70</v>
      </c>
      <c r="H36" s="5" t="s">
        <v>70</v>
      </c>
      <c r="I36" s="5" t="s">
        <v>70</v>
      </c>
      <c r="J36" s="5" t="s">
        <v>70</v>
      </c>
      <c r="K36" s="5" t="s">
        <v>70</v>
      </c>
      <c r="L36" s="5">
        <v>0</v>
      </c>
      <c r="M36" s="5" t="s">
        <v>70</v>
      </c>
      <c r="N36" s="5" t="s">
        <v>70</v>
      </c>
      <c r="O36" s="5" t="s">
        <v>70</v>
      </c>
      <c r="P36" s="5" t="s">
        <v>70</v>
      </c>
      <c r="Q36" s="5" t="s">
        <v>70</v>
      </c>
      <c r="R36" s="5" t="s">
        <v>70</v>
      </c>
      <c r="S36" s="5" t="s">
        <v>70</v>
      </c>
      <c r="T36" s="5" t="s">
        <v>70</v>
      </c>
      <c r="U36" s="5" t="s">
        <v>70</v>
      </c>
      <c r="V36" s="5" t="s">
        <v>70</v>
      </c>
      <c r="W36" s="5">
        <v>0</v>
      </c>
      <c r="X36" s="5" t="s">
        <v>63</v>
      </c>
      <c r="Y36" s="5" t="s">
        <v>63</v>
      </c>
      <c r="Z36" s="5" t="s">
        <v>63</v>
      </c>
      <c r="AA36" s="5" t="s">
        <v>63</v>
      </c>
      <c r="AB36" s="5" t="s">
        <v>63</v>
      </c>
      <c r="AC36" s="5" t="s">
        <v>63</v>
      </c>
      <c r="AD36" s="5" t="s">
        <v>63</v>
      </c>
      <c r="AE36" s="5" t="s">
        <v>63</v>
      </c>
      <c r="AF36" s="5">
        <v>0</v>
      </c>
      <c r="AG36" s="7">
        <v>0</v>
      </c>
      <c r="AH36" s="5" t="s">
        <v>63</v>
      </c>
      <c r="AI36" s="5" t="s">
        <v>70</v>
      </c>
      <c r="AJ36" s="5" t="s">
        <v>70</v>
      </c>
      <c r="AK36" s="5" t="s">
        <v>70</v>
      </c>
      <c r="AL36" s="5" t="s">
        <v>70</v>
      </c>
      <c r="AM36" s="5" t="s">
        <v>70</v>
      </c>
      <c r="AN36" s="5" t="s">
        <v>70</v>
      </c>
      <c r="AO36" s="5" t="s">
        <v>70</v>
      </c>
      <c r="AP36" s="5" t="s">
        <v>70</v>
      </c>
      <c r="AQ36" s="5" t="s">
        <v>70</v>
      </c>
      <c r="AR36" s="5" t="s">
        <v>70</v>
      </c>
      <c r="AS36" s="5">
        <v>0</v>
      </c>
      <c r="AT36" s="5" t="s">
        <v>70</v>
      </c>
      <c r="AU36" s="5" t="s">
        <v>70</v>
      </c>
      <c r="AV36" s="5" t="s">
        <v>70</v>
      </c>
      <c r="AW36" s="5" t="s">
        <v>70</v>
      </c>
      <c r="AX36" s="5" t="s">
        <v>70</v>
      </c>
      <c r="AY36" s="5" t="s">
        <v>70</v>
      </c>
      <c r="AZ36" s="5" t="s">
        <v>70</v>
      </c>
      <c r="BA36" s="5" t="s">
        <v>70</v>
      </c>
      <c r="BB36" s="5" t="s">
        <v>70</v>
      </c>
      <c r="BC36" s="5" t="s">
        <v>70</v>
      </c>
      <c r="BD36" s="5">
        <v>0</v>
      </c>
    </row>
    <row r="37" spans="1:56" x14ac:dyDescent="0.35">
      <c r="A37" t="s">
        <v>96</v>
      </c>
      <c r="B37" s="5" t="s">
        <v>70</v>
      </c>
      <c r="C37" s="5" t="s">
        <v>70</v>
      </c>
      <c r="D37" s="5" t="s">
        <v>70</v>
      </c>
      <c r="E37" s="5" t="s">
        <v>70</v>
      </c>
      <c r="F37" s="5" t="s">
        <v>70</v>
      </c>
      <c r="G37" s="5" t="s">
        <v>70</v>
      </c>
      <c r="H37" s="5" t="s">
        <v>70</v>
      </c>
      <c r="I37" s="5" t="s">
        <v>70</v>
      </c>
      <c r="J37" s="5" t="s">
        <v>70</v>
      </c>
      <c r="K37" s="5" t="s">
        <v>70</v>
      </c>
      <c r="L37" s="5">
        <v>0</v>
      </c>
      <c r="M37" s="5" t="s">
        <v>63</v>
      </c>
      <c r="N37" s="5" t="s">
        <v>63</v>
      </c>
      <c r="O37" s="5" t="s">
        <v>63</v>
      </c>
      <c r="P37" s="5" t="s">
        <v>63</v>
      </c>
      <c r="Q37" s="5" t="s">
        <v>63</v>
      </c>
      <c r="R37" s="5" t="s">
        <v>63</v>
      </c>
      <c r="S37" s="5" t="s">
        <v>63</v>
      </c>
      <c r="T37" s="5" t="s">
        <v>63</v>
      </c>
      <c r="U37" s="5" t="s">
        <v>63</v>
      </c>
      <c r="V37" s="5" t="s">
        <v>63</v>
      </c>
      <c r="W37" s="5" t="s">
        <v>63</v>
      </c>
      <c r="X37" s="5" t="s">
        <v>63</v>
      </c>
      <c r="Y37" s="5" t="s">
        <v>63</v>
      </c>
      <c r="Z37" s="5" t="s">
        <v>63</v>
      </c>
      <c r="AA37" s="5" t="s">
        <v>63</v>
      </c>
      <c r="AB37" s="5" t="s">
        <v>63</v>
      </c>
      <c r="AC37" s="5" t="s">
        <v>63</v>
      </c>
      <c r="AD37" s="5">
        <v>5</v>
      </c>
      <c r="AE37" s="5" t="s">
        <v>63</v>
      </c>
      <c r="AF37" s="5">
        <v>0</v>
      </c>
      <c r="AG37" s="7">
        <v>0</v>
      </c>
      <c r="AH37" s="5">
        <v>5</v>
      </c>
      <c r="AI37" s="5">
        <v>0</v>
      </c>
      <c r="AJ37" s="7">
        <v>0</v>
      </c>
      <c r="AK37" s="5" t="s">
        <v>63</v>
      </c>
      <c r="AL37" s="5" t="s">
        <v>63</v>
      </c>
      <c r="AM37" s="5">
        <v>5</v>
      </c>
      <c r="AN37" s="5" t="s">
        <v>63</v>
      </c>
      <c r="AO37" s="5">
        <v>5</v>
      </c>
      <c r="AP37" s="5" t="s">
        <v>63</v>
      </c>
      <c r="AQ37" s="5">
        <v>0</v>
      </c>
      <c r="AR37" s="7">
        <v>0</v>
      </c>
      <c r="AS37" s="5">
        <v>5</v>
      </c>
      <c r="AT37" s="5" t="s">
        <v>70</v>
      </c>
      <c r="AU37" s="5" t="s">
        <v>70</v>
      </c>
      <c r="AV37" s="5" t="s">
        <v>70</v>
      </c>
      <c r="AW37" s="5" t="s">
        <v>70</v>
      </c>
      <c r="AX37" s="5" t="s">
        <v>70</v>
      </c>
      <c r="AY37" s="5" t="s">
        <v>70</v>
      </c>
      <c r="AZ37" s="5" t="s">
        <v>70</v>
      </c>
      <c r="BA37" s="5" t="s">
        <v>70</v>
      </c>
      <c r="BB37" s="5" t="s">
        <v>70</v>
      </c>
      <c r="BC37" s="5" t="s">
        <v>70</v>
      </c>
      <c r="BD37" s="5">
        <v>0</v>
      </c>
    </row>
    <row r="38" spans="1:56" x14ac:dyDescent="0.35">
      <c r="A38" t="s">
        <v>97</v>
      </c>
      <c r="B38" s="5" t="s">
        <v>70</v>
      </c>
      <c r="C38" s="5" t="s">
        <v>70</v>
      </c>
      <c r="D38" s="5" t="s">
        <v>70</v>
      </c>
      <c r="E38" s="5" t="s">
        <v>70</v>
      </c>
      <c r="F38" s="5" t="s">
        <v>70</v>
      </c>
      <c r="G38" s="5" t="s">
        <v>70</v>
      </c>
      <c r="H38" s="5" t="s">
        <v>70</v>
      </c>
      <c r="I38" s="5" t="s">
        <v>70</v>
      </c>
      <c r="J38" s="5" t="s">
        <v>70</v>
      </c>
      <c r="K38" s="5" t="s">
        <v>70</v>
      </c>
      <c r="L38" s="5">
        <v>0</v>
      </c>
      <c r="M38" s="5" t="s">
        <v>70</v>
      </c>
      <c r="N38" s="5" t="s">
        <v>70</v>
      </c>
      <c r="O38" s="5" t="s">
        <v>70</v>
      </c>
      <c r="P38" s="5" t="s">
        <v>70</v>
      </c>
      <c r="Q38" s="5" t="s">
        <v>70</v>
      </c>
      <c r="R38" s="5" t="s">
        <v>70</v>
      </c>
      <c r="S38" s="5" t="s">
        <v>70</v>
      </c>
      <c r="T38" s="5" t="s">
        <v>70</v>
      </c>
      <c r="U38" s="5" t="s">
        <v>70</v>
      </c>
      <c r="V38" s="5" t="s">
        <v>70</v>
      </c>
      <c r="W38" s="5">
        <v>0</v>
      </c>
      <c r="X38" s="5" t="s">
        <v>70</v>
      </c>
      <c r="Y38" s="5" t="s">
        <v>70</v>
      </c>
      <c r="Z38" s="5" t="s">
        <v>70</v>
      </c>
      <c r="AA38" s="5" t="s">
        <v>70</v>
      </c>
      <c r="AB38" s="5" t="s">
        <v>70</v>
      </c>
      <c r="AC38" s="5" t="s">
        <v>70</v>
      </c>
      <c r="AD38" s="5" t="s">
        <v>70</v>
      </c>
      <c r="AE38" s="5" t="s">
        <v>70</v>
      </c>
      <c r="AF38" s="5" t="s">
        <v>70</v>
      </c>
      <c r="AG38" s="5" t="s">
        <v>70</v>
      </c>
      <c r="AH38" s="5">
        <v>0</v>
      </c>
      <c r="AI38" s="5" t="s">
        <v>70</v>
      </c>
      <c r="AJ38" s="5" t="s">
        <v>70</v>
      </c>
      <c r="AK38" s="5" t="s">
        <v>70</v>
      </c>
      <c r="AL38" s="5" t="s">
        <v>70</v>
      </c>
      <c r="AM38" s="5" t="s">
        <v>70</v>
      </c>
      <c r="AN38" s="5" t="s">
        <v>70</v>
      </c>
      <c r="AO38" s="5" t="s">
        <v>70</v>
      </c>
      <c r="AP38" s="5" t="s">
        <v>70</v>
      </c>
      <c r="AQ38" s="5" t="s">
        <v>70</v>
      </c>
      <c r="AR38" s="5" t="s">
        <v>70</v>
      </c>
      <c r="AS38" s="5">
        <v>0</v>
      </c>
      <c r="AT38" s="5" t="s">
        <v>70</v>
      </c>
      <c r="AU38" s="5" t="s">
        <v>70</v>
      </c>
      <c r="AV38" s="5" t="s">
        <v>70</v>
      </c>
      <c r="AW38" s="5" t="s">
        <v>70</v>
      </c>
      <c r="AX38" s="5" t="s">
        <v>70</v>
      </c>
      <c r="AY38" s="5" t="s">
        <v>70</v>
      </c>
      <c r="AZ38" s="5" t="s">
        <v>70</v>
      </c>
      <c r="BA38" s="5" t="s">
        <v>70</v>
      </c>
      <c r="BB38" s="5" t="s">
        <v>70</v>
      </c>
      <c r="BC38" s="5" t="s">
        <v>70</v>
      </c>
      <c r="BD38" s="5">
        <v>0</v>
      </c>
    </row>
    <row r="39" spans="1:56" x14ac:dyDescent="0.35">
      <c r="A39" t="s">
        <v>98</v>
      </c>
      <c r="B39" s="5" t="s">
        <v>70</v>
      </c>
      <c r="C39" s="5" t="s">
        <v>70</v>
      </c>
      <c r="D39" s="5" t="s">
        <v>70</v>
      </c>
      <c r="E39" s="5" t="s">
        <v>70</v>
      </c>
      <c r="F39" s="5" t="s">
        <v>70</v>
      </c>
      <c r="G39" s="5" t="s">
        <v>70</v>
      </c>
      <c r="H39" s="5" t="s">
        <v>70</v>
      </c>
      <c r="I39" s="5" t="s">
        <v>70</v>
      </c>
      <c r="J39" s="5" t="s">
        <v>70</v>
      </c>
      <c r="K39" s="5" t="s">
        <v>70</v>
      </c>
      <c r="L39" s="5">
        <v>0</v>
      </c>
      <c r="M39" s="5" t="s">
        <v>70</v>
      </c>
      <c r="N39" s="5" t="s">
        <v>70</v>
      </c>
      <c r="O39" s="5" t="s">
        <v>70</v>
      </c>
      <c r="P39" s="5" t="s">
        <v>70</v>
      </c>
      <c r="Q39" s="5" t="s">
        <v>70</v>
      </c>
      <c r="R39" s="5" t="s">
        <v>70</v>
      </c>
      <c r="S39" s="5" t="s">
        <v>70</v>
      </c>
      <c r="T39" s="5" t="s">
        <v>70</v>
      </c>
      <c r="U39" s="5" t="s">
        <v>70</v>
      </c>
      <c r="V39" s="5" t="s">
        <v>70</v>
      </c>
      <c r="W39" s="5">
        <v>0</v>
      </c>
      <c r="X39" s="5" t="s">
        <v>70</v>
      </c>
      <c r="Y39" s="5" t="s">
        <v>70</v>
      </c>
      <c r="Z39" s="5" t="s">
        <v>70</v>
      </c>
      <c r="AA39" s="5" t="s">
        <v>70</v>
      </c>
      <c r="AB39" s="5" t="s">
        <v>70</v>
      </c>
      <c r="AC39" s="5" t="s">
        <v>70</v>
      </c>
      <c r="AD39" s="5" t="s">
        <v>70</v>
      </c>
      <c r="AE39" s="5" t="s">
        <v>70</v>
      </c>
      <c r="AF39" s="5" t="s">
        <v>70</v>
      </c>
      <c r="AG39" s="5" t="s">
        <v>70</v>
      </c>
      <c r="AH39" s="5">
        <v>0</v>
      </c>
      <c r="AI39" s="5" t="s">
        <v>70</v>
      </c>
      <c r="AJ39" s="5" t="s">
        <v>70</v>
      </c>
      <c r="AK39" s="5" t="s">
        <v>70</v>
      </c>
      <c r="AL39" s="5" t="s">
        <v>70</v>
      </c>
      <c r="AM39" s="5" t="s">
        <v>70</v>
      </c>
      <c r="AN39" s="5" t="s">
        <v>70</v>
      </c>
      <c r="AO39" s="5" t="s">
        <v>70</v>
      </c>
      <c r="AP39" s="5" t="s">
        <v>70</v>
      </c>
      <c r="AQ39" s="5" t="s">
        <v>70</v>
      </c>
      <c r="AR39" s="5" t="s">
        <v>70</v>
      </c>
      <c r="AS39" s="5">
        <v>0</v>
      </c>
      <c r="AT39" s="5" t="s">
        <v>70</v>
      </c>
      <c r="AU39" s="5" t="s">
        <v>70</v>
      </c>
      <c r="AV39" s="5" t="s">
        <v>70</v>
      </c>
      <c r="AW39" s="5" t="s">
        <v>70</v>
      </c>
      <c r="AX39" s="5" t="s">
        <v>70</v>
      </c>
      <c r="AY39" s="5" t="s">
        <v>70</v>
      </c>
      <c r="AZ39" s="5" t="s">
        <v>70</v>
      </c>
      <c r="BA39" s="5" t="s">
        <v>70</v>
      </c>
      <c r="BB39" s="5" t="s">
        <v>70</v>
      </c>
      <c r="BC39" s="5" t="s">
        <v>70</v>
      </c>
      <c r="BD39" s="5">
        <v>0</v>
      </c>
    </row>
    <row r="40" spans="1:56" x14ac:dyDescent="0.35">
      <c r="A40" t="s">
        <v>99</v>
      </c>
      <c r="B40" s="5">
        <v>155</v>
      </c>
      <c r="C40" s="7">
        <v>0.20100000000000001</v>
      </c>
      <c r="D40" s="5">
        <v>285</v>
      </c>
      <c r="E40" s="7">
        <v>0.36199999999999999</v>
      </c>
      <c r="F40" s="5">
        <v>445</v>
      </c>
      <c r="G40" s="7">
        <v>0.57199999999999995</v>
      </c>
      <c r="H40" s="5">
        <v>575</v>
      </c>
      <c r="I40" s="7">
        <v>0.73399999999999999</v>
      </c>
      <c r="J40" s="5">
        <v>210</v>
      </c>
      <c r="K40" s="7">
        <v>0.26600000000000001</v>
      </c>
      <c r="L40" s="5">
        <v>780</v>
      </c>
      <c r="M40" s="5">
        <v>280</v>
      </c>
      <c r="N40" s="7">
        <v>0.34300000000000003</v>
      </c>
      <c r="O40" s="5">
        <v>415</v>
      </c>
      <c r="P40" s="7">
        <v>0.51200000000000001</v>
      </c>
      <c r="Q40" s="5">
        <v>545</v>
      </c>
      <c r="R40" s="7">
        <v>0.67300000000000004</v>
      </c>
      <c r="S40" s="5">
        <v>665</v>
      </c>
      <c r="T40" s="7">
        <v>0.82</v>
      </c>
      <c r="U40" s="5">
        <v>145</v>
      </c>
      <c r="V40" s="7">
        <v>0.18</v>
      </c>
      <c r="W40" s="5">
        <v>810</v>
      </c>
      <c r="X40" s="5">
        <v>245</v>
      </c>
      <c r="Y40" s="7">
        <v>0.33400000000000002</v>
      </c>
      <c r="Z40" s="5">
        <v>350</v>
      </c>
      <c r="AA40" s="7">
        <v>0.47099999999999997</v>
      </c>
      <c r="AB40" s="5">
        <v>485</v>
      </c>
      <c r="AC40" s="7">
        <v>0.65800000000000003</v>
      </c>
      <c r="AD40" s="5">
        <v>575</v>
      </c>
      <c r="AE40" s="7">
        <v>0.77500000000000002</v>
      </c>
      <c r="AF40" s="5">
        <v>165</v>
      </c>
      <c r="AG40" s="7">
        <v>0.22500000000000001</v>
      </c>
      <c r="AH40" s="5">
        <v>740</v>
      </c>
      <c r="AI40" s="5">
        <v>255</v>
      </c>
      <c r="AJ40" s="7">
        <v>0.35299999999999998</v>
      </c>
      <c r="AK40" s="5">
        <v>400</v>
      </c>
      <c r="AL40" s="7">
        <v>0.55100000000000005</v>
      </c>
      <c r="AM40" s="5">
        <v>580</v>
      </c>
      <c r="AN40" s="7">
        <v>0.79600000000000004</v>
      </c>
      <c r="AO40" s="5">
        <v>640</v>
      </c>
      <c r="AP40" s="7">
        <v>0.88400000000000001</v>
      </c>
      <c r="AQ40" s="5">
        <v>85</v>
      </c>
      <c r="AR40" s="7">
        <v>0.11600000000000001</v>
      </c>
      <c r="AS40" s="5">
        <v>725</v>
      </c>
      <c r="AT40" s="5">
        <v>225</v>
      </c>
      <c r="AU40" s="7">
        <v>0.28999999999999998</v>
      </c>
      <c r="AV40" s="5">
        <v>360</v>
      </c>
      <c r="AW40" s="7">
        <v>0.46899999999999997</v>
      </c>
      <c r="AX40" s="5">
        <v>480</v>
      </c>
      <c r="AY40" s="7">
        <v>0.625</v>
      </c>
      <c r="AZ40" s="5">
        <v>630</v>
      </c>
      <c r="BA40" s="7">
        <v>0.81899999999999995</v>
      </c>
      <c r="BB40" s="5">
        <v>140</v>
      </c>
      <c r="BC40" s="7">
        <v>0.18099999999999999</v>
      </c>
      <c r="BD40" s="5">
        <v>770</v>
      </c>
    </row>
    <row r="41" spans="1:56" x14ac:dyDescent="0.35">
      <c r="A41" t="s">
        <v>100</v>
      </c>
      <c r="B41" s="5">
        <v>0</v>
      </c>
      <c r="C41" s="7">
        <v>0</v>
      </c>
      <c r="D41" s="5">
        <v>0</v>
      </c>
      <c r="E41" s="7">
        <v>0</v>
      </c>
      <c r="F41" s="5" t="s">
        <v>63</v>
      </c>
      <c r="G41" s="5" t="s">
        <v>63</v>
      </c>
      <c r="H41" s="5" t="s">
        <v>63</v>
      </c>
      <c r="I41" s="5" t="s">
        <v>63</v>
      </c>
      <c r="J41" s="5">
        <v>0</v>
      </c>
      <c r="K41" s="7">
        <v>0</v>
      </c>
      <c r="L41" s="5" t="s">
        <v>63</v>
      </c>
      <c r="M41" s="5">
        <v>5</v>
      </c>
      <c r="N41" s="5" t="s">
        <v>63</v>
      </c>
      <c r="O41" s="5">
        <v>10</v>
      </c>
      <c r="P41" s="5" t="s">
        <v>63</v>
      </c>
      <c r="Q41" s="5">
        <v>10</v>
      </c>
      <c r="R41" s="5" t="s">
        <v>63</v>
      </c>
      <c r="S41" s="5">
        <v>10</v>
      </c>
      <c r="T41" s="5" t="s">
        <v>63</v>
      </c>
      <c r="U41" s="5" t="s">
        <v>63</v>
      </c>
      <c r="V41" s="5" t="s">
        <v>63</v>
      </c>
      <c r="W41" s="5">
        <v>15</v>
      </c>
      <c r="X41" s="5" t="s">
        <v>63</v>
      </c>
      <c r="Y41" s="5" t="s">
        <v>63</v>
      </c>
      <c r="Z41" s="5" t="s">
        <v>63</v>
      </c>
      <c r="AA41" s="5" t="s">
        <v>63</v>
      </c>
      <c r="AB41" s="5" t="s">
        <v>63</v>
      </c>
      <c r="AC41" s="5" t="s">
        <v>63</v>
      </c>
      <c r="AD41" s="5" t="s">
        <v>63</v>
      </c>
      <c r="AE41" s="5" t="s">
        <v>63</v>
      </c>
      <c r="AF41" s="5" t="s">
        <v>63</v>
      </c>
      <c r="AG41" s="5" t="s">
        <v>63</v>
      </c>
      <c r="AH41" s="5" t="s">
        <v>63</v>
      </c>
      <c r="AI41" s="5" t="s">
        <v>63</v>
      </c>
      <c r="AJ41" s="5" t="s">
        <v>63</v>
      </c>
      <c r="AK41" s="5" t="s">
        <v>63</v>
      </c>
      <c r="AL41" s="5" t="s">
        <v>63</v>
      </c>
      <c r="AM41" s="5">
        <v>5</v>
      </c>
      <c r="AN41" s="5" t="s">
        <v>63</v>
      </c>
      <c r="AO41" s="5">
        <v>10</v>
      </c>
      <c r="AP41" s="5" t="s">
        <v>63</v>
      </c>
      <c r="AQ41" s="5">
        <v>0</v>
      </c>
      <c r="AR41" s="7">
        <v>0</v>
      </c>
      <c r="AS41" s="5">
        <v>10</v>
      </c>
      <c r="AT41" s="5" t="s">
        <v>70</v>
      </c>
      <c r="AU41" s="5" t="s">
        <v>70</v>
      </c>
      <c r="AV41" s="5" t="s">
        <v>70</v>
      </c>
      <c r="AW41" s="5" t="s">
        <v>70</v>
      </c>
      <c r="AX41" s="5" t="s">
        <v>70</v>
      </c>
      <c r="AY41" s="5" t="s">
        <v>70</v>
      </c>
      <c r="AZ41" s="5" t="s">
        <v>70</v>
      </c>
      <c r="BA41" s="5" t="s">
        <v>70</v>
      </c>
      <c r="BB41" s="5" t="s">
        <v>70</v>
      </c>
      <c r="BC41" s="5" t="s">
        <v>70</v>
      </c>
      <c r="BD41" s="5">
        <v>0</v>
      </c>
    </row>
    <row r="42" spans="1:56" x14ac:dyDescent="0.35">
      <c r="A42" t="s">
        <v>101</v>
      </c>
      <c r="B42" s="5">
        <v>115</v>
      </c>
      <c r="C42" s="7">
        <v>0.313</v>
      </c>
      <c r="D42" s="5">
        <v>210</v>
      </c>
      <c r="E42" s="7">
        <v>0.56100000000000005</v>
      </c>
      <c r="F42" s="5">
        <v>260</v>
      </c>
      <c r="G42" s="7">
        <v>0.70599999999999996</v>
      </c>
      <c r="H42" s="5">
        <v>315</v>
      </c>
      <c r="I42" s="7">
        <v>0.84899999999999998</v>
      </c>
      <c r="J42" s="5">
        <v>55</v>
      </c>
      <c r="K42" s="7">
        <v>0.151</v>
      </c>
      <c r="L42" s="5">
        <v>370</v>
      </c>
      <c r="M42" s="5">
        <v>145</v>
      </c>
      <c r="N42" s="7">
        <v>0.34899999999999998</v>
      </c>
      <c r="O42" s="5">
        <v>245</v>
      </c>
      <c r="P42" s="7">
        <v>0.59099999999999997</v>
      </c>
      <c r="Q42" s="5">
        <v>315</v>
      </c>
      <c r="R42" s="7">
        <v>0.76200000000000001</v>
      </c>
      <c r="S42" s="5">
        <v>365</v>
      </c>
      <c r="T42" s="7">
        <v>0.88200000000000001</v>
      </c>
      <c r="U42" s="5">
        <v>50</v>
      </c>
      <c r="V42" s="7">
        <v>0.11799999999999999</v>
      </c>
      <c r="W42" s="5">
        <v>415</v>
      </c>
      <c r="X42" s="5">
        <v>215</v>
      </c>
      <c r="Y42" s="7">
        <v>0.62</v>
      </c>
      <c r="Z42" s="5">
        <v>270</v>
      </c>
      <c r="AA42" s="7">
        <v>0.77500000000000002</v>
      </c>
      <c r="AB42" s="5">
        <v>310</v>
      </c>
      <c r="AC42" s="7">
        <v>0.89600000000000002</v>
      </c>
      <c r="AD42" s="5">
        <v>335</v>
      </c>
      <c r="AE42" s="7">
        <v>0.96</v>
      </c>
      <c r="AF42" s="5">
        <v>15</v>
      </c>
      <c r="AG42" s="7">
        <v>0.04</v>
      </c>
      <c r="AH42" s="5">
        <v>345</v>
      </c>
      <c r="AI42" s="5">
        <v>100</v>
      </c>
      <c r="AJ42" s="7">
        <v>0.43099999999999999</v>
      </c>
      <c r="AK42" s="5">
        <v>155</v>
      </c>
      <c r="AL42" s="7">
        <v>0.66800000000000004</v>
      </c>
      <c r="AM42" s="5">
        <v>210</v>
      </c>
      <c r="AN42" s="7">
        <v>0.90900000000000003</v>
      </c>
      <c r="AO42" s="5">
        <v>220</v>
      </c>
      <c r="AP42" s="7">
        <v>0.95699999999999996</v>
      </c>
      <c r="AQ42" s="5">
        <v>10</v>
      </c>
      <c r="AR42" s="7">
        <v>4.2999999999999997E-2</v>
      </c>
      <c r="AS42" s="5">
        <v>230</v>
      </c>
      <c r="AT42" s="5">
        <v>80</v>
      </c>
      <c r="AU42" s="7">
        <v>0.33800000000000002</v>
      </c>
      <c r="AV42" s="5">
        <v>140</v>
      </c>
      <c r="AW42" s="7">
        <v>0.57499999999999996</v>
      </c>
      <c r="AX42" s="5">
        <v>180</v>
      </c>
      <c r="AY42" s="7">
        <v>0.746</v>
      </c>
      <c r="AZ42" s="5">
        <v>220</v>
      </c>
      <c r="BA42" s="7">
        <v>0.90800000000000003</v>
      </c>
      <c r="BB42" s="5">
        <v>20</v>
      </c>
      <c r="BC42" s="7">
        <v>9.1999999999999998E-2</v>
      </c>
      <c r="BD42" s="5">
        <v>240</v>
      </c>
    </row>
    <row r="43" spans="1:56" x14ac:dyDescent="0.35">
      <c r="A43" t="s">
        <v>102</v>
      </c>
      <c r="B43" s="5">
        <v>90</v>
      </c>
      <c r="C43" s="7">
        <v>0.69199999999999995</v>
      </c>
      <c r="D43" s="5">
        <v>110</v>
      </c>
      <c r="E43" s="7">
        <v>0.83799999999999997</v>
      </c>
      <c r="F43" s="5">
        <v>115</v>
      </c>
      <c r="G43" s="7">
        <v>0.86899999999999999</v>
      </c>
      <c r="H43" s="5">
        <v>120</v>
      </c>
      <c r="I43" s="7">
        <v>0.93100000000000005</v>
      </c>
      <c r="J43" s="5">
        <v>10</v>
      </c>
      <c r="K43" s="7">
        <v>6.9000000000000006E-2</v>
      </c>
      <c r="L43" s="5">
        <v>130</v>
      </c>
      <c r="M43" s="5">
        <v>75</v>
      </c>
      <c r="N43" s="5" t="s">
        <v>63</v>
      </c>
      <c r="O43" s="5">
        <v>105</v>
      </c>
      <c r="P43" s="5" t="s">
        <v>63</v>
      </c>
      <c r="Q43" s="5">
        <v>120</v>
      </c>
      <c r="R43" s="5" t="s">
        <v>63</v>
      </c>
      <c r="S43" s="5">
        <v>125</v>
      </c>
      <c r="T43" s="5" t="s">
        <v>63</v>
      </c>
      <c r="U43" s="5" t="s">
        <v>63</v>
      </c>
      <c r="V43" s="5" t="s">
        <v>63</v>
      </c>
      <c r="W43" s="5">
        <v>125</v>
      </c>
      <c r="X43" s="5">
        <v>80</v>
      </c>
      <c r="Y43" s="5" t="s">
        <v>63</v>
      </c>
      <c r="Z43" s="5">
        <v>100</v>
      </c>
      <c r="AA43" s="5" t="s">
        <v>63</v>
      </c>
      <c r="AB43" s="5">
        <v>110</v>
      </c>
      <c r="AC43" s="5" t="s">
        <v>63</v>
      </c>
      <c r="AD43" s="5">
        <v>115</v>
      </c>
      <c r="AE43" s="5" t="s">
        <v>63</v>
      </c>
      <c r="AF43" s="5" t="s">
        <v>63</v>
      </c>
      <c r="AG43" s="5" t="s">
        <v>63</v>
      </c>
      <c r="AH43" s="5">
        <v>115</v>
      </c>
      <c r="AI43" s="5">
        <v>55</v>
      </c>
      <c r="AJ43" s="5" t="s">
        <v>63</v>
      </c>
      <c r="AK43" s="5">
        <v>70</v>
      </c>
      <c r="AL43" s="5" t="s">
        <v>63</v>
      </c>
      <c r="AM43" s="5">
        <v>85</v>
      </c>
      <c r="AN43" s="5" t="s">
        <v>63</v>
      </c>
      <c r="AO43" s="5">
        <v>85</v>
      </c>
      <c r="AP43" s="5" t="s">
        <v>63</v>
      </c>
      <c r="AQ43" s="5" t="s">
        <v>63</v>
      </c>
      <c r="AR43" s="5" t="s">
        <v>63</v>
      </c>
      <c r="AS43" s="5">
        <v>85</v>
      </c>
      <c r="AT43" s="5">
        <v>70</v>
      </c>
      <c r="AU43" s="5" t="s">
        <v>63</v>
      </c>
      <c r="AV43" s="5">
        <v>95</v>
      </c>
      <c r="AW43" s="5" t="s">
        <v>63</v>
      </c>
      <c r="AX43" s="5">
        <v>115</v>
      </c>
      <c r="AY43" s="5" t="s">
        <v>63</v>
      </c>
      <c r="AZ43" s="5">
        <v>125</v>
      </c>
      <c r="BA43" s="5" t="s">
        <v>63</v>
      </c>
      <c r="BB43" s="5" t="s">
        <v>63</v>
      </c>
      <c r="BC43" s="5" t="s">
        <v>63</v>
      </c>
      <c r="BD43" s="5">
        <v>130</v>
      </c>
    </row>
    <row r="44" spans="1:56" x14ac:dyDescent="0.35">
      <c r="A44" t="s">
        <v>103</v>
      </c>
      <c r="B44" s="5">
        <v>15</v>
      </c>
      <c r="C44" s="7">
        <v>0.23899999999999999</v>
      </c>
      <c r="D44" s="5">
        <v>35</v>
      </c>
      <c r="E44" s="7">
        <v>0.49299999999999999</v>
      </c>
      <c r="F44" s="5">
        <v>50</v>
      </c>
      <c r="G44" s="7">
        <v>0.70399999999999996</v>
      </c>
      <c r="H44" s="5">
        <v>65</v>
      </c>
      <c r="I44" s="7">
        <v>0.93</v>
      </c>
      <c r="J44" s="5">
        <v>5</v>
      </c>
      <c r="K44" s="7">
        <v>7.0000000000000007E-2</v>
      </c>
      <c r="L44" s="5">
        <v>70</v>
      </c>
      <c r="M44" s="5">
        <v>10</v>
      </c>
      <c r="N44" s="5" t="s">
        <v>63</v>
      </c>
      <c r="O44" s="5">
        <v>20</v>
      </c>
      <c r="P44" s="5" t="s">
        <v>63</v>
      </c>
      <c r="Q44" s="5">
        <v>30</v>
      </c>
      <c r="R44" s="5" t="s">
        <v>63</v>
      </c>
      <c r="S44" s="5">
        <v>35</v>
      </c>
      <c r="T44" s="5" t="s">
        <v>63</v>
      </c>
      <c r="U44" s="5" t="s">
        <v>63</v>
      </c>
      <c r="V44" s="5" t="s">
        <v>63</v>
      </c>
      <c r="W44" s="5">
        <v>35</v>
      </c>
      <c r="X44" s="5">
        <v>15</v>
      </c>
      <c r="Y44" s="7">
        <v>0.48399999999999999</v>
      </c>
      <c r="Z44" s="5">
        <v>25</v>
      </c>
      <c r="AA44" s="7">
        <v>0.83899999999999997</v>
      </c>
      <c r="AB44" s="5">
        <v>30</v>
      </c>
      <c r="AC44" s="7">
        <v>0.90300000000000002</v>
      </c>
      <c r="AD44" s="5">
        <v>30</v>
      </c>
      <c r="AE44" s="7">
        <v>1</v>
      </c>
      <c r="AF44" s="5">
        <v>0</v>
      </c>
      <c r="AG44" s="7">
        <v>0</v>
      </c>
      <c r="AH44" s="5">
        <v>30</v>
      </c>
      <c r="AI44" s="5">
        <v>10</v>
      </c>
      <c r="AJ44" s="5" t="s">
        <v>63</v>
      </c>
      <c r="AK44" s="5">
        <v>10</v>
      </c>
      <c r="AL44" s="5" t="s">
        <v>63</v>
      </c>
      <c r="AM44" s="5">
        <v>15</v>
      </c>
      <c r="AN44" s="5" t="s">
        <v>63</v>
      </c>
      <c r="AO44" s="5">
        <v>20</v>
      </c>
      <c r="AP44" s="5" t="s">
        <v>63</v>
      </c>
      <c r="AQ44" s="5" t="s">
        <v>63</v>
      </c>
      <c r="AR44" s="5" t="s">
        <v>63</v>
      </c>
      <c r="AS44" s="5">
        <v>20</v>
      </c>
      <c r="AT44" s="5">
        <v>10</v>
      </c>
      <c r="AU44" s="5" t="s">
        <v>63</v>
      </c>
      <c r="AV44" s="5">
        <v>25</v>
      </c>
      <c r="AW44" s="5" t="s">
        <v>63</v>
      </c>
      <c r="AX44" s="5">
        <v>30</v>
      </c>
      <c r="AY44" s="5" t="s">
        <v>63</v>
      </c>
      <c r="AZ44" s="5">
        <v>30</v>
      </c>
      <c r="BA44" s="5" t="s">
        <v>63</v>
      </c>
      <c r="BB44" s="5" t="s">
        <v>63</v>
      </c>
      <c r="BC44" s="5" t="s">
        <v>63</v>
      </c>
      <c r="BD44" s="5">
        <v>35</v>
      </c>
    </row>
    <row r="45" spans="1:56" x14ac:dyDescent="0.35">
      <c r="A45" t="s">
        <v>104</v>
      </c>
      <c r="B45" s="5" t="s">
        <v>70</v>
      </c>
      <c r="C45" s="5" t="s">
        <v>70</v>
      </c>
      <c r="D45" s="5" t="s">
        <v>70</v>
      </c>
      <c r="E45" s="5" t="s">
        <v>70</v>
      </c>
      <c r="F45" s="5" t="s">
        <v>70</v>
      </c>
      <c r="G45" s="5" t="s">
        <v>70</v>
      </c>
      <c r="H45" s="5" t="s">
        <v>70</v>
      </c>
      <c r="I45" s="5" t="s">
        <v>70</v>
      </c>
      <c r="J45" s="5" t="s">
        <v>70</v>
      </c>
      <c r="K45" s="5" t="s">
        <v>70</v>
      </c>
      <c r="L45" s="5">
        <v>0</v>
      </c>
      <c r="M45" s="5" t="s">
        <v>70</v>
      </c>
      <c r="N45" s="5" t="s">
        <v>70</v>
      </c>
      <c r="O45" s="5" t="s">
        <v>70</v>
      </c>
      <c r="P45" s="5" t="s">
        <v>70</v>
      </c>
      <c r="Q45" s="5" t="s">
        <v>70</v>
      </c>
      <c r="R45" s="5" t="s">
        <v>70</v>
      </c>
      <c r="S45" s="5" t="s">
        <v>70</v>
      </c>
      <c r="T45" s="5" t="s">
        <v>70</v>
      </c>
      <c r="U45" s="5" t="s">
        <v>70</v>
      </c>
      <c r="V45" s="5" t="s">
        <v>70</v>
      </c>
      <c r="W45" s="5">
        <v>0</v>
      </c>
      <c r="X45" s="5" t="s">
        <v>70</v>
      </c>
      <c r="Y45" s="5" t="s">
        <v>70</v>
      </c>
      <c r="Z45" s="5" t="s">
        <v>70</v>
      </c>
      <c r="AA45" s="5" t="s">
        <v>70</v>
      </c>
      <c r="AB45" s="5" t="s">
        <v>70</v>
      </c>
      <c r="AC45" s="5" t="s">
        <v>70</v>
      </c>
      <c r="AD45" s="5" t="s">
        <v>70</v>
      </c>
      <c r="AE45" s="5" t="s">
        <v>70</v>
      </c>
      <c r="AF45" s="5" t="s">
        <v>70</v>
      </c>
      <c r="AG45" s="5" t="s">
        <v>70</v>
      </c>
      <c r="AH45" s="5">
        <v>0</v>
      </c>
      <c r="AI45" s="5" t="s">
        <v>70</v>
      </c>
      <c r="AJ45" s="5" t="s">
        <v>70</v>
      </c>
      <c r="AK45" s="5" t="s">
        <v>70</v>
      </c>
      <c r="AL45" s="5" t="s">
        <v>70</v>
      </c>
      <c r="AM45" s="5" t="s">
        <v>70</v>
      </c>
      <c r="AN45" s="5" t="s">
        <v>70</v>
      </c>
      <c r="AO45" s="5" t="s">
        <v>70</v>
      </c>
      <c r="AP45" s="5" t="s">
        <v>70</v>
      </c>
      <c r="AQ45" s="5" t="s">
        <v>70</v>
      </c>
      <c r="AR45" s="5" t="s">
        <v>70</v>
      </c>
      <c r="AS45" s="5">
        <v>0</v>
      </c>
      <c r="AT45" s="5" t="s">
        <v>70</v>
      </c>
      <c r="AU45" s="5" t="s">
        <v>70</v>
      </c>
      <c r="AV45" s="5" t="s">
        <v>70</v>
      </c>
      <c r="AW45" s="5" t="s">
        <v>70</v>
      </c>
      <c r="AX45" s="5" t="s">
        <v>70</v>
      </c>
      <c r="AY45" s="5" t="s">
        <v>70</v>
      </c>
      <c r="AZ45" s="5" t="s">
        <v>70</v>
      </c>
      <c r="BA45" s="5" t="s">
        <v>70</v>
      </c>
      <c r="BB45" s="5" t="s">
        <v>70</v>
      </c>
      <c r="BC45" s="5" t="s">
        <v>70</v>
      </c>
      <c r="BD45" s="5">
        <v>0</v>
      </c>
    </row>
    <row r="46" spans="1:56" x14ac:dyDescent="0.35">
      <c r="A46" t="s">
        <v>105</v>
      </c>
      <c r="B46" s="5" t="s">
        <v>70</v>
      </c>
      <c r="C46" s="5" t="s">
        <v>70</v>
      </c>
      <c r="D46" s="5" t="s">
        <v>70</v>
      </c>
      <c r="E46" s="5" t="s">
        <v>70</v>
      </c>
      <c r="F46" s="5" t="s">
        <v>70</v>
      </c>
      <c r="G46" s="5" t="s">
        <v>70</v>
      </c>
      <c r="H46" s="5" t="s">
        <v>70</v>
      </c>
      <c r="I46" s="5" t="s">
        <v>70</v>
      </c>
      <c r="J46" s="5" t="s">
        <v>70</v>
      </c>
      <c r="K46" s="5" t="s">
        <v>70</v>
      </c>
      <c r="L46" s="5">
        <v>0</v>
      </c>
      <c r="M46" s="5" t="s">
        <v>70</v>
      </c>
      <c r="N46" s="5" t="s">
        <v>70</v>
      </c>
      <c r="O46" s="5" t="s">
        <v>70</v>
      </c>
      <c r="P46" s="5" t="s">
        <v>70</v>
      </c>
      <c r="Q46" s="5" t="s">
        <v>70</v>
      </c>
      <c r="R46" s="5" t="s">
        <v>70</v>
      </c>
      <c r="S46" s="5" t="s">
        <v>70</v>
      </c>
      <c r="T46" s="5" t="s">
        <v>70</v>
      </c>
      <c r="U46" s="5" t="s">
        <v>70</v>
      </c>
      <c r="V46" s="5" t="s">
        <v>70</v>
      </c>
      <c r="W46" s="5">
        <v>0</v>
      </c>
      <c r="X46" s="5" t="s">
        <v>70</v>
      </c>
      <c r="Y46" s="5" t="s">
        <v>70</v>
      </c>
      <c r="Z46" s="5" t="s">
        <v>70</v>
      </c>
      <c r="AA46" s="5" t="s">
        <v>70</v>
      </c>
      <c r="AB46" s="5" t="s">
        <v>70</v>
      </c>
      <c r="AC46" s="5" t="s">
        <v>70</v>
      </c>
      <c r="AD46" s="5" t="s">
        <v>70</v>
      </c>
      <c r="AE46" s="5" t="s">
        <v>70</v>
      </c>
      <c r="AF46" s="5" t="s">
        <v>70</v>
      </c>
      <c r="AG46" s="5" t="s">
        <v>70</v>
      </c>
      <c r="AH46" s="5">
        <v>0</v>
      </c>
      <c r="AI46" s="5" t="s">
        <v>70</v>
      </c>
      <c r="AJ46" s="5" t="s">
        <v>70</v>
      </c>
      <c r="AK46" s="5" t="s">
        <v>70</v>
      </c>
      <c r="AL46" s="5" t="s">
        <v>70</v>
      </c>
      <c r="AM46" s="5" t="s">
        <v>70</v>
      </c>
      <c r="AN46" s="5" t="s">
        <v>70</v>
      </c>
      <c r="AO46" s="5" t="s">
        <v>70</v>
      </c>
      <c r="AP46" s="5" t="s">
        <v>70</v>
      </c>
      <c r="AQ46" s="5" t="s">
        <v>70</v>
      </c>
      <c r="AR46" s="5" t="s">
        <v>70</v>
      </c>
      <c r="AS46" s="5">
        <v>0</v>
      </c>
      <c r="AT46" s="5" t="s">
        <v>70</v>
      </c>
      <c r="AU46" s="5" t="s">
        <v>70</v>
      </c>
      <c r="AV46" s="5" t="s">
        <v>70</v>
      </c>
      <c r="AW46" s="5" t="s">
        <v>70</v>
      </c>
      <c r="AX46" s="5" t="s">
        <v>70</v>
      </c>
      <c r="AY46" s="5" t="s">
        <v>70</v>
      </c>
      <c r="AZ46" s="5" t="s">
        <v>70</v>
      </c>
      <c r="BA46" s="5" t="s">
        <v>70</v>
      </c>
      <c r="BB46" s="5" t="s">
        <v>70</v>
      </c>
      <c r="BC46" s="5" t="s">
        <v>70</v>
      </c>
      <c r="BD46" s="5">
        <v>0</v>
      </c>
    </row>
    <row r="47" spans="1:56" x14ac:dyDescent="0.35">
      <c r="A47" t="s">
        <v>106</v>
      </c>
      <c r="B47" s="5">
        <v>165</v>
      </c>
      <c r="C47" s="5" t="s">
        <v>63</v>
      </c>
      <c r="D47" s="5">
        <v>255</v>
      </c>
      <c r="E47" s="5" t="s">
        <v>63</v>
      </c>
      <c r="F47" s="5">
        <v>300</v>
      </c>
      <c r="G47" s="5" t="s">
        <v>63</v>
      </c>
      <c r="H47" s="5">
        <v>310</v>
      </c>
      <c r="I47" s="5" t="s">
        <v>63</v>
      </c>
      <c r="J47" s="5" t="s">
        <v>63</v>
      </c>
      <c r="K47" s="5" t="s">
        <v>63</v>
      </c>
      <c r="L47" s="5">
        <v>315</v>
      </c>
      <c r="M47" s="5">
        <v>175</v>
      </c>
      <c r="N47" s="5" t="s">
        <v>63</v>
      </c>
      <c r="O47" s="5">
        <v>260</v>
      </c>
      <c r="P47" s="5" t="s">
        <v>63</v>
      </c>
      <c r="Q47" s="5">
        <v>300</v>
      </c>
      <c r="R47" s="5" t="s">
        <v>63</v>
      </c>
      <c r="S47" s="5">
        <v>320</v>
      </c>
      <c r="T47" s="5" t="s">
        <v>63</v>
      </c>
      <c r="U47" s="5" t="s">
        <v>63</v>
      </c>
      <c r="V47" s="5" t="s">
        <v>63</v>
      </c>
      <c r="W47" s="5">
        <v>320</v>
      </c>
      <c r="X47" s="5">
        <v>235</v>
      </c>
      <c r="Y47" s="5" t="s">
        <v>63</v>
      </c>
      <c r="Z47" s="5">
        <v>290</v>
      </c>
      <c r="AA47" s="5" t="s">
        <v>63</v>
      </c>
      <c r="AB47" s="5">
        <v>320</v>
      </c>
      <c r="AC47" s="5" t="s">
        <v>63</v>
      </c>
      <c r="AD47" s="5">
        <v>325</v>
      </c>
      <c r="AE47" s="5" t="s">
        <v>63</v>
      </c>
      <c r="AF47" s="5" t="s">
        <v>63</v>
      </c>
      <c r="AG47" s="5" t="s">
        <v>63</v>
      </c>
      <c r="AH47" s="5">
        <v>330</v>
      </c>
      <c r="AI47" s="5">
        <v>175</v>
      </c>
      <c r="AJ47" s="5" t="s">
        <v>63</v>
      </c>
      <c r="AK47" s="5">
        <v>220</v>
      </c>
      <c r="AL47" s="5" t="s">
        <v>63</v>
      </c>
      <c r="AM47" s="5">
        <v>240</v>
      </c>
      <c r="AN47" s="5" t="s">
        <v>63</v>
      </c>
      <c r="AO47" s="5">
        <v>240</v>
      </c>
      <c r="AP47" s="5" t="s">
        <v>63</v>
      </c>
      <c r="AQ47" s="5" t="s">
        <v>63</v>
      </c>
      <c r="AR47" s="5" t="s">
        <v>63</v>
      </c>
      <c r="AS47" s="5">
        <v>245</v>
      </c>
      <c r="AT47" s="5">
        <v>80</v>
      </c>
      <c r="AU47" s="5" t="s">
        <v>63</v>
      </c>
      <c r="AV47" s="5">
        <v>165</v>
      </c>
      <c r="AW47" s="5" t="s">
        <v>63</v>
      </c>
      <c r="AX47" s="5">
        <v>220</v>
      </c>
      <c r="AY47" s="5" t="s">
        <v>63</v>
      </c>
      <c r="AZ47" s="5">
        <v>245</v>
      </c>
      <c r="BA47" s="5" t="s">
        <v>63</v>
      </c>
      <c r="BB47" s="5" t="s">
        <v>63</v>
      </c>
      <c r="BC47" s="5" t="s">
        <v>63</v>
      </c>
      <c r="BD47" s="5">
        <v>250</v>
      </c>
    </row>
    <row r="48" spans="1:56" x14ac:dyDescent="0.35">
      <c r="A48" t="s">
        <v>107</v>
      </c>
      <c r="B48" s="5">
        <v>55</v>
      </c>
      <c r="C48" s="7">
        <v>0.23899999999999999</v>
      </c>
      <c r="D48" s="5">
        <v>110</v>
      </c>
      <c r="E48" s="7">
        <v>0.47399999999999998</v>
      </c>
      <c r="F48" s="5">
        <v>150</v>
      </c>
      <c r="G48" s="7">
        <v>0.63200000000000001</v>
      </c>
      <c r="H48" s="5">
        <v>190</v>
      </c>
      <c r="I48" s="7">
        <v>0.80300000000000005</v>
      </c>
      <c r="J48" s="5">
        <v>45</v>
      </c>
      <c r="K48" s="7">
        <v>0.19700000000000001</v>
      </c>
      <c r="L48" s="5">
        <v>235</v>
      </c>
      <c r="M48" s="5">
        <v>90</v>
      </c>
      <c r="N48" s="7">
        <v>0.38300000000000001</v>
      </c>
      <c r="O48" s="5">
        <v>125</v>
      </c>
      <c r="P48" s="7">
        <v>0.53500000000000003</v>
      </c>
      <c r="Q48" s="5">
        <v>165</v>
      </c>
      <c r="R48" s="7">
        <v>0.71299999999999997</v>
      </c>
      <c r="S48" s="5">
        <v>195</v>
      </c>
      <c r="T48" s="7">
        <v>0.85199999999999998</v>
      </c>
      <c r="U48" s="5">
        <v>35</v>
      </c>
      <c r="V48" s="7">
        <v>0.14799999999999999</v>
      </c>
      <c r="W48" s="5">
        <v>230</v>
      </c>
      <c r="X48" s="5">
        <v>100</v>
      </c>
      <c r="Y48" s="7">
        <v>0.35899999999999999</v>
      </c>
      <c r="Z48" s="5">
        <v>145</v>
      </c>
      <c r="AA48" s="7">
        <v>0.52700000000000002</v>
      </c>
      <c r="AB48" s="5">
        <v>185</v>
      </c>
      <c r="AC48" s="7">
        <v>0.68100000000000005</v>
      </c>
      <c r="AD48" s="5">
        <v>210</v>
      </c>
      <c r="AE48" s="7">
        <v>0.77700000000000002</v>
      </c>
      <c r="AF48" s="5">
        <v>60</v>
      </c>
      <c r="AG48" s="7">
        <v>0.223</v>
      </c>
      <c r="AH48" s="5">
        <v>275</v>
      </c>
      <c r="AI48" s="5">
        <v>85</v>
      </c>
      <c r="AJ48" s="7">
        <v>0.36899999999999999</v>
      </c>
      <c r="AK48" s="5">
        <v>120</v>
      </c>
      <c r="AL48" s="7">
        <v>0.54200000000000004</v>
      </c>
      <c r="AM48" s="5">
        <v>190</v>
      </c>
      <c r="AN48" s="7">
        <v>0.83599999999999997</v>
      </c>
      <c r="AO48" s="5">
        <v>210</v>
      </c>
      <c r="AP48" s="7">
        <v>0.92400000000000004</v>
      </c>
      <c r="AQ48" s="5">
        <v>15</v>
      </c>
      <c r="AR48" s="7">
        <v>7.5999999999999998E-2</v>
      </c>
      <c r="AS48" s="5">
        <v>225</v>
      </c>
      <c r="AT48" s="5">
        <v>75</v>
      </c>
      <c r="AU48" s="7">
        <v>0.27200000000000002</v>
      </c>
      <c r="AV48" s="5">
        <v>140</v>
      </c>
      <c r="AW48" s="7">
        <v>0.502</v>
      </c>
      <c r="AX48" s="5">
        <v>200</v>
      </c>
      <c r="AY48" s="7">
        <v>0.70699999999999996</v>
      </c>
      <c r="AZ48" s="5">
        <v>245</v>
      </c>
      <c r="BA48" s="7">
        <v>0.86599999999999999</v>
      </c>
      <c r="BB48" s="5">
        <v>40</v>
      </c>
      <c r="BC48" s="7">
        <v>0.13400000000000001</v>
      </c>
      <c r="BD48" s="5">
        <v>285</v>
      </c>
    </row>
    <row r="49" spans="1:56" x14ac:dyDescent="0.35">
      <c r="A49" t="s">
        <v>108</v>
      </c>
      <c r="B49" s="5">
        <v>20</v>
      </c>
      <c r="C49" s="7">
        <v>0.625</v>
      </c>
      <c r="D49" s="5">
        <v>30</v>
      </c>
      <c r="E49" s="7">
        <v>0.875</v>
      </c>
      <c r="F49" s="5">
        <v>30</v>
      </c>
      <c r="G49" s="7">
        <v>1</v>
      </c>
      <c r="H49" s="5">
        <v>30</v>
      </c>
      <c r="I49" s="7">
        <v>1</v>
      </c>
      <c r="J49" s="5">
        <v>0</v>
      </c>
      <c r="K49" s="7">
        <v>0</v>
      </c>
      <c r="L49" s="5">
        <v>30</v>
      </c>
      <c r="M49" s="5">
        <v>5</v>
      </c>
      <c r="N49" s="7">
        <v>0.30399999999999999</v>
      </c>
      <c r="O49" s="5">
        <v>20</v>
      </c>
      <c r="P49" s="7">
        <v>0.78300000000000003</v>
      </c>
      <c r="Q49" s="5">
        <v>25</v>
      </c>
      <c r="R49" s="7">
        <v>1</v>
      </c>
      <c r="S49" s="5">
        <v>25</v>
      </c>
      <c r="T49" s="7">
        <v>1</v>
      </c>
      <c r="U49" s="5">
        <v>0</v>
      </c>
      <c r="V49" s="7">
        <v>0</v>
      </c>
      <c r="W49" s="5">
        <v>25</v>
      </c>
      <c r="X49" s="5">
        <v>15</v>
      </c>
      <c r="Y49" s="7">
        <v>0.71399999999999997</v>
      </c>
      <c r="Z49" s="5">
        <v>20</v>
      </c>
      <c r="AA49" s="7">
        <v>0.90500000000000003</v>
      </c>
      <c r="AB49" s="5">
        <v>20</v>
      </c>
      <c r="AC49" s="7">
        <v>1</v>
      </c>
      <c r="AD49" s="5">
        <v>20</v>
      </c>
      <c r="AE49" s="7">
        <v>1</v>
      </c>
      <c r="AF49" s="5">
        <v>0</v>
      </c>
      <c r="AG49" s="7">
        <v>0</v>
      </c>
      <c r="AH49" s="5">
        <v>20</v>
      </c>
      <c r="AI49" s="5">
        <v>20</v>
      </c>
      <c r="AJ49" s="7">
        <v>0.78600000000000003</v>
      </c>
      <c r="AK49" s="5">
        <v>25</v>
      </c>
      <c r="AL49" s="7">
        <v>0.96399999999999997</v>
      </c>
      <c r="AM49" s="5">
        <v>30</v>
      </c>
      <c r="AN49" s="7">
        <v>1</v>
      </c>
      <c r="AO49" s="5">
        <v>30</v>
      </c>
      <c r="AP49" s="7">
        <v>1</v>
      </c>
      <c r="AQ49" s="5">
        <v>0</v>
      </c>
      <c r="AR49" s="7">
        <v>0</v>
      </c>
      <c r="AS49" s="5">
        <v>30</v>
      </c>
      <c r="AT49" s="5" t="s">
        <v>63</v>
      </c>
      <c r="AU49" s="5" t="s">
        <v>63</v>
      </c>
      <c r="AV49" s="5">
        <v>5</v>
      </c>
      <c r="AW49" s="5" t="s">
        <v>63</v>
      </c>
      <c r="AX49" s="5">
        <v>10</v>
      </c>
      <c r="AY49" s="5" t="s">
        <v>63</v>
      </c>
      <c r="AZ49" s="5">
        <v>10</v>
      </c>
      <c r="BA49" s="5" t="s">
        <v>63</v>
      </c>
      <c r="BB49" s="5">
        <v>0</v>
      </c>
      <c r="BC49" s="7">
        <v>0</v>
      </c>
      <c r="BD49" s="5">
        <v>10</v>
      </c>
    </row>
    <row r="50" spans="1:56" x14ac:dyDescent="0.35">
      <c r="A50" t="s">
        <v>109</v>
      </c>
      <c r="B50" s="5">
        <v>35</v>
      </c>
      <c r="C50" s="7">
        <v>0.21</v>
      </c>
      <c r="D50" s="5">
        <v>75</v>
      </c>
      <c r="E50" s="7">
        <v>0.48399999999999999</v>
      </c>
      <c r="F50" s="5">
        <v>110</v>
      </c>
      <c r="G50" s="7">
        <v>0.71299999999999997</v>
      </c>
      <c r="H50" s="5">
        <v>145</v>
      </c>
      <c r="I50" s="7">
        <v>0.91100000000000003</v>
      </c>
      <c r="J50" s="5">
        <v>15</v>
      </c>
      <c r="K50" s="7">
        <v>8.8999999999999996E-2</v>
      </c>
      <c r="L50" s="5">
        <v>155</v>
      </c>
      <c r="M50" s="5">
        <v>35</v>
      </c>
      <c r="N50" s="7">
        <v>0.255</v>
      </c>
      <c r="O50" s="5">
        <v>100</v>
      </c>
      <c r="P50" s="7">
        <v>0.69699999999999995</v>
      </c>
      <c r="Q50" s="5">
        <v>120</v>
      </c>
      <c r="R50" s="7">
        <v>0.82799999999999996</v>
      </c>
      <c r="S50" s="5">
        <v>135</v>
      </c>
      <c r="T50" s="7">
        <v>0.92400000000000004</v>
      </c>
      <c r="U50" s="5">
        <v>10</v>
      </c>
      <c r="V50" s="7">
        <v>7.5999999999999998E-2</v>
      </c>
      <c r="W50" s="5">
        <v>145</v>
      </c>
      <c r="X50" s="5">
        <v>85</v>
      </c>
      <c r="Y50" s="5" t="s">
        <v>63</v>
      </c>
      <c r="Z50" s="5">
        <v>140</v>
      </c>
      <c r="AA50" s="5" t="s">
        <v>63</v>
      </c>
      <c r="AB50" s="5">
        <v>165</v>
      </c>
      <c r="AC50" s="5" t="s">
        <v>63</v>
      </c>
      <c r="AD50" s="5">
        <v>170</v>
      </c>
      <c r="AE50" s="5" t="s">
        <v>63</v>
      </c>
      <c r="AF50" s="5" t="s">
        <v>63</v>
      </c>
      <c r="AG50" s="5" t="s">
        <v>63</v>
      </c>
      <c r="AH50" s="5">
        <v>175</v>
      </c>
      <c r="AI50" s="5">
        <v>50</v>
      </c>
      <c r="AJ50" s="7">
        <v>0.42099999999999999</v>
      </c>
      <c r="AK50" s="5">
        <v>85</v>
      </c>
      <c r="AL50" s="7">
        <v>0.76300000000000001</v>
      </c>
      <c r="AM50" s="5">
        <v>110</v>
      </c>
      <c r="AN50" s="7">
        <v>0.96499999999999997</v>
      </c>
      <c r="AO50" s="5">
        <v>115</v>
      </c>
      <c r="AP50" s="7">
        <v>1</v>
      </c>
      <c r="AQ50" s="5">
        <v>0</v>
      </c>
      <c r="AR50" s="7">
        <v>0</v>
      </c>
      <c r="AS50" s="5">
        <v>115</v>
      </c>
      <c r="AT50" s="5">
        <v>10</v>
      </c>
      <c r="AU50" s="5" t="s">
        <v>63</v>
      </c>
      <c r="AV50" s="5">
        <v>30</v>
      </c>
      <c r="AW50" s="5" t="s">
        <v>63</v>
      </c>
      <c r="AX50" s="5">
        <v>45</v>
      </c>
      <c r="AY50" s="5" t="s">
        <v>63</v>
      </c>
      <c r="AZ50" s="5">
        <v>55</v>
      </c>
      <c r="BA50" s="5" t="s">
        <v>63</v>
      </c>
      <c r="BB50" s="5" t="s">
        <v>63</v>
      </c>
      <c r="BC50" s="5" t="s">
        <v>63</v>
      </c>
      <c r="BD50" s="5">
        <v>60</v>
      </c>
    </row>
    <row r="51" spans="1:56" x14ac:dyDescent="0.35">
      <c r="A51" t="s">
        <v>110</v>
      </c>
      <c r="B51" s="5" t="s">
        <v>70</v>
      </c>
      <c r="C51" s="5" t="s">
        <v>70</v>
      </c>
      <c r="D51" s="5" t="s">
        <v>70</v>
      </c>
      <c r="E51" s="5" t="s">
        <v>70</v>
      </c>
      <c r="F51" s="5" t="s">
        <v>70</v>
      </c>
      <c r="G51" s="5" t="s">
        <v>70</v>
      </c>
      <c r="H51" s="5" t="s">
        <v>70</v>
      </c>
      <c r="I51" s="5" t="s">
        <v>70</v>
      </c>
      <c r="J51" s="5" t="s">
        <v>70</v>
      </c>
      <c r="K51" s="5" t="s">
        <v>70</v>
      </c>
      <c r="L51" s="5">
        <v>0</v>
      </c>
      <c r="M51" s="5" t="s">
        <v>70</v>
      </c>
      <c r="N51" s="5" t="s">
        <v>70</v>
      </c>
      <c r="O51" s="5" t="s">
        <v>70</v>
      </c>
      <c r="P51" s="5" t="s">
        <v>70</v>
      </c>
      <c r="Q51" s="5" t="s">
        <v>70</v>
      </c>
      <c r="R51" s="5" t="s">
        <v>70</v>
      </c>
      <c r="S51" s="5" t="s">
        <v>70</v>
      </c>
      <c r="T51" s="5" t="s">
        <v>70</v>
      </c>
      <c r="U51" s="5" t="s">
        <v>70</v>
      </c>
      <c r="V51" s="5" t="s">
        <v>70</v>
      </c>
      <c r="W51" s="5">
        <v>0</v>
      </c>
      <c r="X51" s="5" t="s">
        <v>70</v>
      </c>
      <c r="Y51" s="5" t="s">
        <v>70</v>
      </c>
      <c r="Z51" s="5" t="s">
        <v>70</v>
      </c>
      <c r="AA51" s="5" t="s">
        <v>70</v>
      </c>
      <c r="AB51" s="5" t="s">
        <v>70</v>
      </c>
      <c r="AC51" s="5" t="s">
        <v>70</v>
      </c>
      <c r="AD51" s="5" t="s">
        <v>70</v>
      </c>
      <c r="AE51" s="5" t="s">
        <v>70</v>
      </c>
      <c r="AF51" s="5" t="s">
        <v>70</v>
      </c>
      <c r="AG51" s="5" t="s">
        <v>70</v>
      </c>
      <c r="AH51" s="5">
        <v>0</v>
      </c>
      <c r="AI51" s="5" t="s">
        <v>70</v>
      </c>
      <c r="AJ51" s="5" t="s">
        <v>70</v>
      </c>
      <c r="AK51" s="5" t="s">
        <v>70</v>
      </c>
      <c r="AL51" s="5" t="s">
        <v>70</v>
      </c>
      <c r="AM51" s="5" t="s">
        <v>70</v>
      </c>
      <c r="AN51" s="5" t="s">
        <v>70</v>
      </c>
      <c r="AO51" s="5" t="s">
        <v>70</v>
      </c>
      <c r="AP51" s="5" t="s">
        <v>70</v>
      </c>
      <c r="AQ51" s="5" t="s">
        <v>70</v>
      </c>
      <c r="AR51" s="5" t="s">
        <v>70</v>
      </c>
      <c r="AS51" s="5">
        <v>0</v>
      </c>
      <c r="AT51" s="5" t="s">
        <v>70</v>
      </c>
      <c r="AU51" s="5" t="s">
        <v>70</v>
      </c>
      <c r="AV51" s="5" t="s">
        <v>70</v>
      </c>
      <c r="AW51" s="5" t="s">
        <v>70</v>
      </c>
      <c r="AX51" s="5" t="s">
        <v>70</v>
      </c>
      <c r="AY51" s="5" t="s">
        <v>70</v>
      </c>
      <c r="AZ51" s="5" t="s">
        <v>70</v>
      </c>
      <c r="BA51" s="5" t="s">
        <v>70</v>
      </c>
      <c r="BB51" s="5" t="s">
        <v>70</v>
      </c>
      <c r="BC51" s="5" t="s">
        <v>70</v>
      </c>
      <c r="BD51" s="5">
        <v>0</v>
      </c>
    </row>
    <row r="52" spans="1:56" x14ac:dyDescent="0.35">
      <c r="A52" t="s">
        <v>111</v>
      </c>
      <c r="B52" s="5">
        <v>20</v>
      </c>
      <c r="C52" s="7">
        <v>0.33900000000000002</v>
      </c>
      <c r="D52" s="5">
        <v>30</v>
      </c>
      <c r="E52" s="7">
        <v>0.50800000000000001</v>
      </c>
      <c r="F52" s="5">
        <v>35</v>
      </c>
      <c r="G52" s="7">
        <v>0.59299999999999997</v>
      </c>
      <c r="H52" s="5">
        <v>40</v>
      </c>
      <c r="I52" s="7">
        <v>0.69499999999999995</v>
      </c>
      <c r="J52" s="5">
        <v>20</v>
      </c>
      <c r="K52" s="7">
        <v>0.30499999999999999</v>
      </c>
      <c r="L52" s="5">
        <v>60</v>
      </c>
      <c r="M52" s="5">
        <v>25</v>
      </c>
      <c r="N52" s="5" t="s">
        <v>63</v>
      </c>
      <c r="O52" s="5">
        <v>40</v>
      </c>
      <c r="P52" s="5" t="s">
        <v>63</v>
      </c>
      <c r="Q52" s="5">
        <v>50</v>
      </c>
      <c r="R52" s="5" t="s">
        <v>63</v>
      </c>
      <c r="S52" s="5">
        <v>55</v>
      </c>
      <c r="T52" s="5" t="s">
        <v>63</v>
      </c>
      <c r="U52" s="5" t="s">
        <v>63</v>
      </c>
      <c r="V52" s="5" t="s">
        <v>63</v>
      </c>
      <c r="W52" s="5">
        <v>55</v>
      </c>
      <c r="X52" s="5">
        <v>10</v>
      </c>
      <c r="Y52" s="7">
        <v>0.34300000000000003</v>
      </c>
      <c r="Z52" s="5">
        <v>20</v>
      </c>
      <c r="AA52" s="7">
        <v>0.51400000000000001</v>
      </c>
      <c r="AB52" s="5">
        <v>25</v>
      </c>
      <c r="AC52" s="7">
        <v>0.71399999999999997</v>
      </c>
      <c r="AD52" s="5">
        <v>30</v>
      </c>
      <c r="AE52" s="7">
        <v>0.8</v>
      </c>
      <c r="AF52" s="5">
        <v>5</v>
      </c>
      <c r="AG52" s="7">
        <v>0.2</v>
      </c>
      <c r="AH52" s="5">
        <v>35</v>
      </c>
      <c r="AI52" s="5">
        <v>20</v>
      </c>
      <c r="AJ52" s="7">
        <v>0.46200000000000002</v>
      </c>
      <c r="AK52" s="5">
        <v>35</v>
      </c>
      <c r="AL52" s="7">
        <v>0.872</v>
      </c>
      <c r="AM52" s="5">
        <v>40</v>
      </c>
      <c r="AN52" s="7">
        <v>1</v>
      </c>
      <c r="AO52" s="5">
        <v>40</v>
      </c>
      <c r="AP52" s="7">
        <v>1</v>
      </c>
      <c r="AQ52" s="5">
        <v>0</v>
      </c>
      <c r="AR52" s="7">
        <v>0</v>
      </c>
      <c r="AS52" s="5">
        <v>40</v>
      </c>
      <c r="AT52" s="5">
        <v>5</v>
      </c>
      <c r="AU52" s="5" t="s">
        <v>63</v>
      </c>
      <c r="AV52" s="5">
        <v>10</v>
      </c>
      <c r="AW52" s="5" t="s">
        <v>63</v>
      </c>
      <c r="AX52" s="5">
        <v>15</v>
      </c>
      <c r="AY52" s="5" t="s">
        <v>63</v>
      </c>
      <c r="AZ52" s="5">
        <v>15</v>
      </c>
      <c r="BA52" s="5" t="s">
        <v>63</v>
      </c>
      <c r="BB52" s="5" t="s">
        <v>63</v>
      </c>
      <c r="BC52" s="5" t="s">
        <v>63</v>
      </c>
      <c r="BD52" s="5">
        <v>15</v>
      </c>
    </row>
    <row r="53" spans="1:56" x14ac:dyDescent="0.35">
      <c r="A53" t="s">
        <v>112</v>
      </c>
      <c r="B53" s="5">
        <v>70</v>
      </c>
      <c r="C53" s="7">
        <v>0.436</v>
      </c>
      <c r="D53" s="5">
        <v>120</v>
      </c>
      <c r="E53" s="7">
        <v>0.74199999999999999</v>
      </c>
      <c r="F53" s="5">
        <v>145</v>
      </c>
      <c r="G53" s="7">
        <v>0.88300000000000001</v>
      </c>
      <c r="H53" s="5">
        <v>155</v>
      </c>
      <c r="I53" s="7">
        <v>0.95099999999999996</v>
      </c>
      <c r="J53" s="5">
        <v>10</v>
      </c>
      <c r="K53" s="7">
        <v>4.9000000000000002E-2</v>
      </c>
      <c r="L53" s="5">
        <v>165</v>
      </c>
      <c r="M53" s="5">
        <v>60</v>
      </c>
      <c r="N53" s="7">
        <v>0.50800000000000001</v>
      </c>
      <c r="O53" s="5">
        <v>85</v>
      </c>
      <c r="P53" s="7">
        <v>0.72499999999999998</v>
      </c>
      <c r="Q53" s="5">
        <v>105</v>
      </c>
      <c r="R53" s="7">
        <v>0.875</v>
      </c>
      <c r="S53" s="5">
        <v>110</v>
      </c>
      <c r="T53" s="7">
        <v>0.91700000000000004</v>
      </c>
      <c r="U53" s="5">
        <v>10</v>
      </c>
      <c r="V53" s="7">
        <v>8.3000000000000004E-2</v>
      </c>
      <c r="W53" s="5">
        <v>120</v>
      </c>
      <c r="X53" s="5">
        <v>60</v>
      </c>
      <c r="Y53" s="7">
        <v>0.4</v>
      </c>
      <c r="Z53" s="5">
        <v>95</v>
      </c>
      <c r="AA53" s="7">
        <v>0.64100000000000001</v>
      </c>
      <c r="AB53" s="5">
        <v>125</v>
      </c>
      <c r="AC53" s="7">
        <v>0.86199999999999999</v>
      </c>
      <c r="AD53" s="5">
        <v>135</v>
      </c>
      <c r="AE53" s="7">
        <v>0.93100000000000005</v>
      </c>
      <c r="AF53" s="5">
        <v>10</v>
      </c>
      <c r="AG53" s="7">
        <v>6.9000000000000006E-2</v>
      </c>
      <c r="AH53" s="5">
        <v>145</v>
      </c>
      <c r="AI53" s="5">
        <v>45</v>
      </c>
      <c r="AJ53" s="5" t="s">
        <v>63</v>
      </c>
      <c r="AK53" s="5">
        <v>85</v>
      </c>
      <c r="AL53" s="5" t="s">
        <v>63</v>
      </c>
      <c r="AM53" s="5">
        <v>105</v>
      </c>
      <c r="AN53" s="5" t="s">
        <v>63</v>
      </c>
      <c r="AO53" s="5">
        <v>110</v>
      </c>
      <c r="AP53" s="5" t="s">
        <v>63</v>
      </c>
      <c r="AQ53" s="5" t="s">
        <v>63</v>
      </c>
      <c r="AR53" s="5" t="s">
        <v>63</v>
      </c>
      <c r="AS53" s="5">
        <v>115</v>
      </c>
      <c r="AT53" s="5">
        <v>20</v>
      </c>
      <c r="AU53" s="5" t="s">
        <v>63</v>
      </c>
      <c r="AV53" s="5">
        <v>45</v>
      </c>
      <c r="AW53" s="5" t="s">
        <v>63</v>
      </c>
      <c r="AX53" s="5">
        <v>60</v>
      </c>
      <c r="AY53" s="5" t="s">
        <v>63</v>
      </c>
      <c r="AZ53" s="5">
        <v>65</v>
      </c>
      <c r="BA53" s="5" t="s">
        <v>63</v>
      </c>
      <c r="BB53" s="5" t="s">
        <v>63</v>
      </c>
      <c r="BC53" s="5" t="s">
        <v>63</v>
      </c>
      <c r="BD53" s="5">
        <v>65</v>
      </c>
    </row>
    <row r="54" spans="1:56" x14ac:dyDescent="0.35">
      <c r="A54" t="s">
        <v>113</v>
      </c>
      <c r="B54" s="5">
        <v>35</v>
      </c>
      <c r="C54" s="7">
        <v>0.35499999999999998</v>
      </c>
      <c r="D54" s="5">
        <v>55</v>
      </c>
      <c r="E54" s="7">
        <v>0.60199999999999998</v>
      </c>
      <c r="F54" s="5">
        <v>70</v>
      </c>
      <c r="G54" s="7">
        <v>0.77400000000000002</v>
      </c>
      <c r="H54" s="5">
        <v>80</v>
      </c>
      <c r="I54" s="7">
        <v>0.84899999999999998</v>
      </c>
      <c r="J54" s="5">
        <v>15</v>
      </c>
      <c r="K54" s="7">
        <v>0.151</v>
      </c>
      <c r="L54" s="5">
        <v>95</v>
      </c>
      <c r="M54" s="5">
        <v>45</v>
      </c>
      <c r="N54" s="7">
        <v>0.68300000000000005</v>
      </c>
      <c r="O54" s="5">
        <v>55</v>
      </c>
      <c r="P54" s="7">
        <v>0.873</v>
      </c>
      <c r="Q54" s="5">
        <v>60</v>
      </c>
      <c r="R54" s="7">
        <v>0.95199999999999996</v>
      </c>
      <c r="S54" s="5">
        <v>65</v>
      </c>
      <c r="T54" s="7">
        <v>1</v>
      </c>
      <c r="U54" s="5">
        <v>0</v>
      </c>
      <c r="V54" s="7">
        <v>0</v>
      </c>
      <c r="W54" s="5">
        <v>65</v>
      </c>
      <c r="X54" s="5">
        <v>30</v>
      </c>
      <c r="Y54" s="5" t="s">
        <v>63</v>
      </c>
      <c r="Z54" s="5">
        <v>45</v>
      </c>
      <c r="AA54" s="5" t="s">
        <v>63</v>
      </c>
      <c r="AB54" s="5">
        <v>50</v>
      </c>
      <c r="AC54" s="5" t="s">
        <v>63</v>
      </c>
      <c r="AD54" s="5">
        <v>55</v>
      </c>
      <c r="AE54" s="5" t="s">
        <v>63</v>
      </c>
      <c r="AF54" s="5" t="s">
        <v>63</v>
      </c>
      <c r="AG54" s="5" t="s">
        <v>63</v>
      </c>
      <c r="AH54" s="5">
        <v>60</v>
      </c>
      <c r="AI54" s="5">
        <v>10</v>
      </c>
      <c r="AJ54" s="5" t="s">
        <v>63</v>
      </c>
      <c r="AK54" s="5">
        <v>20</v>
      </c>
      <c r="AL54" s="5" t="s">
        <v>63</v>
      </c>
      <c r="AM54" s="5">
        <v>25</v>
      </c>
      <c r="AN54" s="5" t="s">
        <v>63</v>
      </c>
      <c r="AO54" s="5">
        <v>25</v>
      </c>
      <c r="AP54" s="5" t="s">
        <v>63</v>
      </c>
      <c r="AQ54" s="5" t="s">
        <v>63</v>
      </c>
      <c r="AR54" s="5" t="s">
        <v>63</v>
      </c>
      <c r="AS54" s="5">
        <v>25</v>
      </c>
      <c r="AT54" s="5" t="s">
        <v>63</v>
      </c>
      <c r="AU54" s="5" t="s">
        <v>63</v>
      </c>
      <c r="AV54" s="5" t="s">
        <v>63</v>
      </c>
      <c r="AW54" s="5" t="s">
        <v>63</v>
      </c>
      <c r="AX54" s="5">
        <v>10</v>
      </c>
      <c r="AY54" s="5" t="s">
        <v>63</v>
      </c>
      <c r="AZ54" s="5">
        <v>10</v>
      </c>
      <c r="BA54" s="5" t="s">
        <v>63</v>
      </c>
      <c r="BB54" s="5" t="s">
        <v>63</v>
      </c>
      <c r="BC54" s="5" t="s">
        <v>63</v>
      </c>
      <c r="BD54" s="5">
        <v>15</v>
      </c>
    </row>
    <row r="55" spans="1:56" x14ac:dyDescent="0.35">
      <c r="A55" t="s">
        <v>114</v>
      </c>
      <c r="B55" s="5">
        <v>30</v>
      </c>
      <c r="C55" s="7">
        <v>0.39700000000000002</v>
      </c>
      <c r="D55" s="5">
        <v>40</v>
      </c>
      <c r="E55" s="7">
        <v>0.5</v>
      </c>
      <c r="F55" s="5">
        <v>55</v>
      </c>
      <c r="G55" s="7">
        <v>0.71799999999999997</v>
      </c>
      <c r="H55" s="5">
        <v>70</v>
      </c>
      <c r="I55" s="7">
        <v>0.872</v>
      </c>
      <c r="J55" s="5">
        <v>10</v>
      </c>
      <c r="K55" s="7">
        <v>0.128</v>
      </c>
      <c r="L55" s="5">
        <v>80</v>
      </c>
      <c r="M55" s="5">
        <v>30</v>
      </c>
      <c r="N55" s="7">
        <v>0.33</v>
      </c>
      <c r="O55" s="5">
        <v>45</v>
      </c>
      <c r="P55" s="7">
        <v>0.48899999999999999</v>
      </c>
      <c r="Q55" s="5">
        <v>60</v>
      </c>
      <c r="R55" s="7">
        <v>0.69299999999999995</v>
      </c>
      <c r="S55" s="5">
        <v>80</v>
      </c>
      <c r="T55" s="7">
        <v>0.89800000000000002</v>
      </c>
      <c r="U55" s="5">
        <v>10</v>
      </c>
      <c r="V55" s="7">
        <v>0.10199999999999999</v>
      </c>
      <c r="W55" s="5">
        <v>90</v>
      </c>
      <c r="X55" s="5">
        <v>60</v>
      </c>
      <c r="Y55" s="7">
        <v>0.48099999999999998</v>
      </c>
      <c r="Z55" s="5">
        <v>85</v>
      </c>
      <c r="AA55" s="7">
        <v>0.64300000000000002</v>
      </c>
      <c r="AB55" s="5">
        <v>105</v>
      </c>
      <c r="AC55" s="7">
        <v>0.81399999999999995</v>
      </c>
      <c r="AD55" s="5">
        <v>115</v>
      </c>
      <c r="AE55" s="7">
        <v>0.88400000000000001</v>
      </c>
      <c r="AF55" s="5">
        <v>15</v>
      </c>
      <c r="AG55" s="7">
        <v>0.11600000000000001</v>
      </c>
      <c r="AH55" s="5">
        <v>130</v>
      </c>
      <c r="AI55" s="5">
        <v>25</v>
      </c>
      <c r="AJ55" s="7">
        <v>0.27300000000000002</v>
      </c>
      <c r="AK55" s="5">
        <v>45</v>
      </c>
      <c r="AL55" s="7">
        <v>0.53400000000000003</v>
      </c>
      <c r="AM55" s="5">
        <v>80</v>
      </c>
      <c r="AN55" s="7">
        <v>0.90900000000000003</v>
      </c>
      <c r="AO55" s="5">
        <v>90</v>
      </c>
      <c r="AP55" s="7">
        <v>1</v>
      </c>
      <c r="AQ55" s="5">
        <v>0</v>
      </c>
      <c r="AR55" s="7">
        <v>0</v>
      </c>
      <c r="AS55" s="5">
        <v>90</v>
      </c>
      <c r="AT55" s="5">
        <v>20</v>
      </c>
      <c r="AU55" s="7">
        <v>0.309</v>
      </c>
      <c r="AV55" s="5">
        <v>30</v>
      </c>
      <c r="AW55" s="7">
        <v>0.441</v>
      </c>
      <c r="AX55" s="5">
        <v>45</v>
      </c>
      <c r="AY55" s="7">
        <v>0.63200000000000001</v>
      </c>
      <c r="AZ55" s="5">
        <v>50</v>
      </c>
      <c r="BA55" s="7">
        <v>0.73499999999999999</v>
      </c>
      <c r="BB55" s="5">
        <v>20</v>
      </c>
      <c r="BC55" s="7">
        <v>0.26500000000000001</v>
      </c>
      <c r="BD55" s="5">
        <v>70</v>
      </c>
    </row>
    <row r="56" spans="1:56" x14ac:dyDescent="0.35">
      <c r="A56" t="s">
        <v>115</v>
      </c>
      <c r="B56" s="5" t="s">
        <v>70</v>
      </c>
      <c r="C56" s="5" t="s">
        <v>70</v>
      </c>
      <c r="D56" s="5" t="s">
        <v>70</v>
      </c>
      <c r="E56" s="5" t="s">
        <v>70</v>
      </c>
      <c r="F56" s="5" t="s">
        <v>70</v>
      </c>
      <c r="G56" s="5" t="s">
        <v>70</v>
      </c>
      <c r="H56" s="5" t="s">
        <v>70</v>
      </c>
      <c r="I56" s="5" t="s">
        <v>70</v>
      </c>
      <c r="J56" s="5" t="s">
        <v>70</v>
      </c>
      <c r="K56" s="5" t="s">
        <v>70</v>
      </c>
      <c r="L56" s="5">
        <v>0</v>
      </c>
      <c r="M56" s="5" t="s">
        <v>70</v>
      </c>
      <c r="N56" s="5" t="s">
        <v>70</v>
      </c>
      <c r="O56" s="5" t="s">
        <v>70</v>
      </c>
      <c r="P56" s="5" t="s">
        <v>70</v>
      </c>
      <c r="Q56" s="5" t="s">
        <v>70</v>
      </c>
      <c r="R56" s="5" t="s">
        <v>70</v>
      </c>
      <c r="S56" s="5" t="s">
        <v>70</v>
      </c>
      <c r="T56" s="5" t="s">
        <v>70</v>
      </c>
      <c r="U56" s="5" t="s">
        <v>70</v>
      </c>
      <c r="V56" s="5" t="s">
        <v>70</v>
      </c>
      <c r="W56" s="5">
        <v>0</v>
      </c>
      <c r="X56" s="5" t="s">
        <v>70</v>
      </c>
      <c r="Y56" s="5" t="s">
        <v>70</v>
      </c>
      <c r="Z56" s="5" t="s">
        <v>70</v>
      </c>
      <c r="AA56" s="5" t="s">
        <v>70</v>
      </c>
      <c r="AB56" s="5" t="s">
        <v>70</v>
      </c>
      <c r="AC56" s="5" t="s">
        <v>70</v>
      </c>
      <c r="AD56" s="5" t="s">
        <v>70</v>
      </c>
      <c r="AE56" s="5" t="s">
        <v>70</v>
      </c>
      <c r="AF56" s="5" t="s">
        <v>70</v>
      </c>
      <c r="AG56" s="5" t="s">
        <v>70</v>
      </c>
      <c r="AH56" s="5">
        <v>0</v>
      </c>
      <c r="AI56" s="5" t="s">
        <v>70</v>
      </c>
      <c r="AJ56" s="5" t="s">
        <v>70</v>
      </c>
      <c r="AK56" s="5" t="s">
        <v>70</v>
      </c>
      <c r="AL56" s="5" t="s">
        <v>70</v>
      </c>
      <c r="AM56" s="5" t="s">
        <v>70</v>
      </c>
      <c r="AN56" s="5" t="s">
        <v>70</v>
      </c>
      <c r="AO56" s="5" t="s">
        <v>70</v>
      </c>
      <c r="AP56" s="5" t="s">
        <v>70</v>
      </c>
      <c r="AQ56" s="5" t="s">
        <v>70</v>
      </c>
      <c r="AR56" s="5" t="s">
        <v>70</v>
      </c>
      <c r="AS56" s="5">
        <v>0</v>
      </c>
      <c r="AT56" s="5" t="s">
        <v>70</v>
      </c>
      <c r="AU56" s="5" t="s">
        <v>70</v>
      </c>
      <c r="AV56" s="5" t="s">
        <v>70</v>
      </c>
      <c r="AW56" s="5" t="s">
        <v>70</v>
      </c>
      <c r="AX56" s="5" t="s">
        <v>70</v>
      </c>
      <c r="AY56" s="5" t="s">
        <v>70</v>
      </c>
      <c r="AZ56" s="5" t="s">
        <v>70</v>
      </c>
      <c r="BA56" s="5" t="s">
        <v>70</v>
      </c>
      <c r="BB56" s="5" t="s">
        <v>70</v>
      </c>
      <c r="BC56" s="5" t="s">
        <v>70</v>
      </c>
      <c r="BD56" s="5">
        <v>0</v>
      </c>
    </row>
    <row r="57" spans="1:56" x14ac:dyDescent="0.35">
      <c r="A57" t="s">
        <v>116</v>
      </c>
      <c r="B57" s="5">
        <v>80</v>
      </c>
      <c r="C57" s="7">
        <v>0.50900000000000001</v>
      </c>
      <c r="D57" s="5">
        <v>105</v>
      </c>
      <c r="E57" s="7">
        <v>0.65800000000000003</v>
      </c>
      <c r="F57" s="5">
        <v>135</v>
      </c>
      <c r="G57" s="7">
        <v>0.83199999999999996</v>
      </c>
      <c r="H57" s="5">
        <v>150</v>
      </c>
      <c r="I57" s="7">
        <v>0.91900000000000004</v>
      </c>
      <c r="J57" s="5">
        <v>15</v>
      </c>
      <c r="K57" s="7">
        <v>8.1000000000000003E-2</v>
      </c>
      <c r="L57" s="5">
        <v>160</v>
      </c>
      <c r="M57" s="5">
        <v>85</v>
      </c>
      <c r="N57" s="7">
        <v>0.61399999999999999</v>
      </c>
      <c r="O57" s="5">
        <v>110</v>
      </c>
      <c r="P57" s="7">
        <v>0.78600000000000003</v>
      </c>
      <c r="Q57" s="5">
        <v>125</v>
      </c>
      <c r="R57" s="7">
        <v>0.89300000000000002</v>
      </c>
      <c r="S57" s="5">
        <v>135</v>
      </c>
      <c r="T57" s="7">
        <v>0.95699999999999996</v>
      </c>
      <c r="U57" s="5">
        <v>5</v>
      </c>
      <c r="V57" s="7">
        <v>4.2999999999999997E-2</v>
      </c>
      <c r="W57" s="5">
        <v>140</v>
      </c>
      <c r="X57" s="5">
        <v>90</v>
      </c>
      <c r="Y57" s="7">
        <v>0.61499999999999999</v>
      </c>
      <c r="Z57" s="5">
        <v>110</v>
      </c>
      <c r="AA57" s="7">
        <v>0.76200000000000001</v>
      </c>
      <c r="AB57" s="5">
        <v>125</v>
      </c>
      <c r="AC57" s="7">
        <v>0.88800000000000001</v>
      </c>
      <c r="AD57" s="5">
        <v>135</v>
      </c>
      <c r="AE57" s="7">
        <v>0.95099999999999996</v>
      </c>
      <c r="AF57" s="5">
        <v>5</v>
      </c>
      <c r="AG57" s="7">
        <v>4.9000000000000002E-2</v>
      </c>
      <c r="AH57" s="5">
        <v>145</v>
      </c>
      <c r="AI57" s="5">
        <v>60</v>
      </c>
      <c r="AJ57" s="5" t="s">
        <v>63</v>
      </c>
      <c r="AK57" s="5">
        <v>85</v>
      </c>
      <c r="AL57" s="5" t="s">
        <v>63</v>
      </c>
      <c r="AM57" s="5">
        <v>105</v>
      </c>
      <c r="AN57" s="5" t="s">
        <v>63</v>
      </c>
      <c r="AO57" s="5">
        <v>110</v>
      </c>
      <c r="AP57" s="5" t="s">
        <v>63</v>
      </c>
      <c r="AQ57" s="5" t="s">
        <v>63</v>
      </c>
      <c r="AR57" s="5" t="s">
        <v>63</v>
      </c>
      <c r="AS57" s="5">
        <v>115</v>
      </c>
      <c r="AT57" s="5">
        <v>55</v>
      </c>
      <c r="AU57" s="5" t="s">
        <v>63</v>
      </c>
      <c r="AV57" s="5">
        <v>70</v>
      </c>
      <c r="AW57" s="5" t="s">
        <v>63</v>
      </c>
      <c r="AX57" s="5">
        <v>80</v>
      </c>
      <c r="AY57" s="5" t="s">
        <v>63</v>
      </c>
      <c r="AZ57" s="5">
        <v>85</v>
      </c>
      <c r="BA57" s="5" t="s">
        <v>63</v>
      </c>
      <c r="BB57" s="5" t="s">
        <v>63</v>
      </c>
      <c r="BC57" s="5" t="s">
        <v>63</v>
      </c>
      <c r="BD57" s="5">
        <v>90</v>
      </c>
    </row>
    <row r="58" spans="1:56" x14ac:dyDescent="0.35">
      <c r="A58" t="s">
        <v>117</v>
      </c>
      <c r="B58" s="5" t="s">
        <v>70</v>
      </c>
      <c r="C58" s="5" t="s">
        <v>70</v>
      </c>
      <c r="D58" s="5" t="s">
        <v>70</v>
      </c>
      <c r="E58" s="5" t="s">
        <v>70</v>
      </c>
      <c r="F58" s="5" t="s">
        <v>70</v>
      </c>
      <c r="G58" s="5" t="s">
        <v>70</v>
      </c>
      <c r="H58" s="5" t="s">
        <v>70</v>
      </c>
      <c r="I58" s="5" t="s">
        <v>70</v>
      </c>
      <c r="J58" s="5" t="s">
        <v>70</v>
      </c>
      <c r="K58" s="5" t="s">
        <v>70</v>
      </c>
      <c r="L58" s="5">
        <v>0</v>
      </c>
      <c r="M58" s="5" t="s">
        <v>70</v>
      </c>
      <c r="N58" s="5" t="s">
        <v>70</v>
      </c>
      <c r="O58" s="5" t="s">
        <v>70</v>
      </c>
      <c r="P58" s="5" t="s">
        <v>70</v>
      </c>
      <c r="Q58" s="5" t="s">
        <v>70</v>
      </c>
      <c r="R58" s="5" t="s">
        <v>70</v>
      </c>
      <c r="S58" s="5" t="s">
        <v>70</v>
      </c>
      <c r="T58" s="5" t="s">
        <v>70</v>
      </c>
      <c r="U58" s="5" t="s">
        <v>70</v>
      </c>
      <c r="V58" s="5" t="s">
        <v>70</v>
      </c>
      <c r="W58" s="5">
        <v>0</v>
      </c>
      <c r="X58" s="5" t="s">
        <v>70</v>
      </c>
      <c r="Y58" s="5" t="s">
        <v>70</v>
      </c>
      <c r="Z58" s="5" t="s">
        <v>70</v>
      </c>
      <c r="AA58" s="5" t="s">
        <v>70</v>
      </c>
      <c r="AB58" s="5" t="s">
        <v>70</v>
      </c>
      <c r="AC58" s="5" t="s">
        <v>70</v>
      </c>
      <c r="AD58" s="5" t="s">
        <v>70</v>
      </c>
      <c r="AE58" s="5" t="s">
        <v>70</v>
      </c>
      <c r="AF58" s="5" t="s">
        <v>70</v>
      </c>
      <c r="AG58" s="5" t="s">
        <v>70</v>
      </c>
      <c r="AH58" s="5">
        <v>0</v>
      </c>
      <c r="AI58" s="5" t="s">
        <v>70</v>
      </c>
      <c r="AJ58" s="5" t="s">
        <v>70</v>
      </c>
      <c r="AK58" s="5" t="s">
        <v>70</v>
      </c>
      <c r="AL58" s="5" t="s">
        <v>70</v>
      </c>
      <c r="AM58" s="5" t="s">
        <v>70</v>
      </c>
      <c r="AN58" s="5" t="s">
        <v>70</v>
      </c>
      <c r="AO58" s="5" t="s">
        <v>70</v>
      </c>
      <c r="AP58" s="5" t="s">
        <v>70</v>
      </c>
      <c r="AQ58" s="5" t="s">
        <v>70</v>
      </c>
      <c r="AR58" s="5" t="s">
        <v>70</v>
      </c>
      <c r="AS58" s="5">
        <v>0</v>
      </c>
      <c r="AT58" s="5" t="s">
        <v>70</v>
      </c>
      <c r="AU58" s="5" t="s">
        <v>70</v>
      </c>
      <c r="AV58" s="5" t="s">
        <v>70</v>
      </c>
      <c r="AW58" s="5" t="s">
        <v>70</v>
      </c>
      <c r="AX58" s="5" t="s">
        <v>70</v>
      </c>
      <c r="AY58" s="5" t="s">
        <v>70</v>
      </c>
      <c r="AZ58" s="5" t="s">
        <v>70</v>
      </c>
      <c r="BA58" s="5" t="s">
        <v>70</v>
      </c>
      <c r="BB58" s="5" t="s">
        <v>70</v>
      </c>
      <c r="BC58" s="5" t="s">
        <v>70</v>
      </c>
      <c r="BD58" s="5">
        <v>0</v>
      </c>
    </row>
    <row r="59" spans="1:56" x14ac:dyDescent="0.35">
      <c r="A59" s="6" t="s">
        <v>118</v>
      </c>
      <c r="B59" s="10">
        <v>2105</v>
      </c>
      <c r="C59" s="11">
        <v>0.34</v>
      </c>
      <c r="D59" s="10">
        <v>3525</v>
      </c>
      <c r="E59" s="11">
        <v>0.56899999999999995</v>
      </c>
      <c r="F59" s="10">
        <v>4700</v>
      </c>
      <c r="G59" s="11">
        <v>0.75900000000000001</v>
      </c>
      <c r="H59" s="10">
        <v>5460</v>
      </c>
      <c r="I59" s="11">
        <v>0.88200000000000001</v>
      </c>
      <c r="J59" s="9">
        <v>730</v>
      </c>
      <c r="K59" s="11">
        <v>0.11799999999999999</v>
      </c>
      <c r="L59" s="10">
        <v>6190</v>
      </c>
      <c r="M59" s="10">
        <v>2435</v>
      </c>
      <c r="N59" s="11">
        <v>0.40400000000000003</v>
      </c>
      <c r="O59" s="10">
        <v>3830</v>
      </c>
      <c r="P59" s="11">
        <v>0.63600000000000001</v>
      </c>
      <c r="Q59" s="10">
        <v>4900</v>
      </c>
      <c r="R59" s="11">
        <v>0.81399999999999995</v>
      </c>
      <c r="S59" s="10">
        <v>5545</v>
      </c>
      <c r="T59" s="11">
        <v>0.92100000000000004</v>
      </c>
      <c r="U59" s="9">
        <v>475</v>
      </c>
      <c r="V59" s="11">
        <v>7.9000000000000001E-2</v>
      </c>
      <c r="W59" s="10">
        <v>6020</v>
      </c>
      <c r="X59" s="10">
        <v>2835</v>
      </c>
      <c r="Y59" s="11">
        <v>0.46600000000000003</v>
      </c>
      <c r="Z59" s="10">
        <v>3995</v>
      </c>
      <c r="AA59" s="11">
        <v>0.65700000000000003</v>
      </c>
      <c r="AB59" s="10">
        <v>4965</v>
      </c>
      <c r="AC59" s="11">
        <v>0.81699999999999995</v>
      </c>
      <c r="AD59" s="10">
        <v>5515</v>
      </c>
      <c r="AE59" s="11">
        <v>0.90700000000000003</v>
      </c>
      <c r="AF59" s="9">
        <v>565</v>
      </c>
      <c r="AG59" s="11">
        <v>9.2999999999999999E-2</v>
      </c>
      <c r="AH59" s="10">
        <v>6080</v>
      </c>
      <c r="AI59" s="10">
        <v>2070</v>
      </c>
      <c r="AJ59" s="11">
        <v>0.41399999999999998</v>
      </c>
      <c r="AK59" s="10">
        <v>3235</v>
      </c>
      <c r="AL59" s="11">
        <v>0.64600000000000002</v>
      </c>
      <c r="AM59" s="10">
        <v>4410</v>
      </c>
      <c r="AN59" s="11">
        <v>0.88</v>
      </c>
      <c r="AO59" s="10">
        <v>4785</v>
      </c>
      <c r="AP59" s="11">
        <v>0.95499999999999996</v>
      </c>
      <c r="AQ59" s="9">
        <v>225</v>
      </c>
      <c r="AR59" s="11">
        <v>4.4999999999999998E-2</v>
      </c>
      <c r="AS59" s="10">
        <v>5010</v>
      </c>
      <c r="AT59" s="10">
        <v>1745</v>
      </c>
      <c r="AU59" s="11">
        <v>0.34100000000000003</v>
      </c>
      <c r="AV59" s="10">
        <v>2995</v>
      </c>
      <c r="AW59" s="11">
        <v>0.58599999999999997</v>
      </c>
      <c r="AX59" s="10">
        <v>4005</v>
      </c>
      <c r="AY59" s="11">
        <v>0.78300000000000003</v>
      </c>
      <c r="AZ59" s="10">
        <v>4660</v>
      </c>
      <c r="BA59" s="11">
        <v>0.91100000000000003</v>
      </c>
      <c r="BB59" s="9">
        <v>455</v>
      </c>
      <c r="BC59" s="11">
        <v>8.8999999999999996E-2</v>
      </c>
      <c r="BD59" s="10">
        <v>5115</v>
      </c>
    </row>
  </sheetData>
  <pageMargins left="0.7" right="0.7" top="0.75" bottom="0.75" header="0.3" footer="0.3"/>
  <pageSetup paperSize="9" orientation="portrait" horizontalDpi="300" verticalDpi="300"/>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D59"/>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23.69140625" customWidth="1"/>
    <col min="5" max="5" width="28.69140625" customWidth="1"/>
    <col min="6" max="6" width="23.69140625" customWidth="1"/>
    <col min="7" max="7" width="28.69140625" customWidth="1"/>
    <col min="8" max="8" width="23.69140625" customWidth="1"/>
    <col min="9" max="9" width="28.69140625" customWidth="1"/>
    <col min="10" max="10" width="20.69140625" customWidth="1"/>
    <col min="11" max="11" width="25.69140625" customWidth="1"/>
    <col min="12" max="12" width="13.69140625" customWidth="1"/>
    <col min="13" max="13" width="19.69140625" customWidth="1"/>
    <col min="14" max="14" width="24.69140625" customWidth="1"/>
    <col min="15" max="15" width="23.69140625" customWidth="1"/>
    <col min="16" max="16" width="28.69140625" customWidth="1"/>
    <col min="17" max="17" width="23.69140625" customWidth="1"/>
    <col min="18" max="18" width="28.69140625" customWidth="1"/>
    <col min="19" max="19" width="23.69140625" customWidth="1"/>
    <col min="20" max="20" width="28.69140625" customWidth="1"/>
    <col min="21" max="21" width="20.69140625" customWidth="1"/>
    <col min="22" max="22" width="25.69140625" customWidth="1"/>
    <col min="23" max="23" width="13.69140625" customWidth="1"/>
    <col min="24" max="24" width="19.69140625" customWidth="1"/>
    <col min="25" max="25" width="24.69140625" customWidth="1"/>
    <col min="26" max="26" width="23.69140625" customWidth="1"/>
    <col min="27" max="27" width="28.69140625" customWidth="1"/>
    <col min="28" max="28" width="23.69140625" customWidth="1"/>
    <col min="29" max="29" width="28.69140625" customWidth="1"/>
    <col min="30" max="30" width="23.69140625" customWidth="1"/>
    <col min="31" max="31" width="28.69140625" customWidth="1"/>
    <col min="32" max="32" width="20.69140625" customWidth="1"/>
    <col min="33" max="33" width="25.69140625" customWidth="1"/>
    <col min="34" max="34" width="13.69140625" customWidth="1"/>
    <col min="35" max="35" width="19.69140625" customWidth="1"/>
    <col min="36" max="36" width="24.69140625" customWidth="1"/>
    <col min="37" max="37" width="23.69140625" customWidth="1"/>
    <col min="38" max="38" width="28.69140625" customWidth="1"/>
    <col min="39" max="39" width="23.69140625" customWidth="1"/>
    <col min="40" max="40" width="28.69140625" customWidth="1"/>
    <col min="41" max="41" width="23.69140625" customWidth="1"/>
    <col min="42" max="42" width="28.69140625" customWidth="1"/>
    <col min="43" max="43" width="20.69140625" customWidth="1"/>
    <col min="44" max="44" width="25.69140625" customWidth="1"/>
    <col min="45" max="45" width="13.69140625" customWidth="1"/>
    <col min="46" max="46" width="19.69140625" customWidth="1"/>
    <col min="47" max="47" width="24.69140625" customWidth="1"/>
    <col min="48" max="48" width="23.69140625" customWidth="1"/>
    <col min="49" max="49" width="28.69140625" customWidth="1"/>
    <col min="50" max="50" width="23.69140625" customWidth="1"/>
    <col min="51" max="51" width="28.69140625" customWidth="1"/>
    <col min="52" max="52" width="23.69140625" customWidth="1"/>
    <col min="53" max="53" width="28.69140625" customWidth="1"/>
    <col min="54" max="54" width="20.69140625" customWidth="1"/>
    <col min="55" max="55" width="25.69140625" customWidth="1"/>
    <col min="56" max="56" width="13.69140625" customWidth="1"/>
  </cols>
  <sheetData>
    <row r="1" spans="1:56" ht="30" customHeight="1" x14ac:dyDescent="0.35">
      <c r="A1" s="1" t="s">
        <v>141</v>
      </c>
    </row>
    <row r="2" spans="1:56" x14ac:dyDescent="0.35">
      <c r="A2" t="s">
        <v>119</v>
      </c>
    </row>
    <row r="3" spans="1:56" x14ac:dyDescent="0.35">
      <c r="A3" t="s">
        <v>120</v>
      </c>
    </row>
    <row r="4" spans="1:5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c r="Q4" s="4" t="s">
        <v>22</v>
      </c>
      <c r="R4" s="4" t="s">
        <v>23</v>
      </c>
      <c r="S4" s="4" t="s">
        <v>24</v>
      </c>
      <c r="T4" s="4" t="s">
        <v>25</v>
      </c>
      <c r="U4" s="4" t="s">
        <v>26</v>
      </c>
      <c r="V4" s="4" t="s">
        <v>27</v>
      </c>
      <c r="W4" s="4" t="s">
        <v>28</v>
      </c>
      <c r="X4" s="4" t="s">
        <v>29</v>
      </c>
      <c r="Y4" s="4" t="s">
        <v>30</v>
      </c>
      <c r="Z4" s="4" t="s">
        <v>31</v>
      </c>
      <c r="AA4" s="4" t="s">
        <v>32</v>
      </c>
      <c r="AB4" s="4" t="s">
        <v>33</v>
      </c>
      <c r="AC4" s="4" t="s">
        <v>34</v>
      </c>
      <c r="AD4" s="4" t="s">
        <v>35</v>
      </c>
      <c r="AE4" s="4" t="s">
        <v>36</v>
      </c>
      <c r="AF4" s="4" t="s">
        <v>37</v>
      </c>
      <c r="AG4" s="4" t="s">
        <v>38</v>
      </c>
      <c r="AH4" s="4" t="s">
        <v>39</v>
      </c>
      <c r="AI4" s="4" t="s">
        <v>40</v>
      </c>
      <c r="AJ4" s="4" t="s">
        <v>41</v>
      </c>
      <c r="AK4" s="4" t="s">
        <v>42</v>
      </c>
      <c r="AL4" s="4" t="s">
        <v>43</v>
      </c>
      <c r="AM4" s="4" t="s">
        <v>44</v>
      </c>
      <c r="AN4" s="4" t="s">
        <v>45</v>
      </c>
      <c r="AO4" s="4" t="s">
        <v>46</v>
      </c>
      <c r="AP4" s="4" t="s">
        <v>47</v>
      </c>
      <c r="AQ4" s="4" t="s">
        <v>48</v>
      </c>
      <c r="AR4" s="4" t="s">
        <v>49</v>
      </c>
      <c r="AS4" s="4" t="s">
        <v>50</v>
      </c>
      <c r="AT4" s="4" t="s">
        <v>51</v>
      </c>
      <c r="AU4" s="4" t="s">
        <v>52</v>
      </c>
      <c r="AV4" s="4" t="s">
        <v>53</v>
      </c>
      <c r="AW4" s="4" t="s">
        <v>54</v>
      </c>
      <c r="AX4" s="4" t="s">
        <v>55</v>
      </c>
      <c r="AY4" s="4" t="s">
        <v>56</v>
      </c>
      <c r="AZ4" s="4" t="s">
        <v>57</v>
      </c>
      <c r="BA4" s="4" t="s">
        <v>58</v>
      </c>
      <c r="BB4" s="4" t="s">
        <v>59</v>
      </c>
      <c r="BC4" s="4" t="s">
        <v>60</v>
      </c>
      <c r="BD4" s="4" t="s">
        <v>61</v>
      </c>
    </row>
    <row r="5" spans="1:56" x14ac:dyDescent="0.35">
      <c r="A5" t="s">
        <v>62</v>
      </c>
      <c r="B5" s="5">
        <v>5</v>
      </c>
      <c r="C5" s="7">
        <v>0.33300000000000002</v>
      </c>
      <c r="D5" s="5">
        <v>15</v>
      </c>
      <c r="E5" s="7">
        <v>0.72199999999999998</v>
      </c>
      <c r="F5" s="5">
        <v>20</v>
      </c>
      <c r="G5" s="7">
        <v>1</v>
      </c>
      <c r="H5" s="5">
        <v>20</v>
      </c>
      <c r="I5" s="7">
        <v>1</v>
      </c>
      <c r="J5" s="5">
        <v>0</v>
      </c>
      <c r="K5" s="7">
        <v>0</v>
      </c>
      <c r="L5" s="5">
        <v>20</v>
      </c>
      <c r="M5" s="5">
        <v>5</v>
      </c>
      <c r="N5" s="5" t="s">
        <v>63</v>
      </c>
      <c r="O5" s="5">
        <v>10</v>
      </c>
      <c r="P5" s="5" t="s">
        <v>63</v>
      </c>
      <c r="Q5" s="5">
        <v>10</v>
      </c>
      <c r="R5" s="5" t="s">
        <v>63</v>
      </c>
      <c r="S5" s="5">
        <v>10</v>
      </c>
      <c r="T5" s="5" t="s">
        <v>63</v>
      </c>
      <c r="U5" s="5" t="s">
        <v>63</v>
      </c>
      <c r="V5" s="5" t="s">
        <v>63</v>
      </c>
      <c r="W5" s="5">
        <v>15</v>
      </c>
      <c r="X5" s="5" t="s">
        <v>70</v>
      </c>
      <c r="Y5" s="5" t="s">
        <v>70</v>
      </c>
      <c r="Z5" s="5" t="s">
        <v>70</v>
      </c>
      <c r="AA5" s="5" t="s">
        <v>70</v>
      </c>
      <c r="AB5" s="5" t="s">
        <v>70</v>
      </c>
      <c r="AC5" s="5" t="s">
        <v>70</v>
      </c>
      <c r="AD5" s="5" t="s">
        <v>70</v>
      </c>
      <c r="AE5" s="5" t="s">
        <v>70</v>
      </c>
      <c r="AF5" s="5" t="s">
        <v>70</v>
      </c>
      <c r="AG5" s="5" t="s">
        <v>70</v>
      </c>
      <c r="AH5" s="5">
        <v>0</v>
      </c>
      <c r="AI5" s="5" t="s">
        <v>70</v>
      </c>
      <c r="AJ5" s="5" t="s">
        <v>70</v>
      </c>
      <c r="AK5" s="5" t="s">
        <v>70</v>
      </c>
      <c r="AL5" s="5" t="s">
        <v>70</v>
      </c>
      <c r="AM5" s="5" t="s">
        <v>70</v>
      </c>
      <c r="AN5" s="5" t="s">
        <v>70</v>
      </c>
      <c r="AO5" s="5" t="s">
        <v>70</v>
      </c>
      <c r="AP5" s="5" t="s">
        <v>70</v>
      </c>
      <c r="AQ5" s="5" t="s">
        <v>70</v>
      </c>
      <c r="AR5" s="5" t="s">
        <v>70</v>
      </c>
      <c r="AS5" s="5">
        <v>0</v>
      </c>
      <c r="AT5" s="5" t="s">
        <v>70</v>
      </c>
      <c r="AU5" s="5" t="s">
        <v>70</v>
      </c>
      <c r="AV5" s="5" t="s">
        <v>70</v>
      </c>
      <c r="AW5" s="5" t="s">
        <v>70</v>
      </c>
      <c r="AX5" s="5" t="s">
        <v>70</v>
      </c>
      <c r="AY5" s="5" t="s">
        <v>70</v>
      </c>
      <c r="AZ5" s="5" t="s">
        <v>70</v>
      </c>
      <c r="BA5" s="5" t="s">
        <v>70</v>
      </c>
      <c r="BB5" s="5" t="s">
        <v>70</v>
      </c>
      <c r="BC5" s="5" t="s">
        <v>70</v>
      </c>
      <c r="BD5" s="5">
        <v>0</v>
      </c>
    </row>
    <row r="6" spans="1:56" x14ac:dyDescent="0.35">
      <c r="A6" t="s">
        <v>64</v>
      </c>
      <c r="B6" s="5">
        <v>100</v>
      </c>
      <c r="C6" s="5" t="s">
        <v>63</v>
      </c>
      <c r="D6" s="5">
        <v>145</v>
      </c>
      <c r="E6" s="5" t="s">
        <v>63</v>
      </c>
      <c r="F6" s="5">
        <v>175</v>
      </c>
      <c r="G6" s="5" t="s">
        <v>63</v>
      </c>
      <c r="H6" s="5">
        <v>190</v>
      </c>
      <c r="I6" s="5" t="s">
        <v>63</v>
      </c>
      <c r="J6" s="5" t="s">
        <v>63</v>
      </c>
      <c r="K6" s="5" t="s">
        <v>63</v>
      </c>
      <c r="L6" s="5">
        <v>190</v>
      </c>
      <c r="M6" s="5">
        <v>75</v>
      </c>
      <c r="N6" s="5" t="s">
        <v>63</v>
      </c>
      <c r="O6" s="5">
        <v>130</v>
      </c>
      <c r="P6" s="5" t="s">
        <v>63</v>
      </c>
      <c r="Q6" s="5">
        <v>175</v>
      </c>
      <c r="R6" s="5" t="s">
        <v>63</v>
      </c>
      <c r="S6" s="5">
        <v>185</v>
      </c>
      <c r="T6" s="5" t="s">
        <v>63</v>
      </c>
      <c r="U6" s="5" t="s">
        <v>63</v>
      </c>
      <c r="V6" s="5" t="s">
        <v>63</v>
      </c>
      <c r="W6" s="5">
        <v>190</v>
      </c>
      <c r="X6" s="5">
        <v>115</v>
      </c>
      <c r="Y6" s="5" t="s">
        <v>63</v>
      </c>
      <c r="Z6" s="5">
        <v>160</v>
      </c>
      <c r="AA6" s="5" t="s">
        <v>63</v>
      </c>
      <c r="AB6" s="5">
        <v>185</v>
      </c>
      <c r="AC6" s="5" t="s">
        <v>63</v>
      </c>
      <c r="AD6" s="5">
        <v>195</v>
      </c>
      <c r="AE6" s="5" t="s">
        <v>63</v>
      </c>
      <c r="AF6" s="5" t="s">
        <v>63</v>
      </c>
      <c r="AG6" s="5" t="s">
        <v>63</v>
      </c>
      <c r="AH6" s="5">
        <v>195</v>
      </c>
      <c r="AI6" s="5">
        <v>80</v>
      </c>
      <c r="AJ6" s="5" t="s">
        <v>63</v>
      </c>
      <c r="AK6" s="5">
        <v>120</v>
      </c>
      <c r="AL6" s="5" t="s">
        <v>63</v>
      </c>
      <c r="AM6" s="5">
        <v>165</v>
      </c>
      <c r="AN6" s="5" t="s">
        <v>63</v>
      </c>
      <c r="AO6" s="5">
        <v>175</v>
      </c>
      <c r="AP6" s="5" t="s">
        <v>63</v>
      </c>
      <c r="AQ6" s="5" t="s">
        <v>63</v>
      </c>
      <c r="AR6" s="5" t="s">
        <v>63</v>
      </c>
      <c r="AS6" s="5">
        <v>180</v>
      </c>
      <c r="AT6" s="5">
        <v>70</v>
      </c>
      <c r="AU6" s="7">
        <v>0.45</v>
      </c>
      <c r="AV6" s="5">
        <v>115</v>
      </c>
      <c r="AW6" s="7">
        <v>0.71899999999999997</v>
      </c>
      <c r="AX6" s="5">
        <v>140</v>
      </c>
      <c r="AY6" s="7">
        <v>0.88700000000000001</v>
      </c>
      <c r="AZ6" s="5">
        <v>150</v>
      </c>
      <c r="BA6" s="7">
        <v>0.94399999999999995</v>
      </c>
      <c r="BB6" s="5">
        <v>10</v>
      </c>
      <c r="BC6" s="7">
        <v>5.6000000000000001E-2</v>
      </c>
      <c r="BD6" s="5">
        <v>160</v>
      </c>
    </row>
    <row r="7" spans="1:56" x14ac:dyDescent="0.35">
      <c r="A7" t="s">
        <v>65</v>
      </c>
      <c r="B7" s="5">
        <v>60</v>
      </c>
      <c r="C7" s="7">
        <v>0.3</v>
      </c>
      <c r="D7" s="5">
        <v>100</v>
      </c>
      <c r="E7" s="7">
        <v>0.48799999999999999</v>
      </c>
      <c r="F7" s="5">
        <v>135</v>
      </c>
      <c r="G7" s="7">
        <v>0.67500000000000004</v>
      </c>
      <c r="H7" s="5">
        <v>170</v>
      </c>
      <c r="I7" s="7">
        <v>0.82799999999999996</v>
      </c>
      <c r="J7" s="5">
        <v>35</v>
      </c>
      <c r="K7" s="7">
        <v>0.17199999999999999</v>
      </c>
      <c r="L7" s="5">
        <v>205</v>
      </c>
      <c r="M7" s="5">
        <v>15</v>
      </c>
      <c r="N7" s="7">
        <v>0.10299999999999999</v>
      </c>
      <c r="O7" s="5">
        <v>45</v>
      </c>
      <c r="P7" s="7">
        <v>0.32400000000000001</v>
      </c>
      <c r="Q7" s="5">
        <v>75</v>
      </c>
      <c r="R7" s="7">
        <v>0.56599999999999995</v>
      </c>
      <c r="S7" s="5">
        <v>105</v>
      </c>
      <c r="T7" s="7">
        <v>0.77900000000000003</v>
      </c>
      <c r="U7" s="5">
        <v>30</v>
      </c>
      <c r="V7" s="7">
        <v>0.221</v>
      </c>
      <c r="W7" s="5">
        <v>135</v>
      </c>
      <c r="X7" s="5">
        <v>25</v>
      </c>
      <c r="Y7" s="7">
        <v>0.189</v>
      </c>
      <c r="Z7" s="5">
        <v>50</v>
      </c>
      <c r="AA7" s="7">
        <v>0.40200000000000002</v>
      </c>
      <c r="AB7" s="5">
        <v>85</v>
      </c>
      <c r="AC7" s="7">
        <v>0.70499999999999996</v>
      </c>
      <c r="AD7" s="5">
        <v>100</v>
      </c>
      <c r="AE7" s="7">
        <v>0.82</v>
      </c>
      <c r="AF7" s="5">
        <v>20</v>
      </c>
      <c r="AG7" s="7">
        <v>0.18</v>
      </c>
      <c r="AH7" s="5">
        <v>120</v>
      </c>
      <c r="AI7" s="5">
        <v>10</v>
      </c>
      <c r="AJ7" s="7">
        <v>8.4000000000000005E-2</v>
      </c>
      <c r="AK7" s="5">
        <v>35</v>
      </c>
      <c r="AL7" s="7">
        <v>0.34699999999999998</v>
      </c>
      <c r="AM7" s="5">
        <v>70</v>
      </c>
      <c r="AN7" s="7">
        <v>0.72599999999999998</v>
      </c>
      <c r="AO7" s="5">
        <v>80</v>
      </c>
      <c r="AP7" s="7">
        <v>0.83199999999999996</v>
      </c>
      <c r="AQ7" s="5">
        <v>15</v>
      </c>
      <c r="AR7" s="7">
        <v>0.16800000000000001</v>
      </c>
      <c r="AS7" s="5">
        <v>95</v>
      </c>
      <c r="AT7" s="5" t="s">
        <v>63</v>
      </c>
      <c r="AU7" s="5" t="s">
        <v>63</v>
      </c>
      <c r="AV7" s="5">
        <v>10</v>
      </c>
      <c r="AW7" s="5" t="s">
        <v>63</v>
      </c>
      <c r="AX7" s="5">
        <v>15</v>
      </c>
      <c r="AY7" s="5" t="s">
        <v>63</v>
      </c>
      <c r="AZ7" s="5">
        <v>20</v>
      </c>
      <c r="BA7" s="5" t="s">
        <v>63</v>
      </c>
      <c r="BB7" s="5" t="s">
        <v>63</v>
      </c>
      <c r="BC7" s="5" t="s">
        <v>63</v>
      </c>
      <c r="BD7" s="5">
        <v>20</v>
      </c>
    </row>
    <row r="8" spans="1:56" x14ac:dyDescent="0.35">
      <c r="A8" t="s">
        <v>66</v>
      </c>
      <c r="B8" s="5">
        <v>210</v>
      </c>
      <c r="C8" s="5" t="s">
        <v>63</v>
      </c>
      <c r="D8" s="5">
        <v>280</v>
      </c>
      <c r="E8" s="5" t="s">
        <v>63</v>
      </c>
      <c r="F8" s="5">
        <v>310</v>
      </c>
      <c r="G8" s="5" t="s">
        <v>63</v>
      </c>
      <c r="H8" s="5">
        <v>315</v>
      </c>
      <c r="I8" s="5" t="s">
        <v>63</v>
      </c>
      <c r="J8" s="5" t="s">
        <v>63</v>
      </c>
      <c r="K8" s="5" t="s">
        <v>63</v>
      </c>
      <c r="L8" s="5">
        <v>320</v>
      </c>
      <c r="M8" s="5">
        <v>175</v>
      </c>
      <c r="N8" s="7">
        <v>0.59099999999999997</v>
      </c>
      <c r="O8" s="5">
        <v>255</v>
      </c>
      <c r="P8" s="7">
        <v>0.85599999999999998</v>
      </c>
      <c r="Q8" s="5">
        <v>285</v>
      </c>
      <c r="R8" s="7">
        <v>0.96299999999999997</v>
      </c>
      <c r="S8" s="5">
        <v>300</v>
      </c>
      <c r="T8" s="7">
        <v>1</v>
      </c>
      <c r="U8" s="5">
        <v>0</v>
      </c>
      <c r="V8" s="7">
        <v>0</v>
      </c>
      <c r="W8" s="5">
        <v>300</v>
      </c>
      <c r="X8" s="5">
        <v>225</v>
      </c>
      <c r="Y8" s="7">
        <v>0.63700000000000001</v>
      </c>
      <c r="Z8" s="5">
        <v>285</v>
      </c>
      <c r="AA8" s="7">
        <v>0.80900000000000005</v>
      </c>
      <c r="AB8" s="5">
        <v>335</v>
      </c>
      <c r="AC8" s="7">
        <v>0.95399999999999996</v>
      </c>
      <c r="AD8" s="5">
        <v>345</v>
      </c>
      <c r="AE8" s="7">
        <v>0.98599999999999999</v>
      </c>
      <c r="AF8" s="5">
        <v>5</v>
      </c>
      <c r="AG8" s="7">
        <v>1.4E-2</v>
      </c>
      <c r="AH8" s="5">
        <v>350</v>
      </c>
      <c r="AI8" s="5">
        <v>235</v>
      </c>
      <c r="AJ8" s="7">
        <v>0.629</v>
      </c>
      <c r="AK8" s="5">
        <v>330</v>
      </c>
      <c r="AL8" s="7">
        <v>0.87</v>
      </c>
      <c r="AM8" s="5">
        <v>370</v>
      </c>
      <c r="AN8" s="7">
        <v>0.97899999999999998</v>
      </c>
      <c r="AO8" s="5">
        <v>370</v>
      </c>
      <c r="AP8" s="7">
        <v>0.98699999999999999</v>
      </c>
      <c r="AQ8" s="5">
        <v>5</v>
      </c>
      <c r="AR8" s="7">
        <v>1.2999999999999999E-2</v>
      </c>
      <c r="AS8" s="5">
        <v>375</v>
      </c>
      <c r="AT8" s="5">
        <v>160</v>
      </c>
      <c r="AU8" s="7">
        <v>0.442</v>
      </c>
      <c r="AV8" s="5">
        <v>260</v>
      </c>
      <c r="AW8" s="7">
        <v>0.72399999999999998</v>
      </c>
      <c r="AX8" s="5">
        <v>330</v>
      </c>
      <c r="AY8" s="7">
        <v>0.91700000000000004</v>
      </c>
      <c r="AZ8" s="5">
        <v>355</v>
      </c>
      <c r="BA8" s="7">
        <v>0.98099999999999998</v>
      </c>
      <c r="BB8" s="5">
        <v>5</v>
      </c>
      <c r="BC8" s="7">
        <v>1.9E-2</v>
      </c>
      <c r="BD8" s="5">
        <v>360</v>
      </c>
    </row>
    <row r="9" spans="1:56" x14ac:dyDescent="0.35">
      <c r="A9" t="s">
        <v>67</v>
      </c>
      <c r="B9" s="5">
        <v>370</v>
      </c>
      <c r="C9" s="7">
        <v>0.504</v>
      </c>
      <c r="D9" s="5">
        <v>540</v>
      </c>
      <c r="E9" s="7">
        <v>0.73699999999999999</v>
      </c>
      <c r="F9" s="5">
        <v>620</v>
      </c>
      <c r="G9" s="7">
        <v>0.84799999999999998</v>
      </c>
      <c r="H9" s="5">
        <v>685</v>
      </c>
      <c r="I9" s="7">
        <v>0.94</v>
      </c>
      <c r="J9" s="5">
        <v>45</v>
      </c>
      <c r="K9" s="7">
        <v>0.06</v>
      </c>
      <c r="L9" s="5">
        <v>730</v>
      </c>
      <c r="M9" s="5">
        <v>295</v>
      </c>
      <c r="N9" s="7">
        <v>0.44600000000000001</v>
      </c>
      <c r="O9" s="5">
        <v>425</v>
      </c>
      <c r="P9" s="7">
        <v>0.64300000000000002</v>
      </c>
      <c r="Q9" s="5">
        <v>530</v>
      </c>
      <c r="R9" s="7">
        <v>0.80600000000000005</v>
      </c>
      <c r="S9" s="5">
        <v>605</v>
      </c>
      <c r="T9" s="7">
        <v>0.91800000000000004</v>
      </c>
      <c r="U9" s="5">
        <v>55</v>
      </c>
      <c r="V9" s="7">
        <v>8.2000000000000003E-2</v>
      </c>
      <c r="W9" s="5">
        <v>660</v>
      </c>
      <c r="X9" s="5">
        <v>390</v>
      </c>
      <c r="Y9" s="7">
        <v>0.56699999999999995</v>
      </c>
      <c r="Z9" s="5">
        <v>510</v>
      </c>
      <c r="AA9" s="7">
        <v>0.73799999999999999</v>
      </c>
      <c r="AB9" s="5">
        <v>605</v>
      </c>
      <c r="AC9" s="7">
        <v>0.876</v>
      </c>
      <c r="AD9" s="5">
        <v>650</v>
      </c>
      <c r="AE9" s="7">
        <v>0.93899999999999995</v>
      </c>
      <c r="AF9" s="5">
        <v>40</v>
      </c>
      <c r="AG9" s="7">
        <v>6.0999999999999999E-2</v>
      </c>
      <c r="AH9" s="5">
        <v>690</v>
      </c>
      <c r="AI9" s="5">
        <v>365</v>
      </c>
      <c r="AJ9" s="7">
        <v>0.505</v>
      </c>
      <c r="AK9" s="5">
        <v>535</v>
      </c>
      <c r="AL9" s="7">
        <v>0.74099999999999999</v>
      </c>
      <c r="AM9" s="5">
        <v>670</v>
      </c>
      <c r="AN9" s="7">
        <v>0.92900000000000005</v>
      </c>
      <c r="AO9" s="5">
        <v>710</v>
      </c>
      <c r="AP9" s="7">
        <v>0.98599999999999999</v>
      </c>
      <c r="AQ9" s="5">
        <v>10</v>
      </c>
      <c r="AR9" s="7">
        <v>1.4E-2</v>
      </c>
      <c r="AS9" s="5">
        <v>720</v>
      </c>
      <c r="AT9" s="5">
        <v>340</v>
      </c>
      <c r="AU9" s="7">
        <v>0.47299999999999998</v>
      </c>
      <c r="AV9" s="5">
        <v>475</v>
      </c>
      <c r="AW9" s="7">
        <v>0.66200000000000003</v>
      </c>
      <c r="AX9" s="5">
        <v>595</v>
      </c>
      <c r="AY9" s="7">
        <v>0.82799999999999996</v>
      </c>
      <c r="AZ9" s="5">
        <v>670</v>
      </c>
      <c r="BA9" s="7">
        <v>0.93600000000000005</v>
      </c>
      <c r="BB9" s="5">
        <v>45</v>
      </c>
      <c r="BC9" s="7">
        <v>6.4000000000000001E-2</v>
      </c>
      <c r="BD9" s="5">
        <v>715</v>
      </c>
    </row>
    <row r="10" spans="1:56" x14ac:dyDescent="0.35">
      <c r="A10" t="s">
        <v>68</v>
      </c>
      <c r="B10" s="5">
        <v>220</v>
      </c>
      <c r="C10" s="7">
        <v>0.56200000000000006</v>
      </c>
      <c r="D10" s="5">
        <v>305</v>
      </c>
      <c r="E10" s="7">
        <v>0.77</v>
      </c>
      <c r="F10" s="5">
        <v>355</v>
      </c>
      <c r="G10" s="7">
        <v>0.89900000000000002</v>
      </c>
      <c r="H10" s="5">
        <v>385</v>
      </c>
      <c r="I10" s="7">
        <v>0.97199999999999998</v>
      </c>
      <c r="J10" s="5">
        <v>10</v>
      </c>
      <c r="K10" s="7">
        <v>2.8000000000000001E-2</v>
      </c>
      <c r="L10" s="5">
        <v>395</v>
      </c>
      <c r="M10" s="5">
        <v>215</v>
      </c>
      <c r="N10" s="7">
        <v>0.58399999999999996</v>
      </c>
      <c r="O10" s="5">
        <v>285</v>
      </c>
      <c r="P10" s="7">
        <v>0.77700000000000002</v>
      </c>
      <c r="Q10" s="5">
        <v>330</v>
      </c>
      <c r="R10" s="7">
        <v>0.89900000000000002</v>
      </c>
      <c r="S10" s="5">
        <v>355</v>
      </c>
      <c r="T10" s="7">
        <v>0.96199999999999997</v>
      </c>
      <c r="U10" s="5">
        <v>15</v>
      </c>
      <c r="V10" s="7">
        <v>3.7999999999999999E-2</v>
      </c>
      <c r="W10" s="5">
        <v>370</v>
      </c>
      <c r="X10" s="5">
        <v>225</v>
      </c>
      <c r="Y10" s="7">
        <v>0.61899999999999999</v>
      </c>
      <c r="Z10" s="5">
        <v>285</v>
      </c>
      <c r="AA10" s="7">
        <v>0.77100000000000002</v>
      </c>
      <c r="AB10" s="5">
        <v>325</v>
      </c>
      <c r="AC10" s="7">
        <v>0.89100000000000001</v>
      </c>
      <c r="AD10" s="5">
        <v>350</v>
      </c>
      <c r="AE10" s="7">
        <v>0.95599999999999996</v>
      </c>
      <c r="AF10" s="5">
        <v>15</v>
      </c>
      <c r="AG10" s="7">
        <v>4.3999999999999997E-2</v>
      </c>
      <c r="AH10" s="5">
        <v>365</v>
      </c>
      <c r="AI10" s="5">
        <v>205</v>
      </c>
      <c r="AJ10" s="5" t="s">
        <v>63</v>
      </c>
      <c r="AK10" s="5">
        <v>275</v>
      </c>
      <c r="AL10" s="5" t="s">
        <v>63</v>
      </c>
      <c r="AM10" s="5">
        <v>325</v>
      </c>
      <c r="AN10" s="5" t="s">
        <v>63</v>
      </c>
      <c r="AO10" s="5">
        <v>330</v>
      </c>
      <c r="AP10" s="5" t="s">
        <v>63</v>
      </c>
      <c r="AQ10" s="5" t="s">
        <v>63</v>
      </c>
      <c r="AR10" s="5" t="s">
        <v>63</v>
      </c>
      <c r="AS10" s="5">
        <v>335</v>
      </c>
      <c r="AT10" s="5">
        <v>220</v>
      </c>
      <c r="AU10" s="7">
        <v>0.55800000000000005</v>
      </c>
      <c r="AV10" s="5">
        <v>300</v>
      </c>
      <c r="AW10" s="7">
        <v>0.754</v>
      </c>
      <c r="AX10" s="5">
        <v>350</v>
      </c>
      <c r="AY10" s="7">
        <v>0.88200000000000001</v>
      </c>
      <c r="AZ10" s="5">
        <v>380</v>
      </c>
      <c r="BA10" s="7">
        <v>0.95199999999999996</v>
      </c>
      <c r="BB10" s="5">
        <v>20</v>
      </c>
      <c r="BC10" s="7">
        <v>4.8000000000000001E-2</v>
      </c>
      <c r="BD10" s="5">
        <v>400</v>
      </c>
    </row>
    <row r="11" spans="1:56" x14ac:dyDescent="0.35">
      <c r="A11" t="s">
        <v>69</v>
      </c>
      <c r="B11" s="5" t="s">
        <v>70</v>
      </c>
      <c r="C11" s="5" t="s">
        <v>70</v>
      </c>
      <c r="D11" s="5" t="s">
        <v>70</v>
      </c>
      <c r="E11" s="5" t="s">
        <v>70</v>
      </c>
      <c r="F11" s="5" t="s">
        <v>70</v>
      </c>
      <c r="G11" s="5" t="s">
        <v>70</v>
      </c>
      <c r="H11" s="5" t="s">
        <v>70</v>
      </c>
      <c r="I11" s="5" t="s">
        <v>70</v>
      </c>
      <c r="J11" s="5" t="s">
        <v>70</v>
      </c>
      <c r="K11" s="5" t="s">
        <v>70</v>
      </c>
      <c r="L11" s="5">
        <v>0</v>
      </c>
      <c r="M11" s="5" t="s">
        <v>70</v>
      </c>
      <c r="N11" s="5" t="s">
        <v>70</v>
      </c>
      <c r="O11" s="5" t="s">
        <v>70</v>
      </c>
      <c r="P11" s="5" t="s">
        <v>70</v>
      </c>
      <c r="Q11" s="5" t="s">
        <v>70</v>
      </c>
      <c r="R11" s="5" t="s">
        <v>70</v>
      </c>
      <c r="S11" s="5" t="s">
        <v>70</v>
      </c>
      <c r="T11" s="5" t="s">
        <v>70</v>
      </c>
      <c r="U11" s="5" t="s">
        <v>70</v>
      </c>
      <c r="V11" s="5" t="s">
        <v>70</v>
      </c>
      <c r="W11" s="5">
        <v>0</v>
      </c>
      <c r="X11" s="5" t="s">
        <v>70</v>
      </c>
      <c r="Y11" s="5" t="s">
        <v>70</v>
      </c>
      <c r="Z11" s="5" t="s">
        <v>70</v>
      </c>
      <c r="AA11" s="5" t="s">
        <v>70</v>
      </c>
      <c r="AB11" s="5" t="s">
        <v>70</v>
      </c>
      <c r="AC11" s="5" t="s">
        <v>70</v>
      </c>
      <c r="AD11" s="5" t="s">
        <v>70</v>
      </c>
      <c r="AE11" s="5" t="s">
        <v>70</v>
      </c>
      <c r="AF11" s="5" t="s">
        <v>70</v>
      </c>
      <c r="AG11" s="5" t="s">
        <v>70</v>
      </c>
      <c r="AH11" s="5">
        <v>0</v>
      </c>
      <c r="AI11" s="5" t="s">
        <v>70</v>
      </c>
      <c r="AJ11" s="5" t="s">
        <v>70</v>
      </c>
      <c r="AK11" s="5" t="s">
        <v>70</v>
      </c>
      <c r="AL11" s="5" t="s">
        <v>70</v>
      </c>
      <c r="AM11" s="5" t="s">
        <v>70</v>
      </c>
      <c r="AN11" s="5" t="s">
        <v>70</v>
      </c>
      <c r="AO11" s="5" t="s">
        <v>70</v>
      </c>
      <c r="AP11" s="5" t="s">
        <v>70</v>
      </c>
      <c r="AQ11" s="5" t="s">
        <v>70</v>
      </c>
      <c r="AR11" s="5" t="s">
        <v>70</v>
      </c>
      <c r="AS11" s="5">
        <v>0</v>
      </c>
      <c r="AT11" s="5" t="s">
        <v>70</v>
      </c>
      <c r="AU11" s="5" t="s">
        <v>70</v>
      </c>
      <c r="AV11" s="5" t="s">
        <v>70</v>
      </c>
      <c r="AW11" s="5" t="s">
        <v>70</v>
      </c>
      <c r="AX11" s="5" t="s">
        <v>70</v>
      </c>
      <c r="AY11" s="5" t="s">
        <v>70</v>
      </c>
      <c r="AZ11" s="5" t="s">
        <v>70</v>
      </c>
      <c r="BA11" s="5" t="s">
        <v>70</v>
      </c>
      <c r="BB11" s="5" t="s">
        <v>70</v>
      </c>
      <c r="BC11" s="5" t="s">
        <v>70</v>
      </c>
      <c r="BD11" s="5">
        <v>0</v>
      </c>
    </row>
    <row r="12" spans="1:56" x14ac:dyDescent="0.35">
      <c r="A12" t="s">
        <v>71</v>
      </c>
      <c r="B12" s="5" t="s">
        <v>70</v>
      </c>
      <c r="C12" s="5" t="s">
        <v>70</v>
      </c>
      <c r="D12" s="5" t="s">
        <v>70</v>
      </c>
      <c r="E12" s="5" t="s">
        <v>70</v>
      </c>
      <c r="F12" s="5" t="s">
        <v>70</v>
      </c>
      <c r="G12" s="5" t="s">
        <v>70</v>
      </c>
      <c r="H12" s="5" t="s">
        <v>70</v>
      </c>
      <c r="I12" s="5" t="s">
        <v>70</v>
      </c>
      <c r="J12" s="5" t="s">
        <v>70</v>
      </c>
      <c r="K12" s="5" t="s">
        <v>70</v>
      </c>
      <c r="L12" s="5">
        <v>0</v>
      </c>
      <c r="M12" s="5" t="s">
        <v>70</v>
      </c>
      <c r="N12" s="5" t="s">
        <v>70</v>
      </c>
      <c r="O12" s="5" t="s">
        <v>70</v>
      </c>
      <c r="P12" s="5" t="s">
        <v>70</v>
      </c>
      <c r="Q12" s="5" t="s">
        <v>70</v>
      </c>
      <c r="R12" s="5" t="s">
        <v>70</v>
      </c>
      <c r="S12" s="5" t="s">
        <v>70</v>
      </c>
      <c r="T12" s="5" t="s">
        <v>70</v>
      </c>
      <c r="U12" s="5" t="s">
        <v>70</v>
      </c>
      <c r="V12" s="5" t="s">
        <v>70</v>
      </c>
      <c r="W12" s="5">
        <v>0</v>
      </c>
      <c r="X12" s="5" t="s">
        <v>70</v>
      </c>
      <c r="Y12" s="5" t="s">
        <v>70</v>
      </c>
      <c r="Z12" s="5" t="s">
        <v>70</v>
      </c>
      <c r="AA12" s="5" t="s">
        <v>70</v>
      </c>
      <c r="AB12" s="5" t="s">
        <v>70</v>
      </c>
      <c r="AC12" s="5" t="s">
        <v>70</v>
      </c>
      <c r="AD12" s="5" t="s">
        <v>70</v>
      </c>
      <c r="AE12" s="5" t="s">
        <v>70</v>
      </c>
      <c r="AF12" s="5" t="s">
        <v>70</v>
      </c>
      <c r="AG12" s="5" t="s">
        <v>70</v>
      </c>
      <c r="AH12" s="5">
        <v>0</v>
      </c>
      <c r="AI12" s="5" t="s">
        <v>70</v>
      </c>
      <c r="AJ12" s="5" t="s">
        <v>70</v>
      </c>
      <c r="AK12" s="5" t="s">
        <v>70</v>
      </c>
      <c r="AL12" s="5" t="s">
        <v>70</v>
      </c>
      <c r="AM12" s="5" t="s">
        <v>70</v>
      </c>
      <c r="AN12" s="5" t="s">
        <v>70</v>
      </c>
      <c r="AO12" s="5" t="s">
        <v>70</v>
      </c>
      <c r="AP12" s="5" t="s">
        <v>70</v>
      </c>
      <c r="AQ12" s="5" t="s">
        <v>70</v>
      </c>
      <c r="AR12" s="5" t="s">
        <v>70</v>
      </c>
      <c r="AS12" s="5">
        <v>0</v>
      </c>
      <c r="AT12" s="5" t="s">
        <v>70</v>
      </c>
      <c r="AU12" s="5" t="s">
        <v>70</v>
      </c>
      <c r="AV12" s="5" t="s">
        <v>70</v>
      </c>
      <c r="AW12" s="5" t="s">
        <v>70</v>
      </c>
      <c r="AX12" s="5" t="s">
        <v>70</v>
      </c>
      <c r="AY12" s="5" t="s">
        <v>70</v>
      </c>
      <c r="AZ12" s="5" t="s">
        <v>70</v>
      </c>
      <c r="BA12" s="5" t="s">
        <v>70</v>
      </c>
      <c r="BB12" s="5" t="s">
        <v>70</v>
      </c>
      <c r="BC12" s="5" t="s">
        <v>70</v>
      </c>
      <c r="BD12" s="5">
        <v>0</v>
      </c>
    </row>
    <row r="13" spans="1:56" x14ac:dyDescent="0.35">
      <c r="A13" t="s">
        <v>72</v>
      </c>
      <c r="B13" s="5">
        <v>450</v>
      </c>
      <c r="C13" s="7">
        <v>0.60299999999999998</v>
      </c>
      <c r="D13" s="5">
        <v>585</v>
      </c>
      <c r="E13" s="7">
        <v>0.79</v>
      </c>
      <c r="F13" s="5">
        <v>660</v>
      </c>
      <c r="G13" s="7">
        <v>0.88600000000000001</v>
      </c>
      <c r="H13" s="5">
        <v>715</v>
      </c>
      <c r="I13" s="7">
        <v>0.96199999999999997</v>
      </c>
      <c r="J13" s="5">
        <v>30</v>
      </c>
      <c r="K13" s="7">
        <v>3.7999999999999999E-2</v>
      </c>
      <c r="L13" s="5">
        <v>745</v>
      </c>
      <c r="M13" s="5">
        <v>390</v>
      </c>
      <c r="N13" s="7">
        <v>0.55200000000000005</v>
      </c>
      <c r="O13" s="5">
        <v>520</v>
      </c>
      <c r="P13" s="7">
        <v>0.73799999999999999</v>
      </c>
      <c r="Q13" s="5">
        <v>605</v>
      </c>
      <c r="R13" s="7">
        <v>0.86199999999999999</v>
      </c>
      <c r="S13" s="5">
        <v>655</v>
      </c>
      <c r="T13" s="7">
        <v>0.93</v>
      </c>
      <c r="U13" s="5">
        <v>50</v>
      </c>
      <c r="V13" s="7">
        <v>7.0000000000000007E-2</v>
      </c>
      <c r="W13" s="5">
        <v>705</v>
      </c>
      <c r="X13" s="5">
        <v>425</v>
      </c>
      <c r="Y13" s="7">
        <v>0.58199999999999996</v>
      </c>
      <c r="Z13" s="5">
        <v>545</v>
      </c>
      <c r="AA13" s="7">
        <v>0.745</v>
      </c>
      <c r="AB13" s="5">
        <v>665</v>
      </c>
      <c r="AC13" s="7">
        <v>0.90300000000000002</v>
      </c>
      <c r="AD13" s="5">
        <v>700</v>
      </c>
      <c r="AE13" s="7">
        <v>0.95399999999999996</v>
      </c>
      <c r="AF13" s="5">
        <v>35</v>
      </c>
      <c r="AG13" s="7">
        <v>4.5999999999999999E-2</v>
      </c>
      <c r="AH13" s="5">
        <v>735</v>
      </c>
      <c r="AI13" s="5">
        <v>455</v>
      </c>
      <c r="AJ13" s="5" t="s">
        <v>63</v>
      </c>
      <c r="AK13" s="5">
        <v>620</v>
      </c>
      <c r="AL13" s="5" t="s">
        <v>63</v>
      </c>
      <c r="AM13" s="5">
        <v>745</v>
      </c>
      <c r="AN13" s="5" t="s">
        <v>63</v>
      </c>
      <c r="AO13" s="5">
        <v>780</v>
      </c>
      <c r="AP13" s="5" t="s">
        <v>63</v>
      </c>
      <c r="AQ13" s="5" t="s">
        <v>63</v>
      </c>
      <c r="AR13" s="5" t="s">
        <v>63</v>
      </c>
      <c r="AS13" s="5">
        <v>785</v>
      </c>
      <c r="AT13" s="5">
        <v>355</v>
      </c>
      <c r="AU13" s="7">
        <v>0.48</v>
      </c>
      <c r="AV13" s="5">
        <v>530</v>
      </c>
      <c r="AW13" s="7">
        <v>0.72</v>
      </c>
      <c r="AX13" s="5">
        <v>650</v>
      </c>
      <c r="AY13" s="7">
        <v>0.88300000000000001</v>
      </c>
      <c r="AZ13" s="5">
        <v>720</v>
      </c>
      <c r="BA13" s="7">
        <v>0.97799999999999998</v>
      </c>
      <c r="BB13" s="5">
        <v>15</v>
      </c>
      <c r="BC13" s="7">
        <v>2.1999999999999999E-2</v>
      </c>
      <c r="BD13" s="5">
        <v>740</v>
      </c>
    </row>
    <row r="14" spans="1:56" x14ac:dyDescent="0.35">
      <c r="A14" t="s">
        <v>73</v>
      </c>
      <c r="B14" s="5" t="s">
        <v>70</v>
      </c>
      <c r="C14" s="5" t="s">
        <v>70</v>
      </c>
      <c r="D14" s="5" t="s">
        <v>70</v>
      </c>
      <c r="E14" s="5" t="s">
        <v>70</v>
      </c>
      <c r="F14" s="5" t="s">
        <v>70</v>
      </c>
      <c r="G14" s="5" t="s">
        <v>70</v>
      </c>
      <c r="H14" s="5" t="s">
        <v>70</v>
      </c>
      <c r="I14" s="5" t="s">
        <v>70</v>
      </c>
      <c r="J14" s="5" t="s">
        <v>70</v>
      </c>
      <c r="K14" s="5" t="s">
        <v>70</v>
      </c>
      <c r="L14" s="5">
        <v>0</v>
      </c>
      <c r="M14" s="5" t="s">
        <v>70</v>
      </c>
      <c r="N14" s="5" t="s">
        <v>70</v>
      </c>
      <c r="O14" s="5" t="s">
        <v>70</v>
      </c>
      <c r="P14" s="5" t="s">
        <v>70</v>
      </c>
      <c r="Q14" s="5" t="s">
        <v>70</v>
      </c>
      <c r="R14" s="5" t="s">
        <v>70</v>
      </c>
      <c r="S14" s="5" t="s">
        <v>70</v>
      </c>
      <c r="T14" s="5" t="s">
        <v>70</v>
      </c>
      <c r="U14" s="5" t="s">
        <v>70</v>
      </c>
      <c r="V14" s="5" t="s">
        <v>70</v>
      </c>
      <c r="W14" s="5">
        <v>0</v>
      </c>
      <c r="X14" s="5" t="s">
        <v>70</v>
      </c>
      <c r="Y14" s="5" t="s">
        <v>70</v>
      </c>
      <c r="Z14" s="5" t="s">
        <v>70</v>
      </c>
      <c r="AA14" s="5" t="s">
        <v>70</v>
      </c>
      <c r="AB14" s="5" t="s">
        <v>70</v>
      </c>
      <c r="AC14" s="5" t="s">
        <v>70</v>
      </c>
      <c r="AD14" s="5" t="s">
        <v>70</v>
      </c>
      <c r="AE14" s="5" t="s">
        <v>70</v>
      </c>
      <c r="AF14" s="5" t="s">
        <v>70</v>
      </c>
      <c r="AG14" s="5" t="s">
        <v>70</v>
      </c>
      <c r="AH14" s="5">
        <v>0</v>
      </c>
      <c r="AI14" s="5" t="s">
        <v>70</v>
      </c>
      <c r="AJ14" s="5" t="s">
        <v>70</v>
      </c>
      <c r="AK14" s="5" t="s">
        <v>70</v>
      </c>
      <c r="AL14" s="5" t="s">
        <v>70</v>
      </c>
      <c r="AM14" s="5" t="s">
        <v>70</v>
      </c>
      <c r="AN14" s="5" t="s">
        <v>70</v>
      </c>
      <c r="AO14" s="5" t="s">
        <v>70</v>
      </c>
      <c r="AP14" s="5" t="s">
        <v>70</v>
      </c>
      <c r="AQ14" s="5" t="s">
        <v>70</v>
      </c>
      <c r="AR14" s="5" t="s">
        <v>70</v>
      </c>
      <c r="AS14" s="5">
        <v>0</v>
      </c>
      <c r="AT14" s="5" t="s">
        <v>70</v>
      </c>
      <c r="AU14" s="5" t="s">
        <v>70</v>
      </c>
      <c r="AV14" s="5" t="s">
        <v>70</v>
      </c>
      <c r="AW14" s="5" t="s">
        <v>70</v>
      </c>
      <c r="AX14" s="5" t="s">
        <v>70</v>
      </c>
      <c r="AY14" s="5" t="s">
        <v>70</v>
      </c>
      <c r="AZ14" s="5" t="s">
        <v>70</v>
      </c>
      <c r="BA14" s="5" t="s">
        <v>70</v>
      </c>
      <c r="BB14" s="5" t="s">
        <v>70</v>
      </c>
      <c r="BC14" s="5" t="s">
        <v>70</v>
      </c>
      <c r="BD14" s="5">
        <v>0</v>
      </c>
    </row>
    <row r="15" spans="1:56" x14ac:dyDescent="0.35">
      <c r="A15" t="s">
        <v>74</v>
      </c>
      <c r="B15" s="5">
        <v>170</v>
      </c>
      <c r="C15" s="7">
        <v>0.60099999999999998</v>
      </c>
      <c r="D15" s="5">
        <v>225</v>
      </c>
      <c r="E15" s="7">
        <v>0.79700000000000004</v>
      </c>
      <c r="F15" s="5">
        <v>250</v>
      </c>
      <c r="G15" s="7">
        <v>0.89</v>
      </c>
      <c r="H15" s="5">
        <v>270</v>
      </c>
      <c r="I15" s="7">
        <v>0.96099999999999997</v>
      </c>
      <c r="J15" s="5">
        <v>10</v>
      </c>
      <c r="K15" s="7">
        <v>3.9E-2</v>
      </c>
      <c r="L15" s="5">
        <v>280</v>
      </c>
      <c r="M15" s="5">
        <v>120</v>
      </c>
      <c r="N15" s="7">
        <v>0.496</v>
      </c>
      <c r="O15" s="5">
        <v>180</v>
      </c>
      <c r="P15" s="7">
        <v>0.752</v>
      </c>
      <c r="Q15" s="5">
        <v>205</v>
      </c>
      <c r="R15" s="7">
        <v>0.85499999999999998</v>
      </c>
      <c r="S15" s="5">
        <v>235</v>
      </c>
      <c r="T15" s="7">
        <v>0.96699999999999997</v>
      </c>
      <c r="U15" s="5">
        <v>10</v>
      </c>
      <c r="V15" s="7">
        <v>3.3000000000000002E-2</v>
      </c>
      <c r="W15" s="5">
        <v>240</v>
      </c>
      <c r="X15" s="5">
        <v>145</v>
      </c>
      <c r="Y15" s="7">
        <v>0.61899999999999999</v>
      </c>
      <c r="Z15" s="5">
        <v>185</v>
      </c>
      <c r="AA15" s="7">
        <v>0.78800000000000003</v>
      </c>
      <c r="AB15" s="5">
        <v>210</v>
      </c>
      <c r="AC15" s="7">
        <v>0.89800000000000002</v>
      </c>
      <c r="AD15" s="5">
        <v>220</v>
      </c>
      <c r="AE15" s="7">
        <v>0.93200000000000005</v>
      </c>
      <c r="AF15" s="5">
        <v>15</v>
      </c>
      <c r="AG15" s="7">
        <v>6.8000000000000005E-2</v>
      </c>
      <c r="AH15" s="5">
        <v>235</v>
      </c>
      <c r="AI15" s="5">
        <v>145</v>
      </c>
      <c r="AJ15" s="7">
        <v>0.56200000000000006</v>
      </c>
      <c r="AK15" s="5">
        <v>195</v>
      </c>
      <c r="AL15" s="7">
        <v>0.75800000000000001</v>
      </c>
      <c r="AM15" s="5">
        <v>240</v>
      </c>
      <c r="AN15" s="7">
        <v>0.94099999999999995</v>
      </c>
      <c r="AO15" s="5">
        <v>250</v>
      </c>
      <c r="AP15" s="7">
        <v>0.97699999999999998</v>
      </c>
      <c r="AQ15" s="5">
        <v>5</v>
      </c>
      <c r="AR15" s="7">
        <v>2.3E-2</v>
      </c>
      <c r="AS15" s="5">
        <v>255</v>
      </c>
      <c r="AT15" s="5">
        <v>90</v>
      </c>
      <c r="AU15" s="7">
        <v>0.41499999999999998</v>
      </c>
      <c r="AV15" s="5">
        <v>140</v>
      </c>
      <c r="AW15" s="7">
        <v>0.67</v>
      </c>
      <c r="AX15" s="5">
        <v>175</v>
      </c>
      <c r="AY15" s="7">
        <v>0.83499999999999996</v>
      </c>
      <c r="AZ15" s="5">
        <v>200</v>
      </c>
      <c r="BA15" s="7">
        <v>0.95299999999999996</v>
      </c>
      <c r="BB15" s="5">
        <v>10</v>
      </c>
      <c r="BC15" s="7">
        <v>4.7E-2</v>
      </c>
      <c r="BD15" s="5">
        <v>210</v>
      </c>
    </row>
    <row r="16" spans="1:56" x14ac:dyDescent="0.35">
      <c r="A16" t="s">
        <v>75</v>
      </c>
      <c r="B16" s="5" t="s">
        <v>70</v>
      </c>
      <c r="C16" s="5" t="s">
        <v>70</v>
      </c>
      <c r="D16" s="5" t="s">
        <v>70</v>
      </c>
      <c r="E16" s="5" t="s">
        <v>70</v>
      </c>
      <c r="F16" s="5" t="s">
        <v>70</v>
      </c>
      <c r="G16" s="5" t="s">
        <v>70</v>
      </c>
      <c r="H16" s="5" t="s">
        <v>70</v>
      </c>
      <c r="I16" s="5" t="s">
        <v>70</v>
      </c>
      <c r="J16" s="5" t="s">
        <v>70</v>
      </c>
      <c r="K16" s="5" t="s">
        <v>70</v>
      </c>
      <c r="L16" s="5">
        <v>0</v>
      </c>
      <c r="M16" s="5" t="s">
        <v>70</v>
      </c>
      <c r="N16" s="5" t="s">
        <v>70</v>
      </c>
      <c r="O16" s="5" t="s">
        <v>70</v>
      </c>
      <c r="P16" s="5" t="s">
        <v>70</v>
      </c>
      <c r="Q16" s="5" t="s">
        <v>70</v>
      </c>
      <c r="R16" s="5" t="s">
        <v>70</v>
      </c>
      <c r="S16" s="5" t="s">
        <v>70</v>
      </c>
      <c r="T16" s="5" t="s">
        <v>70</v>
      </c>
      <c r="U16" s="5" t="s">
        <v>70</v>
      </c>
      <c r="V16" s="5" t="s">
        <v>70</v>
      </c>
      <c r="W16" s="5">
        <v>0</v>
      </c>
      <c r="X16" s="5" t="s">
        <v>70</v>
      </c>
      <c r="Y16" s="5" t="s">
        <v>70</v>
      </c>
      <c r="Z16" s="5" t="s">
        <v>70</v>
      </c>
      <c r="AA16" s="5" t="s">
        <v>70</v>
      </c>
      <c r="AB16" s="5" t="s">
        <v>70</v>
      </c>
      <c r="AC16" s="5" t="s">
        <v>70</v>
      </c>
      <c r="AD16" s="5" t="s">
        <v>70</v>
      </c>
      <c r="AE16" s="5" t="s">
        <v>70</v>
      </c>
      <c r="AF16" s="5" t="s">
        <v>70</v>
      </c>
      <c r="AG16" s="5" t="s">
        <v>70</v>
      </c>
      <c r="AH16" s="5">
        <v>0</v>
      </c>
      <c r="AI16" s="5" t="s">
        <v>70</v>
      </c>
      <c r="AJ16" s="5" t="s">
        <v>70</v>
      </c>
      <c r="AK16" s="5" t="s">
        <v>70</v>
      </c>
      <c r="AL16" s="5" t="s">
        <v>70</v>
      </c>
      <c r="AM16" s="5" t="s">
        <v>70</v>
      </c>
      <c r="AN16" s="5" t="s">
        <v>70</v>
      </c>
      <c r="AO16" s="5" t="s">
        <v>70</v>
      </c>
      <c r="AP16" s="5" t="s">
        <v>70</v>
      </c>
      <c r="AQ16" s="5" t="s">
        <v>70</v>
      </c>
      <c r="AR16" s="5" t="s">
        <v>70</v>
      </c>
      <c r="AS16" s="5">
        <v>0</v>
      </c>
      <c r="AT16" s="5" t="s">
        <v>70</v>
      </c>
      <c r="AU16" s="5" t="s">
        <v>70</v>
      </c>
      <c r="AV16" s="5" t="s">
        <v>70</v>
      </c>
      <c r="AW16" s="5" t="s">
        <v>70</v>
      </c>
      <c r="AX16" s="5" t="s">
        <v>70</v>
      </c>
      <c r="AY16" s="5" t="s">
        <v>70</v>
      </c>
      <c r="AZ16" s="5" t="s">
        <v>70</v>
      </c>
      <c r="BA16" s="5" t="s">
        <v>70</v>
      </c>
      <c r="BB16" s="5" t="s">
        <v>70</v>
      </c>
      <c r="BC16" s="5" t="s">
        <v>70</v>
      </c>
      <c r="BD16" s="5">
        <v>0</v>
      </c>
    </row>
    <row r="17" spans="1:56" x14ac:dyDescent="0.35">
      <c r="A17" t="s">
        <v>76</v>
      </c>
      <c r="B17" s="5">
        <v>15</v>
      </c>
      <c r="C17" s="7">
        <v>0.53100000000000003</v>
      </c>
      <c r="D17" s="5">
        <v>30</v>
      </c>
      <c r="E17" s="7">
        <v>0.90600000000000003</v>
      </c>
      <c r="F17" s="5">
        <v>30</v>
      </c>
      <c r="G17" s="7">
        <v>1</v>
      </c>
      <c r="H17" s="5">
        <v>30</v>
      </c>
      <c r="I17" s="7">
        <v>1</v>
      </c>
      <c r="J17" s="5">
        <v>0</v>
      </c>
      <c r="K17" s="7">
        <v>0</v>
      </c>
      <c r="L17" s="5">
        <v>30</v>
      </c>
      <c r="M17" s="5">
        <v>10</v>
      </c>
      <c r="N17" s="7">
        <v>1</v>
      </c>
      <c r="O17" s="5">
        <v>10</v>
      </c>
      <c r="P17" s="7">
        <v>1</v>
      </c>
      <c r="Q17" s="5">
        <v>10</v>
      </c>
      <c r="R17" s="7">
        <v>1</v>
      </c>
      <c r="S17" s="5">
        <v>10</v>
      </c>
      <c r="T17" s="7">
        <v>1</v>
      </c>
      <c r="U17" s="5">
        <v>0</v>
      </c>
      <c r="V17" s="7">
        <v>0</v>
      </c>
      <c r="W17" s="5">
        <v>10</v>
      </c>
      <c r="X17" s="5">
        <v>20</v>
      </c>
      <c r="Y17" s="7">
        <v>0.64300000000000002</v>
      </c>
      <c r="Z17" s="5">
        <v>20</v>
      </c>
      <c r="AA17" s="7">
        <v>0.71399999999999997</v>
      </c>
      <c r="AB17" s="5">
        <v>25</v>
      </c>
      <c r="AC17" s="7">
        <v>0.96399999999999997</v>
      </c>
      <c r="AD17" s="5">
        <v>30</v>
      </c>
      <c r="AE17" s="7">
        <v>1</v>
      </c>
      <c r="AF17" s="5">
        <v>0</v>
      </c>
      <c r="AG17" s="7">
        <v>0</v>
      </c>
      <c r="AH17" s="5">
        <v>30</v>
      </c>
      <c r="AI17" s="5">
        <v>15</v>
      </c>
      <c r="AJ17" s="7">
        <v>0.56699999999999995</v>
      </c>
      <c r="AK17" s="5">
        <v>25</v>
      </c>
      <c r="AL17" s="7">
        <v>0.9</v>
      </c>
      <c r="AM17" s="5">
        <v>30</v>
      </c>
      <c r="AN17" s="7">
        <v>1</v>
      </c>
      <c r="AO17" s="5">
        <v>30</v>
      </c>
      <c r="AP17" s="7">
        <v>1</v>
      </c>
      <c r="AQ17" s="5">
        <v>0</v>
      </c>
      <c r="AR17" s="7">
        <v>0</v>
      </c>
      <c r="AS17" s="5">
        <v>30</v>
      </c>
      <c r="AT17" s="5">
        <v>15</v>
      </c>
      <c r="AU17" s="5" t="s">
        <v>63</v>
      </c>
      <c r="AV17" s="5">
        <v>25</v>
      </c>
      <c r="AW17" s="5" t="s">
        <v>63</v>
      </c>
      <c r="AX17" s="5">
        <v>30</v>
      </c>
      <c r="AY17" s="5" t="s">
        <v>63</v>
      </c>
      <c r="AZ17" s="5">
        <v>30</v>
      </c>
      <c r="BA17" s="5" t="s">
        <v>63</v>
      </c>
      <c r="BB17" s="5" t="s">
        <v>63</v>
      </c>
      <c r="BC17" s="5" t="s">
        <v>63</v>
      </c>
      <c r="BD17" s="5">
        <v>30</v>
      </c>
    </row>
    <row r="18" spans="1:56" x14ac:dyDescent="0.35">
      <c r="A18" t="s">
        <v>77</v>
      </c>
      <c r="B18" s="5">
        <v>45</v>
      </c>
      <c r="C18" s="7">
        <v>0.34300000000000003</v>
      </c>
      <c r="D18" s="5">
        <v>80</v>
      </c>
      <c r="E18" s="7">
        <v>0.58199999999999996</v>
      </c>
      <c r="F18" s="5">
        <v>115</v>
      </c>
      <c r="G18" s="7">
        <v>0.84299999999999997</v>
      </c>
      <c r="H18" s="5">
        <v>125</v>
      </c>
      <c r="I18" s="7">
        <v>0.94</v>
      </c>
      <c r="J18" s="5">
        <v>10</v>
      </c>
      <c r="K18" s="7">
        <v>0.06</v>
      </c>
      <c r="L18" s="5">
        <v>135</v>
      </c>
      <c r="M18" s="5">
        <v>55</v>
      </c>
      <c r="N18" s="5" t="s">
        <v>63</v>
      </c>
      <c r="O18" s="5">
        <v>95</v>
      </c>
      <c r="P18" s="5" t="s">
        <v>63</v>
      </c>
      <c r="Q18" s="5">
        <v>120</v>
      </c>
      <c r="R18" s="5" t="s">
        <v>63</v>
      </c>
      <c r="S18" s="5">
        <v>130</v>
      </c>
      <c r="T18" s="5" t="s">
        <v>63</v>
      </c>
      <c r="U18" s="5" t="s">
        <v>63</v>
      </c>
      <c r="V18" s="5" t="s">
        <v>63</v>
      </c>
      <c r="W18" s="5">
        <v>135</v>
      </c>
      <c r="X18" s="5">
        <v>80</v>
      </c>
      <c r="Y18" s="5" t="s">
        <v>63</v>
      </c>
      <c r="Z18" s="5">
        <v>110</v>
      </c>
      <c r="AA18" s="5" t="s">
        <v>63</v>
      </c>
      <c r="AB18" s="5">
        <v>130</v>
      </c>
      <c r="AC18" s="5" t="s">
        <v>63</v>
      </c>
      <c r="AD18" s="5">
        <v>140</v>
      </c>
      <c r="AE18" s="5" t="s">
        <v>63</v>
      </c>
      <c r="AF18" s="5" t="s">
        <v>63</v>
      </c>
      <c r="AG18" s="5" t="s">
        <v>63</v>
      </c>
      <c r="AH18" s="5">
        <v>145</v>
      </c>
      <c r="AI18" s="5">
        <v>70</v>
      </c>
      <c r="AJ18" s="5" t="s">
        <v>63</v>
      </c>
      <c r="AK18" s="5">
        <v>115</v>
      </c>
      <c r="AL18" s="5" t="s">
        <v>63</v>
      </c>
      <c r="AM18" s="5">
        <v>150</v>
      </c>
      <c r="AN18" s="5" t="s">
        <v>63</v>
      </c>
      <c r="AO18" s="5">
        <v>165</v>
      </c>
      <c r="AP18" s="5" t="s">
        <v>63</v>
      </c>
      <c r="AQ18" s="5" t="s">
        <v>63</v>
      </c>
      <c r="AR18" s="5" t="s">
        <v>63</v>
      </c>
      <c r="AS18" s="5">
        <v>165</v>
      </c>
      <c r="AT18" s="5">
        <v>45</v>
      </c>
      <c r="AU18" s="7">
        <v>0.36299999999999999</v>
      </c>
      <c r="AV18" s="5">
        <v>90</v>
      </c>
      <c r="AW18" s="7">
        <v>0.71799999999999997</v>
      </c>
      <c r="AX18" s="5">
        <v>110</v>
      </c>
      <c r="AY18" s="7">
        <v>0.871</v>
      </c>
      <c r="AZ18" s="5">
        <v>120</v>
      </c>
      <c r="BA18" s="7">
        <v>0.95199999999999996</v>
      </c>
      <c r="BB18" s="5">
        <v>5</v>
      </c>
      <c r="BC18" s="7">
        <v>4.8000000000000001E-2</v>
      </c>
      <c r="BD18" s="5">
        <v>125</v>
      </c>
    </row>
    <row r="19" spans="1:56" x14ac:dyDescent="0.35">
      <c r="A19" t="s">
        <v>78</v>
      </c>
      <c r="B19" s="5">
        <v>170</v>
      </c>
      <c r="C19" s="5" t="s">
        <v>63</v>
      </c>
      <c r="D19" s="5">
        <v>210</v>
      </c>
      <c r="E19" s="5" t="s">
        <v>63</v>
      </c>
      <c r="F19" s="5">
        <v>230</v>
      </c>
      <c r="G19" s="5" t="s">
        <v>63</v>
      </c>
      <c r="H19" s="5">
        <v>245</v>
      </c>
      <c r="I19" s="5" t="s">
        <v>63</v>
      </c>
      <c r="J19" s="5" t="s">
        <v>63</v>
      </c>
      <c r="K19" s="5" t="s">
        <v>63</v>
      </c>
      <c r="L19" s="5">
        <v>245</v>
      </c>
      <c r="M19" s="5">
        <v>185</v>
      </c>
      <c r="N19" s="7">
        <v>0.78600000000000003</v>
      </c>
      <c r="O19" s="5">
        <v>225</v>
      </c>
      <c r="P19" s="7">
        <v>0.95299999999999996</v>
      </c>
      <c r="Q19" s="5">
        <v>230</v>
      </c>
      <c r="R19" s="7">
        <v>0.98699999999999999</v>
      </c>
      <c r="S19" s="5">
        <v>235</v>
      </c>
      <c r="T19" s="7">
        <v>1</v>
      </c>
      <c r="U19" s="5">
        <v>0</v>
      </c>
      <c r="V19" s="7">
        <v>0</v>
      </c>
      <c r="W19" s="5">
        <v>235</v>
      </c>
      <c r="X19" s="5">
        <v>195</v>
      </c>
      <c r="Y19" s="5" t="s">
        <v>63</v>
      </c>
      <c r="Z19" s="5">
        <v>230</v>
      </c>
      <c r="AA19" s="5" t="s">
        <v>63</v>
      </c>
      <c r="AB19" s="5">
        <v>245</v>
      </c>
      <c r="AC19" s="5" t="s">
        <v>63</v>
      </c>
      <c r="AD19" s="5">
        <v>250</v>
      </c>
      <c r="AE19" s="5" t="s">
        <v>63</v>
      </c>
      <c r="AF19" s="5" t="s">
        <v>63</v>
      </c>
      <c r="AG19" s="5" t="s">
        <v>63</v>
      </c>
      <c r="AH19" s="5">
        <v>250</v>
      </c>
      <c r="AI19" s="5">
        <v>245</v>
      </c>
      <c r="AJ19" s="7">
        <v>0.7</v>
      </c>
      <c r="AK19" s="5">
        <v>325</v>
      </c>
      <c r="AL19" s="7">
        <v>0.93700000000000006</v>
      </c>
      <c r="AM19" s="5">
        <v>345</v>
      </c>
      <c r="AN19" s="7">
        <v>0.99399999999999999</v>
      </c>
      <c r="AO19" s="5">
        <v>345</v>
      </c>
      <c r="AP19" s="7">
        <v>1</v>
      </c>
      <c r="AQ19" s="5">
        <v>0</v>
      </c>
      <c r="AR19" s="7">
        <v>0</v>
      </c>
      <c r="AS19" s="5">
        <v>345</v>
      </c>
      <c r="AT19" s="5">
        <v>225</v>
      </c>
      <c r="AU19" s="7">
        <v>0.70799999999999996</v>
      </c>
      <c r="AV19" s="5">
        <v>295</v>
      </c>
      <c r="AW19" s="7">
        <v>0.93100000000000005</v>
      </c>
      <c r="AX19" s="5">
        <v>315</v>
      </c>
      <c r="AY19" s="7">
        <v>0.99399999999999999</v>
      </c>
      <c r="AZ19" s="5">
        <v>320</v>
      </c>
      <c r="BA19" s="7">
        <v>1</v>
      </c>
      <c r="BB19" s="5">
        <v>0</v>
      </c>
      <c r="BC19" s="7">
        <v>0</v>
      </c>
      <c r="BD19" s="5">
        <v>320</v>
      </c>
    </row>
    <row r="20" spans="1:56" x14ac:dyDescent="0.35">
      <c r="A20" t="s">
        <v>79</v>
      </c>
      <c r="B20" s="5" t="s">
        <v>70</v>
      </c>
      <c r="C20" s="5" t="s">
        <v>70</v>
      </c>
      <c r="D20" s="5" t="s">
        <v>70</v>
      </c>
      <c r="E20" s="5" t="s">
        <v>70</v>
      </c>
      <c r="F20" s="5" t="s">
        <v>70</v>
      </c>
      <c r="G20" s="5" t="s">
        <v>70</v>
      </c>
      <c r="H20" s="5" t="s">
        <v>70</v>
      </c>
      <c r="I20" s="5" t="s">
        <v>70</v>
      </c>
      <c r="J20" s="5" t="s">
        <v>70</v>
      </c>
      <c r="K20" s="5" t="s">
        <v>70</v>
      </c>
      <c r="L20" s="5">
        <v>0</v>
      </c>
      <c r="M20" s="5" t="s">
        <v>70</v>
      </c>
      <c r="N20" s="5" t="s">
        <v>70</v>
      </c>
      <c r="O20" s="5" t="s">
        <v>70</v>
      </c>
      <c r="P20" s="5" t="s">
        <v>70</v>
      </c>
      <c r="Q20" s="5" t="s">
        <v>70</v>
      </c>
      <c r="R20" s="5" t="s">
        <v>70</v>
      </c>
      <c r="S20" s="5" t="s">
        <v>70</v>
      </c>
      <c r="T20" s="5" t="s">
        <v>70</v>
      </c>
      <c r="U20" s="5" t="s">
        <v>70</v>
      </c>
      <c r="V20" s="5" t="s">
        <v>70</v>
      </c>
      <c r="W20" s="5">
        <v>0</v>
      </c>
      <c r="X20" s="5" t="s">
        <v>70</v>
      </c>
      <c r="Y20" s="5" t="s">
        <v>70</v>
      </c>
      <c r="Z20" s="5" t="s">
        <v>70</v>
      </c>
      <c r="AA20" s="5" t="s">
        <v>70</v>
      </c>
      <c r="AB20" s="5" t="s">
        <v>70</v>
      </c>
      <c r="AC20" s="5" t="s">
        <v>70</v>
      </c>
      <c r="AD20" s="5" t="s">
        <v>70</v>
      </c>
      <c r="AE20" s="5" t="s">
        <v>70</v>
      </c>
      <c r="AF20" s="5" t="s">
        <v>70</v>
      </c>
      <c r="AG20" s="5" t="s">
        <v>70</v>
      </c>
      <c r="AH20" s="5">
        <v>0</v>
      </c>
      <c r="AI20" s="5" t="s">
        <v>70</v>
      </c>
      <c r="AJ20" s="5" t="s">
        <v>70</v>
      </c>
      <c r="AK20" s="5" t="s">
        <v>70</v>
      </c>
      <c r="AL20" s="5" t="s">
        <v>70</v>
      </c>
      <c r="AM20" s="5" t="s">
        <v>70</v>
      </c>
      <c r="AN20" s="5" t="s">
        <v>70</v>
      </c>
      <c r="AO20" s="5" t="s">
        <v>70</v>
      </c>
      <c r="AP20" s="5" t="s">
        <v>70</v>
      </c>
      <c r="AQ20" s="5" t="s">
        <v>70</v>
      </c>
      <c r="AR20" s="5" t="s">
        <v>70</v>
      </c>
      <c r="AS20" s="5">
        <v>0</v>
      </c>
      <c r="AT20" s="5" t="s">
        <v>70</v>
      </c>
      <c r="AU20" s="5" t="s">
        <v>70</v>
      </c>
      <c r="AV20" s="5" t="s">
        <v>70</v>
      </c>
      <c r="AW20" s="5" t="s">
        <v>70</v>
      </c>
      <c r="AX20" s="5" t="s">
        <v>70</v>
      </c>
      <c r="AY20" s="5" t="s">
        <v>70</v>
      </c>
      <c r="AZ20" s="5" t="s">
        <v>70</v>
      </c>
      <c r="BA20" s="5" t="s">
        <v>70</v>
      </c>
      <c r="BB20" s="5" t="s">
        <v>70</v>
      </c>
      <c r="BC20" s="5" t="s">
        <v>70</v>
      </c>
      <c r="BD20" s="5">
        <v>0</v>
      </c>
    </row>
    <row r="21" spans="1:56" x14ac:dyDescent="0.35">
      <c r="A21" t="s">
        <v>80</v>
      </c>
      <c r="B21" s="5" t="s">
        <v>70</v>
      </c>
      <c r="C21" s="5" t="s">
        <v>70</v>
      </c>
      <c r="D21" s="5" t="s">
        <v>70</v>
      </c>
      <c r="E21" s="5" t="s">
        <v>70</v>
      </c>
      <c r="F21" s="5" t="s">
        <v>70</v>
      </c>
      <c r="G21" s="5" t="s">
        <v>70</v>
      </c>
      <c r="H21" s="5" t="s">
        <v>70</v>
      </c>
      <c r="I21" s="5" t="s">
        <v>70</v>
      </c>
      <c r="J21" s="5" t="s">
        <v>70</v>
      </c>
      <c r="K21" s="5" t="s">
        <v>70</v>
      </c>
      <c r="L21" s="5">
        <v>0</v>
      </c>
      <c r="M21" s="5" t="s">
        <v>70</v>
      </c>
      <c r="N21" s="5" t="s">
        <v>70</v>
      </c>
      <c r="O21" s="5" t="s">
        <v>70</v>
      </c>
      <c r="P21" s="5" t="s">
        <v>70</v>
      </c>
      <c r="Q21" s="5" t="s">
        <v>70</v>
      </c>
      <c r="R21" s="5" t="s">
        <v>70</v>
      </c>
      <c r="S21" s="5" t="s">
        <v>70</v>
      </c>
      <c r="T21" s="5" t="s">
        <v>70</v>
      </c>
      <c r="U21" s="5" t="s">
        <v>70</v>
      </c>
      <c r="V21" s="5" t="s">
        <v>70</v>
      </c>
      <c r="W21" s="5">
        <v>0</v>
      </c>
      <c r="X21" s="5" t="s">
        <v>70</v>
      </c>
      <c r="Y21" s="5" t="s">
        <v>70</v>
      </c>
      <c r="Z21" s="5" t="s">
        <v>70</v>
      </c>
      <c r="AA21" s="5" t="s">
        <v>70</v>
      </c>
      <c r="AB21" s="5" t="s">
        <v>70</v>
      </c>
      <c r="AC21" s="5" t="s">
        <v>70</v>
      </c>
      <c r="AD21" s="5" t="s">
        <v>70</v>
      </c>
      <c r="AE21" s="5" t="s">
        <v>70</v>
      </c>
      <c r="AF21" s="5" t="s">
        <v>70</v>
      </c>
      <c r="AG21" s="5" t="s">
        <v>70</v>
      </c>
      <c r="AH21" s="5">
        <v>0</v>
      </c>
      <c r="AI21" s="5" t="s">
        <v>70</v>
      </c>
      <c r="AJ21" s="5" t="s">
        <v>70</v>
      </c>
      <c r="AK21" s="5" t="s">
        <v>70</v>
      </c>
      <c r="AL21" s="5" t="s">
        <v>70</v>
      </c>
      <c r="AM21" s="5" t="s">
        <v>70</v>
      </c>
      <c r="AN21" s="5" t="s">
        <v>70</v>
      </c>
      <c r="AO21" s="5" t="s">
        <v>70</v>
      </c>
      <c r="AP21" s="5" t="s">
        <v>70</v>
      </c>
      <c r="AQ21" s="5" t="s">
        <v>70</v>
      </c>
      <c r="AR21" s="5" t="s">
        <v>70</v>
      </c>
      <c r="AS21" s="5">
        <v>0</v>
      </c>
      <c r="AT21" s="5" t="s">
        <v>70</v>
      </c>
      <c r="AU21" s="5" t="s">
        <v>70</v>
      </c>
      <c r="AV21" s="5" t="s">
        <v>70</v>
      </c>
      <c r="AW21" s="5" t="s">
        <v>70</v>
      </c>
      <c r="AX21" s="5" t="s">
        <v>70</v>
      </c>
      <c r="AY21" s="5" t="s">
        <v>70</v>
      </c>
      <c r="AZ21" s="5" t="s">
        <v>70</v>
      </c>
      <c r="BA21" s="5" t="s">
        <v>70</v>
      </c>
      <c r="BB21" s="5" t="s">
        <v>70</v>
      </c>
      <c r="BC21" s="5" t="s">
        <v>70</v>
      </c>
      <c r="BD21" s="5">
        <v>0</v>
      </c>
    </row>
    <row r="22" spans="1:56" x14ac:dyDescent="0.35">
      <c r="A22" t="s">
        <v>81</v>
      </c>
      <c r="B22" s="5" t="s">
        <v>70</v>
      </c>
      <c r="C22" s="5" t="s">
        <v>70</v>
      </c>
      <c r="D22" s="5" t="s">
        <v>70</v>
      </c>
      <c r="E22" s="5" t="s">
        <v>70</v>
      </c>
      <c r="F22" s="5" t="s">
        <v>70</v>
      </c>
      <c r="G22" s="5" t="s">
        <v>70</v>
      </c>
      <c r="H22" s="5" t="s">
        <v>70</v>
      </c>
      <c r="I22" s="5" t="s">
        <v>70</v>
      </c>
      <c r="J22" s="5" t="s">
        <v>70</v>
      </c>
      <c r="K22" s="5" t="s">
        <v>70</v>
      </c>
      <c r="L22" s="5">
        <v>0</v>
      </c>
      <c r="M22" s="5" t="s">
        <v>70</v>
      </c>
      <c r="N22" s="5" t="s">
        <v>70</v>
      </c>
      <c r="O22" s="5" t="s">
        <v>70</v>
      </c>
      <c r="P22" s="5" t="s">
        <v>70</v>
      </c>
      <c r="Q22" s="5" t="s">
        <v>70</v>
      </c>
      <c r="R22" s="5" t="s">
        <v>70</v>
      </c>
      <c r="S22" s="5" t="s">
        <v>70</v>
      </c>
      <c r="T22" s="5" t="s">
        <v>70</v>
      </c>
      <c r="U22" s="5" t="s">
        <v>70</v>
      </c>
      <c r="V22" s="5" t="s">
        <v>70</v>
      </c>
      <c r="W22" s="5">
        <v>0</v>
      </c>
      <c r="X22" s="5">
        <v>5</v>
      </c>
      <c r="Y22" s="5" t="s">
        <v>63</v>
      </c>
      <c r="Z22" s="5">
        <v>5</v>
      </c>
      <c r="AA22" s="5" t="s">
        <v>63</v>
      </c>
      <c r="AB22" s="5">
        <v>5</v>
      </c>
      <c r="AC22" s="5" t="s">
        <v>63</v>
      </c>
      <c r="AD22" s="5">
        <v>5</v>
      </c>
      <c r="AE22" s="5" t="s">
        <v>63</v>
      </c>
      <c r="AF22" s="5" t="s">
        <v>63</v>
      </c>
      <c r="AG22" s="5" t="s">
        <v>63</v>
      </c>
      <c r="AH22" s="5">
        <v>5</v>
      </c>
      <c r="AI22" s="5" t="s">
        <v>70</v>
      </c>
      <c r="AJ22" s="5" t="s">
        <v>70</v>
      </c>
      <c r="AK22" s="5" t="s">
        <v>70</v>
      </c>
      <c r="AL22" s="5" t="s">
        <v>70</v>
      </c>
      <c r="AM22" s="5" t="s">
        <v>70</v>
      </c>
      <c r="AN22" s="5" t="s">
        <v>70</v>
      </c>
      <c r="AO22" s="5" t="s">
        <v>70</v>
      </c>
      <c r="AP22" s="5" t="s">
        <v>70</v>
      </c>
      <c r="AQ22" s="5" t="s">
        <v>70</v>
      </c>
      <c r="AR22" s="5" t="s">
        <v>70</v>
      </c>
      <c r="AS22" s="5">
        <v>0</v>
      </c>
      <c r="AT22" s="5" t="s">
        <v>70</v>
      </c>
      <c r="AU22" s="5" t="s">
        <v>70</v>
      </c>
      <c r="AV22" s="5" t="s">
        <v>70</v>
      </c>
      <c r="AW22" s="5" t="s">
        <v>70</v>
      </c>
      <c r="AX22" s="5" t="s">
        <v>70</v>
      </c>
      <c r="AY22" s="5" t="s">
        <v>70</v>
      </c>
      <c r="AZ22" s="5" t="s">
        <v>70</v>
      </c>
      <c r="BA22" s="5" t="s">
        <v>70</v>
      </c>
      <c r="BB22" s="5" t="s">
        <v>70</v>
      </c>
      <c r="BC22" s="5" t="s">
        <v>70</v>
      </c>
      <c r="BD22" s="5">
        <v>0</v>
      </c>
    </row>
    <row r="23" spans="1:56" x14ac:dyDescent="0.35">
      <c r="A23" t="s">
        <v>82</v>
      </c>
      <c r="B23" s="5">
        <v>880</v>
      </c>
      <c r="C23" s="7">
        <v>0.64600000000000002</v>
      </c>
      <c r="D23" s="8">
        <v>1165</v>
      </c>
      <c r="E23" s="7">
        <v>0.85199999999999998</v>
      </c>
      <c r="F23" s="8">
        <v>1290</v>
      </c>
      <c r="G23" s="7">
        <v>0.94499999999999995</v>
      </c>
      <c r="H23" s="8">
        <v>1340</v>
      </c>
      <c r="I23" s="7">
        <v>0.98199999999999998</v>
      </c>
      <c r="J23" s="5">
        <v>25</v>
      </c>
      <c r="K23" s="7">
        <v>1.7999999999999999E-2</v>
      </c>
      <c r="L23" s="8">
        <v>1365</v>
      </c>
      <c r="M23" s="5">
        <v>805</v>
      </c>
      <c r="N23" s="7">
        <v>0.61899999999999999</v>
      </c>
      <c r="O23" s="8">
        <v>1080</v>
      </c>
      <c r="P23" s="7">
        <v>0.83</v>
      </c>
      <c r="Q23" s="8">
        <v>1235</v>
      </c>
      <c r="R23" s="7">
        <v>0.94599999999999995</v>
      </c>
      <c r="S23" s="8">
        <v>1280</v>
      </c>
      <c r="T23" s="7">
        <v>0.98199999999999998</v>
      </c>
      <c r="U23" s="5">
        <v>25</v>
      </c>
      <c r="V23" s="7">
        <v>1.7999999999999999E-2</v>
      </c>
      <c r="W23" s="8">
        <v>1305</v>
      </c>
      <c r="X23" s="5">
        <v>855</v>
      </c>
      <c r="Y23" s="7">
        <v>0.66400000000000003</v>
      </c>
      <c r="Z23" s="8">
        <v>1090</v>
      </c>
      <c r="AA23" s="7">
        <v>0.84499999999999997</v>
      </c>
      <c r="AB23" s="8">
        <v>1245</v>
      </c>
      <c r="AC23" s="7">
        <v>0.96699999999999997</v>
      </c>
      <c r="AD23" s="8">
        <v>1280</v>
      </c>
      <c r="AE23" s="7">
        <v>0.99199999999999999</v>
      </c>
      <c r="AF23" s="5">
        <v>10</v>
      </c>
      <c r="AG23" s="7">
        <v>8.0000000000000002E-3</v>
      </c>
      <c r="AH23" s="8">
        <v>1290</v>
      </c>
      <c r="AI23" s="5">
        <v>800</v>
      </c>
      <c r="AJ23" s="7">
        <v>0.56399999999999995</v>
      </c>
      <c r="AK23" s="8">
        <v>1135</v>
      </c>
      <c r="AL23" s="7">
        <v>0.80200000000000005</v>
      </c>
      <c r="AM23" s="8">
        <v>1355</v>
      </c>
      <c r="AN23" s="7">
        <v>0.95599999999999996</v>
      </c>
      <c r="AO23" s="8">
        <v>1405</v>
      </c>
      <c r="AP23" s="7">
        <v>0.99</v>
      </c>
      <c r="AQ23" s="5">
        <v>15</v>
      </c>
      <c r="AR23" s="7">
        <v>0.01</v>
      </c>
      <c r="AS23" s="8">
        <v>1415</v>
      </c>
      <c r="AT23" s="5">
        <v>700</v>
      </c>
      <c r="AU23" s="7">
        <v>0.53500000000000003</v>
      </c>
      <c r="AV23" s="8">
        <v>1060</v>
      </c>
      <c r="AW23" s="7">
        <v>0.80800000000000005</v>
      </c>
      <c r="AX23" s="8">
        <v>1235</v>
      </c>
      <c r="AY23" s="7">
        <v>0.94</v>
      </c>
      <c r="AZ23" s="8">
        <v>1295</v>
      </c>
      <c r="BA23" s="7">
        <v>0.98499999999999999</v>
      </c>
      <c r="BB23" s="5">
        <v>20</v>
      </c>
      <c r="BC23" s="7">
        <v>1.4999999999999999E-2</v>
      </c>
      <c r="BD23" s="8">
        <v>1315</v>
      </c>
    </row>
    <row r="24" spans="1:56" x14ac:dyDescent="0.35">
      <c r="A24" t="s">
        <v>83</v>
      </c>
      <c r="B24" s="5">
        <v>20</v>
      </c>
      <c r="C24" s="7">
        <v>0.75900000000000001</v>
      </c>
      <c r="D24" s="5">
        <v>25</v>
      </c>
      <c r="E24" s="7">
        <v>0.86199999999999999</v>
      </c>
      <c r="F24" s="5">
        <v>30</v>
      </c>
      <c r="G24" s="7">
        <v>1</v>
      </c>
      <c r="H24" s="5">
        <v>30</v>
      </c>
      <c r="I24" s="7">
        <v>1</v>
      </c>
      <c r="J24" s="5">
        <v>0</v>
      </c>
      <c r="K24" s="7">
        <v>0</v>
      </c>
      <c r="L24" s="5">
        <v>30</v>
      </c>
      <c r="M24" s="5">
        <v>10</v>
      </c>
      <c r="N24" s="5" t="s">
        <v>63</v>
      </c>
      <c r="O24" s="5">
        <v>10</v>
      </c>
      <c r="P24" s="5" t="s">
        <v>63</v>
      </c>
      <c r="Q24" s="5">
        <v>15</v>
      </c>
      <c r="R24" s="5" t="s">
        <v>63</v>
      </c>
      <c r="S24" s="5">
        <v>15</v>
      </c>
      <c r="T24" s="5" t="s">
        <v>63</v>
      </c>
      <c r="U24" s="5" t="s">
        <v>63</v>
      </c>
      <c r="V24" s="5" t="s">
        <v>63</v>
      </c>
      <c r="W24" s="5">
        <v>15</v>
      </c>
      <c r="X24" s="5">
        <v>15</v>
      </c>
      <c r="Y24" s="7">
        <v>0.625</v>
      </c>
      <c r="Z24" s="5">
        <v>20</v>
      </c>
      <c r="AA24" s="7">
        <v>0.83299999999999996</v>
      </c>
      <c r="AB24" s="5">
        <v>25</v>
      </c>
      <c r="AC24" s="7">
        <v>0.95799999999999996</v>
      </c>
      <c r="AD24" s="5">
        <v>25</v>
      </c>
      <c r="AE24" s="7">
        <v>1</v>
      </c>
      <c r="AF24" s="5">
        <v>0</v>
      </c>
      <c r="AG24" s="7">
        <v>0</v>
      </c>
      <c r="AH24" s="5">
        <v>25</v>
      </c>
      <c r="AI24" s="5">
        <v>30</v>
      </c>
      <c r="AJ24" s="7">
        <v>0.96799999999999997</v>
      </c>
      <c r="AK24" s="5">
        <v>30</v>
      </c>
      <c r="AL24" s="7">
        <v>1</v>
      </c>
      <c r="AM24" s="5">
        <v>30</v>
      </c>
      <c r="AN24" s="7">
        <v>1</v>
      </c>
      <c r="AO24" s="5">
        <v>30</v>
      </c>
      <c r="AP24" s="7">
        <v>1</v>
      </c>
      <c r="AQ24" s="5">
        <v>0</v>
      </c>
      <c r="AR24" s="7">
        <v>0</v>
      </c>
      <c r="AS24" s="5">
        <v>30</v>
      </c>
      <c r="AT24" s="5" t="s">
        <v>70</v>
      </c>
      <c r="AU24" s="5" t="s">
        <v>70</v>
      </c>
      <c r="AV24" s="5" t="s">
        <v>70</v>
      </c>
      <c r="AW24" s="5" t="s">
        <v>70</v>
      </c>
      <c r="AX24" s="5" t="s">
        <v>70</v>
      </c>
      <c r="AY24" s="5" t="s">
        <v>70</v>
      </c>
      <c r="AZ24" s="5" t="s">
        <v>70</v>
      </c>
      <c r="BA24" s="5" t="s">
        <v>70</v>
      </c>
      <c r="BB24" s="5" t="s">
        <v>70</v>
      </c>
      <c r="BC24" s="5" t="s">
        <v>70</v>
      </c>
      <c r="BD24" s="5">
        <v>0</v>
      </c>
    </row>
    <row r="25" spans="1:56" x14ac:dyDescent="0.35">
      <c r="A25" t="s">
        <v>84</v>
      </c>
      <c r="B25" s="5" t="s">
        <v>70</v>
      </c>
      <c r="C25" s="5" t="s">
        <v>70</v>
      </c>
      <c r="D25" s="5" t="s">
        <v>70</v>
      </c>
      <c r="E25" s="5" t="s">
        <v>70</v>
      </c>
      <c r="F25" s="5" t="s">
        <v>70</v>
      </c>
      <c r="G25" s="5" t="s">
        <v>70</v>
      </c>
      <c r="H25" s="5" t="s">
        <v>70</v>
      </c>
      <c r="I25" s="5" t="s">
        <v>70</v>
      </c>
      <c r="J25" s="5" t="s">
        <v>70</v>
      </c>
      <c r="K25" s="5" t="s">
        <v>70</v>
      </c>
      <c r="L25" s="5">
        <v>0</v>
      </c>
      <c r="M25" s="5" t="s">
        <v>70</v>
      </c>
      <c r="N25" s="5" t="s">
        <v>70</v>
      </c>
      <c r="O25" s="5" t="s">
        <v>70</v>
      </c>
      <c r="P25" s="5" t="s">
        <v>70</v>
      </c>
      <c r="Q25" s="5" t="s">
        <v>70</v>
      </c>
      <c r="R25" s="5" t="s">
        <v>70</v>
      </c>
      <c r="S25" s="5" t="s">
        <v>70</v>
      </c>
      <c r="T25" s="5" t="s">
        <v>70</v>
      </c>
      <c r="U25" s="5" t="s">
        <v>70</v>
      </c>
      <c r="V25" s="5" t="s">
        <v>70</v>
      </c>
      <c r="W25" s="5">
        <v>0</v>
      </c>
      <c r="X25" s="5" t="s">
        <v>70</v>
      </c>
      <c r="Y25" s="5" t="s">
        <v>70</v>
      </c>
      <c r="Z25" s="5" t="s">
        <v>70</v>
      </c>
      <c r="AA25" s="5" t="s">
        <v>70</v>
      </c>
      <c r="AB25" s="5" t="s">
        <v>70</v>
      </c>
      <c r="AC25" s="5" t="s">
        <v>70</v>
      </c>
      <c r="AD25" s="5" t="s">
        <v>70</v>
      </c>
      <c r="AE25" s="5" t="s">
        <v>70</v>
      </c>
      <c r="AF25" s="5" t="s">
        <v>70</v>
      </c>
      <c r="AG25" s="5" t="s">
        <v>70</v>
      </c>
      <c r="AH25" s="5">
        <v>0</v>
      </c>
      <c r="AI25" s="5" t="s">
        <v>70</v>
      </c>
      <c r="AJ25" s="5" t="s">
        <v>70</v>
      </c>
      <c r="AK25" s="5" t="s">
        <v>70</v>
      </c>
      <c r="AL25" s="5" t="s">
        <v>70</v>
      </c>
      <c r="AM25" s="5" t="s">
        <v>70</v>
      </c>
      <c r="AN25" s="5" t="s">
        <v>70</v>
      </c>
      <c r="AO25" s="5" t="s">
        <v>70</v>
      </c>
      <c r="AP25" s="5" t="s">
        <v>70</v>
      </c>
      <c r="AQ25" s="5" t="s">
        <v>70</v>
      </c>
      <c r="AR25" s="5" t="s">
        <v>70</v>
      </c>
      <c r="AS25" s="5">
        <v>0</v>
      </c>
      <c r="AT25" s="5" t="s">
        <v>70</v>
      </c>
      <c r="AU25" s="5" t="s">
        <v>70</v>
      </c>
      <c r="AV25" s="5" t="s">
        <v>70</v>
      </c>
      <c r="AW25" s="5" t="s">
        <v>70</v>
      </c>
      <c r="AX25" s="5" t="s">
        <v>70</v>
      </c>
      <c r="AY25" s="5" t="s">
        <v>70</v>
      </c>
      <c r="AZ25" s="5" t="s">
        <v>70</v>
      </c>
      <c r="BA25" s="5" t="s">
        <v>70</v>
      </c>
      <c r="BB25" s="5" t="s">
        <v>70</v>
      </c>
      <c r="BC25" s="5" t="s">
        <v>70</v>
      </c>
      <c r="BD25" s="5">
        <v>0</v>
      </c>
    </row>
    <row r="26" spans="1:56" x14ac:dyDescent="0.35">
      <c r="A26" t="s">
        <v>85</v>
      </c>
      <c r="B26" s="5">
        <v>30</v>
      </c>
      <c r="C26" s="5" t="s">
        <v>63</v>
      </c>
      <c r="D26" s="5">
        <v>40</v>
      </c>
      <c r="E26" s="5" t="s">
        <v>63</v>
      </c>
      <c r="F26" s="5">
        <v>45</v>
      </c>
      <c r="G26" s="5" t="s">
        <v>63</v>
      </c>
      <c r="H26" s="5">
        <v>45</v>
      </c>
      <c r="I26" s="5" t="s">
        <v>63</v>
      </c>
      <c r="J26" s="5" t="s">
        <v>63</v>
      </c>
      <c r="K26" s="5" t="s">
        <v>63</v>
      </c>
      <c r="L26" s="5">
        <v>50</v>
      </c>
      <c r="M26" s="5">
        <v>30</v>
      </c>
      <c r="N26" s="7">
        <v>0.622</v>
      </c>
      <c r="O26" s="5">
        <v>40</v>
      </c>
      <c r="P26" s="7">
        <v>0.84399999999999997</v>
      </c>
      <c r="Q26" s="5">
        <v>40</v>
      </c>
      <c r="R26" s="7">
        <v>0.91100000000000003</v>
      </c>
      <c r="S26" s="5">
        <v>45</v>
      </c>
      <c r="T26" s="7">
        <v>1</v>
      </c>
      <c r="U26" s="5">
        <v>0</v>
      </c>
      <c r="V26" s="7">
        <v>0</v>
      </c>
      <c r="W26" s="5">
        <v>45</v>
      </c>
      <c r="X26" s="5">
        <v>25</v>
      </c>
      <c r="Y26" s="7">
        <v>0.72699999999999998</v>
      </c>
      <c r="Z26" s="5">
        <v>30</v>
      </c>
      <c r="AA26" s="7">
        <v>0.93899999999999995</v>
      </c>
      <c r="AB26" s="5">
        <v>35</v>
      </c>
      <c r="AC26" s="7">
        <v>1</v>
      </c>
      <c r="AD26" s="5">
        <v>35</v>
      </c>
      <c r="AE26" s="7">
        <v>1</v>
      </c>
      <c r="AF26" s="5">
        <v>0</v>
      </c>
      <c r="AG26" s="7">
        <v>0</v>
      </c>
      <c r="AH26" s="5">
        <v>35</v>
      </c>
      <c r="AI26" s="5">
        <v>10</v>
      </c>
      <c r="AJ26" s="5" t="s">
        <v>63</v>
      </c>
      <c r="AK26" s="5">
        <v>25</v>
      </c>
      <c r="AL26" s="5" t="s">
        <v>63</v>
      </c>
      <c r="AM26" s="5">
        <v>35</v>
      </c>
      <c r="AN26" s="5" t="s">
        <v>63</v>
      </c>
      <c r="AO26" s="5">
        <v>35</v>
      </c>
      <c r="AP26" s="5" t="s">
        <v>63</v>
      </c>
      <c r="AQ26" s="5" t="s">
        <v>63</v>
      </c>
      <c r="AR26" s="5" t="s">
        <v>63</v>
      </c>
      <c r="AS26" s="5">
        <v>35</v>
      </c>
      <c r="AT26" s="5">
        <v>15</v>
      </c>
      <c r="AU26" s="7">
        <v>0.36599999999999999</v>
      </c>
      <c r="AV26" s="5">
        <v>35</v>
      </c>
      <c r="AW26" s="7">
        <v>0.85399999999999998</v>
      </c>
      <c r="AX26" s="5">
        <v>40</v>
      </c>
      <c r="AY26" s="7">
        <v>1</v>
      </c>
      <c r="AZ26" s="5">
        <v>40</v>
      </c>
      <c r="BA26" s="7">
        <v>1</v>
      </c>
      <c r="BB26" s="5">
        <v>0</v>
      </c>
      <c r="BC26" s="7">
        <v>0</v>
      </c>
      <c r="BD26" s="5">
        <v>40</v>
      </c>
    </row>
    <row r="27" spans="1:56" x14ac:dyDescent="0.35">
      <c r="A27" t="s">
        <v>86</v>
      </c>
      <c r="B27" s="5">
        <v>540</v>
      </c>
      <c r="C27" s="7">
        <v>0.55100000000000005</v>
      </c>
      <c r="D27" s="5">
        <v>720</v>
      </c>
      <c r="E27" s="7">
        <v>0.73099999999999998</v>
      </c>
      <c r="F27" s="5">
        <v>820</v>
      </c>
      <c r="G27" s="7">
        <v>0.83699999999999997</v>
      </c>
      <c r="H27" s="5">
        <v>915</v>
      </c>
      <c r="I27" s="7">
        <v>0.93200000000000005</v>
      </c>
      <c r="J27" s="5">
        <v>65</v>
      </c>
      <c r="K27" s="7">
        <v>6.8000000000000005E-2</v>
      </c>
      <c r="L27" s="5">
        <v>980</v>
      </c>
      <c r="M27" s="5">
        <v>440</v>
      </c>
      <c r="N27" s="7">
        <v>0.503</v>
      </c>
      <c r="O27" s="5">
        <v>595</v>
      </c>
      <c r="P27" s="7">
        <v>0.68</v>
      </c>
      <c r="Q27" s="5">
        <v>725</v>
      </c>
      <c r="R27" s="7">
        <v>0.82699999999999996</v>
      </c>
      <c r="S27" s="5">
        <v>815</v>
      </c>
      <c r="T27" s="7">
        <v>0.92700000000000005</v>
      </c>
      <c r="U27" s="5">
        <v>65</v>
      </c>
      <c r="V27" s="7">
        <v>7.2999999999999995E-2</v>
      </c>
      <c r="W27" s="5">
        <v>880</v>
      </c>
      <c r="X27" s="5">
        <v>535</v>
      </c>
      <c r="Y27" s="7">
        <v>0.59599999999999997</v>
      </c>
      <c r="Z27" s="5">
        <v>680</v>
      </c>
      <c r="AA27" s="7">
        <v>0.76</v>
      </c>
      <c r="AB27" s="5">
        <v>800</v>
      </c>
      <c r="AC27" s="7">
        <v>0.89500000000000002</v>
      </c>
      <c r="AD27" s="5">
        <v>845</v>
      </c>
      <c r="AE27" s="7">
        <v>0.94099999999999995</v>
      </c>
      <c r="AF27" s="5">
        <v>55</v>
      </c>
      <c r="AG27" s="7">
        <v>5.8999999999999997E-2</v>
      </c>
      <c r="AH27" s="5">
        <v>895</v>
      </c>
      <c r="AI27" s="5">
        <v>525</v>
      </c>
      <c r="AJ27" s="7">
        <v>0.57699999999999996</v>
      </c>
      <c r="AK27" s="5">
        <v>700</v>
      </c>
      <c r="AL27" s="7">
        <v>0.76800000000000002</v>
      </c>
      <c r="AM27" s="5">
        <v>845</v>
      </c>
      <c r="AN27" s="7">
        <v>0.92600000000000005</v>
      </c>
      <c r="AO27" s="5">
        <v>895</v>
      </c>
      <c r="AP27" s="7">
        <v>0.97899999999999998</v>
      </c>
      <c r="AQ27" s="5">
        <v>20</v>
      </c>
      <c r="AR27" s="7">
        <v>2.1000000000000001E-2</v>
      </c>
      <c r="AS27" s="5">
        <v>915</v>
      </c>
      <c r="AT27" s="5">
        <v>425</v>
      </c>
      <c r="AU27" s="7">
        <v>0.502</v>
      </c>
      <c r="AV27" s="5">
        <v>550</v>
      </c>
      <c r="AW27" s="7">
        <v>0.65100000000000002</v>
      </c>
      <c r="AX27" s="5">
        <v>685</v>
      </c>
      <c r="AY27" s="7">
        <v>0.81</v>
      </c>
      <c r="AZ27" s="5">
        <v>770</v>
      </c>
      <c r="BA27" s="7">
        <v>0.90900000000000003</v>
      </c>
      <c r="BB27" s="5">
        <v>75</v>
      </c>
      <c r="BC27" s="7">
        <v>9.0999999999999998E-2</v>
      </c>
      <c r="BD27" s="5">
        <v>845</v>
      </c>
    </row>
    <row r="28" spans="1:56" x14ac:dyDescent="0.35">
      <c r="A28" t="s">
        <v>87</v>
      </c>
      <c r="B28" s="5" t="s">
        <v>70</v>
      </c>
      <c r="C28" s="5" t="s">
        <v>70</v>
      </c>
      <c r="D28" s="5" t="s">
        <v>70</v>
      </c>
      <c r="E28" s="5" t="s">
        <v>70</v>
      </c>
      <c r="F28" s="5" t="s">
        <v>70</v>
      </c>
      <c r="G28" s="5" t="s">
        <v>70</v>
      </c>
      <c r="H28" s="5" t="s">
        <v>70</v>
      </c>
      <c r="I28" s="5" t="s">
        <v>70</v>
      </c>
      <c r="J28" s="5" t="s">
        <v>70</v>
      </c>
      <c r="K28" s="5" t="s">
        <v>70</v>
      </c>
      <c r="L28" s="5">
        <v>0</v>
      </c>
      <c r="M28" s="5" t="s">
        <v>70</v>
      </c>
      <c r="N28" s="5" t="s">
        <v>70</v>
      </c>
      <c r="O28" s="5" t="s">
        <v>70</v>
      </c>
      <c r="P28" s="5" t="s">
        <v>70</v>
      </c>
      <c r="Q28" s="5" t="s">
        <v>70</v>
      </c>
      <c r="R28" s="5" t="s">
        <v>70</v>
      </c>
      <c r="S28" s="5" t="s">
        <v>70</v>
      </c>
      <c r="T28" s="5" t="s">
        <v>70</v>
      </c>
      <c r="U28" s="5" t="s">
        <v>70</v>
      </c>
      <c r="V28" s="5" t="s">
        <v>70</v>
      </c>
      <c r="W28" s="5">
        <v>0</v>
      </c>
      <c r="X28" s="5" t="s">
        <v>70</v>
      </c>
      <c r="Y28" s="5" t="s">
        <v>70</v>
      </c>
      <c r="Z28" s="5" t="s">
        <v>70</v>
      </c>
      <c r="AA28" s="5" t="s">
        <v>70</v>
      </c>
      <c r="AB28" s="5" t="s">
        <v>70</v>
      </c>
      <c r="AC28" s="5" t="s">
        <v>70</v>
      </c>
      <c r="AD28" s="5" t="s">
        <v>70</v>
      </c>
      <c r="AE28" s="5" t="s">
        <v>70</v>
      </c>
      <c r="AF28" s="5" t="s">
        <v>70</v>
      </c>
      <c r="AG28" s="5" t="s">
        <v>70</v>
      </c>
      <c r="AH28" s="5">
        <v>0</v>
      </c>
      <c r="AI28" s="5" t="s">
        <v>70</v>
      </c>
      <c r="AJ28" s="5" t="s">
        <v>70</v>
      </c>
      <c r="AK28" s="5" t="s">
        <v>70</v>
      </c>
      <c r="AL28" s="5" t="s">
        <v>70</v>
      </c>
      <c r="AM28" s="5" t="s">
        <v>70</v>
      </c>
      <c r="AN28" s="5" t="s">
        <v>70</v>
      </c>
      <c r="AO28" s="5" t="s">
        <v>70</v>
      </c>
      <c r="AP28" s="5" t="s">
        <v>70</v>
      </c>
      <c r="AQ28" s="5" t="s">
        <v>70</v>
      </c>
      <c r="AR28" s="5" t="s">
        <v>70</v>
      </c>
      <c r="AS28" s="5">
        <v>0</v>
      </c>
      <c r="AT28" s="5" t="s">
        <v>70</v>
      </c>
      <c r="AU28" s="5" t="s">
        <v>70</v>
      </c>
      <c r="AV28" s="5" t="s">
        <v>70</v>
      </c>
      <c r="AW28" s="5" t="s">
        <v>70</v>
      </c>
      <c r="AX28" s="5" t="s">
        <v>70</v>
      </c>
      <c r="AY28" s="5" t="s">
        <v>70</v>
      </c>
      <c r="AZ28" s="5" t="s">
        <v>70</v>
      </c>
      <c r="BA28" s="5" t="s">
        <v>70</v>
      </c>
      <c r="BB28" s="5" t="s">
        <v>70</v>
      </c>
      <c r="BC28" s="5" t="s">
        <v>70</v>
      </c>
      <c r="BD28" s="5">
        <v>0</v>
      </c>
    </row>
    <row r="29" spans="1:56" x14ac:dyDescent="0.35">
      <c r="A29" t="s">
        <v>88</v>
      </c>
      <c r="B29" s="5" t="s">
        <v>70</v>
      </c>
      <c r="C29" s="5" t="s">
        <v>70</v>
      </c>
      <c r="D29" s="5" t="s">
        <v>70</v>
      </c>
      <c r="E29" s="5" t="s">
        <v>70</v>
      </c>
      <c r="F29" s="5" t="s">
        <v>70</v>
      </c>
      <c r="G29" s="5" t="s">
        <v>70</v>
      </c>
      <c r="H29" s="5" t="s">
        <v>70</v>
      </c>
      <c r="I29" s="5" t="s">
        <v>70</v>
      </c>
      <c r="J29" s="5" t="s">
        <v>70</v>
      </c>
      <c r="K29" s="5" t="s">
        <v>70</v>
      </c>
      <c r="L29" s="5">
        <v>0</v>
      </c>
      <c r="M29" s="5" t="s">
        <v>70</v>
      </c>
      <c r="N29" s="5" t="s">
        <v>70</v>
      </c>
      <c r="O29" s="5" t="s">
        <v>70</v>
      </c>
      <c r="P29" s="5" t="s">
        <v>70</v>
      </c>
      <c r="Q29" s="5" t="s">
        <v>70</v>
      </c>
      <c r="R29" s="5" t="s">
        <v>70</v>
      </c>
      <c r="S29" s="5" t="s">
        <v>70</v>
      </c>
      <c r="T29" s="5" t="s">
        <v>70</v>
      </c>
      <c r="U29" s="5" t="s">
        <v>70</v>
      </c>
      <c r="V29" s="5" t="s">
        <v>70</v>
      </c>
      <c r="W29" s="5">
        <v>0</v>
      </c>
      <c r="X29" s="5" t="s">
        <v>70</v>
      </c>
      <c r="Y29" s="5" t="s">
        <v>70</v>
      </c>
      <c r="Z29" s="5" t="s">
        <v>70</v>
      </c>
      <c r="AA29" s="5" t="s">
        <v>70</v>
      </c>
      <c r="AB29" s="5" t="s">
        <v>70</v>
      </c>
      <c r="AC29" s="5" t="s">
        <v>70</v>
      </c>
      <c r="AD29" s="5" t="s">
        <v>70</v>
      </c>
      <c r="AE29" s="5" t="s">
        <v>70</v>
      </c>
      <c r="AF29" s="5" t="s">
        <v>70</v>
      </c>
      <c r="AG29" s="5" t="s">
        <v>70</v>
      </c>
      <c r="AH29" s="5">
        <v>0</v>
      </c>
      <c r="AI29" s="5" t="s">
        <v>70</v>
      </c>
      <c r="AJ29" s="5" t="s">
        <v>70</v>
      </c>
      <c r="AK29" s="5" t="s">
        <v>70</v>
      </c>
      <c r="AL29" s="5" t="s">
        <v>70</v>
      </c>
      <c r="AM29" s="5" t="s">
        <v>70</v>
      </c>
      <c r="AN29" s="5" t="s">
        <v>70</v>
      </c>
      <c r="AO29" s="5" t="s">
        <v>70</v>
      </c>
      <c r="AP29" s="5" t="s">
        <v>70</v>
      </c>
      <c r="AQ29" s="5" t="s">
        <v>70</v>
      </c>
      <c r="AR29" s="5" t="s">
        <v>70</v>
      </c>
      <c r="AS29" s="5">
        <v>0</v>
      </c>
      <c r="AT29" s="5" t="s">
        <v>70</v>
      </c>
      <c r="AU29" s="5" t="s">
        <v>70</v>
      </c>
      <c r="AV29" s="5" t="s">
        <v>70</v>
      </c>
      <c r="AW29" s="5" t="s">
        <v>70</v>
      </c>
      <c r="AX29" s="5" t="s">
        <v>70</v>
      </c>
      <c r="AY29" s="5" t="s">
        <v>70</v>
      </c>
      <c r="AZ29" s="5" t="s">
        <v>70</v>
      </c>
      <c r="BA29" s="5" t="s">
        <v>70</v>
      </c>
      <c r="BB29" s="5" t="s">
        <v>70</v>
      </c>
      <c r="BC29" s="5" t="s">
        <v>70</v>
      </c>
      <c r="BD29" s="5">
        <v>0</v>
      </c>
    </row>
    <row r="30" spans="1:56" x14ac:dyDescent="0.35">
      <c r="A30" t="s">
        <v>89</v>
      </c>
      <c r="B30" s="5">
        <v>205</v>
      </c>
      <c r="C30" s="7">
        <v>0.57099999999999995</v>
      </c>
      <c r="D30" s="5">
        <v>280</v>
      </c>
      <c r="E30" s="7">
        <v>0.77700000000000002</v>
      </c>
      <c r="F30" s="5">
        <v>320</v>
      </c>
      <c r="G30" s="7">
        <v>0.89100000000000001</v>
      </c>
      <c r="H30" s="5">
        <v>350</v>
      </c>
      <c r="I30" s="7">
        <v>0.96899999999999997</v>
      </c>
      <c r="J30" s="5">
        <v>10</v>
      </c>
      <c r="K30" s="7">
        <v>3.1E-2</v>
      </c>
      <c r="L30" s="5">
        <v>360</v>
      </c>
      <c r="M30" s="5">
        <v>240</v>
      </c>
      <c r="N30" s="7">
        <v>0.54400000000000004</v>
      </c>
      <c r="O30" s="5">
        <v>345</v>
      </c>
      <c r="P30" s="7">
        <v>0.78100000000000003</v>
      </c>
      <c r="Q30" s="5">
        <v>395</v>
      </c>
      <c r="R30" s="7">
        <v>0.88900000000000001</v>
      </c>
      <c r="S30" s="5">
        <v>430</v>
      </c>
      <c r="T30" s="7">
        <v>0.96799999999999997</v>
      </c>
      <c r="U30" s="5">
        <v>15</v>
      </c>
      <c r="V30" s="7">
        <v>3.2000000000000001E-2</v>
      </c>
      <c r="W30" s="5">
        <v>445</v>
      </c>
      <c r="X30" s="5">
        <v>285</v>
      </c>
      <c r="Y30" s="7">
        <v>0.70899999999999996</v>
      </c>
      <c r="Z30" s="5">
        <v>330</v>
      </c>
      <c r="AA30" s="7">
        <v>0.83</v>
      </c>
      <c r="AB30" s="5">
        <v>370</v>
      </c>
      <c r="AC30" s="7">
        <v>0.92700000000000005</v>
      </c>
      <c r="AD30" s="5">
        <v>385</v>
      </c>
      <c r="AE30" s="7">
        <v>0.96699999999999997</v>
      </c>
      <c r="AF30" s="5">
        <v>15</v>
      </c>
      <c r="AG30" s="7">
        <v>3.3000000000000002E-2</v>
      </c>
      <c r="AH30" s="5">
        <v>400</v>
      </c>
      <c r="AI30" s="5">
        <v>235</v>
      </c>
      <c r="AJ30" s="7">
        <v>0.58199999999999996</v>
      </c>
      <c r="AK30" s="5">
        <v>315</v>
      </c>
      <c r="AL30" s="7">
        <v>0.77900000000000003</v>
      </c>
      <c r="AM30" s="5">
        <v>380</v>
      </c>
      <c r="AN30" s="7">
        <v>0.94499999999999995</v>
      </c>
      <c r="AO30" s="5">
        <v>395</v>
      </c>
      <c r="AP30" s="7">
        <v>0.98299999999999998</v>
      </c>
      <c r="AQ30" s="5">
        <v>5</v>
      </c>
      <c r="AR30" s="7">
        <v>1.7000000000000001E-2</v>
      </c>
      <c r="AS30" s="5">
        <v>400</v>
      </c>
      <c r="AT30" s="5">
        <v>135</v>
      </c>
      <c r="AU30" s="7">
        <v>0.371</v>
      </c>
      <c r="AV30" s="5">
        <v>215</v>
      </c>
      <c r="AW30" s="7">
        <v>0.59299999999999997</v>
      </c>
      <c r="AX30" s="5">
        <v>295</v>
      </c>
      <c r="AY30" s="7">
        <v>0.81299999999999994</v>
      </c>
      <c r="AZ30" s="5">
        <v>340</v>
      </c>
      <c r="BA30" s="7">
        <v>0.93400000000000005</v>
      </c>
      <c r="BB30" s="5">
        <v>25</v>
      </c>
      <c r="BC30" s="7">
        <v>6.6000000000000003E-2</v>
      </c>
      <c r="BD30" s="5">
        <v>365</v>
      </c>
    </row>
    <row r="31" spans="1:56" x14ac:dyDescent="0.35">
      <c r="A31" t="s">
        <v>90</v>
      </c>
      <c r="B31" s="5" t="s">
        <v>63</v>
      </c>
      <c r="C31" s="5" t="s">
        <v>63</v>
      </c>
      <c r="D31" s="5" t="s">
        <v>63</v>
      </c>
      <c r="E31" s="5" t="s">
        <v>63</v>
      </c>
      <c r="F31" s="5" t="s">
        <v>63</v>
      </c>
      <c r="G31" s="5" t="s">
        <v>63</v>
      </c>
      <c r="H31" s="5" t="s">
        <v>63</v>
      </c>
      <c r="I31" s="5" t="s">
        <v>63</v>
      </c>
      <c r="J31" s="5">
        <v>0</v>
      </c>
      <c r="K31" s="7">
        <v>0</v>
      </c>
      <c r="L31" s="5" t="s">
        <v>63</v>
      </c>
      <c r="M31" s="5" t="s">
        <v>63</v>
      </c>
      <c r="N31" s="5" t="s">
        <v>63</v>
      </c>
      <c r="O31" s="5" t="s">
        <v>63</v>
      </c>
      <c r="P31" s="5" t="s">
        <v>63</v>
      </c>
      <c r="Q31" s="5" t="s">
        <v>63</v>
      </c>
      <c r="R31" s="5" t="s">
        <v>63</v>
      </c>
      <c r="S31" s="5" t="s">
        <v>63</v>
      </c>
      <c r="T31" s="5" t="s">
        <v>63</v>
      </c>
      <c r="U31" s="5">
        <v>0</v>
      </c>
      <c r="V31" s="7">
        <v>0</v>
      </c>
      <c r="W31" s="5" t="s">
        <v>63</v>
      </c>
      <c r="X31" s="5" t="s">
        <v>63</v>
      </c>
      <c r="Y31" s="5" t="s">
        <v>63</v>
      </c>
      <c r="Z31" s="5" t="s">
        <v>63</v>
      </c>
      <c r="AA31" s="5" t="s">
        <v>63</v>
      </c>
      <c r="AB31" s="5" t="s">
        <v>63</v>
      </c>
      <c r="AC31" s="5" t="s">
        <v>63</v>
      </c>
      <c r="AD31" s="5" t="s">
        <v>63</v>
      </c>
      <c r="AE31" s="5" t="s">
        <v>63</v>
      </c>
      <c r="AF31" s="5">
        <v>0</v>
      </c>
      <c r="AG31" s="7">
        <v>0</v>
      </c>
      <c r="AH31" s="5" t="s">
        <v>63</v>
      </c>
      <c r="AI31" s="5" t="s">
        <v>63</v>
      </c>
      <c r="AJ31" s="5" t="s">
        <v>63</v>
      </c>
      <c r="AK31" s="5" t="s">
        <v>63</v>
      </c>
      <c r="AL31" s="5" t="s">
        <v>63</v>
      </c>
      <c r="AM31" s="5" t="s">
        <v>63</v>
      </c>
      <c r="AN31" s="5" t="s">
        <v>63</v>
      </c>
      <c r="AO31" s="5" t="s">
        <v>63</v>
      </c>
      <c r="AP31" s="5" t="s">
        <v>63</v>
      </c>
      <c r="AQ31" s="5">
        <v>0</v>
      </c>
      <c r="AR31" s="7">
        <v>0</v>
      </c>
      <c r="AS31" s="5" t="s">
        <v>63</v>
      </c>
      <c r="AT31" s="5" t="s">
        <v>63</v>
      </c>
      <c r="AU31" s="5" t="s">
        <v>63</v>
      </c>
      <c r="AV31" s="5" t="s">
        <v>63</v>
      </c>
      <c r="AW31" s="5" t="s">
        <v>63</v>
      </c>
      <c r="AX31" s="5" t="s">
        <v>63</v>
      </c>
      <c r="AY31" s="5" t="s">
        <v>63</v>
      </c>
      <c r="AZ31" s="5" t="s">
        <v>63</v>
      </c>
      <c r="BA31" s="5" t="s">
        <v>63</v>
      </c>
      <c r="BB31" s="5">
        <v>0</v>
      </c>
      <c r="BC31" s="7">
        <v>0</v>
      </c>
      <c r="BD31" s="5" t="s">
        <v>63</v>
      </c>
    </row>
    <row r="32" spans="1:56" x14ac:dyDescent="0.35">
      <c r="A32" t="s">
        <v>91</v>
      </c>
      <c r="B32" s="5">
        <v>65</v>
      </c>
      <c r="C32" s="7">
        <v>0.432</v>
      </c>
      <c r="D32" s="5">
        <v>100</v>
      </c>
      <c r="E32" s="7">
        <v>0.68200000000000005</v>
      </c>
      <c r="F32" s="5">
        <v>120</v>
      </c>
      <c r="G32" s="7">
        <v>0.82399999999999995</v>
      </c>
      <c r="H32" s="5">
        <v>140</v>
      </c>
      <c r="I32" s="7">
        <v>0.95299999999999996</v>
      </c>
      <c r="J32" s="5">
        <v>5</v>
      </c>
      <c r="K32" s="7">
        <v>4.7E-2</v>
      </c>
      <c r="L32" s="5">
        <v>150</v>
      </c>
      <c r="M32" s="5">
        <v>80</v>
      </c>
      <c r="N32" s="7">
        <v>0.40699999999999997</v>
      </c>
      <c r="O32" s="5">
        <v>140</v>
      </c>
      <c r="P32" s="7">
        <v>0.71399999999999997</v>
      </c>
      <c r="Q32" s="5">
        <v>175</v>
      </c>
      <c r="R32" s="7">
        <v>0.88900000000000001</v>
      </c>
      <c r="S32" s="5">
        <v>190</v>
      </c>
      <c r="T32" s="7">
        <v>0.96</v>
      </c>
      <c r="U32" s="5">
        <v>10</v>
      </c>
      <c r="V32" s="7">
        <v>0.04</v>
      </c>
      <c r="W32" s="5">
        <v>200</v>
      </c>
      <c r="X32" s="5">
        <v>85</v>
      </c>
      <c r="Y32" s="7">
        <v>0.50900000000000001</v>
      </c>
      <c r="Z32" s="5">
        <v>110</v>
      </c>
      <c r="AA32" s="7">
        <v>0.68100000000000005</v>
      </c>
      <c r="AB32" s="5">
        <v>145</v>
      </c>
      <c r="AC32" s="7">
        <v>0.89</v>
      </c>
      <c r="AD32" s="5">
        <v>150</v>
      </c>
      <c r="AE32" s="7">
        <v>0.90800000000000003</v>
      </c>
      <c r="AF32" s="5">
        <v>15</v>
      </c>
      <c r="AG32" s="7">
        <v>9.1999999999999998E-2</v>
      </c>
      <c r="AH32" s="5">
        <v>165</v>
      </c>
      <c r="AI32" s="5">
        <v>70</v>
      </c>
      <c r="AJ32" s="7">
        <v>0.49</v>
      </c>
      <c r="AK32" s="5">
        <v>105</v>
      </c>
      <c r="AL32" s="7">
        <v>0.72399999999999998</v>
      </c>
      <c r="AM32" s="5">
        <v>135</v>
      </c>
      <c r="AN32" s="7">
        <v>0.92400000000000004</v>
      </c>
      <c r="AO32" s="5">
        <v>140</v>
      </c>
      <c r="AP32" s="7">
        <v>0.95899999999999996</v>
      </c>
      <c r="AQ32" s="5">
        <v>5</v>
      </c>
      <c r="AR32" s="7">
        <v>4.1000000000000002E-2</v>
      </c>
      <c r="AS32" s="5">
        <v>145</v>
      </c>
      <c r="AT32" s="5">
        <v>50</v>
      </c>
      <c r="AU32" s="5" t="s">
        <v>63</v>
      </c>
      <c r="AV32" s="5">
        <v>105</v>
      </c>
      <c r="AW32" s="5" t="s">
        <v>63</v>
      </c>
      <c r="AX32" s="5">
        <v>145</v>
      </c>
      <c r="AY32" s="5" t="s">
        <v>63</v>
      </c>
      <c r="AZ32" s="5">
        <v>155</v>
      </c>
      <c r="BA32" s="5" t="s">
        <v>63</v>
      </c>
      <c r="BB32" s="5" t="s">
        <v>63</v>
      </c>
      <c r="BC32" s="5" t="s">
        <v>63</v>
      </c>
      <c r="BD32" s="5">
        <v>155</v>
      </c>
    </row>
    <row r="33" spans="1:56" x14ac:dyDescent="0.35">
      <c r="A33" t="s">
        <v>92</v>
      </c>
      <c r="B33" s="5">
        <v>45</v>
      </c>
      <c r="C33" s="7">
        <v>0.73299999999999998</v>
      </c>
      <c r="D33" s="5">
        <v>55</v>
      </c>
      <c r="E33" s="7">
        <v>0.88300000000000001</v>
      </c>
      <c r="F33" s="5">
        <v>60</v>
      </c>
      <c r="G33" s="7">
        <v>0.96699999999999997</v>
      </c>
      <c r="H33" s="5">
        <v>60</v>
      </c>
      <c r="I33" s="7">
        <v>1</v>
      </c>
      <c r="J33" s="5">
        <v>0</v>
      </c>
      <c r="K33" s="7">
        <v>0</v>
      </c>
      <c r="L33" s="5">
        <v>60</v>
      </c>
      <c r="M33" s="5">
        <v>15</v>
      </c>
      <c r="N33" s="7">
        <v>0.72199999999999998</v>
      </c>
      <c r="O33" s="5">
        <v>15</v>
      </c>
      <c r="P33" s="7">
        <v>0.83299999999999996</v>
      </c>
      <c r="Q33" s="5">
        <v>15</v>
      </c>
      <c r="R33" s="7">
        <v>0.94399999999999995</v>
      </c>
      <c r="S33" s="5">
        <v>20</v>
      </c>
      <c r="T33" s="7">
        <v>1</v>
      </c>
      <c r="U33" s="5">
        <v>0</v>
      </c>
      <c r="V33" s="7">
        <v>0</v>
      </c>
      <c r="W33" s="5">
        <v>20</v>
      </c>
      <c r="X33" s="5">
        <v>15</v>
      </c>
      <c r="Y33" s="5" t="s">
        <v>63</v>
      </c>
      <c r="Z33" s="5">
        <v>25</v>
      </c>
      <c r="AA33" s="5" t="s">
        <v>63</v>
      </c>
      <c r="AB33" s="5">
        <v>45</v>
      </c>
      <c r="AC33" s="5" t="s">
        <v>63</v>
      </c>
      <c r="AD33" s="5">
        <v>45</v>
      </c>
      <c r="AE33" s="5" t="s">
        <v>63</v>
      </c>
      <c r="AF33" s="5" t="s">
        <v>63</v>
      </c>
      <c r="AG33" s="5" t="s">
        <v>63</v>
      </c>
      <c r="AH33" s="5">
        <v>50</v>
      </c>
      <c r="AI33" s="5">
        <v>20</v>
      </c>
      <c r="AJ33" s="5" t="s">
        <v>63</v>
      </c>
      <c r="AK33" s="5">
        <v>25</v>
      </c>
      <c r="AL33" s="5" t="s">
        <v>63</v>
      </c>
      <c r="AM33" s="5">
        <v>35</v>
      </c>
      <c r="AN33" s="5" t="s">
        <v>63</v>
      </c>
      <c r="AO33" s="5">
        <v>35</v>
      </c>
      <c r="AP33" s="5" t="s">
        <v>63</v>
      </c>
      <c r="AQ33" s="5" t="s">
        <v>63</v>
      </c>
      <c r="AR33" s="5" t="s">
        <v>63</v>
      </c>
      <c r="AS33" s="5">
        <v>35</v>
      </c>
      <c r="AT33" s="5" t="s">
        <v>63</v>
      </c>
      <c r="AU33" s="5" t="s">
        <v>63</v>
      </c>
      <c r="AV33" s="5">
        <v>10</v>
      </c>
      <c r="AW33" s="5" t="s">
        <v>63</v>
      </c>
      <c r="AX33" s="5">
        <v>15</v>
      </c>
      <c r="AY33" s="5" t="s">
        <v>63</v>
      </c>
      <c r="AZ33" s="5">
        <v>15</v>
      </c>
      <c r="BA33" s="5" t="s">
        <v>63</v>
      </c>
      <c r="BB33" s="5">
        <v>0</v>
      </c>
      <c r="BC33" s="7">
        <v>0</v>
      </c>
      <c r="BD33" s="5">
        <v>15</v>
      </c>
    </row>
    <row r="34" spans="1:56" x14ac:dyDescent="0.35">
      <c r="A34" t="s">
        <v>93</v>
      </c>
      <c r="B34" s="5">
        <v>350</v>
      </c>
      <c r="C34" s="7">
        <v>0.621</v>
      </c>
      <c r="D34" s="5">
        <v>460</v>
      </c>
      <c r="E34" s="7">
        <v>0.81699999999999995</v>
      </c>
      <c r="F34" s="5">
        <v>510</v>
      </c>
      <c r="G34" s="7">
        <v>0.90400000000000003</v>
      </c>
      <c r="H34" s="5">
        <v>545</v>
      </c>
      <c r="I34" s="7">
        <v>0.96799999999999997</v>
      </c>
      <c r="J34" s="5">
        <v>20</v>
      </c>
      <c r="K34" s="7">
        <v>3.2000000000000001E-2</v>
      </c>
      <c r="L34" s="5">
        <v>560</v>
      </c>
      <c r="M34" s="5">
        <v>235</v>
      </c>
      <c r="N34" s="7">
        <v>0.60299999999999998</v>
      </c>
      <c r="O34" s="5">
        <v>305</v>
      </c>
      <c r="P34" s="7">
        <v>0.77900000000000003</v>
      </c>
      <c r="Q34" s="5">
        <v>345</v>
      </c>
      <c r="R34" s="7">
        <v>0.88500000000000001</v>
      </c>
      <c r="S34" s="5">
        <v>375</v>
      </c>
      <c r="T34" s="7">
        <v>0.95599999999999996</v>
      </c>
      <c r="U34" s="5">
        <v>15</v>
      </c>
      <c r="V34" s="7">
        <v>4.3999999999999997E-2</v>
      </c>
      <c r="W34" s="5">
        <v>390</v>
      </c>
      <c r="X34" s="5">
        <v>270</v>
      </c>
      <c r="Y34" s="7">
        <v>0.60199999999999998</v>
      </c>
      <c r="Z34" s="5">
        <v>335</v>
      </c>
      <c r="AA34" s="7">
        <v>0.747</v>
      </c>
      <c r="AB34" s="5">
        <v>390</v>
      </c>
      <c r="AC34" s="7">
        <v>0.86399999999999999</v>
      </c>
      <c r="AD34" s="5">
        <v>415</v>
      </c>
      <c r="AE34" s="7">
        <v>0.91800000000000004</v>
      </c>
      <c r="AF34" s="5">
        <v>35</v>
      </c>
      <c r="AG34" s="7">
        <v>8.2000000000000003E-2</v>
      </c>
      <c r="AH34" s="5">
        <v>450</v>
      </c>
      <c r="AI34" s="5">
        <v>255</v>
      </c>
      <c r="AJ34" s="7">
        <v>0.52800000000000002</v>
      </c>
      <c r="AK34" s="5">
        <v>360</v>
      </c>
      <c r="AL34" s="7">
        <v>0.74099999999999999</v>
      </c>
      <c r="AM34" s="5">
        <v>455</v>
      </c>
      <c r="AN34" s="7">
        <v>0.93400000000000005</v>
      </c>
      <c r="AO34" s="5">
        <v>480</v>
      </c>
      <c r="AP34" s="7">
        <v>0.98799999999999999</v>
      </c>
      <c r="AQ34" s="5">
        <v>5</v>
      </c>
      <c r="AR34" s="7">
        <v>1.2E-2</v>
      </c>
      <c r="AS34" s="5">
        <v>485</v>
      </c>
      <c r="AT34" s="5">
        <v>205</v>
      </c>
      <c r="AU34" s="7">
        <v>0.498</v>
      </c>
      <c r="AV34" s="5">
        <v>295</v>
      </c>
      <c r="AW34" s="7">
        <v>0.71499999999999997</v>
      </c>
      <c r="AX34" s="5">
        <v>365</v>
      </c>
      <c r="AY34" s="7">
        <v>0.88200000000000001</v>
      </c>
      <c r="AZ34" s="5">
        <v>400</v>
      </c>
      <c r="BA34" s="7">
        <v>0.96899999999999997</v>
      </c>
      <c r="BB34" s="5">
        <v>15</v>
      </c>
      <c r="BC34" s="7">
        <v>3.1E-2</v>
      </c>
      <c r="BD34" s="5">
        <v>415</v>
      </c>
    </row>
    <row r="35" spans="1:56" x14ac:dyDescent="0.35">
      <c r="A35" t="s">
        <v>94</v>
      </c>
      <c r="B35" s="5" t="s">
        <v>70</v>
      </c>
      <c r="C35" s="5" t="s">
        <v>70</v>
      </c>
      <c r="D35" s="5" t="s">
        <v>70</v>
      </c>
      <c r="E35" s="5" t="s">
        <v>70</v>
      </c>
      <c r="F35" s="5" t="s">
        <v>70</v>
      </c>
      <c r="G35" s="5" t="s">
        <v>70</v>
      </c>
      <c r="H35" s="5" t="s">
        <v>70</v>
      </c>
      <c r="I35" s="5" t="s">
        <v>70</v>
      </c>
      <c r="J35" s="5" t="s">
        <v>70</v>
      </c>
      <c r="K35" s="5" t="s">
        <v>70</v>
      </c>
      <c r="L35" s="5">
        <v>0</v>
      </c>
      <c r="M35" s="5" t="s">
        <v>63</v>
      </c>
      <c r="N35" s="5" t="s">
        <v>63</v>
      </c>
      <c r="O35" s="5" t="s">
        <v>63</v>
      </c>
      <c r="P35" s="5" t="s">
        <v>63</v>
      </c>
      <c r="Q35" s="5" t="s">
        <v>63</v>
      </c>
      <c r="R35" s="5" t="s">
        <v>63</v>
      </c>
      <c r="S35" s="5" t="s">
        <v>63</v>
      </c>
      <c r="T35" s="5" t="s">
        <v>63</v>
      </c>
      <c r="U35" s="5">
        <v>0</v>
      </c>
      <c r="V35" s="7">
        <v>0</v>
      </c>
      <c r="W35" s="5" t="s">
        <v>63</v>
      </c>
      <c r="X35" s="5" t="s">
        <v>63</v>
      </c>
      <c r="Y35" s="5" t="s">
        <v>63</v>
      </c>
      <c r="Z35" s="5">
        <v>5</v>
      </c>
      <c r="AA35" s="5" t="s">
        <v>63</v>
      </c>
      <c r="AB35" s="5">
        <v>5</v>
      </c>
      <c r="AC35" s="5" t="s">
        <v>63</v>
      </c>
      <c r="AD35" s="5">
        <v>5</v>
      </c>
      <c r="AE35" s="5" t="s">
        <v>63</v>
      </c>
      <c r="AF35" s="5">
        <v>0</v>
      </c>
      <c r="AG35" s="7">
        <v>0</v>
      </c>
      <c r="AH35" s="5">
        <v>5</v>
      </c>
      <c r="AI35" s="5" t="s">
        <v>63</v>
      </c>
      <c r="AJ35" s="5" t="s">
        <v>63</v>
      </c>
      <c r="AK35" s="5" t="s">
        <v>63</v>
      </c>
      <c r="AL35" s="5" t="s">
        <v>63</v>
      </c>
      <c r="AM35" s="5">
        <v>10</v>
      </c>
      <c r="AN35" s="5" t="s">
        <v>63</v>
      </c>
      <c r="AO35" s="5">
        <v>10</v>
      </c>
      <c r="AP35" s="5" t="s">
        <v>63</v>
      </c>
      <c r="AQ35" s="5">
        <v>0</v>
      </c>
      <c r="AR35" s="7">
        <v>0</v>
      </c>
      <c r="AS35" s="5">
        <v>10</v>
      </c>
      <c r="AT35" s="5" t="s">
        <v>63</v>
      </c>
      <c r="AU35" s="5" t="s">
        <v>63</v>
      </c>
      <c r="AV35" s="5" t="s">
        <v>63</v>
      </c>
      <c r="AW35" s="5" t="s">
        <v>63</v>
      </c>
      <c r="AX35" s="5" t="s">
        <v>63</v>
      </c>
      <c r="AY35" s="5" t="s">
        <v>63</v>
      </c>
      <c r="AZ35" s="5" t="s">
        <v>63</v>
      </c>
      <c r="BA35" s="5" t="s">
        <v>63</v>
      </c>
      <c r="BB35" s="5">
        <v>0</v>
      </c>
      <c r="BC35" s="7">
        <v>0</v>
      </c>
      <c r="BD35" s="5" t="s">
        <v>63</v>
      </c>
    </row>
    <row r="36" spans="1:56" x14ac:dyDescent="0.35">
      <c r="A36" t="s">
        <v>95</v>
      </c>
      <c r="B36" s="5" t="s">
        <v>70</v>
      </c>
      <c r="C36" s="5" t="s">
        <v>70</v>
      </c>
      <c r="D36" s="5" t="s">
        <v>70</v>
      </c>
      <c r="E36" s="5" t="s">
        <v>70</v>
      </c>
      <c r="F36" s="5" t="s">
        <v>70</v>
      </c>
      <c r="G36" s="5" t="s">
        <v>70</v>
      </c>
      <c r="H36" s="5" t="s">
        <v>70</v>
      </c>
      <c r="I36" s="5" t="s">
        <v>70</v>
      </c>
      <c r="J36" s="5" t="s">
        <v>70</v>
      </c>
      <c r="K36" s="5" t="s">
        <v>70</v>
      </c>
      <c r="L36" s="5">
        <v>0</v>
      </c>
      <c r="M36" s="5" t="s">
        <v>70</v>
      </c>
      <c r="N36" s="5" t="s">
        <v>70</v>
      </c>
      <c r="O36" s="5" t="s">
        <v>70</v>
      </c>
      <c r="P36" s="5" t="s">
        <v>70</v>
      </c>
      <c r="Q36" s="5" t="s">
        <v>70</v>
      </c>
      <c r="R36" s="5" t="s">
        <v>70</v>
      </c>
      <c r="S36" s="5" t="s">
        <v>70</v>
      </c>
      <c r="T36" s="5" t="s">
        <v>70</v>
      </c>
      <c r="U36" s="5" t="s">
        <v>70</v>
      </c>
      <c r="V36" s="5" t="s">
        <v>70</v>
      </c>
      <c r="W36" s="5">
        <v>0</v>
      </c>
      <c r="X36" s="5" t="s">
        <v>70</v>
      </c>
      <c r="Y36" s="5" t="s">
        <v>70</v>
      </c>
      <c r="Z36" s="5" t="s">
        <v>70</v>
      </c>
      <c r="AA36" s="5" t="s">
        <v>70</v>
      </c>
      <c r="AB36" s="5" t="s">
        <v>70</v>
      </c>
      <c r="AC36" s="5" t="s">
        <v>70</v>
      </c>
      <c r="AD36" s="5" t="s">
        <v>70</v>
      </c>
      <c r="AE36" s="5" t="s">
        <v>70</v>
      </c>
      <c r="AF36" s="5" t="s">
        <v>70</v>
      </c>
      <c r="AG36" s="5" t="s">
        <v>70</v>
      </c>
      <c r="AH36" s="5">
        <v>0</v>
      </c>
      <c r="AI36" s="5" t="s">
        <v>70</v>
      </c>
      <c r="AJ36" s="5" t="s">
        <v>70</v>
      </c>
      <c r="AK36" s="5" t="s">
        <v>70</v>
      </c>
      <c r="AL36" s="5" t="s">
        <v>70</v>
      </c>
      <c r="AM36" s="5" t="s">
        <v>70</v>
      </c>
      <c r="AN36" s="5" t="s">
        <v>70</v>
      </c>
      <c r="AO36" s="5" t="s">
        <v>70</v>
      </c>
      <c r="AP36" s="5" t="s">
        <v>70</v>
      </c>
      <c r="AQ36" s="5" t="s">
        <v>70</v>
      </c>
      <c r="AR36" s="5" t="s">
        <v>70</v>
      </c>
      <c r="AS36" s="5">
        <v>0</v>
      </c>
      <c r="AT36" s="5" t="s">
        <v>70</v>
      </c>
      <c r="AU36" s="5" t="s">
        <v>70</v>
      </c>
      <c r="AV36" s="5" t="s">
        <v>70</v>
      </c>
      <c r="AW36" s="5" t="s">
        <v>70</v>
      </c>
      <c r="AX36" s="5" t="s">
        <v>70</v>
      </c>
      <c r="AY36" s="5" t="s">
        <v>70</v>
      </c>
      <c r="AZ36" s="5" t="s">
        <v>70</v>
      </c>
      <c r="BA36" s="5" t="s">
        <v>70</v>
      </c>
      <c r="BB36" s="5" t="s">
        <v>70</v>
      </c>
      <c r="BC36" s="5" t="s">
        <v>70</v>
      </c>
      <c r="BD36" s="5">
        <v>0</v>
      </c>
    </row>
    <row r="37" spans="1:56" x14ac:dyDescent="0.35">
      <c r="A37" t="s">
        <v>96</v>
      </c>
      <c r="B37" s="5">
        <v>10</v>
      </c>
      <c r="C37" s="7">
        <v>0.9</v>
      </c>
      <c r="D37" s="5">
        <v>10</v>
      </c>
      <c r="E37" s="7">
        <v>0.9</v>
      </c>
      <c r="F37" s="5">
        <v>10</v>
      </c>
      <c r="G37" s="7">
        <v>1</v>
      </c>
      <c r="H37" s="5">
        <v>10</v>
      </c>
      <c r="I37" s="7">
        <v>1</v>
      </c>
      <c r="J37" s="5">
        <v>0</v>
      </c>
      <c r="K37" s="7">
        <v>0</v>
      </c>
      <c r="L37" s="5">
        <v>10</v>
      </c>
      <c r="M37" s="5">
        <v>5</v>
      </c>
      <c r="N37" s="7">
        <v>0.7</v>
      </c>
      <c r="O37" s="5">
        <v>10</v>
      </c>
      <c r="P37" s="7">
        <v>0.8</v>
      </c>
      <c r="Q37" s="5">
        <v>10</v>
      </c>
      <c r="R37" s="7">
        <v>1</v>
      </c>
      <c r="S37" s="5">
        <v>10</v>
      </c>
      <c r="T37" s="7">
        <v>1</v>
      </c>
      <c r="U37" s="5">
        <v>0</v>
      </c>
      <c r="V37" s="7">
        <v>0</v>
      </c>
      <c r="W37" s="5">
        <v>10</v>
      </c>
      <c r="X37" s="5">
        <v>5</v>
      </c>
      <c r="Y37" s="7">
        <v>0.85699999999999998</v>
      </c>
      <c r="Z37" s="5">
        <v>5</v>
      </c>
      <c r="AA37" s="7">
        <v>1</v>
      </c>
      <c r="AB37" s="5">
        <v>5</v>
      </c>
      <c r="AC37" s="7">
        <v>1</v>
      </c>
      <c r="AD37" s="5">
        <v>5</v>
      </c>
      <c r="AE37" s="7">
        <v>1</v>
      </c>
      <c r="AF37" s="5">
        <v>0</v>
      </c>
      <c r="AG37" s="7">
        <v>0</v>
      </c>
      <c r="AH37" s="5">
        <v>5</v>
      </c>
      <c r="AI37" s="5">
        <v>15</v>
      </c>
      <c r="AJ37" s="7">
        <v>0.875</v>
      </c>
      <c r="AK37" s="5">
        <v>15</v>
      </c>
      <c r="AL37" s="7">
        <v>0.93799999999999994</v>
      </c>
      <c r="AM37" s="5">
        <v>15</v>
      </c>
      <c r="AN37" s="7">
        <v>1</v>
      </c>
      <c r="AO37" s="5">
        <v>15</v>
      </c>
      <c r="AP37" s="7">
        <v>1</v>
      </c>
      <c r="AQ37" s="5">
        <v>0</v>
      </c>
      <c r="AR37" s="7">
        <v>0</v>
      </c>
      <c r="AS37" s="5">
        <v>15</v>
      </c>
      <c r="AT37" s="5">
        <v>10</v>
      </c>
      <c r="AU37" s="7">
        <v>1</v>
      </c>
      <c r="AV37" s="5">
        <v>10</v>
      </c>
      <c r="AW37" s="7">
        <v>1</v>
      </c>
      <c r="AX37" s="5">
        <v>10</v>
      </c>
      <c r="AY37" s="7">
        <v>1</v>
      </c>
      <c r="AZ37" s="5">
        <v>10</v>
      </c>
      <c r="BA37" s="7">
        <v>1</v>
      </c>
      <c r="BB37" s="5">
        <v>0</v>
      </c>
      <c r="BC37" s="7">
        <v>0</v>
      </c>
      <c r="BD37" s="5">
        <v>10</v>
      </c>
    </row>
    <row r="38" spans="1:56" x14ac:dyDescent="0.35">
      <c r="A38" t="s">
        <v>97</v>
      </c>
      <c r="B38" s="5">
        <v>5</v>
      </c>
      <c r="C38" s="7">
        <v>1</v>
      </c>
      <c r="D38" s="5">
        <v>5</v>
      </c>
      <c r="E38" s="7">
        <v>1</v>
      </c>
      <c r="F38" s="5">
        <v>5</v>
      </c>
      <c r="G38" s="7">
        <v>1</v>
      </c>
      <c r="H38" s="5">
        <v>5</v>
      </c>
      <c r="I38" s="7">
        <v>1</v>
      </c>
      <c r="J38" s="5">
        <v>0</v>
      </c>
      <c r="K38" s="7">
        <v>0</v>
      </c>
      <c r="L38" s="5">
        <v>5</v>
      </c>
      <c r="M38" s="5" t="s">
        <v>70</v>
      </c>
      <c r="N38" s="5" t="s">
        <v>70</v>
      </c>
      <c r="O38" s="5" t="s">
        <v>70</v>
      </c>
      <c r="P38" s="5" t="s">
        <v>70</v>
      </c>
      <c r="Q38" s="5" t="s">
        <v>70</v>
      </c>
      <c r="R38" s="5" t="s">
        <v>70</v>
      </c>
      <c r="S38" s="5" t="s">
        <v>70</v>
      </c>
      <c r="T38" s="5" t="s">
        <v>70</v>
      </c>
      <c r="U38" s="5" t="s">
        <v>70</v>
      </c>
      <c r="V38" s="5" t="s">
        <v>70</v>
      </c>
      <c r="W38" s="5">
        <v>0</v>
      </c>
      <c r="X38" s="5" t="s">
        <v>70</v>
      </c>
      <c r="Y38" s="5" t="s">
        <v>70</v>
      </c>
      <c r="Z38" s="5" t="s">
        <v>70</v>
      </c>
      <c r="AA38" s="5" t="s">
        <v>70</v>
      </c>
      <c r="AB38" s="5" t="s">
        <v>70</v>
      </c>
      <c r="AC38" s="5" t="s">
        <v>70</v>
      </c>
      <c r="AD38" s="5" t="s">
        <v>70</v>
      </c>
      <c r="AE38" s="5" t="s">
        <v>70</v>
      </c>
      <c r="AF38" s="5" t="s">
        <v>70</v>
      </c>
      <c r="AG38" s="5" t="s">
        <v>70</v>
      </c>
      <c r="AH38" s="5">
        <v>0</v>
      </c>
      <c r="AI38" s="5" t="s">
        <v>70</v>
      </c>
      <c r="AJ38" s="5" t="s">
        <v>70</v>
      </c>
      <c r="AK38" s="5" t="s">
        <v>70</v>
      </c>
      <c r="AL38" s="5" t="s">
        <v>70</v>
      </c>
      <c r="AM38" s="5" t="s">
        <v>70</v>
      </c>
      <c r="AN38" s="5" t="s">
        <v>70</v>
      </c>
      <c r="AO38" s="5" t="s">
        <v>70</v>
      </c>
      <c r="AP38" s="5" t="s">
        <v>70</v>
      </c>
      <c r="AQ38" s="5" t="s">
        <v>70</v>
      </c>
      <c r="AR38" s="5" t="s">
        <v>70</v>
      </c>
      <c r="AS38" s="5">
        <v>0</v>
      </c>
      <c r="AT38" s="5" t="s">
        <v>70</v>
      </c>
      <c r="AU38" s="5" t="s">
        <v>70</v>
      </c>
      <c r="AV38" s="5" t="s">
        <v>70</v>
      </c>
      <c r="AW38" s="5" t="s">
        <v>70</v>
      </c>
      <c r="AX38" s="5" t="s">
        <v>70</v>
      </c>
      <c r="AY38" s="5" t="s">
        <v>70</v>
      </c>
      <c r="AZ38" s="5" t="s">
        <v>70</v>
      </c>
      <c r="BA38" s="5" t="s">
        <v>70</v>
      </c>
      <c r="BB38" s="5" t="s">
        <v>70</v>
      </c>
      <c r="BC38" s="5" t="s">
        <v>70</v>
      </c>
      <c r="BD38" s="5">
        <v>0</v>
      </c>
    </row>
    <row r="39" spans="1:56" x14ac:dyDescent="0.35">
      <c r="A39" t="s">
        <v>98</v>
      </c>
      <c r="B39" s="5" t="s">
        <v>70</v>
      </c>
      <c r="C39" s="5" t="s">
        <v>70</v>
      </c>
      <c r="D39" s="5" t="s">
        <v>70</v>
      </c>
      <c r="E39" s="5" t="s">
        <v>70</v>
      </c>
      <c r="F39" s="5" t="s">
        <v>70</v>
      </c>
      <c r="G39" s="5" t="s">
        <v>70</v>
      </c>
      <c r="H39" s="5" t="s">
        <v>70</v>
      </c>
      <c r="I39" s="5" t="s">
        <v>70</v>
      </c>
      <c r="J39" s="5" t="s">
        <v>70</v>
      </c>
      <c r="K39" s="5" t="s">
        <v>70</v>
      </c>
      <c r="L39" s="5">
        <v>0</v>
      </c>
      <c r="M39" s="5" t="s">
        <v>70</v>
      </c>
      <c r="N39" s="5" t="s">
        <v>70</v>
      </c>
      <c r="O39" s="5" t="s">
        <v>70</v>
      </c>
      <c r="P39" s="5" t="s">
        <v>70</v>
      </c>
      <c r="Q39" s="5" t="s">
        <v>70</v>
      </c>
      <c r="R39" s="5" t="s">
        <v>70</v>
      </c>
      <c r="S39" s="5" t="s">
        <v>70</v>
      </c>
      <c r="T39" s="5" t="s">
        <v>70</v>
      </c>
      <c r="U39" s="5" t="s">
        <v>70</v>
      </c>
      <c r="V39" s="5" t="s">
        <v>70</v>
      </c>
      <c r="W39" s="5">
        <v>0</v>
      </c>
      <c r="X39" s="5" t="s">
        <v>70</v>
      </c>
      <c r="Y39" s="5" t="s">
        <v>70</v>
      </c>
      <c r="Z39" s="5" t="s">
        <v>70</v>
      </c>
      <c r="AA39" s="5" t="s">
        <v>70</v>
      </c>
      <c r="AB39" s="5" t="s">
        <v>70</v>
      </c>
      <c r="AC39" s="5" t="s">
        <v>70</v>
      </c>
      <c r="AD39" s="5" t="s">
        <v>70</v>
      </c>
      <c r="AE39" s="5" t="s">
        <v>70</v>
      </c>
      <c r="AF39" s="5" t="s">
        <v>70</v>
      </c>
      <c r="AG39" s="5" t="s">
        <v>70</v>
      </c>
      <c r="AH39" s="5">
        <v>0</v>
      </c>
      <c r="AI39" s="5" t="s">
        <v>70</v>
      </c>
      <c r="AJ39" s="5" t="s">
        <v>70</v>
      </c>
      <c r="AK39" s="5" t="s">
        <v>70</v>
      </c>
      <c r="AL39" s="5" t="s">
        <v>70</v>
      </c>
      <c r="AM39" s="5" t="s">
        <v>70</v>
      </c>
      <c r="AN39" s="5" t="s">
        <v>70</v>
      </c>
      <c r="AO39" s="5" t="s">
        <v>70</v>
      </c>
      <c r="AP39" s="5" t="s">
        <v>70</v>
      </c>
      <c r="AQ39" s="5" t="s">
        <v>70</v>
      </c>
      <c r="AR39" s="5" t="s">
        <v>70</v>
      </c>
      <c r="AS39" s="5">
        <v>0</v>
      </c>
      <c r="AT39" s="5" t="s">
        <v>70</v>
      </c>
      <c r="AU39" s="5" t="s">
        <v>70</v>
      </c>
      <c r="AV39" s="5" t="s">
        <v>70</v>
      </c>
      <c r="AW39" s="5" t="s">
        <v>70</v>
      </c>
      <c r="AX39" s="5" t="s">
        <v>70</v>
      </c>
      <c r="AY39" s="5" t="s">
        <v>70</v>
      </c>
      <c r="AZ39" s="5" t="s">
        <v>70</v>
      </c>
      <c r="BA39" s="5" t="s">
        <v>70</v>
      </c>
      <c r="BB39" s="5" t="s">
        <v>70</v>
      </c>
      <c r="BC39" s="5" t="s">
        <v>70</v>
      </c>
      <c r="BD39" s="5">
        <v>0</v>
      </c>
    </row>
    <row r="40" spans="1:56" x14ac:dyDescent="0.35">
      <c r="A40" t="s">
        <v>99</v>
      </c>
      <c r="B40" s="5">
        <v>705</v>
      </c>
      <c r="C40" s="7">
        <v>0.59699999999999998</v>
      </c>
      <c r="D40" s="5">
        <v>885</v>
      </c>
      <c r="E40" s="7">
        <v>0.75</v>
      </c>
      <c r="F40" s="8">
        <v>1005</v>
      </c>
      <c r="G40" s="7">
        <v>0.85399999999999998</v>
      </c>
      <c r="H40" s="8">
        <v>1105</v>
      </c>
      <c r="I40" s="7">
        <v>0.93899999999999995</v>
      </c>
      <c r="J40" s="5">
        <v>70</v>
      </c>
      <c r="K40" s="7">
        <v>6.0999999999999999E-2</v>
      </c>
      <c r="L40" s="8">
        <v>1175</v>
      </c>
      <c r="M40" s="5">
        <v>690</v>
      </c>
      <c r="N40" s="7">
        <v>0.57899999999999996</v>
      </c>
      <c r="O40" s="5">
        <v>915</v>
      </c>
      <c r="P40" s="7">
        <v>0.76500000000000001</v>
      </c>
      <c r="Q40" s="8">
        <v>1055</v>
      </c>
      <c r="R40" s="7">
        <v>0.88400000000000001</v>
      </c>
      <c r="S40" s="8">
        <v>1130</v>
      </c>
      <c r="T40" s="7">
        <v>0.94499999999999995</v>
      </c>
      <c r="U40" s="5">
        <v>65</v>
      </c>
      <c r="V40" s="7">
        <v>5.5E-2</v>
      </c>
      <c r="W40" s="8">
        <v>1195</v>
      </c>
      <c r="X40" s="5">
        <v>780</v>
      </c>
      <c r="Y40" s="7">
        <v>0.65500000000000003</v>
      </c>
      <c r="Z40" s="5">
        <v>930</v>
      </c>
      <c r="AA40" s="7">
        <v>0.78</v>
      </c>
      <c r="AB40" s="8">
        <v>1065</v>
      </c>
      <c r="AC40" s="7">
        <v>0.89200000000000002</v>
      </c>
      <c r="AD40" s="8">
        <v>1125</v>
      </c>
      <c r="AE40" s="7">
        <v>0.94499999999999995</v>
      </c>
      <c r="AF40" s="5">
        <v>65</v>
      </c>
      <c r="AG40" s="7">
        <v>5.5E-2</v>
      </c>
      <c r="AH40" s="8">
        <v>1195</v>
      </c>
      <c r="AI40" s="5">
        <v>795</v>
      </c>
      <c r="AJ40" s="7">
        <v>0.60199999999999998</v>
      </c>
      <c r="AK40" s="8">
        <v>1010</v>
      </c>
      <c r="AL40" s="7">
        <v>0.76800000000000002</v>
      </c>
      <c r="AM40" s="8">
        <v>1180</v>
      </c>
      <c r="AN40" s="7">
        <v>0.89400000000000002</v>
      </c>
      <c r="AO40" s="8">
        <v>1245</v>
      </c>
      <c r="AP40" s="7">
        <v>0.94599999999999995</v>
      </c>
      <c r="AQ40" s="5">
        <v>70</v>
      </c>
      <c r="AR40" s="7">
        <v>5.3999999999999999E-2</v>
      </c>
      <c r="AS40" s="8">
        <v>1320</v>
      </c>
      <c r="AT40" s="5">
        <v>715</v>
      </c>
      <c r="AU40" s="7">
        <v>0.55700000000000005</v>
      </c>
      <c r="AV40" s="5">
        <v>925</v>
      </c>
      <c r="AW40" s="7">
        <v>0.72199999999999998</v>
      </c>
      <c r="AX40" s="8">
        <v>1090</v>
      </c>
      <c r="AY40" s="7">
        <v>0.85099999999999998</v>
      </c>
      <c r="AZ40" s="8">
        <v>1190</v>
      </c>
      <c r="BA40" s="7">
        <v>0.92800000000000005</v>
      </c>
      <c r="BB40" s="5">
        <v>90</v>
      </c>
      <c r="BC40" s="7">
        <v>7.1999999999999995E-2</v>
      </c>
      <c r="BD40" s="8">
        <v>1285</v>
      </c>
    </row>
    <row r="41" spans="1:56" x14ac:dyDescent="0.35">
      <c r="A41" t="s">
        <v>100</v>
      </c>
      <c r="B41" s="5" t="s">
        <v>63</v>
      </c>
      <c r="C41" s="5" t="s">
        <v>63</v>
      </c>
      <c r="D41" s="5" t="s">
        <v>63</v>
      </c>
      <c r="E41" s="5" t="s">
        <v>63</v>
      </c>
      <c r="F41" s="5" t="s">
        <v>63</v>
      </c>
      <c r="G41" s="5" t="s">
        <v>63</v>
      </c>
      <c r="H41" s="5" t="s">
        <v>63</v>
      </c>
      <c r="I41" s="5" t="s">
        <v>63</v>
      </c>
      <c r="J41" s="5">
        <v>0</v>
      </c>
      <c r="K41" s="7">
        <v>0</v>
      </c>
      <c r="L41" s="5" t="s">
        <v>63</v>
      </c>
      <c r="M41" s="5" t="s">
        <v>63</v>
      </c>
      <c r="N41" s="5" t="s">
        <v>63</v>
      </c>
      <c r="O41" s="5">
        <v>5</v>
      </c>
      <c r="P41" s="5" t="s">
        <v>63</v>
      </c>
      <c r="Q41" s="5">
        <v>5</v>
      </c>
      <c r="R41" s="5" t="s">
        <v>63</v>
      </c>
      <c r="S41" s="5">
        <v>5</v>
      </c>
      <c r="T41" s="5" t="s">
        <v>63</v>
      </c>
      <c r="U41" s="5">
        <v>0</v>
      </c>
      <c r="V41" s="7">
        <v>0</v>
      </c>
      <c r="W41" s="5">
        <v>5</v>
      </c>
      <c r="X41" s="5" t="s">
        <v>63</v>
      </c>
      <c r="Y41" s="5" t="s">
        <v>63</v>
      </c>
      <c r="Z41" s="5">
        <v>5</v>
      </c>
      <c r="AA41" s="5" t="s">
        <v>63</v>
      </c>
      <c r="AB41" s="5">
        <v>10</v>
      </c>
      <c r="AC41" s="5" t="s">
        <v>63</v>
      </c>
      <c r="AD41" s="5">
        <v>10</v>
      </c>
      <c r="AE41" s="5" t="s">
        <v>63</v>
      </c>
      <c r="AF41" s="5">
        <v>5</v>
      </c>
      <c r="AG41" s="5" t="s">
        <v>63</v>
      </c>
      <c r="AH41" s="5">
        <v>20</v>
      </c>
      <c r="AI41" s="5" t="s">
        <v>63</v>
      </c>
      <c r="AJ41" s="5" t="s">
        <v>63</v>
      </c>
      <c r="AK41" s="5" t="s">
        <v>63</v>
      </c>
      <c r="AL41" s="5" t="s">
        <v>63</v>
      </c>
      <c r="AM41" s="5">
        <v>5</v>
      </c>
      <c r="AN41" s="5" t="s">
        <v>63</v>
      </c>
      <c r="AO41" s="5">
        <v>5</v>
      </c>
      <c r="AP41" s="5" t="s">
        <v>63</v>
      </c>
      <c r="AQ41" s="5">
        <v>0</v>
      </c>
      <c r="AR41" s="7">
        <v>0</v>
      </c>
      <c r="AS41" s="5">
        <v>5</v>
      </c>
      <c r="AT41" s="5" t="s">
        <v>63</v>
      </c>
      <c r="AU41" s="5" t="s">
        <v>63</v>
      </c>
      <c r="AV41" s="5" t="s">
        <v>63</v>
      </c>
      <c r="AW41" s="5" t="s">
        <v>63</v>
      </c>
      <c r="AX41" s="5" t="s">
        <v>63</v>
      </c>
      <c r="AY41" s="5" t="s">
        <v>63</v>
      </c>
      <c r="AZ41" s="5">
        <v>10</v>
      </c>
      <c r="BA41" s="5" t="s">
        <v>63</v>
      </c>
      <c r="BB41" s="5" t="s">
        <v>63</v>
      </c>
      <c r="BC41" s="5" t="s">
        <v>63</v>
      </c>
      <c r="BD41" s="5">
        <v>10</v>
      </c>
    </row>
    <row r="42" spans="1:56" x14ac:dyDescent="0.35">
      <c r="A42" t="s">
        <v>101</v>
      </c>
      <c r="B42" s="5">
        <v>195</v>
      </c>
      <c r="C42" s="7">
        <v>0.51700000000000002</v>
      </c>
      <c r="D42" s="5">
        <v>275</v>
      </c>
      <c r="E42" s="7">
        <v>0.73699999999999999</v>
      </c>
      <c r="F42" s="5">
        <v>325</v>
      </c>
      <c r="G42" s="7">
        <v>0.86599999999999999</v>
      </c>
      <c r="H42" s="5">
        <v>355</v>
      </c>
      <c r="I42" s="7">
        <v>0.94899999999999995</v>
      </c>
      <c r="J42" s="5">
        <v>20</v>
      </c>
      <c r="K42" s="7">
        <v>5.0999999999999997E-2</v>
      </c>
      <c r="L42" s="5">
        <v>375</v>
      </c>
      <c r="M42" s="5">
        <v>175</v>
      </c>
      <c r="N42" s="7">
        <v>0.50600000000000001</v>
      </c>
      <c r="O42" s="5">
        <v>245</v>
      </c>
      <c r="P42" s="7">
        <v>0.71099999999999997</v>
      </c>
      <c r="Q42" s="5">
        <v>300</v>
      </c>
      <c r="R42" s="7">
        <v>0.86699999999999999</v>
      </c>
      <c r="S42" s="5">
        <v>325</v>
      </c>
      <c r="T42" s="7">
        <v>0.93600000000000005</v>
      </c>
      <c r="U42" s="5">
        <v>20</v>
      </c>
      <c r="V42" s="7">
        <v>6.4000000000000001E-2</v>
      </c>
      <c r="W42" s="5">
        <v>345</v>
      </c>
      <c r="X42" s="5">
        <v>240</v>
      </c>
      <c r="Y42" s="7">
        <v>0.63700000000000001</v>
      </c>
      <c r="Z42" s="5">
        <v>290</v>
      </c>
      <c r="AA42" s="7">
        <v>0.76600000000000001</v>
      </c>
      <c r="AB42" s="5">
        <v>340</v>
      </c>
      <c r="AC42" s="7">
        <v>0.88900000000000001</v>
      </c>
      <c r="AD42" s="5">
        <v>365</v>
      </c>
      <c r="AE42" s="7">
        <v>0.95799999999999996</v>
      </c>
      <c r="AF42" s="5">
        <v>15</v>
      </c>
      <c r="AG42" s="7">
        <v>4.2000000000000003E-2</v>
      </c>
      <c r="AH42" s="5">
        <v>380</v>
      </c>
      <c r="AI42" s="5">
        <v>240</v>
      </c>
      <c r="AJ42" s="7">
        <v>0.59799999999999998</v>
      </c>
      <c r="AK42" s="5">
        <v>310</v>
      </c>
      <c r="AL42" s="7">
        <v>0.77200000000000002</v>
      </c>
      <c r="AM42" s="5">
        <v>380</v>
      </c>
      <c r="AN42" s="7">
        <v>0.94499999999999995</v>
      </c>
      <c r="AO42" s="5">
        <v>395</v>
      </c>
      <c r="AP42" s="7">
        <v>0.98299999999999998</v>
      </c>
      <c r="AQ42" s="5">
        <v>5</v>
      </c>
      <c r="AR42" s="7">
        <v>1.7000000000000001E-2</v>
      </c>
      <c r="AS42" s="5">
        <v>405</v>
      </c>
      <c r="AT42" s="5">
        <v>180</v>
      </c>
      <c r="AU42" s="7">
        <v>0.51</v>
      </c>
      <c r="AV42" s="5">
        <v>250</v>
      </c>
      <c r="AW42" s="7">
        <v>0.70299999999999996</v>
      </c>
      <c r="AX42" s="5">
        <v>310</v>
      </c>
      <c r="AY42" s="7">
        <v>0.86299999999999999</v>
      </c>
      <c r="AZ42" s="5">
        <v>335</v>
      </c>
      <c r="BA42" s="7">
        <v>0.93799999999999994</v>
      </c>
      <c r="BB42" s="5">
        <v>20</v>
      </c>
      <c r="BC42" s="7">
        <v>6.2E-2</v>
      </c>
      <c r="BD42" s="5">
        <v>355</v>
      </c>
    </row>
    <row r="43" spans="1:56" x14ac:dyDescent="0.35">
      <c r="A43" t="s">
        <v>102</v>
      </c>
      <c r="B43" s="5">
        <v>235</v>
      </c>
      <c r="C43" s="5" t="s">
        <v>63</v>
      </c>
      <c r="D43" s="5">
        <v>260</v>
      </c>
      <c r="E43" s="5" t="s">
        <v>63</v>
      </c>
      <c r="F43" s="5">
        <v>275</v>
      </c>
      <c r="G43" s="5" t="s">
        <v>63</v>
      </c>
      <c r="H43" s="5">
        <v>275</v>
      </c>
      <c r="I43" s="5" t="s">
        <v>63</v>
      </c>
      <c r="J43" s="5" t="s">
        <v>63</v>
      </c>
      <c r="K43" s="5" t="s">
        <v>63</v>
      </c>
      <c r="L43" s="5">
        <v>275</v>
      </c>
      <c r="M43" s="5">
        <v>225</v>
      </c>
      <c r="N43" s="7">
        <v>0.78700000000000003</v>
      </c>
      <c r="O43" s="5">
        <v>270</v>
      </c>
      <c r="P43" s="7">
        <v>0.93700000000000006</v>
      </c>
      <c r="Q43" s="5">
        <v>285</v>
      </c>
      <c r="R43" s="7">
        <v>0.99299999999999999</v>
      </c>
      <c r="S43" s="5">
        <v>285</v>
      </c>
      <c r="T43" s="7">
        <v>1</v>
      </c>
      <c r="U43" s="5">
        <v>0</v>
      </c>
      <c r="V43" s="7">
        <v>0</v>
      </c>
      <c r="W43" s="5">
        <v>285</v>
      </c>
      <c r="X43" s="5">
        <v>240</v>
      </c>
      <c r="Y43" s="7">
        <v>0.78100000000000003</v>
      </c>
      <c r="Z43" s="5">
        <v>280</v>
      </c>
      <c r="AA43" s="7">
        <v>0.92200000000000004</v>
      </c>
      <c r="AB43" s="5">
        <v>300</v>
      </c>
      <c r="AC43" s="7">
        <v>0.98399999999999999</v>
      </c>
      <c r="AD43" s="5">
        <v>305</v>
      </c>
      <c r="AE43" s="7">
        <v>1</v>
      </c>
      <c r="AF43" s="5">
        <v>0</v>
      </c>
      <c r="AG43" s="7">
        <v>0</v>
      </c>
      <c r="AH43" s="5">
        <v>305</v>
      </c>
      <c r="AI43" s="5">
        <v>220</v>
      </c>
      <c r="AJ43" s="5" t="s">
        <v>63</v>
      </c>
      <c r="AK43" s="5">
        <v>265</v>
      </c>
      <c r="AL43" s="5" t="s">
        <v>63</v>
      </c>
      <c r="AM43" s="5">
        <v>280</v>
      </c>
      <c r="AN43" s="5" t="s">
        <v>63</v>
      </c>
      <c r="AO43" s="5">
        <v>290</v>
      </c>
      <c r="AP43" s="5" t="s">
        <v>63</v>
      </c>
      <c r="AQ43" s="5" t="s">
        <v>63</v>
      </c>
      <c r="AR43" s="5" t="s">
        <v>63</v>
      </c>
      <c r="AS43" s="5">
        <v>290</v>
      </c>
      <c r="AT43" s="5">
        <v>245</v>
      </c>
      <c r="AU43" s="7">
        <v>0.82199999999999995</v>
      </c>
      <c r="AV43" s="5">
        <v>280</v>
      </c>
      <c r="AW43" s="7">
        <v>0.93600000000000005</v>
      </c>
      <c r="AX43" s="5">
        <v>295</v>
      </c>
      <c r="AY43" s="7">
        <v>0.98699999999999999</v>
      </c>
      <c r="AZ43" s="5">
        <v>300</v>
      </c>
      <c r="BA43" s="7">
        <v>1</v>
      </c>
      <c r="BB43" s="5">
        <v>0</v>
      </c>
      <c r="BC43" s="7">
        <v>0</v>
      </c>
      <c r="BD43" s="5">
        <v>300</v>
      </c>
    </row>
    <row r="44" spans="1:56" x14ac:dyDescent="0.35">
      <c r="A44" t="s">
        <v>103</v>
      </c>
      <c r="B44" s="5">
        <v>20</v>
      </c>
      <c r="C44" s="5" t="s">
        <v>63</v>
      </c>
      <c r="D44" s="5">
        <v>35</v>
      </c>
      <c r="E44" s="5" t="s">
        <v>63</v>
      </c>
      <c r="F44" s="5">
        <v>40</v>
      </c>
      <c r="G44" s="5" t="s">
        <v>63</v>
      </c>
      <c r="H44" s="5">
        <v>45</v>
      </c>
      <c r="I44" s="5" t="s">
        <v>63</v>
      </c>
      <c r="J44" s="5" t="s">
        <v>63</v>
      </c>
      <c r="K44" s="5" t="s">
        <v>63</v>
      </c>
      <c r="L44" s="5">
        <v>45</v>
      </c>
      <c r="M44" s="5">
        <v>10</v>
      </c>
      <c r="N44" s="5" t="s">
        <v>63</v>
      </c>
      <c r="O44" s="5">
        <v>20</v>
      </c>
      <c r="P44" s="5" t="s">
        <v>63</v>
      </c>
      <c r="Q44" s="5">
        <v>25</v>
      </c>
      <c r="R44" s="5" t="s">
        <v>63</v>
      </c>
      <c r="S44" s="5">
        <v>40</v>
      </c>
      <c r="T44" s="5" t="s">
        <v>63</v>
      </c>
      <c r="U44" s="5" t="s">
        <v>63</v>
      </c>
      <c r="V44" s="5" t="s">
        <v>63</v>
      </c>
      <c r="W44" s="5">
        <v>40</v>
      </c>
      <c r="X44" s="5">
        <v>15</v>
      </c>
      <c r="Y44" s="5" t="s">
        <v>63</v>
      </c>
      <c r="Z44" s="5">
        <v>25</v>
      </c>
      <c r="AA44" s="5" t="s">
        <v>63</v>
      </c>
      <c r="AB44" s="5">
        <v>25</v>
      </c>
      <c r="AC44" s="5" t="s">
        <v>63</v>
      </c>
      <c r="AD44" s="5">
        <v>30</v>
      </c>
      <c r="AE44" s="5" t="s">
        <v>63</v>
      </c>
      <c r="AF44" s="5" t="s">
        <v>63</v>
      </c>
      <c r="AG44" s="5" t="s">
        <v>63</v>
      </c>
      <c r="AH44" s="5">
        <v>30</v>
      </c>
      <c r="AI44" s="5">
        <v>10</v>
      </c>
      <c r="AJ44" s="5" t="s">
        <v>63</v>
      </c>
      <c r="AK44" s="5">
        <v>15</v>
      </c>
      <c r="AL44" s="5" t="s">
        <v>63</v>
      </c>
      <c r="AM44" s="5">
        <v>20</v>
      </c>
      <c r="AN44" s="5" t="s">
        <v>63</v>
      </c>
      <c r="AO44" s="5">
        <v>25</v>
      </c>
      <c r="AP44" s="5" t="s">
        <v>63</v>
      </c>
      <c r="AQ44" s="5" t="s">
        <v>63</v>
      </c>
      <c r="AR44" s="5" t="s">
        <v>63</v>
      </c>
      <c r="AS44" s="5">
        <v>25</v>
      </c>
      <c r="AT44" s="5" t="s">
        <v>63</v>
      </c>
      <c r="AU44" s="5" t="s">
        <v>63</v>
      </c>
      <c r="AV44" s="5" t="s">
        <v>63</v>
      </c>
      <c r="AW44" s="5" t="s">
        <v>63</v>
      </c>
      <c r="AX44" s="5">
        <v>10</v>
      </c>
      <c r="AY44" s="5" t="s">
        <v>63</v>
      </c>
      <c r="AZ44" s="5">
        <v>15</v>
      </c>
      <c r="BA44" s="5" t="s">
        <v>63</v>
      </c>
      <c r="BB44" s="5" t="s">
        <v>63</v>
      </c>
      <c r="BC44" s="5" t="s">
        <v>63</v>
      </c>
      <c r="BD44" s="5">
        <v>20</v>
      </c>
    </row>
    <row r="45" spans="1:56" x14ac:dyDescent="0.35">
      <c r="A45" t="s">
        <v>104</v>
      </c>
      <c r="B45" s="5" t="s">
        <v>70</v>
      </c>
      <c r="C45" s="5" t="s">
        <v>70</v>
      </c>
      <c r="D45" s="5" t="s">
        <v>70</v>
      </c>
      <c r="E45" s="5" t="s">
        <v>70</v>
      </c>
      <c r="F45" s="5" t="s">
        <v>70</v>
      </c>
      <c r="G45" s="5" t="s">
        <v>70</v>
      </c>
      <c r="H45" s="5" t="s">
        <v>70</v>
      </c>
      <c r="I45" s="5" t="s">
        <v>70</v>
      </c>
      <c r="J45" s="5" t="s">
        <v>70</v>
      </c>
      <c r="K45" s="5" t="s">
        <v>70</v>
      </c>
      <c r="L45" s="5">
        <v>0</v>
      </c>
      <c r="M45" s="5" t="s">
        <v>70</v>
      </c>
      <c r="N45" s="5" t="s">
        <v>70</v>
      </c>
      <c r="O45" s="5" t="s">
        <v>70</v>
      </c>
      <c r="P45" s="5" t="s">
        <v>70</v>
      </c>
      <c r="Q45" s="5" t="s">
        <v>70</v>
      </c>
      <c r="R45" s="5" t="s">
        <v>70</v>
      </c>
      <c r="S45" s="5" t="s">
        <v>70</v>
      </c>
      <c r="T45" s="5" t="s">
        <v>70</v>
      </c>
      <c r="U45" s="5" t="s">
        <v>70</v>
      </c>
      <c r="V45" s="5" t="s">
        <v>70</v>
      </c>
      <c r="W45" s="5">
        <v>0</v>
      </c>
      <c r="X45" s="5" t="s">
        <v>70</v>
      </c>
      <c r="Y45" s="5" t="s">
        <v>70</v>
      </c>
      <c r="Z45" s="5" t="s">
        <v>70</v>
      </c>
      <c r="AA45" s="5" t="s">
        <v>70</v>
      </c>
      <c r="AB45" s="5" t="s">
        <v>70</v>
      </c>
      <c r="AC45" s="5" t="s">
        <v>70</v>
      </c>
      <c r="AD45" s="5" t="s">
        <v>70</v>
      </c>
      <c r="AE45" s="5" t="s">
        <v>70</v>
      </c>
      <c r="AF45" s="5" t="s">
        <v>70</v>
      </c>
      <c r="AG45" s="5" t="s">
        <v>70</v>
      </c>
      <c r="AH45" s="5">
        <v>0</v>
      </c>
      <c r="AI45" s="5" t="s">
        <v>70</v>
      </c>
      <c r="AJ45" s="5" t="s">
        <v>70</v>
      </c>
      <c r="AK45" s="5" t="s">
        <v>70</v>
      </c>
      <c r="AL45" s="5" t="s">
        <v>70</v>
      </c>
      <c r="AM45" s="5" t="s">
        <v>70</v>
      </c>
      <c r="AN45" s="5" t="s">
        <v>70</v>
      </c>
      <c r="AO45" s="5" t="s">
        <v>70</v>
      </c>
      <c r="AP45" s="5" t="s">
        <v>70</v>
      </c>
      <c r="AQ45" s="5" t="s">
        <v>70</v>
      </c>
      <c r="AR45" s="5" t="s">
        <v>70</v>
      </c>
      <c r="AS45" s="5">
        <v>0</v>
      </c>
      <c r="AT45" s="5" t="s">
        <v>70</v>
      </c>
      <c r="AU45" s="5" t="s">
        <v>70</v>
      </c>
      <c r="AV45" s="5" t="s">
        <v>70</v>
      </c>
      <c r="AW45" s="5" t="s">
        <v>70</v>
      </c>
      <c r="AX45" s="5" t="s">
        <v>70</v>
      </c>
      <c r="AY45" s="5" t="s">
        <v>70</v>
      </c>
      <c r="AZ45" s="5" t="s">
        <v>70</v>
      </c>
      <c r="BA45" s="5" t="s">
        <v>70</v>
      </c>
      <c r="BB45" s="5" t="s">
        <v>70</v>
      </c>
      <c r="BC45" s="5" t="s">
        <v>70</v>
      </c>
      <c r="BD45" s="5">
        <v>0</v>
      </c>
    </row>
    <row r="46" spans="1:56" x14ac:dyDescent="0.35">
      <c r="A46" t="s">
        <v>105</v>
      </c>
      <c r="B46" s="5" t="s">
        <v>70</v>
      </c>
      <c r="C46" s="5" t="s">
        <v>70</v>
      </c>
      <c r="D46" s="5" t="s">
        <v>70</v>
      </c>
      <c r="E46" s="5" t="s">
        <v>70</v>
      </c>
      <c r="F46" s="5" t="s">
        <v>70</v>
      </c>
      <c r="G46" s="5" t="s">
        <v>70</v>
      </c>
      <c r="H46" s="5" t="s">
        <v>70</v>
      </c>
      <c r="I46" s="5" t="s">
        <v>70</v>
      </c>
      <c r="J46" s="5" t="s">
        <v>70</v>
      </c>
      <c r="K46" s="5" t="s">
        <v>70</v>
      </c>
      <c r="L46" s="5">
        <v>0</v>
      </c>
      <c r="M46" s="5" t="s">
        <v>70</v>
      </c>
      <c r="N46" s="5" t="s">
        <v>70</v>
      </c>
      <c r="O46" s="5" t="s">
        <v>70</v>
      </c>
      <c r="P46" s="5" t="s">
        <v>70</v>
      </c>
      <c r="Q46" s="5" t="s">
        <v>70</v>
      </c>
      <c r="R46" s="5" t="s">
        <v>70</v>
      </c>
      <c r="S46" s="5" t="s">
        <v>70</v>
      </c>
      <c r="T46" s="5" t="s">
        <v>70</v>
      </c>
      <c r="U46" s="5" t="s">
        <v>70</v>
      </c>
      <c r="V46" s="5" t="s">
        <v>70</v>
      </c>
      <c r="W46" s="5">
        <v>0</v>
      </c>
      <c r="X46" s="5" t="s">
        <v>70</v>
      </c>
      <c r="Y46" s="5" t="s">
        <v>70</v>
      </c>
      <c r="Z46" s="5" t="s">
        <v>70</v>
      </c>
      <c r="AA46" s="5" t="s">
        <v>70</v>
      </c>
      <c r="AB46" s="5" t="s">
        <v>70</v>
      </c>
      <c r="AC46" s="5" t="s">
        <v>70</v>
      </c>
      <c r="AD46" s="5" t="s">
        <v>70</v>
      </c>
      <c r="AE46" s="5" t="s">
        <v>70</v>
      </c>
      <c r="AF46" s="5" t="s">
        <v>70</v>
      </c>
      <c r="AG46" s="5" t="s">
        <v>70</v>
      </c>
      <c r="AH46" s="5">
        <v>0</v>
      </c>
      <c r="AI46" s="5" t="s">
        <v>70</v>
      </c>
      <c r="AJ46" s="5" t="s">
        <v>70</v>
      </c>
      <c r="AK46" s="5" t="s">
        <v>70</v>
      </c>
      <c r="AL46" s="5" t="s">
        <v>70</v>
      </c>
      <c r="AM46" s="5" t="s">
        <v>70</v>
      </c>
      <c r="AN46" s="5" t="s">
        <v>70</v>
      </c>
      <c r="AO46" s="5" t="s">
        <v>70</v>
      </c>
      <c r="AP46" s="5" t="s">
        <v>70</v>
      </c>
      <c r="AQ46" s="5" t="s">
        <v>70</v>
      </c>
      <c r="AR46" s="5" t="s">
        <v>70</v>
      </c>
      <c r="AS46" s="5">
        <v>0</v>
      </c>
      <c r="AT46" s="5" t="s">
        <v>70</v>
      </c>
      <c r="AU46" s="5" t="s">
        <v>70</v>
      </c>
      <c r="AV46" s="5" t="s">
        <v>70</v>
      </c>
      <c r="AW46" s="5" t="s">
        <v>70</v>
      </c>
      <c r="AX46" s="5" t="s">
        <v>70</v>
      </c>
      <c r="AY46" s="5" t="s">
        <v>70</v>
      </c>
      <c r="AZ46" s="5" t="s">
        <v>70</v>
      </c>
      <c r="BA46" s="5" t="s">
        <v>70</v>
      </c>
      <c r="BB46" s="5" t="s">
        <v>70</v>
      </c>
      <c r="BC46" s="5" t="s">
        <v>70</v>
      </c>
      <c r="BD46" s="5">
        <v>0</v>
      </c>
    </row>
    <row r="47" spans="1:56" x14ac:dyDescent="0.35">
      <c r="A47" t="s">
        <v>106</v>
      </c>
      <c r="B47" s="5">
        <v>630</v>
      </c>
      <c r="C47" s="5" t="s">
        <v>63</v>
      </c>
      <c r="D47" s="5">
        <v>755</v>
      </c>
      <c r="E47" s="5" t="s">
        <v>63</v>
      </c>
      <c r="F47" s="5">
        <v>805</v>
      </c>
      <c r="G47" s="5" t="s">
        <v>63</v>
      </c>
      <c r="H47" s="5">
        <v>810</v>
      </c>
      <c r="I47" s="5" t="s">
        <v>63</v>
      </c>
      <c r="J47" s="5" t="s">
        <v>63</v>
      </c>
      <c r="K47" s="5" t="s">
        <v>63</v>
      </c>
      <c r="L47" s="5">
        <v>815</v>
      </c>
      <c r="M47" s="5">
        <v>570</v>
      </c>
      <c r="N47" s="5" t="s">
        <v>63</v>
      </c>
      <c r="O47" s="5">
        <v>755</v>
      </c>
      <c r="P47" s="5" t="s">
        <v>63</v>
      </c>
      <c r="Q47" s="5">
        <v>810</v>
      </c>
      <c r="R47" s="5" t="s">
        <v>63</v>
      </c>
      <c r="S47" s="5">
        <v>820</v>
      </c>
      <c r="T47" s="5" t="s">
        <v>63</v>
      </c>
      <c r="U47" s="5" t="s">
        <v>63</v>
      </c>
      <c r="V47" s="5" t="s">
        <v>63</v>
      </c>
      <c r="W47" s="5">
        <v>825</v>
      </c>
      <c r="X47" s="5">
        <v>560</v>
      </c>
      <c r="Y47" s="7">
        <v>0.754</v>
      </c>
      <c r="Z47" s="5">
        <v>685</v>
      </c>
      <c r="AA47" s="7">
        <v>0.92200000000000004</v>
      </c>
      <c r="AB47" s="5">
        <v>730</v>
      </c>
      <c r="AC47" s="7">
        <v>0.98399999999999999</v>
      </c>
      <c r="AD47" s="5">
        <v>745</v>
      </c>
      <c r="AE47" s="7">
        <v>1</v>
      </c>
      <c r="AF47" s="5">
        <v>0</v>
      </c>
      <c r="AG47" s="7">
        <v>0</v>
      </c>
      <c r="AH47" s="5">
        <v>745</v>
      </c>
      <c r="AI47" s="5">
        <v>545</v>
      </c>
      <c r="AJ47" s="7">
        <v>0.68600000000000005</v>
      </c>
      <c r="AK47" s="5">
        <v>715</v>
      </c>
      <c r="AL47" s="7">
        <v>0.89700000000000002</v>
      </c>
      <c r="AM47" s="5">
        <v>785</v>
      </c>
      <c r="AN47" s="7">
        <v>0.99</v>
      </c>
      <c r="AO47" s="5">
        <v>795</v>
      </c>
      <c r="AP47" s="7">
        <v>1</v>
      </c>
      <c r="AQ47" s="5">
        <v>0</v>
      </c>
      <c r="AR47" s="7">
        <v>0</v>
      </c>
      <c r="AS47" s="5">
        <v>795</v>
      </c>
      <c r="AT47" s="5">
        <v>440</v>
      </c>
      <c r="AU47" s="5" t="s">
        <v>63</v>
      </c>
      <c r="AV47" s="5">
        <v>640</v>
      </c>
      <c r="AW47" s="5" t="s">
        <v>63</v>
      </c>
      <c r="AX47" s="5">
        <v>755</v>
      </c>
      <c r="AY47" s="5" t="s">
        <v>63</v>
      </c>
      <c r="AZ47" s="5">
        <v>780</v>
      </c>
      <c r="BA47" s="5" t="s">
        <v>63</v>
      </c>
      <c r="BB47" s="5" t="s">
        <v>63</v>
      </c>
      <c r="BC47" s="5" t="s">
        <v>63</v>
      </c>
      <c r="BD47" s="5">
        <v>785</v>
      </c>
    </row>
    <row r="48" spans="1:56" x14ac:dyDescent="0.35">
      <c r="A48" t="s">
        <v>107</v>
      </c>
      <c r="B48" s="5">
        <v>310</v>
      </c>
      <c r="C48" s="7">
        <v>0.55200000000000005</v>
      </c>
      <c r="D48" s="5">
        <v>420</v>
      </c>
      <c r="E48" s="7">
        <v>0.748</v>
      </c>
      <c r="F48" s="5">
        <v>490</v>
      </c>
      <c r="G48" s="7">
        <v>0.872</v>
      </c>
      <c r="H48" s="5">
        <v>540</v>
      </c>
      <c r="I48" s="7">
        <v>0.95699999999999996</v>
      </c>
      <c r="J48" s="5">
        <v>25</v>
      </c>
      <c r="K48" s="7">
        <v>4.2999999999999997E-2</v>
      </c>
      <c r="L48" s="5">
        <v>565</v>
      </c>
      <c r="M48" s="5">
        <v>240</v>
      </c>
      <c r="N48" s="7">
        <v>0.48</v>
      </c>
      <c r="O48" s="5">
        <v>345</v>
      </c>
      <c r="P48" s="7">
        <v>0.68700000000000006</v>
      </c>
      <c r="Q48" s="5">
        <v>420</v>
      </c>
      <c r="R48" s="7">
        <v>0.83299999999999996</v>
      </c>
      <c r="S48" s="5">
        <v>465</v>
      </c>
      <c r="T48" s="7">
        <v>0.92300000000000004</v>
      </c>
      <c r="U48" s="5">
        <v>40</v>
      </c>
      <c r="V48" s="7">
        <v>7.6999999999999999E-2</v>
      </c>
      <c r="W48" s="5">
        <v>505</v>
      </c>
      <c r="X48" s="5">
        <v>300</v>
      </c>
      <c r="Y48" s="7">
        <v>0.58199999999999996</v>
      </c>
      <c r="Z48" s="5">
        <v>400</v>
      </c>
      <c r="AA48" s="7">
        <v>0.76700000000000002</v>
      </c>
      <c r="AB48" s="5">
        <v>455</v>
      </c>
      <c r="AC48" s="7">
        <v>0.877</v>
      </c>
      <c r="AD48" s="5">
        <v>490</v>
      </c>
      <c r="AE48" s="7">
        <v>0.94399999999999995</v>
      </c>
      <c r="AF48" s="5">
        <v>30</v>
      </c>
      <c r="AG48" s="7">
        <v>5.6000000000000001E-2</v>
      </c>
      <c r="AH48" s="5">
        <v>520</v>
      </c>
      <c r="AI48" s="5">
        <v>300</v>
      </c>
      <c r="AJ48" s="7">
        <v>0.49399999999999999</v>
      </c>
      <c r="AK48" s="5">
        <v>435</v>
      </c>
      <c r="AL48" s="7">
        <v>0.71</v>
      </c>
      <c r="AM48" s="5">
        <v>545</v>
      </c>
      <c r="AN48" s="7">
        <v>0.88900000000000001</v>
      </c>
      <c r="AO48" s="5">
        <v>580</v>
      </c>
      <c r="AP48" s="7">
        <v>0.95099999999999996</v>
      </c>
      <c r="AQ48" s="5">
        <v>30</v>
      </c>
      <c r="AR48" s="7">
        <v>4.9000000000000002E-2</v>
      </c>
      <c r="AS48" s="5">
        <v>610</v>
      </c>
      <c r="AT48" s="5">
        <v>240</v>
      </c>
      <c r="AU48" s="7">
        <v>0.45800000000000002</v>
      </c>
      <c r="AV48" s="5">
        <v>360</v>
      </c>
      <c r="AW48" s="7">
        <v>0.68300000000000005</v>
      </c>
      <c r="AX48" s="5">
        <v>440</v>
      </c>
      <c r="AY48" s="7">
        <v>0.83599999999999997</v>
      </c>
      <c r="AZ48" s="5">
        <v>485</v>
      </c>
      <c r="BA48" s="7">
        <v>0.92600000000000005</v>
      </c>
      <c r="BB48" s="5">
        <v>40</v>
      </c>
      <c r="BC48" s="7">
        <v>7.3999999999999996E-2</v>
      </c>
      <c r="BD48" s="5">
        <v>525</v>
      </c>
    </row>
    <row r="49" spans="1:56" x14ac:dyDescent="0.35">
      <c r="A49" t="s">
        <v>108</v>
      </c>
      <c r="B49" s="5">
        <v>25</v>
      </c>
      <c r="C49" s="7">
        <v>0.41099999999999998</v>
      </c>
      <c r="D49" s="5">
        <v>45</v>
      </c>
      <c r="E49" s="7">
        <v>0.82099999999999995</v>
      </c>
      <c r="F49" s="5">
        <v>55</v>
      </c>
      <c r="G49" s="7">
        <v>0.94599999999999995</v>
      </c>
      <c r="H49" s="5">
        <v>55</v>
      </c>
      <c r="I49" s="7">
        <v>1</v>
      </c>
      <c r="J49" s="5">
        <v>0</v>
      </c>
      <c r="K49" s="7">
        <v>0</v>
      </c>
      <c r="L49" s="5">
        <v>55</v>
      </c>
      <c r="M49" s="5">
        <v>30</v>
      </c>
      <c r="N49" s="7">
        <v>0.53600000000000003</v>
      </c>
      <c r="O49" s="5">
        <v>40</v>
      </c>
      <c r="P49" s="7">
        <v>0.75</v>
      </c>
      <c r="Q49" s="5">
        <v>50</v>
      </c>
      <c r="R49" s="7">
        <v>0.91100000000000003</v>
      </c>
      <c r="S49" s="5">
        <v>55</v>
      </c>
      <c r="T49" s="7">
        <v>1</v>
      </c>
      <c r="U49" s="5">
        <v>0</v>
      </c>
      <c r="V49" s="7">
        <v>0</v>
      </c>
      <c r="W49" s="5">
        <v>55</v>
      </c>
      <c r="X49" s="5">
        <v>35</v>
      </c>
      <c r="Y49" s="5" t="s">
        <v>63</v>
      </c>
      <c r="Z49" s="5">
        <v>50</v>
      </c>
      <c r="AA49" s="5" t="s">
        <v>63</v>
      </c>
      <c r="AB49" s="5">
        <v>55</v>
      </c>
      <c r="AC49" s="5" t="s">
        <v>63</v>
      </c>
      <c r="AD49" s="5">
        <v>55</v>
      </c>
      <c r="AE49" s="5" t="s">
        <v>63</v>
      </c>
      <c r="AF49" s="5" t="s">
        <v>63</v>
      </c>
      <c r="AG49" s="5" t="s">
        <v>63</v>
      </c>
      <c r="AH49" s="5">
        <v>55</v>
      </c>
      <c r="AI49" s="5">
        <v>30</v>
      </c>
      <c r="AJ49" s="5" t="s">
        <v>63</v>
      </c>
      <c r="AK49" s="5">
        <v>50</v>
      </c>
      <c r="AL49" s="5" t="s">
        <v>63</v>
      </c>
      <c r="AM49" s="5">
        <v>65</v>
      </c>
      <c r="AN49" s="5" t="s">
        <v>63</v>
      </c>
      <c r="AO49" s="5">
        <v>70</v>
      </c>
      <c r="AP49" s="5" t="s">
        <v>63</v>
      </c>
      <c r="AQ49" s="5" t="s">
        <v>63</v>
      </c>
      <c r="AR49" s="5" t="s">
        <v>63</v>
      </c>
      <c r="AS49" s="5">
        <v>75</v>
      </c>
      <c r="AT49" s="5">
        <v>15</v>
      </c>
      <c r="AU49" s="5" t="s">
        <v>63</v>
      </c>
      <c r="AV49" s="5">
        <v>25</v>
      </c>
      <c r="AW49" s="5" t="s">
        <v>63</v>
      </c>
      <c r="AX49" s="5">
        <v>40</v>
      </c>
      <c r="AY49" s="5" t="s">
        <v>63</v>
      </c>
      <c r="AZ49" s="5">
        <v>55</v>
      </c>
      <c r="BA49" s="5" t="s">
        <v>63</v>
      </c>
      <c r="BB49" s="5" t="s">
        <v>63</v>
      </c>
      <c r="BC49" s="5" t="s">
        <v>63</v>
      </c>
      <c r="BD49" s="5">
        <v>60</v>
      </c>
    </row>
    <row r="50" spans="1:56" x14ac:dyDescent="0.35">
      <c r="A50" t="s">
        <v>109</v>
      </c>
      <c r="B50" s="5">
        <v>150</v>
      </c>
      <c r="C50" s="5" t="s">
        <v>63</v>
      </c>
      <c r="D50" s="5">
        <v>195</v>
      </c>
      <c r="E50" s="5" t="s">
        <v>63</v>
      </c>
      <c r="F50" s="5">
        <v>230</v>
      </c>
      <c r="G50" s="5" t="s">
        <v>63</v>
      </c>
      <c r="H50" s="5">
        <v>235</v>
      </c>
      <c r="I50" s="5" t="s">
        <v>63</v>
      </c>
      <c r="J50" s="5" t="s">
        <v>63</v>
      </c>
      <c r="K50" s="5" t="s">
        <v>63</v>
      </c>
      <c r="L50" s="5">
        <v>235</v>
      </c>
      <c r="M50" s="5">
        <v>110</v>
      </c>
      <c r="N50" s="5" t="s">
        <v>63</v>
      </c>
      <c r="O50" s="5">
        <v>180</v>
      </c>
      <c r="P50" s="5" t="s">
        <v>63</v>
      </c>
      <c r="Q50" s="5">
        <v>235</v>
      </c>
      <c r="R50" s="5" t="s">
        <v>63</v>
      </c>
      <c r="S50" s="5">
        <v>245</v>
      </c>
      <c r="T50" s="5" t="s">
        <v>63</v>
      </c>
      <c r="U50" s="5" t="s">
        <v>63</v>
      </c>
      <c r="V50" s="5" t="s">
        <v>63</v>
      </c>
      <c r="W50" s="5">
        <v>250</v>
      </c>
      <c r="X50" s="5">
        <v>135</v>
      </c>
      <c r="Y50" s="5" t="s">
        <v>63</v>
      </c>
      <c r="Z50" s="5">
        <v>205</v>
      </c>
      <c r="AA50" s="5" t="s">
        <v>63</v>
      </c>
      <c r="AB50" s="5">
        <v>235</v>
      </c>
      <c r="AC50" s="5" t="s">
        <v>63</v>
      </c>
      <c r="AD50" s="5">
        <v>240</v>
      </c>
      <c r="AE50" s="5" t="s">
        <v>63</v>
      </c>
      <c r="AF50" s="5" t="s">
        <v>63</v>
      </c>
      <c r="AG50" s="5" t="s">
        <v>63</v>
      </c>
      <c r="AH50" s="5">
        <v>245</v>
      </c>
      <c r="AI50" s="5">
        <v>130</v>
      </c>
      <c r="AJ50" s="5" t="s">
        <v>63</v>
      </c>
      <c r="AK50" s="5">
        <v>210</v>
      </c>
      <c r="AL50" s="5" t="s">
        <v>63</v>
      </c>
      <c r="AM50" s="5">
        <v>255</v>
      </c>
      <c r="AN50" s="5" t="s">
        <v>63</v>
      </c>
      <c r="AO50" s="5">
        <v>260</v>
      </c>
      <c r="AP50" s="5" t="s">
        <v>63</v>
      </c>
      <c r="AQ50" s="5" t="s">
        <v>63</v>
      </c>
      <c r="AR50" s="5" t="s">
        <v>63</v>
      </c>
      <c r="AS50" s="5">
        <v>265</v>
      </c>
      <c r="AT50" s="5">
        <v>90</v>
      </c>
      <c r="AU50" s="7">
        <v>0.377</v>
      </c>
      <c r="AV50" s="5">
        <v>180</v>
      </c>
      <c r="AW50" s="7">
        <v>0.76200000000000001</v>
      </c>
      <c r="AX50" s="5">
        <v>230</v>
      </c>
      <c r="AY50" s="7">
        <v>0.95799999999999996</v>
      </c>
      <c r="AZ50" s="5">
        <v>240</v>
      </c>
      <c r="BA50" s="7">
        <v>1</v>
      </c>
      <c r="BB50" s="5">
        <v>0</v>
      </c>
      <c r="BC50" s="7">
        <v>0</v>
      </c>
      <c r="BD50" s="5">
        <v>240</v>
      </c>
    </row>
    <row r="51" spans="1:56" x14ac:dyDescent="0.35">
      <c r="A51" t="s">
        <v>110</v>
      </c>
      <c r="B51" s="5" t="s">
        <v>70</v>
      </c>
      <c r="C51" s="5" t="s">
        <v>70</v>
      </c>
      <c r="D51" s="5" t="s">
        <v>70</v>
      </c>
      <c r="E51" s="5" t="s">
        <v>70</v>
      </c>
      <c r="F51" s="5" t="s">
        <v>70</v>
      </c>
      <c r="G51" s="5" t="s">
        <v>70</v>
      </c>
      <c r="H51" s="5" t="s">
        <v>70</v>
      </c>
      <c r="I51" s="5" t="s">
        <v>70</v>
      </c>
      <c r="J51" s="5" t="s">
        <v>70</v>
      </c>
      <c r="K51" s="5" t="s">
        <v>70</v>
      </c>
      <c r="L51" s="5">
        <v>0</v>
      </c>
      <c r="M51" s="5" t="s">
        <v>70</v>
      </c>
      <c r="N51" s="5" t="s">
        <v>70</v>
      </c>
      <c r="O51" s="5" t="s">
        <v>70</v>
      </c>
      <c r="P51" s="5" t="s">
        <v>70</v>
      </c>
      <c r="Q51" s="5" t="s">
        <v>70</v>
      </c>
      <c r="R51" s="5" t="s">
        <v>70</v>
      </c>
      <c r="S51" s="5" t="s">
        <v>70</v>
      </c>
      <c r="T51" s="5" t="s">
        <v>70</v>
      </c>
      <c r="U51" s="5" t="s">
        <v>70</v>
      </c>
      <c r="V51" s="5" t="s">
        <v>70</v>
      </c>
      <c r="W51" s="5">
        <v>0</v>
      </c>
      <c r="X51" s="5" t="s">
        <v>70</v>
      </c>
      <c r="Y51" s="5" t="s">
        <v>70</v>
      </c>
      <c r="Z51" s="5" t="s">
        <v>70</v>
      </c>
      <c r="AA51" s="5" t="s">
        <v>70</v>
      </c>
      <c r="AB51" s="5" t="s">
        <v>70</v>
      </c>
      <c r="AC51" s="5" t="s">
        <v>70</v>
      </c>
      <c r="AD51" s="5" t="s">
        <v>70</v>
      </c>
      <c r="AE51" s="5" t="s">
        <v>70</v>
      </c>
      <c r="AF51" s="5" t="s">
        <v>70</v>
      </c>
      <c r="AG51" s="5" t="s">
        <v>70</v>
      </c>
      <c r="AH51" s="5">
        <v>0</v>
      </c>
      <c r="AI51" s="5" t="s">
        <v>70</v>
      </c>
      <c r="AJ51" s="5" t="s">
        <v>70</v>
      </c>
      <c r="AK51" s="5" t="s">
        <v>70</v>
      </c>
      <c r="AL51" s="5" t="s">
        <v>70</v>
      </c>
      <c r="AM51" s="5" t="s">
        <v>70</v>
      </c>
      <c r="AN51" s="5" t="s">
        <v>70</v>
      </c>
      <c r="AO51" s="5" t="s">
        <v>70</v>
      </c>
      <c r="AP51" s="5" t="s">
        <v>70</v>
      </c>
      <c r="AQ51" s="5" t="s">
        <v>70</v>
      </c>
      <c r="AR51" s="5" t="s">
        <v>70</v>
      </c>
      <c r="AS51" s="5">
        <v>0</v>
      </c>
      <c r="AT51" s="5" t="s">
        <v>70</v>
      </c>
      <c r="AU51" s="5" t="s">
        <v>70</v>
      </c>
      <c r="AV51" s="5" t="s">
        <v>70</v>
      </c>
      <c r="AW51" s="5" t="s">
        <v>70</v>
      </c>
      <c r="AX51" s="5" t="s">
        <v>70</v>
      </c>
      <c r="AY51" s="5" t="s">
        <v>70</v>
      </c>
      <c r="AZ51" s="5" t="s">
        <v>70</v>
      </c>
      <c r="BA51" s="5" t="s">
        <v>70</v>
      </c>
      <c r="BB51" s="5" t="s">
        <v>70</v>
      </c>
      <c r="BC51" s="5" t="s">
        <v>70</v>
      </c>
      <c r="BD51" s="5">
        <v>0</v>
      </c>
    </row>
    <row r="52" spans="1:56" x14ac:dyDescent="0.35">
      <c r="A52" t="s">
        <v>111</v>
      </c>
      <c r="B52" s="5">
        <v>10</v>
      </c>
      <c r="C52" s="5" t="s">
        <v>63</v>
      </c>
      <c r="D52" s="5">
        <v>15</v>
      </c>
      <c r="E52" s="5" t="s">
        <v>63</v>
      </c>
      <c r="F52" s="5">
        <v>35</v>
      </c>
      <c r="G52" s="5" t="s">
        <v>63</v>
      </c>
      <c r="H52" s="5">
        <v>40</v>
      </c>
      <c r="I52" s="5" t="s">
        <v>63</v>
      </c>
      <c r="J52" s="5" t="s">
        <v>63</v>
      </c>
      <c r="K52" s="5" t="s">
        <v>63</v>
      </c>
      <c r="L52" s="5">
        <v>40</v>
      </c>
      <c r="M52" s="5">
        <v>15</v>
      </c>
      <c r="N52" s="5" t="s">
        <v>63</v>
      </c>
      <c r="O52" s="5">
        <v>20</v>
      </c>
      <c r="P52" s="5" t="s">
        <v>63</v>
      </c>
      <c r="Q52" s="5">
        <v>25</v>
      </c>
      <c r="R52" s="5" t="s">
        <v>63</v>
      </c>
      <c r="S52" s="5">
        <v>30</v>
      </c>
      <c r="T52" s="5" t="s">
        <v>63</v>
      </c>
      <c r="U52" s="5" t="s">
        <v>63</v>
      </c>
      <c r="V52" s="5" t="s">
        <v>63</v>
      </c>
      <c r="W52" s="5">
        <v>30</v>
      </c>
      <c r="X52" s="5">
        <v>15</v>
      </c>
      <c r="Y52" s="5" t="s">
        <v>63</v>
      </c>
      <c r="Z52" s="5">
        <v>25</v>
      </c>
      <c r="AA52" s="5" t="s">
        <v>63</v>
      </c>
      <c r="AB52" s="5">
        <v>40</v>
      </c>
      <c r="AC52" s="5" t="s">
        <v>63</v>
      </c>
      <c r="AD52" s="5">
        <v>45</v>
      </c>
      <c r="AE52" s="5" t="s">
        <v>63</v>
      </c>
      <c r="AF52" s="5" t="s">
        <v>63</v>
      </c>
      <c r="AG52" s="5" t="s">
        <v>63</v>
      </c>
      <c r="AH52" s="5">
        <v>45</v>
      </c>
      <c r="AI52" s="5">
        <v>20</v>
      </c>
      <c r="AJ52" s="5" t="s">
        <v>63</v>
      </c>
      <c r="AK52" s="5">
        <v>25</v>
      </c>
      <c r="AL52" s="5" t="s">
        <v>63</v>
      </c>
      <c r="AM52" s="5">
        <v>30</v>
      </c>
      <c r="AN52" s="5" t="s">
        <v>63</v>
      </c>
      <c r="AO52" s="5">
        <v>35</v>
      </c>
      <c r="AP52" s="5" t="s">
        <v>63</v>
      </c>
      <c r="AQ52" s="5" t="s">
        <v>63</v>
      </c>
      <c r="AR52" s="5" t="s">
        <v>63</v>
      </c>
      <c r="AS52" s="5">
        <v>35</v>
      </c>
      <c r="AT52" s="5">
        <v>5</v>
      </c>
      <c r="AU52" s="7">
        <v>0.23300000000000001</v>
      </c>
      <c r="AV52" s="5">
        <v>10</v>
      </c>
      <c r="AW52" s="7">
        <v>0.4</v>
      </c>
      <c r="AX52" s="5">
        <v>15</v>
      </c>
      <c r="AY52" s="7">
        <v>0.5</v>
      </c>
      <c r="AZ52" s="5">
        <v>20</v>
      </c>
      <c r="BA52" s="7">
        <v>0.7</v>
      </c>
      <c r="BB52" s="5">
        <v>10</v>
      </c>
      <c r="BC52" s="7">
        <v>0.3</v>
      </c>
      <c r="BD52" s="5">
        <v>30</v>
      </c>
    </row>
    <row r="53" spans="1:56" x14ac:dyDescent="0.35">
      <c r="A53" t="s">
        <v>112</v>
      </c>
      <c r="B53" s="5">
        <v>150</v>
      </c>
      <c r="C53" s="5" t="s">
        <v>63</v>
      </c>
      <c r="D53" s="5">
        <v>210</v>
      </c>
      <c r="E53" s="5" t="s">
        <v>63</v>
      </c>
      <c r="F53" s="5">
        <v>255</v>
      </c>
      <c r="G53" s="5" t="s">
        <v>63</v>
      </c>
      <c r="H53" s="5">
        <v>260</v>
      </c>
      <c r="I53" s="5" t="s">
        <v>63</v>
      </c>
      <c r="J53" s="5" t="s">
        <v>63</v>
      </c>
      <c r="K53" s="5" t="s">
        <v>63</v>
      </c>
      <c r="L53" s="5">
        <v>265</v>
      </c>
      <c r="M53" s="5">
        <v>110</v>
      </c>
      <c r="N53" s="7">
        <v>0.56599999999999995</v>
      </c>
      <c r="O53" s="5">
        <v>160</v>
      </c>
      <c r="P53" s="7">
        <v>0.80300000000000005</v>
      </c>
      <c r="Q53" s="5">
        <v>185</v>
      </c>
      <c r="R53" s="7">
        <v>0.94399999999999995</v>
      </c>
      <c r="S53" s="5">
        <v>190</v>
      </c>
      <c r="T53" s="7">
        <v>0.97</v>
      </c>
      <c r="U53" s="5">
        <v>5</v>
      </c>
      <c r="V53" s="7">
        <v>0.03</v>
      </c>
      <c r="W53" s="5">
        <v>200</v>
      </c>
      <c r="X53" s="5">
        <v>65</v>
      </c>
      <c r="Y53" s="7">
        <v>0.46899999999999997</v>
      </c>
      <c r="Z53" s="5">
        <v>110</v>
      </c>
      <c r="AA53" s="7">
        <v>0.78300000000000003</v>
      </c>
      <c r="AB53" s="5">
        <v>140</v>
      </c>
      <c r="AC53" s="7">
        <v>0.96499999999999997</v>
      </c>
      <c r="AD53" s="5">
        <v>145</v>
      </c>
      <c r="AE53" s="7">
        <v>1</v>
      </c>
      <c r="AF53" s="5">
        <v>0</v>
      </c>
      <c r="AG53" s="7">
        <v>0</v>
      </c>
      <c r="AH53" s="5">
        <v>145</v>
      </c>
      <c r="AI53" s="5">
        <v>80</v>
      </c>
      <c r="AJ53" s="7">
        <v>0.52200000000000002</v>
      </c>
      <c r="AK53" s="5">
        <v>115</v>
      </c>
      <c r="AL53" s="7">
        <v>0.72599999999999998</v>
      </c>
      <c r="AM53" s="5">
        <v>145</v>
      </c>
      <c r="AN53" s="7">
        <v>0.91700000000000004</v>
      </c>
      <c r="AO53" s="5">
        <v>150</v>
      </c>
      <c r="AP53" s="7">
        <v>0.95499999999999996</v>
      </c>
      <c r="AQ53" s="5">
        <v>5</v>
      </c>
      <c r="AR53" s="7">
        <v>4.4999999999999998E-2</v>
      </c>
      <c r="AS53" s="5">
        <v>155</v>
      </c>
      <c r="AT53" s="5">
        <v>60</v>
      </c>
      <c r="AU53" s="5" t="s">
        <v>63</v>
      </c>
      <c r="AV53" s="5">
        <v>105</v>
      </c>
      <c r="AW53" s="5" t="s">
        <v>63</v>
      </c>
      <c r="AX53" s="5">
        <v>145</v>
      </c>
      <c r="AY53" s="5" t="s">
        <v>63</v>
      </c>
      <c r="AZ53" s="5">
        <v>155</v>
      </c>
      <c r="BA53" s="5" t="s">
        <v>63</v>
      </c>
      <c r="BB53" s="5" t="s">
        <v>63</v>
      </c>
      <c r="BC53" s="5" t="s">
        <v>63</v>
      </c>
      <c r="BD53" s="5">
        <v>155</v>
      </c>
    </row>
    <row r="54" spans="1:56" x14ac:dyDescent="0.35">
      <c r="A54" t="s">
        <v>113</v>
      </c>
      <c r="B54" s="5" t="s">
        <v>63</v>
      </c>
      <c r="C54" s="5" t="s">
        <v>63</v>
      </c>
      <c r="D54" s="5" t="s">
        <v>63</v>
      </c>
      <c r="E54" s="5" t="s">
        <v>63</v>
      </c>
      <c r="F54" s="5" t="s">
        <v>63</v>
      </c>
      <c r="G54" s="5" t="s">
        <v>63</v>
      </c>
      <c r="H54" s="5" t="s">
        <v>63</v>
      </c>
      <c r="I54" s="5" t="s">
        <v>63</v>
      </c>
      <c r="J54" s="5">
        <v>0</v>
      </c>
      <c r="K54" s="7">
        <v>0</v>
      </c>
      <c r="L54" s="5" t="s">
        <v>63</v>
      </c>
      <c r="M54" s="5" t="s">
        <v>70</v>
      </c>
      <c r="N54" s="5" t="s">
        <v>70</v>
      </c>
      <c r="O54" s="5" t="s">
        <v>70</v>
      </c>
      <c r="P54" s="5" t="s">
        <v>70</v>
      </c>
      <c r="Q54" s="5" t="s">
        <v>70</v>
      </c>
      <c r="R54" s="5" t="s">
        <v>70</v>
      </c>
      <c r="S54" s="5" t="s">
        <v>70</v>
      </c>
      <c r="T54" s="5" t="s">
        <v>70</v>
      </c>
      <c r="U54" s="5" t="s">
        <v>70</v>
      </c>
      <c r="V54" s="5" t="s">
        <v>70</v>
      </c>
      <c r="W54" s="5">
        <v>0</v>
      </c>
      <c r="X54" s="5" t="s">
        <v>70</v>
      </c>
      <c r="Y54" s="5" t="s">
        <v>70</v>
      </c>
      <c r="Z54" s="5" t="s">
        <v>70</v>
      </c>
      <c r="AA54" s="5" t="s">
        <v>70</v>
      </c>
      <c r="AB54" s="5" t="s">
        <v>70</v>
      </c>
      <c r="AC54" s="5" t="s">
        <v>70</v>
      </c>
      <c r="AD54" s="5" t="s">
        <v>70</v>
      </c>
      <c r="AE54" s="5" t="s">
        <v>70</v>
      </c>
      <c r="AF54" s="5" t="s">
        <v>70</v>
      </c>
      <c r="AG54" s="5" t="s">
        <v>70</v>
      </c>
      <c r="AH54" s="5">
        <v>0</v>
      </c>
      <c r="AI54" s="5" t="s">
        <v>70</v>
      </c>
      <c r="AJ54" s="5" t="s">
        <v>70</v>
      </c>
      <c r="AK54" s="5" t="s">
        <v>70</v>
      </c>
      <c r="AL54" s="5" t="s">
        <v>70</v>
      </c>
      <c r="AM54" s="5" t="s">
        <v>70</v>
      </c>
      <c r="AN54" s="5" t="s">
        <v>70</v>
      </c>
      <c r="AO54" s="5" t="s">
        <v>70</v>
      </c>
      <c r="AP54" s="5" t="s">
        <v>70</v>
      </c>
      <c r="AQ54" s="5" t="s">
        <v>70</v>
      </c>
      <c r="AR54" s="5" t="s">
        <v>70</v>
      </c>
      <c r="AS54" s="5">
        <v>0</v>
      </c>
      <c r="AT54" s="5" t="s">
        <v>70</v>
      </c>
      <c r="AU54" s="5" t="s">
        <v>70</v>
      </c>
      <c r="AV54" s="5" t="s">
        <v>70</v>
      </c>
      <c r="AW54" s="5" t="s">
        <v>70</v>
      </c>
      <c r="AX54" s="5" t="s">
        <v>70</v>
      </c>
      <c r="AY54" s="5" t="s">
        <v>70</v>
      </c>
      <c r="AZ54" s="5" t="s">
        <v>70</v>
      </c>
      <c r="BA54" s="5" t="s">
        <v>70</v>
      </c>
      <c r="BB54" s="5" t="s">
        <v>70</v>
      </c>
      <c r="BC54" s="5" t="s">
        <v>70</v>
      </c>
      <c r="BD54" s="5">
        <v>0</v>
      </c>
    </row>
    <row r="55" spans="1:56" x14ac:dyDescent="0.35">
      <c r="A55" t="s">
        <v>114</v>
      </c>
      <c r="B55" s="5">
        <v>25</v>
      </c>
      <c r="C55" s="7">
        <v>0.622</v>
      </c>
      <c r="D55" s="5">
        <v>30</v>
      </c>
      <c r="E55" s="7">
        <v>0.81100000000000005</v>
      </c>
      <c r="F55" s="5">
        <v>35</v>
      </c>
      <c r="G55" s="7">
        <v>0.97299999999999998</v>
      </c>
      <c r="H55" s="5">
        <v>35</v>
      </c>
      <c r="I55" s="7">
        <v>1</v>
      </c>
      <c r="J55" s="5">
        <v>0</v>
      </c>
      <c r="K55" s="7">
        <v>0</v>
      </c>
      <c r="L55" s="5">
        <v>35</v>
      </c>
      <c r="M55" s="5">
        <v>10</v>
      </c>
      <c r="N55" s="5" t="s">
        <v>63</v>
      </c>
      <c r="O55" s="5">
        <v>15</v>
      </c>
      <c r="P55" s="5" t="s">
        <v>63</v>
      </c>
      <c r="Q55" s="5">
        <v>15</v>
      </c>
      <c r="R55" s="5" t="s">
        <v>63</v>
      </c>
      <c r="S55" s="5">
        <v>15</v>
      </c>
      <c r="T55" s="5" t="s">
        <v>63</v>
      </c>
      <c r="U55" s="5" t="s">
        <v>63</v>
      </c>
      <c r="V55" s="5" t="s">
        <v>63</v>
      </c>
      <c r="W55" s="5">
        <v>20</v>
      </c>
      <c r="X55" s="5">
        <v>25</v>
      </c>
      <c r="Y55" s="7">
        <v>0.75</v>
      </c>
      <c r="Z55" s="5">
        <v>25</v>
      </c>
      <c r="AA55" s="7">
        <v>0.78100000000000003</v>
      </c>
      <c r="AB55" s="5">
        <v>30</v>
      </c>
      <c r="AC55" s="7">
        <v>0.90600000000000003</v>
      </c>
      <c r="AD55" s="5">
        <v>30</v>
      </c>
      <c r="AE55" s="7">
        <v>1</v>
      </c>
      <c r="AF55" s="5">
        <v>0</v>
      </c>
      <c r="AG55" s="7">
        <v>0</v>
      </c>
      <c r="AH55" s="5">
        <v>30</v>
      </c>
      <c r="AI55" s="5">
        <v>30</v>
      </c>
      <c r="AJ55" s="7">
        <v>0.72099999999999997</v>
      </c>
      <c r="AK55" s="5">
        <v>40</v>
      </c>
      <c r="AL55" s="7">
        <v>0.88400000000000001</v>
      </c>
      <c r="AM55" s="5">
        <v>45</v>
      </c>
      <c r="AN55" s="7">
        <v>1</v>
      </c>
      <c r="AO55" s="5">
        <v>45</v>
      </c>
      <c r="AP55" s="7">
        <v>1</v>
      </c>
      <c r="AQ55" s="5">
        <v>0</v>
      </c>
      <c r="AR55" s="7">
        <v>0</v>
      </c>
      <c r="AS55" s="5">
        <v>45</v>
      </c>
      <c r="AT55" s="5">
        <v>15</v>
      </c>
      <c r="AU55" s="5" t="s">
        <v>63</v>
      </c>
      <c r="AV55" s="5">
        <v>25</v>
      </c>
      <c r="AW55" s="5" t="s">
        <v>63</v>
      </c>
      <c r="AX55" s="5">
        <v>30</v>
      </c>
      <c r="AY55" s="5" t="s">
        <v>63</v>
      </c>
      <c r="AZ55" s="5">
        <v>35</v>
      </c>
      <c r="BA55" s="5" t="s">
        <v>63</v>
      </c>
      <c r="BB55" s="5" t="s">
        <v>63</v>
      </c>
      <c r="BC55" s="5" t="s">
        <v>63</v>
      </c>
      <c r="BD55" s="5">
        <v>40</v>
      </c>
    </row>
    <row r="56" spans="1:56" x14ac:dyDescent="0.35">
      <c r="A56" t="s">
        <v>115</v>
      </c>
      <c r="B56" s="5" t="s">
        <v>70</v>
      </c>
      <c r="C56" s="5" t="s">
        <v>70</v>
      </c>
      <c r="D56" s="5" t="s">
        <v>70</v>
      </c>
      <c r="E56" s="5" t="s">
        <v>70</v>
      </c>
      <c r="F56" s="5" t="s">
        <v>70</v>
      </c>
      <c r="G56" s="5" t="s">
        <v>70</v>
      </c>
      <c r="H56" s="5" t="s">
        <v>70</v>
      </c>
      <c r="I56" s="5" t="s">
        <v>70</v>
      </c>
      <c r="J56" s="5" t="s">
        <v>70</v>
      </c>
      <c r="K56" s="5" t="s">
        <v>70</v>
      </c>
      <c r="L56" s="5">
        <v>0</v>
      </c>
      <c r="M56" s="5" t="s">
        <v>70</v>
      </c>
      <c r="N56" s="5" t="s">
        <v>70</v>
      </c>
      <c r="O56" s="5" t="s">
        <v>70</v>
      </c>
      <c r="P56" s="5" t="s">
        <v>70</v>
      </c>
      <c r="Q56" s="5" t="s">
        <v>70</v>
      </c>
      <c r="R56" s="5" t="s">
        <v>70</v>
      </c>
      <c r="S56" s="5" t="s">
        <v>70</v>
      </c>
      <c r="T56" s="5" t="s">
        <v>70</v>
      </c>
      <c r="U56" s="5" t="s">
        <v>70</v>
      </c>
      <c r="V56" s="5" t="s">
        <v>70</v>
      </c>
      <c r="W56" s="5">
        <v>0</v>
      </c>
      <c r="X56" s="5" t="s">
        <v>70</v>
      </c>
      <c r="Y56" s="5" t="s">
        <v>70</v>
      </c>
      <c r="Z56" s="5" t="s">
        <v>70</v>
      </c>
      <c r="AA56" s="5" t="s">
        <v>70</v>
      </c>
      <c r="AB56" s="5" t="s">
        <v>70</v>
      </c>
      <c r="AC56" s="5" t="s">
        <v>70</v>
      </c>
      <c r="AD56" s="5" t="s">
        <v>70</v>
      </c>
      <c r="AE56" s="5" t="s">
        <v>70</v>
      </c>
      <c r="AF56" s="5" t="s">
        <v>70</v>
      </c>
      <c r="AG56" s="5" t="s">
        <v>70</v>
      </c>
      <c r="AH56" s="5">
        <v>0</v>
      </c>
      <c r="AI56" s="5" t="s">
        <v>70</v>
      </c>
      <c r="AJ56" s="5" t="s">
        <v>70</v>
      </c>
      <c r="AK56" s="5" t="s">
        <v>70</v>
      </c>
      <c r="AL56" s="5" t="s">
        <v>70</v>
      </c>
      <c r="AM56" s="5" t="s">
        <v>70</v>
      </c>
      <c r="AN56" s="5" t="s">
        <v>70</v>
      </c>
      <c r="AO56" s="5" t="s">
        <v>70</v>
      </c>
      <c r="AP56" s="5" t="s">
        <v>70</v>
      </c>
      <c r="AQ56" s="5" t="s">
        <v>70</v>
      </c>
      <c r="AR56" s="5" t="s">
        <v>70</v>
      </c>
      <c r="AS56" s="5">
        <v>0</v>
      </c>
      <c r="AT56" s="5" t="s">
        <v>70</v>
      </c>
      <c r="AU56" s="5" t="s">
        <v>70</v>
      </c>
      <c r="AV56" s="5" t="s">
        <v>70</v>
      </c>
      <c r="AW56" s="5" t="s">
        <v>70</v>
      </c>
      <c r="AX56" s="5" t="s">
        <v>70</v>
      </c>
      <c r="AY56" s="5" t="s">
        <v>70</v>
      </c>
      <c r="AZ56" s="5" t="s">
        <v>70</v>
      </c>
      <c r="BA56" s="5" t="s">
        <v>70</v>
      </c>
      <c r="BB56" s="5" t="s">
        <v>70</v>
      </c>
      <c r="BC56" s="5" t="s">
        <v>70</v>
      </c>
      <c r="BD56" s="5">
        <v>0</v>
      </c>
    </row>
    <row r="57" spans="1:56" x14ac:dyDescent="0.35">
      <c r="A57" t="s">
        <v>116</v>
      </c>
      <c r="B57" s="5">
        <v>100</v>
      </c>
      <c r="C57" s="5" t="s">
        <v>63</v>
      </c>
      <c r="D57" s="5">
        <v>125</v>
      </c>
      <c r="E57" s="5" t="s">
        <v>63</v>
      </c>
      <c r="F57" s="5">
        <v>145</v>
      </c>
      <c r="G57" s="5" t="s">
        <v>63</v>
      </c>
      <c r="H57" s="5">
        <v>150</v>
      </c>
      <c r="I57" s="5" t="s">
        <v>63</v>
      </c>
      <c r="J57" s="5" t="s">
        <v>63</v>
      </c>
      <c r="K57" s="5" t="s">
        <v>63</v>
      </c>
      <c r="L57" s="5">
        <v>155</v>
      </c>
      <c r="M57" s="5">
        <v>120</v>
      </c>
      <c r="N57" s="5" t="s">
        <v>63</v>
      </c>
      <c r="O57" s="5">
        <v>145</v>
      </c>
      <c r="P57" s="5" t="s">
        <v>63</v>
      </c>
      <c r="Q57" s="5">
        <v>155</v>
      </c>
      <c r="R57" s="5" t="s">
        <v>63</v>
      </c>
      <c r="S57" s="5">
        <v>165</v>
      </c>
      <c r="T57" s="5" t="s">
        <v>63</v>
      </c>
      <c r="U57" s="5" t="s">
        <v>63</v>
      </c>
      <c r="V57" s="5" t="s">
        <v>63</v>
      </c>
      <c r="W57" s="5">
        <v>170</v>
      </c>
      <c r="X57" s="5">
        <v>90</v>
      </c>
      <c r="Y57" s="7">
        <v>0.69199999999999995</v>
      </c>
      <c r="Z57" s="5">
        <v>105</v>
      </c>
      <c r="AA57" s="7">
        <v>0.80800000000000005</v>
      </c>
      <c r="AB57" s="5">
        <v>120</v>
      </c>
      <c r="AC57" s="7">
        <v>0.91500000000000004</v>
      </c>
      <c r="AD57" s="5">
        <v>125</v>
      </c>
      <c r="AE57" s="7">
        <v>0.94599999999999995</v>
      </c>
      <c r="AF57" s="5">
        <v>5</v>
      </c>
      <c r="AG57" s="7">
        <v>5.3999999999999999E-2</v>
      </c>
      <c r="AH57" s="5">
        <v>130</v>
      </c>
      <c r="AI57" s="5">
        <v>90</v>
      </c>
      <c r="AJ57" s="5" t="s">
        <v>63</v>
      </c>
      <c r="AK57" s="5">
        <v>110</v>
      </c>
      <c r="AL57" s="5" t="s">
        <v>63</v>
      </c>
      <c r="AM57" s="5">
        <v>135</v>
      </c>
      <c r="AN57" s="5" t="s">
        <v>63</v>
      </c>
      <c r="AO57" s="5">
        <v>135</v>
      </c>
      <c r="AP57" s="5" t="s">
        <v>63</v>
      </c>
      <c r="AQ57" s="5" t="s">
        <v>63</v>
      </c>
      <c r="AR57" s="5" t="s">
        <v>63</v>
      </c>
      <c r="AS57" s="5">
        <v>140</v>
      </c>
      <c r="AT57" s="5">
        <v>90</v>
      </c>
      <c r="AU57" s="5" t="s">
        <v>63</v>
      </c>
      <c r="AV57" s="5">
        <v>110</v>
      </c>
      <c r="AW57" s="5" t="s">
        <v>63</v>
      </c>
      <c r="AX57" s="5">
        <v>130</v>
      </c>
      <c r="AY57" s="5" t="s">
        <v>63</v>
      </c>
      <c r="AZ57" s="5">
        <v>140</v>
      </c>
      <c r="BA57" s="5" t="s">
        <v>63</v>
      </c>
      <c r="BB57" s="5" t="s">
        <v>63</v>
      </c>
      <c r="BC57" s="5" t="s">
        <v>63</v>
      </c>
      <c r="BD57" s="5">
        <v>145</v>
      </c>
    </row>
    <row r="58" spans="1:56" x14ac:dyDescent="0.35">
      <c r="A58" t="s">
        <v>117</v>
      </c>
      <c r="B58" s="5">
        <v>15</v>
      </c>
      <c r="C58" s="7">
        <v>0.875</v>
      </c>
      <c r="D58" s="5">
        <v>15</v>
      </c>
      <c r="E58" s="7">
        <v>0.93799999999999994</v>
      </c>
      <c r="F58" s="5">
        <v>15</v>
      </c>
      <c r="G58" s="7">
        <v>1</v>
      </c>
      <c r="H58" s="5">
        <v>15</v>
      </c>
      <c r="I58" s="7">
        <v>1</v>
      </c>
      <c r="J58" s="5">
        <v>0</v>
      </c>
      <c r="K58" s="7">
        <v>0</v>
      </c>
      <c r="L58" s="5">
        <v>15</v>
      </c>
      <c r="M58" s="5">
        <v>15</v>
      </c>
      <c r="N58" s="5" t="s">
        <v>63</v>
      </c>
      <c r="O58" s="5">
        <v>20</v>
      </c>
      <c r="P58" s="5" t="s">
        <v>63</v>
      </c>
      <c r="Q58" s="5">
        <v>20</v>
      </c>
      <c r="R58" s="5" t="s">
        <v>63</v>
      </c>
      <c r="S58" s="5">
        <v>20</v>
      </c>
      <c r="T58" s="5" t="s">
        <v>63</v>
      </c>
      <c r="U58" s="5" t="s">
        <v>63</v>
      </c>
      <c r="V58" s="5" t="s">
        <v>63</v>
      </c>
      <c r="W58" s="5">
        <v>20</v>
      </c>
      <c r="X58" s="5">
        <v>5</v>
      </c>
      <c r="Y58" s="7">
        <v>1</v>
      </c>
      <c r="Z58" s="5">
        <v>5</v>
      </c>
      <c r="AA58" s="7">
        <v>1</v>
      </c>
      <c r="AB58" s="5">
        <v>5</v>
      </c>
      <c r="AC58" s="7">
        <v>1</v>
      </c>
      <c r="AD58" s="5">
        <v>5</v>
      </c>
      <c r="AE58" s="7">
        <v>1</v>
      </c>
      <c r="AF58" s="5">
        <v>0</v>
      </c>
      <c r="AG58" s="7">
        <v>0</v>
      </c>
      <c r="AH58" s="5">
        <v>5</v>
      </c>
      <c r="AI58" s="5">
        <v>10</v>
      </c>
      <c r="AJ58" s="7">
        <v>0.88900000000000001</v>
      </c>
      <c r="AK58" s="5">
        <v>10</v>
      </c>
      <c r="AL58" s="7">
        <v>1</v>
      </c>
      <c r="AM58" s="5">
        <v>10</v>
      </c>
      <c r="AN58" s="7">
        <v>1</v>
      </c>
      <c r="AO58" s="5">
        <v>10</v>
      </c>
      <c r="AP58" s="7">
        <v>1</v>
      </c>
      <c r="AQ58" s="5">
        <v>0</v>
      </c>
      <c r="AR58" s="7">
        <v>0</v>
      </c>
      <c r="AS58" s="5">
        <v>10</v>
      </c>
      <c r="AT58" s="5">
        <v>10</v>
      </c>
      <c r="AU58" s="7">
        <v>1</v>
      </c>
      <c r="AV58" s="5">
        <v>10</v>
      </c>
      <c r="AW58" s="7">
        <v>1</v>
      </c>
      <c r="AX58" s="5">
        <v>10</v>
      </c>
      <c r="AY58" s="7">
        <v>1</v>
      </c>
      <c r="AZ58" s="5">
        <v>10</v>
      </c>
      <c r="BA58" s="7">
        <v>1</v>
      </c>
      <c r="BB58" s="5">
        <v>0</v>
      </c>
      <c r="BC58" s="7">
        <v>0</v>
      </c>
      <c r="BD58" s="5">
        <v>10</v>
      </c>
    </row>
    <row r="59" spans="1:56" x14ac:dyDescent="0.35">
      <c r="A59" s="6" t="s">
        <v>118</v>
      </c>
      <c r="B59" s="10">
        <v>6535</v>
      </c>
      <c r="C59" s="11">
        <v>0.59799999999999998</v>
      </c>
      <c r="D59" s="10">
        <v>8640</v>
      </c>
      <c r="E59" s="11">
        <v>0.79100000000000004</v>
      </c>
      <c r="F59" s="10">
        <v>9820</v>
      </c>
      <c r="G59" s="11">
        <v>0.89900000000000002</v>
      </c>
      <c r="H59" s="10">
        <v>10515</v>
      </c>
      <c r="I59" s="11">
        <v>0.96299999999999997</v>
      </c>
      <c r="J59" s="9">
        <v>405</v>
      </c>
      <c r="K59" s="11">
        <v>3.6999999999999998E-2</v>
      </c>
      <c r="L59" s="10">
        <v>10920</v>
      </c>
      <c r="M59" s="10">
        <v>5735</v>
      </c>
      <c r="N59" s="11">
        <v>0.56100000000000005</v>
      </c>
      <c r="O59" s="10">
        <v>7855</v>
      </c>
      <c r="P59" s="11">
        <v>0.76800000000000002</v>
      </c>
      <c r="Q59" s="10">
        <v>9140</v>
      </c>
      <c r="R59" s="11">
        <v>0.89300000000000002</v>
      </c>
      <c r="S59" s="10">
        <v>9795</v>
      </c>
      <c r="T59" s="11">
        <v>0.95699999999999996</v>
      </c>
      <c r="U59" s="9">
        <v>435</v>
      </c>
      <c r="V59" s="11">
        <v>4.2999999999999997E-2</v>
      </c>
      <c r="W59" s="10">
        <v>10230</v>
      </c>
      <c r="X59" s="10">
        <v>6460</v>
      </c>
      <c r="Y59" s="11">
        <v>0.628</v>
      </c>
      <c r="Z59" s="10">
        <v>8170</v>
      </c>
      <c r="AA59" s="11">
        <v>0.79400000000000004</v>
      </c>
      <c r="AB59" s="10">
        <v>9435</v>
      </c>
      <c r="AC59" s="11">
        <v>0.91700000000000004</v>
      </c>
      <c r="AD59" s="10">
        <v>9885</v>
      </c>
      <c r="AE59" s="11">
        <v>0.96099999999999997</v>
      </c>
      <c r="AF59" s="9">
        <v>400</v>
      </c>
      <c r="AG59" s="11">
        <v>3.9E-2</v>
      </c>
      <c r="AH59" s="10">
        <v>10290</v>
      </c>
      <c r="AI59" s="10">
        <v>6290</v>
      </c>
      <c r="AJ59" s="11">
        <v>0.57399999999999995</v>
      </c>
      <c r="AK59" s="10">
        <v>8600</v>
      </c>
      <c r="AL59" s="11">
        <v>0.78500000000000003</v>
      </c>
      <c r="AM59" s="10">
        <v>10275</v>
      </c>
      <c r="AN59" s="11">
        <v>0.93799999999999994</v>
      </c>
      <c r="AO59" s="10">
        <v>10720</v>
      </c>
      <c r="AP59" s="11">
        <v>0.97799999999999998</v>
      </c>
      <c r="AQ59" s="9">
        <v>235</v>
      </c>
      <c r="AR59" s="11">
        <v>2.1999999999999999E-2</v>
      </c>
      <c r="AS59" s="10">
        <v>10955</v>
      </c>
      <c r="AT59" s="10">
        <v>5185</v>
      </c>
      <c r="AU59" s="11">
        <v>0.50800000000000001</v>
      </c>
      <c r="AV59" s="10">
        <v>7460</v>
      </c>
      <c r="AW59" s="11">
        <v>0.73099999999999998</v>
      </c>
      <c r="AX59" s="10">
        <v>9005</v>
      </c>
      <c r="AY59" s="11">
        <v>0.88300000000000001</v>
      </c>
      <c r="AZ59" s="10">
        <v>9765</v>
      </c>
      <c r="BA59" s="11">
        <v>0.95699999999999996</v>
      </c>
      <c r="BB59" s="9">
        <v>435</v>
      </c>
      <c r="BC59" s="11">
        <v>4.2999999999999997E-2</v>
      </c>
      <c r="BD59" s="10">
        <v>10200</v>
      </c>
    </row>
  </sheetData>
  <pageMargins left="0.7" right="0.7" top="0.75" bottom="0.75" header="0.3" footer="0.3"/>
  <pageSetup paperSize="9" orientation="portrait" horizontalDpi="300" verticalDpi="300"/>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D59"/>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23.69140625" customWidth="1"/>
    <col min="5" max="5" width="28.69140625" customWidth="1"/>
    <col min="6" max="6" width="23.69140625" customWidth="1"/>
    <col min="7" max="7" width="28.69140625" customWidth="1"/>
    <col min="8" max="8" width="23.69140625" customWidth="1"/>
    <col min="9" max="9" width="28.69140625" customWidth="1"/>
    <col min="10" max="10" width="20.69140625" customWidth="1"/>
    <col min="11" max="11" width="25.69140625" customWidth="1"/>
    <col min="12" max="12" width="13.69140625" customWidth="1"/>
    <col min="13" max="13" width="19.69140625" customWidth="1"/>
    <col min="14" max="14" width="24.69140625" customWidth="1"/>
    <col min="15" max="15" width="23.69140625" customWidth="1"/>
    <col min="16" max="16" width="28.69140625" customWidth="1"/>
    <col min="17" max="17" width="23.69140625" customWidth="1"/>
    <col min="18" max="18" width="28.69140625" customWidth="1"/>
    <col min="19" max="19" width="23.69140625" customWidth="1"/>
    <col min="20" max="20" width="28.69140625" customWidth="1"/>
    <col min="21" max="21" width="20.69140625" customWidth="1"/>
    <col min="22" max="22" width="25.69140625" customWidth="1"/>
    <col min="23" max="23" width="13.69140625" customWidth="1"/>
    <col min="24" max="24" width="19.69140625" customWidth="1"/>
    <col min="25" max="25" width="24.69140625" customWidth="1"/>
    <col min="26" max="26" width="23.69140625" customWidth="1"/>
    <col min="27" max="27" width="28.69140625" customWidth="1"/>
    <col min="28" max="28" width="23.69140625" customWidth="1"/>
    <col min="29" max="29" width="28.69140625" customWidth="1"/>
    <col min="30" max="30" width="23.69140625" customWidth="1"/>
    <col min="31" max="31" width="28.69140625" customWidth="1"/>
    <col min="32" max="32" width="20.69140625" customWidth="1"/>
    <col min="33" max="33" width="25.69140625" customWidth="1"/>
    <col min="34" max="34" width="13.69140625" customWidth="1"/>
    <col min="35" max="35" width="19.69140625" customWidth="1"/>
    <col min="36" max="36" width="24.69140625" customWidth="1"/>
    <col min="37" max="37" width="23.69140625" customWidth="1"/>
    <col min="38" max="38" width="28.69140625" customWidth="1"/>
    <col min="39" max="39" width="23.69140625" customWidth="1"/>
    <col min="40" max="40" width="28.69140625" customWidth="1"/>
    <col min="41" max="41" width="23.69140625" customWidth="1"/>
    <col min="42" max="42" width="28.69140625" customWidth="1"/>
    <col min="43" max="43" width="20.69140625" customWidth="1"/>
    <col min="44" max="44" width="25.69140625" customWidth="1"/>
    <col min="45" max="45" width="13.69140625" customWidth="1"/>
    <col min="46" max="46" width="19.69140625" customWidth="1"/>
    <col min="47" max="47" width="24.69140625" customWidth="1"/>
    <col min="48" max="48" width="23.69140625" customWidth="1"/>
    <col min="49" max="49" width="28.69140625" customWidth="1"/>
    <col min="50" max="50" width="23.69140625" customWidth="1"/>
    <col min="51" max="51" width="28.69140625" customWidth="1"/>
    <col min="52" max="52" width="23.69140625" customWidth="1"/>
    <col min="53" max="53" width="28.69140625" customWidth="1"/>
    <col min="54" max="54" width="20.69140625" customWidth="1"/>
    <col min="55" max="55" width="25.69140625" customWidth="1"/>
    <col min="56" max="56" width="13.69140625" customWidth="1"/>
  </cols>
  <sheetData>
    <row r="1" spans="1:56" ht="30" customHeight="1" x14ac:dyDescent="0.35">
      <c r="A1" s="1" t="s">
        <v>142</v>
      </c>
    </row>
    <row r="2" spans="1:56" x14ac:dyDescent="0.35">
      <c r="A2" t="s">
        <v>119</v>
      </c>
    </row>
    <row r="3" spans="1:56" x14ac:dyDescent="0.35">
      <c r="A3" t="s">
        <v>120</v>
      </c>
    </row>
    <row r="4" spans="1:5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c r="Q4" s="4" t="s">
        <v>22</v>
      </c>
      <c r="R4" s="4" t="s">
        <v>23</v>
      </c>
      <c r="S4" s="4" t="s">
        <v>24</v>
      </c>
      <c r="T4" s="4" t="s">
        <v>25</v>
      </c>
      <c r="U4" s="4" t="s">
        <v>26</v>
      </c>
      <c r="V4" s="4" t="s">
        <v>27</v>
      </c>
      <c r="W4" s="4" t="s">
        <v>28</v>
      </c>
      <c r="X4" s="4" t="s">
        <v>29</v>
      </c>
      <c r="Y4" s="4" t="s">
        <v>30</v>
      </c>
      <c r="Z4" s="4" t="s">
        <v>31</v>
      </c>
      <c r="AA4" s="4" t="s">
        <v>32</v>
      </c>
      <c r="AB4" s="4" t="s">
        <v>33</v>
      </c>
      <c r="AC4" s="4" t="s">
        <v>34</v>
      </c>
      <c r="AD4" s="4" t="s">
        <v>35</v>
      </c>
      <c r="AE4" s="4" t="s">
        <v>36</v>
      </c>
      <c r="AF4" s="4" t="s">
        <v>37</v>
      </c>
      <c r="AG4" s="4" t="s">
        <v>38</v>
      </c>
      <c r="AH4" s="4" t="s">
        <v>39</v>
      </c>
      <c r="AI4" s="4" t="s">
        <v>40</v>
      </c>
      <c r="AJ4" s="4" t="s">
        <v>41</v>
      </c>
      <c r="AK4" s="4" t="s">
        <v>42</v>
      </c>
      <c r="AL4" s="4" t="s">
        <v>43</v>
      </c>
      <c r="AM4" s="4" t="s">
        <v>44</v>
      </c>
      <c r="AN4" s="4" t="s">
        <v>45</v>
      </c>
      <c r="AO4" s="4" t="s">
        <v>46</v>
      </c>
      <c r="AP4" s="4" t="s">
        <v>47</v>
      </c>
      <c r="AQ4" s="4" t="s">
        <v>48</v>
      </c>
      <c r="AR4" s="4" t="s">
        <v>49</v>
      </c>
      <c r="AS4" s="4" t="s">
        <v>50</v>
      </c>
      <c r="AT4" s="4" t="s">
        <v>51</v>
      </c>
      <c r="AU4" s="4" t="s">
        <v>52</v>
      </c>
      <c r="AV4" s="4" t="s">
        <v>53</v>
      </c>
      <c r="AW4" s="4" t="s">
        <v>54</v>
      </c>
      <c r="AX4" s="4" t="s">
        <v>55</v>
      </c>
      <c r="AY4" s="4" t="s">
        <v>56</v>
      </c>
      <c r="AZ4" s="4" t="s">
        <v>57</v>
      </c>
      <c r="BA4" s="4" t="s">
        <v>58</v>
      </c>
      <c r="BB4" s="4" t="s">
        <v>59</v>
      </c>
      <c r="BC4" s="4" t="s">
        <v>60</v>
      </c>
      <c r="BD4" s="4" t="s">
        <v>61</v>
      </c>
    </row>
    <row r="5" spans="1:56" x14ac:dyDescent="0.35">
      <c r="A5" t="s">
        <v>62</v>
      </c>
      <c r="B5" s="5">
        <v>10</v>
      </c>
      <c r="C5" s="5" t="s">
        <v>63</v>
      </c>
      <c r="D5" s="5">
        <v>15</v>
      </c>
      <c r="E5" s="5" t="s">
        <v>63</v>
      </c>
      <c r="F5" s="5">
        <v>20</v>
      </c>
      <c r="G5" s="5" t="s">
        <v>63</v>
      </c>
      <c r="H5" s="5">
        <v>20</v>
      </c>
      <c r="I5" s="5" t="s">
        <v>63</v>
      </c>
      <c r="J5" s="5" t="s">
        <v>63</v>
      </c>
      <c r="K5" s="5" t="s">
        <v>63</v>
      </c>
      <c r="L5" s="5">
        <v>25</v>
      </c>
      <c r="M5" s="5">
        <v>30</v>
      </c>
      <c r="N5" s="7">
        <v>0.59599999999999997</v>
      </c>
      <c r="O5" s="5">
        <v>35</v>
      </c>
      <c r="P5" s="7">
        <v>0.70199999999999996</v>
      </c>
      <c r="Q5" s="5">
        <v>35</v>
      </c>
      <c r="R5" s="7">
        <v>0.78700000000000003</v>
      </c>
      <c r="S5" s="5">
        <v>40</v>
      </c>
      <c r="T5" s="7">
        <v>0.872</v>
      </c>
      <c r="U5" s="5">
        <v>5</v>
      </c>
      <c r="V5" s="7">
        <v>0.128</v>
      </c>
      <c r="W5" s="5">
        <v>45</v>
      </c>
      <c r="X5" s="5">
        <v>15</v>
      </c>
      <c r="Y5" s="5" t="s">
        <v>63</v>
      </c>
      <c r="Z5" s="5">
        <v>20</v>
      </c>
      <c r="AA5" s="5" t="s">
        <v>63</v>
      </c>
      <c r="AB5" s="5">
        <v>30</v>
      </c>
      <c r="AC5" s="5" t="s">
        <v>63</v>
      </c>
      <c r="AD5" s="5">
        <v>30</v>
      </c>
      <c r="AE5" s="5" t="s">
        <v>63</v>
      </c>
      <c r="AF5" s="5" t="s">
        <v>63</v>
      </c>
      <c r="AG5" s="5" t="s">
        <v>63</v>
      </c>
      <c r="AH5" s="5">
        <v>30</v>
      </c>
      <c r="AI5" s="5">
        <v>35</v>
      </c>
      <c r="AJ5" s="5" t="s">
        <v>63</v>
      </c>
      <c r="AK5" s="5">
        <v>40</v>
      </c>
      <c r="AL5" s="5" t="s">
        <v>63</v>
      </c>
      <c r="AM5" s="5">
        <v>45</v>
      </c>
      <c r="AN5" s="5" t="s">
        <v>63</v>
      </c>
      <c r="AO5" s="5">
        <v>50</v>
      </c>
      <c r="AP5" s="5" t="s">
        <v>63</v>
      </c>
      <c r="AQ5" s="5" t="s">
        <v>63</v>
      </c>
      <c r="AR5" s="5" t="s">
        <v>63</v>
      </c>
      <c r="AS5" s="5">
        <v>50</v>
      </c>
      <c r="AT5" s="5">
        <v>10</v>
      </c>
      <c r="AU5" s="5" t="s">
        <v>63</v>
      </c>
      <c r="AV5" s="5">
        <v>20</v>
      </c>
      <c r="AW5" s="5" t="s">
        <v>63</v>
      </c>
      <c r="AX5" s="5">
        <v>35</v>
      </c>
      <c r="AY5" s="5" t="s">
        <v>63</v>
      </c>
      <c r="AZ5" s="5">
        <v>35</v>
      </c>
      <c r="BA5" s="5" t="s">
        <v>63</v>
      </c>
      <c r="BB5" s="5" t="s">
        <v>63</v>
      </c>
      <c r="BC5" s="5" t="s">
        <v>63</v>
      </c>
      <c r="BD5" s="5">
        <v>35</v>
      </c>
    </row>
    <row r="6" spans="1:56" x14ac:dyDescent="0.35">
      <c r="A6" t="s">
        <v>64</v>
      </c>
      <c r="B6" s="5">
        <v>30</v>
      </c>
      <c r="C6" s="7">
        <v>0.20699999999999999</v>
      </c>
      <c r="D6" s="5">
        <v>55</v>
      </c>
      <c r="E6" s="7">
        <v>0.40699999999999997</v>
      </c>
      <c r="F6" s="5">
        <v>100</v>
      </c>
      <c r="G6" s="7">
        <v>0.72099999999999997</v>
      </c>
      <c r="H6" s="5">
        <v>125</v>
      </c>
      <c r="I6" s="7">
        <v>0.879</v>
      </c>
      <c r="J6" s="5">
        <v>15</v>
      </c>
      <c r="K6" s="7">
        <v>0.121</v>
      </c>
      <c r="L6" s="5">
        <v>140</v>
      </c>
      <c r="M6" s="5">
        <v>35</v>
      </c>
      <c r="N6" s="5" t="s">
        <v>63</v>
      </c>
      <c r="O6" s="5">
        <v>85</v>
      </c>
      <c r="P6" s="5" t="s">
        <v>63</v>
      </c>
      <c r="Q6" s="5">
        <v>115</v>
      </c>
      <c r="R6" s="5" t="s">
        <v>63</v>
      </c>
      <c r="S6" s="5">
        <v>130</v>
      </c>
      <c r="T6" s="5" t="s">
        <v>63</v>
      </c>
      <c r="U6" s="5" t="s">
        <v>63</v>
      </c>
      <c r="V6" s="5" t="s">
        <v>63</v>
      </c>
      <c r="W6" s="5">
        <v>130</v>
      </c>
      <c r="X6" s="5">
        <v>70</v>
      </c>
      <c r="Y6" s="5" t="s">
        <v>63</v>
      </c>
      <c r="Z6" s="5">
        <v>105</v>
      </c>
      <c r="AA6" s="5" t="s">
        <v>63</v>
      </c>
      <c r="AB6" s="5">
        <v>130</v>
      </c>
      <c r="AC6" s="5" t="s">
        <v>63</v>
      </c>
      <c r="AD6" s="5">
        <v>135</v>
      </c>
      <c r="AE6" s="5" t="s">
        <v>63</v>
      </c>
      <c r="AF6" s="5" t="s">
        <v>63</v>
      </c>
      <c r="AG6" s="5" t="s">
        <v>63</v>
      </c>
      <c r="AH6" s="5">
        <v>135</v>
      </c>
      <c r="AI6" s="5">
        <v>60</v>
      </c>
      <c r="AJ6" s="7">
        <v>0.38900000000000001</v>
      </c>
      <c r="AK6" s="5">
        <v>105</v>
      </c>
      <c r="AL6" s="7">
        <v>0.66200000000000003</v>
      </c>
      <c r="AM6" s="5">
        <v>150</v>
      </c>
      <c r="AN6" s="7">
        <v>0.96799999999999997</v>
      </c>
      <c r="AO6" s="5">
        <v>155</v>
      </c>
      <c r="AP6" s="7">
        <v>1</v>
      </c>
      <c r="AQ6" s="5">
        <v>0</v>
      </c>
      <c r="AR6" s="7">
        <v>0</v>
      </c>
      <c r="AS6" s="5">
        <v>155</v>
      </c>
      <c r="AT6" s="5">
        <v>40</v>
      </c>
      <c r="AU6" s="7">
        <v>0.32500000000000001</v>
      </c>
      <c r="AV6" s="5">
        <v>75</v>
      </c>
      <c r="AW6" s="7">
        <v>0.61699999999999999</v>
      </c>
      <c r="AX6" s="5">
        <v>100</v>
      </c>
      <c r="AY6" s="7">
        <v>0.83299999999999996</v>
      </c>
      <c r="AZ6" s="5">
        <v>115</v>
      </c>
      <c r="BA6" s="7">
        <v>0.95</v>
      </c>
      <c r="BB6" s="5">
        <v>5</v>
      </c>
      <c r="BC6" s="7">
        <v>0.05</v>
      </c>
      <c r="BD6" s="5">
        <v>120</v>
      </c>
    </row>
    <row r="7" spans="1:56" x14ac:dyDescent="0.35">
      <c r="A7" t="s">
        <v>65</v>
      </c>
      <c r="B7" s="5">
        <v>170</v>
      </c>
      <c r="C7" s="7">
        <v>0.188</v>
      </c>
      <c r="D7" s="5">
        <v>315</v>
      </c>
      <c r="E7" s="7">
        <v>0.35099999999999998</v>
      </c>
      <c r="F7" s="5">
        <v>505</v>
      </c>
      <c r="G7" s="7">
        <v>0.56499999999999995</v>
      </c>
      <c r="H7" s="5">
        <v>680</v>
      </c>
      <c r="I7" s="7">
        <v>0.75700000000000001</v>
      </c>
      <c r="J7" s="5">
        <v>220</v>
      </c>
      <c r="K7" s="7">
        <v>0.24299999999999999</v>
      </c>
      <c r="L7" s="5">
        <v>895</v>
      </c>
      <c r="M7" s="5">
        <v>180</v>
      </c>
      <c r="N7" s="7">
        <v>0.219</v>
      </c>
      <c r="O7" s="5">
        <v>310</v>
      </c>
      <c r="P7" s="7">
        <v>0.38400000000000001</v>
      </c>
      <c r="Q7" s="5">
        <v>475</v>
      </c>
      <c r="R7" s="7">
        <v>0.58699999999999997</v>
      </c>
      <c r="S7" s="5">
        <v>660</v>
      </c>
      <c r="T7" s="7">
        <v>0.81</v>
      </c>
      <c r="U7" s="5">
        <v>155</v>
      </c>
      <c r="V7" s="7">
        <v>0.19</v>
      </c>
      <c r="W7" s="5">
        <v>810</v>
      </c>
      <c r="X7" s="5">
        <v>175</v>
      </c>
      <c r="Y7" s="7">
        <v>0.24199999999999999</v>
      </c>
      <c r="Z7" s="5">
        <v>295</v>
      </c>
      <c r="AA7" s="7">
        <v>0.41199999999999998</v>
      </c>
      <c r="AB7" s="5">
        <v>520</v>
      </c>
      <c r="AC7" s="7">
        <v>0.72499999999999998</v>
      </c>
      <c r="AD7" s="5">
        <v>605</v>
      </c>
      <c r="AE7" s="7">
        <v>0.84399999999999997</v>
      </c>
      <c r="AF7" s="5">
        <v>110</v>
      </c>
      <c r="AG7" s="7">
        <v>0.156</v>
      </c>
      <c r="AH7" s="5">
        <v>715</v>
      </c>
      <c r="AI7" s="5">
        <v>145</v>
      </c>
      <c r="AJ7" s="7">
        <v>0.23499999999999999</v>
      </c>
      <c r="AK7" s="5">
        <v>265</v>
      </c>
      <c r="AL7" s="7">
        <v>0.43099999999999999</v>
      </c>
      <c r="AM7" s="5">
        <v>455</v>
      </c>
      <c r="AN7" s="7">
        <v>0.74099999999999999</v>
      </c>
      <c r="AO7" s="5">
        <v>535</v>
      </c>
      <c r="AP7" s="7">
        <v>0.86499999999999999</v>
      </c>
      <c r="AQ7" s="5">
        <v>85</v>
      </c>
      <c r="AR7" s="7">
        <v>0.13500000000000001</v>
      </c>
      <c r="AS7" s="5">
        <v>615</v>
      </c>
      <c r="AT7" s="5">
        <v>85</v>
      </c>
      <c r="AU7" s="7">
        <v>0.191</v>
      </c>
      <c r="AV7" s="5">
        <v>145</v>
      </c>
      <c r="AW7" s="7">
        <v>0.33100000000000002</v>
      </c>
      <c r="AX7" s="5">
        <v>220</v>
      </c>
      <c r="AY7" s="7">
        <v>0.51</v>
      </c>
      <c r="AZ7" s="5">
        <v>320</v>
      </c>
      <c r="BA7" s="7">
        <v>0.73299999999999998</v>
      </c>
      <c r="BB7" s="5">
        <v>115</v>
      </c>
      <c r="BC7" s="7">
        <v>0.26700000000000002</v>
      </c>
      <c r="BD7" s="5">
        <v>435</v>
      </c>
    </row>
    <row r="8" spans="1:56" x14ac:dyDescent="0.35">
      <c r="A8" t="s">
        <v>66</v>
      </c>
      <c r="B8" s="5">
        <v>105</v>
      </c>
      <c r="C8" s="5" t="s">
        <v>63</v>
      </c>
      <c r="D8" s="5">
        <v>215</v>
      </c>
      <c r="E8" s="5" t="s">
        <v>63</v>
      </c>
      <c r="F8" s="5">
        <v>280</v>
      </c>
      <c r="G8" s="5" t="s">
        <v>63</v>
      </c>
      <c r="H8" s="5">
        <v>300</v>
      </c>
      <c r="I8" s="5" t="s">
        <v>63</v>
      </c>
      <c r="J8" s="5" t="s">
        <v>63</v>
      </c>
      <c r="K8" s="5" t="s">
        <v>63</v>
      </c>
      <c r="L8" s="5">
        <v>305</v>
      </c>
      <c r="M8" s="5">
        <v>105</v>
      </c>
      <c r="N8" s="5" t="s">
        <v>63</v>
      </c>
      <c r="O8" s="5">
        <v>190</v>
      </c>
      <c r="P8" s="5" t="s">
        <v>63</v>
      </c>
      <c r="Q8" s="5">
        <v>240</v>
      </c>
      <c r="R8" s="5" t="s">
        <v>63</v>
      </c>
      <c r="S8" s="5">
        <v>260</v>
      </c>
      <c r="T8" s="5" t="s">
        <v>63</v>
      </c>
      <c r="U8" s="5" t="s">
        <v>63</v>
      </c>
      <c r="V8" s="5" t="s">
        <v>63</v>
      </c>
      <c r="W8" s="5">
        <v>260</v>
      </c>
      <c r="X8" s="5">
        <v>100</v>
      </c>
      <c r="Y8" s="5" t="s">
        <v>63</v>
      </c>
      <c r="Z8" s="5">
        <v>160</v>
      </c>
      <c r="AA8" s="5" t="s">
        <v>63</v>
      </c>
      <c r="AB8" s="5">
        <v>195</v>
      </c>
      <c r="AC8" s="5" t="s">
        <v>63</v>
      </c>
      <c r="AD8" s="5">
        <v>200</v>
      </c>
      <c r="AE8" s="5" t="s">
        <v>63</v>
      </c>
      <c r="AF8" s="5" t="s">
        <v>63</v>
      </c>
      <c r="AG8" s="5" t="s">
        <v>63</v>
      </c>
      <c r="AH8" s="5">
        <v>205</v>
      </c>
      <c r="AI8" s="5">
        <v>115</v>
      </c>
      <c r="AJ8" s="7">
        <v>0.47</v>
      </c>
      <c r="AK8" s="5">
        <v>205</v>
      </c>
      <c r="AL8" s="7">
        <v>0.82199999999999995</v>
      </c>
      <c r="AM8" s="5">
        <v>245</v>
      </c>
      <c r="AN8" s="7">
        <v>0.98799999999999999</v>
      </c>
      <c r="AO8" s="5">
        <v>245</v>
      </c>
      <c r="AP8" s="7">
        <v>1</v>
      </c>
      <c r="AQ8" s="5">
        <v>0</v>
      </c>
      <c r="AR8" s="7">
        <v>0</v>
      </c>
      <c r="AS8" s="5">
        <v>245</v>
      </c>
      <c r="AT8" s="5">
        <v>75</v>
      </c>
      <c r="AU8" s="7">
        <v>0.371</v>
      </c>
      <c r="AV8" s="5">
        <v>155</v>
      </c>
      <c r="AW8" s="7">
        <v>0.76100000000000001</v>
      </c>
      <c r="AX8" s="5">
        <v>195</v>
      </c>
      <c r="AY8" s="7">
        <v>0.95099999999999996</v>
      </c>
      <c r="AZ8" s="5">
        <v>205</v>
      </c>
      <c r="BA8" s="7">
        <v>1</v>
      </c>
      <c r="BB8" s="5">
        <v>0</v>
      </c>
      <c r="BC8" s="7">
        <v>0</v>
      </c>
      <c r="BD8" s="5">
        <v>205</v>
      </c>
    </row>
    <row r="9" spans="1:56" x14ac:dyDescent="0.35">
      <c r="A9" t="s">
        <v>67</v>
      </c>
      <c r="B9" s="5">
        <v>175</v>
      </c>
      <c r="C9" s="7">
        <v>0.247</v>
      </c>
      <c r="D9" s="5">
        <v>320</v>
      </c>
      <c r="E9" s="7">
        <v>0.45900000000000002</v>
      </c>
      <c r="F9" s="5">
        <v>460</v>
      </c>
      <c r="G9" s="7">
        <v>0.65500000000000003</v>
      </c>
      <c r="H9" s="5">
        <v>570</v>
      </c>
      <c r="I9" s="7">
        <v>0.81499999999999995</v>
      </c>
      <c r="J9" s="5">
        <v>130</v>
      </c>
      <c r="K9" s="7">
        <v>0.185</v>
      </c>
      <c r="L9" s="5">
        <v>700</v>
      </c>
      <c r="M9" s="5">
        <v>205</v>
      </c>
      <c r="N9" s="7">
        <v>0.29699999999999999</v>
      </c>
      <c r="O9" s="5">
        <v>340</v>
      </c>
      <c r="P9" s="7">
        <v>0.49199999999999999</v>
      </c>
      <c r="Q9" s="5">
        <v>485</v>
      </c>
      <c r="R9" s="7">
        <v>0.70299999999999996</v>
      </c>
      <c r="S9" s="5">
        <v>625</v>
      </c>
      <c r="T9" s="7">
        <v>0.89900000000000002</v>
      </c>
      <c r="U9" s="5">
        <v>70</v>
      </c>
      <c r="V9" s="7">
        <v>0.10100000000000001</v>
      </c>
      <c r="W9" s="5">
        <v>695</v>
      </c>
      <c r="X9" s="5">
        <v>235</v>
      </c>
      <c r="Y9" s="7">
        <v>0.37</v>
      </c>
      <c r="Z9" s="5">
        <v>360</v>
      </c>
      <c r="AA9" s="7">
        <v>0.56899999999999995</v>
      </c>
      <c r="AB9" s="5">
        <v>490</v>
      </c>
      <c r="AC9" s="7">
        <v>0.78100000000000003</v>
      </c>
      <c r="AD9" s="5">
        <v>570</v>
      </c>
      <c r="AE9" s="7">
        <v>0.90800000000000003</v>
      </c>
      <c r="AF9" s="5">
        <v>60</v>
      </c>
      <c r="AG9" s="7">
        <v>9.1999999999999998E-2</v>
      </c>
      <c r="AH9" s="5">
        <v>630</v>
      </c>
      <c r="AI9" s="5">
        <v>215</v>
      </c>
      <c r="AJ9" s="7">
        <v>0.32200000000000001</v>
      </c>
      <c r="AK9" s="5">
        <v>405</v>
      </c>
      <c r="AL9" s="7">
        <v>0.60699999999999998</v>
      </c>
      <c r="AM9" s="5">
        <v>575</v>
      </c>
      <c r="AN9" s="7">
        <v>0.86199999999999999</v>
      </c>
      <c r="AO9" s="5">
        <v>635</v>
      </c>
      <c r="AP9" s="7">
        <v>0.95399999999999996</v>
      </c>
      <c r="AQ9" s="5">
        <v>30</v>
      </c>
      <c r="AR9" s="7">
        <v>4.5999999999999999E-2</v>
      </c>
      <c r="AS9" s="5">
        <v>665</v>
      </c>
      <c r="AT9" s="5">
        <v>155</v>
      </c>
      <c r="AU9" s="7">
        <v>0.23599999999999999</v>
      </c>
      <c r="AV9" s="5">
        <v>310</v>
      </c>
      <c r="AW9" s="7">
        <v>0.46899999999999997</v>
      </c>
      <c r="AX9" s="5">
        <v>485</v>
      </c>
      <c r="AY9" s="7">
        <v>0.73199999999999998</v>
      </c>
      <c r="AZ9" s="5">
        <v>610</v>
      </c>
      <c r="BA9" s="7">
        <v>0.92400000000000004</v>
      </c>
      <c r="BB9" s="5">
        <v>50</v>
      </c>
      <c r="BC9" s="7">
        <v>7.5999999999999998E-2</v>
      </c>
      <c r="BD9" s="5">
        <v>660</v>
      </c>
    </row>
    <row r="10" spans="1:56" x14ac:dyDescent="0.35">
      <c r="A10" t="s">
        <v>68</v>
      </c>
      <c r="B10" s="5">
        <v>65</v>
      </c>
      <c r="C10" s="7">
        <v>0.27100000000000002</v>
      </c>
      <c r="D10" s="5">
        <v>120</v>
      </c>
      <c r="E10" s="7">
        <v>0.49399999999999999</v>
      </c>
      <c r="F10" s="5">
        <v>165</v>
      </c>
      <c r="G10" s="7">
        <v>0.66800000000000004</v>
      </c>
      <c r="H10" s="5">
        <v>225</v>
      </c>
      <c r="I10" s="7">
        <v>0.90300000000000002</v>
      </c>
      <c r="J10" s="5">
        <v>25</v>
      </c>
      <c r="K10" s="7">
        <v>9.7000000000000003E-2</v>
      </c>
      <c r="L10" s="5">
        <v>245</v>
      </c>
      <c r="M10" s="5">
        <v>70</v>
      </c>
      <c r="N10" s="7">
        <v>0.316</v>
      </c>
      <c r="O10" s="5">
        <v>135</v>
      </c>
      <c r="P10" s="7">
        <v>0.623</v>
      </c>
      <c r="Q10" s="5">
        <v>180</v>
      </c>
      <c r="R10" s="7">
        <v>0.84699999999999998</v>
      </c>
      <c r="S10" s="5">
        <v>205</v>
      </c>
      <c r="T10" s="7">
        <v>0.94399999999999995</v>
      </c>
      <c r="U10" s="5">
        <v>10</v>
      </c>
      <c r="V10" s="7">
        <v>5.6000000000000001E-2</v>
      </c>
      <c r="W10" s="5">
        <v>215</v>
      </c>
      <c r="X10" s="5">
        <v>30</v>
      </c>
      <c r="Y10" s="7">
        <v>0.22900000000000001</v>
      </c>
      <c r="Z10" s="5">
        <v>60</v>
      </c>
      <c r="AA10" s="7">
        <v>0.47299999999999998</v>
      </c>
      <c r="AB10" s="5">
        <v>95</v>
      </c>
      <c r="AC10" s="7">
        <v>0.74</v>
      </c>
      <c r="AD10" s="5">
        <v>115</v>
      </c>
      <c r="AE10" s="7">
        <v>0.89300000000000002</v>
      </c>
      <c r="AF10" s="5">
        <v>15</v>
      </c>
      <c r="AG10" s="7">
        <v>0.107</v>
      </c>
      <c r="AH10" s="5">
        <v>130</v>
      </c>
      <c r="AI10" s="5">
        <v>50</v>
      </c>
      <c r="AJ10" s="7">
        <v>0.3</v>
      </c>
      <c r="AK10" s="5">
        <v>100</v>
      </c>
      <c r="AL10" s="7">
        <v>0.58799999999999997</v>
      </c>
      <c r="AM10" s="5">
        <v>145</v>
      </c>
      <c r="AN10" s="7">
        <v>0.86499999999999999</v>
      </c>
      <c r="AO10" s="5">
        <v>165</v>
      </c>
      <c r="AP10" s="7">
        <v>0.95899999999999996</v>
      </c>
      <c r="AQ10" s="5">
        <v>5</v>
      </c>
      <c r="AR10" s="7">
        <v>4.1000000000000002E-2</v>
      </c>
      <c r="AS10" s="5">
        <v>170</v>
      </c>
      <c r="AT10" s="5">
        <v>35</v>
      </c>
      <c r="AU10" s="7">
        <v>0.224</v>
      </c>
      <c r="AV10" s="5">
        <v>70</v>
      </c>
      <c r="AW10" s="7">
        <v>0.48299999999999998</v>
      </c>
      <c r="AX10" s="5">
        <v>105</v>
      </c>
      <c r="AY10" s="7">
        <v>0.70099999999999996</v>
      </c>
      <c r="AZ10" s="5">
        <v>125</v>
      </c>
      <c r="BA10" s="7">
        <v>0.84399999999999997</v>
      </c>
      <c r="BB10" s="5">
        <v>25</v>
      </c>
      <c r="BC10" s="7">
        <v>0.156</v>
      </c>
      <c r="BD10" s="5">
        <v>145</v>
      </c>
    </row>
    <row r="11" spans="1:56" x14ac:dyDescent="0.35">
      <c r="A11" t="s">
        <v>69</v>
      </c>
      <c r="B11" s="5" t="s">
        <v>70</v>
      </c>
      <c r="C11" s="5" t="s">
        <v>70</v>
      </c>
      <c r="D11" s="5" t="s">
        <v>70</v>
      </c>
      <c r="E11" s="5" t="s">
        <v>70</v>
      </c>
      <c r="F11" s="5" t="s">
        <v>70</v>
      </c>
      <c r="G11" s="5" t="s">
        <v>70</v>
      </c>
      <c r="H11" s="5" t="s">
        <v>70</v>
      </c>
      <c r="I11" s="5" t="s">
        <v>70</v>
      </c>
      <c r="J11" s="5" t="s">
        <v>70</v>
      </c>
      <c r="K11" s="5" t="s">
        <v>70</v>
      </c>
      <c r="L11" s="5">
        <v>0</v>
      </c>
      <c r="M11" s="5" t="s">
        <v>70</v>
      </c>
      <c r="N11" s="5" t="s">
        <v>70</v>
      </c>
      <c r="O11" s="5" t="s">
        <v>70</v>
      </c>
      <c r="P11" s="5" t="s">
        <v>70</v>
      </c>
      <c r="Q11" s="5" t="s">
        <v>70</v>
      </c>
      <c r="R11" s="5" t="s">
        <v>70</v>
      </c>
      <c r="S11" s="5" t="s">
        <v>70</v>
      </c>
      <c r="T11" s="5" t="s">
        <v>70</v>
      </c>
      <c r="U11" s="5" t="s">
        <v>70</v>
      </c>
      <c r="V11" s="5" t="s">
        <v>70</v>
      </c>
      <c r="W11" s="5">
        <v>0</v>
      </c>
      <c r="X11" s="5" t="s">
        <v>70</v>
      </c>
      <c r="Y11" s="5" t="s">
        <v>70</v>
      </c>
      <c r="Z11" s="5" t="s">
        <v>70</v>
      </c>
      <c r="AA11" s="5" t="s">
        <v>70</v>
      </c>
      <c r="AB11" s="5" t="s">
        <v>70</v>
      </c>
      <c r="AC11" s="5" t="s">
        <v>70</v>
      </c>
      <c r="AD11" s="5" t="s">
        <v>70</v>
      </c>
      <c r="AE11" s="5" t="s">
        <v>70</v>
      </c>
      <c r="AF11" s="5" t="s">
        <v>70</v>
      </c>
      <c r="AG11" s="5" t="s">
        <v>70</v>
      </c>
      <c r="AH11" s="5">
        <v>0</v>
      </c>
      <c r="AI11" s="5" t="s">
        <v>70</v>
      </c>
      <c r="AJ11" s="5" t="s">
        <v>70</v>
      </c>
      <c r="AK11" s="5" t="s">
        <v>70</v>
      </c>
      <c r="AL11" s="5" t="s">
        <v>70</v>
      </c>
      <c r="AM11" s="5" t="s">
        <v>70</v>
      </c>
      <c r="AN11" s="5" t="s">
        <v>70</v>
      </c>
      <c r="AO11" s="5" t="s">
        <v>70</v>
      </c>
      <c r="AP11" s="5" t="s">
        <v>70</v>
      </c>
      <c r="AQ11" s="5" t="s">
        <v>70</v>
      </c>
      <c r="AR11" s="5" t="s">
        <v>70</v>
      </c>
      <c r="AS11" s="5">
        <v>0</v>
      </c>
      <c r="AT11" s="5" t="s">
        <v>70</v>
      </c>
      <c r="AU11" s="5" t="s">
        <v>70</v>
      </c>
      <c r="AV11" s="5" t="s">
        <v>70</v>
      </c>
      <c r="AW11" s="5" t="s">
        <v>70</v>
      </c>
      <c r="AX11" s="5" t="s">
        <v>70</v>
      </c>
      <c r="AY11" s="5" t="s">
        <v>70</v>
      </c>
      <c r="AZ11" s="5" t="s">
        <v>70</v>
      </c>
      <c r="BA11" s="5" t="s">
        <v>70</v>
      </c>
      <c r="BB11" s="5" t="s">
        <v>70</v>
      </c>
      <c r="BC11" s="5" t="s">
        <v>70</v>
      </c>
      <c r="BD11" s="5">
        <v>0</v>
      </c>
    </row>
    <row r="12" spans="1:56" x14ac:dyDescent="0.35">
      <c r="A12" t="s">
        <v>71</v>
      </c>
      <c r="B12" s="5" t="s">
        <v>70</v>
      </c>
      <c r="C12" s="5" t="s">
        <v>70</v>
      </c>
      <c r="D12" s="5" t="s">
        <v>70</v>
      </c>
      <c r="E12" s="5" t="s">
        <v>70</v>
      </c>
      <c r="F12" s="5" t="s">
        <v>70</v>
      </c>
      <c r="G12" s="5" t="s">
        <v>70</v>
      </c>
      <c r="H12" s="5" t="s">
        <v>70</v>
      </c>
      <c r="I12" s="5" t="s">
        <v>70</v>
      </c>
      <c r="J12" s="5" t="s">
        <v>70</v>
      </c>
      <c r="K12" s="5" t="s">
        <v>70</v>
      </c>
      <c r="L12" s="5">
        <v>0</v>
      </c>
      <c r="M12" s="5" t="s">
        <v>70</v>
      </c>
      <c r="N12" s="5" t="s">
        <v>70</v>
      </c>
      <c r="O12" s="5" t="s">
        <v>70</v>
      </c>
      <c r="P12" s="5" t="s">
        <v>70</v>
      </c>
      <c r="Q12" s="5" t="s">
        <v>70</v>
      </c>
      <c r="R12" s="5" t="s">
        <v>70</v>
      </c>
      <c r="S12" s="5" t="s">
        <v>70</v>
      </c>
      <c r="T12" s="5" t="s">
        <v>70</v>
      </c>
      <c r="U12" s="5" t="s">
        <v>70</v>
      </c>
      <c r="V12" s="5" t="s">
        <v>70</v>
      </c>
      <c r="W12" s="5">
        <v>0</v>
      </c>
      <c r="X12" s="5" t="s">
        <v>70</v>
      </c>
      <c r="Y12" s="5" t="s">
        <v>70</v>
      </c>
      <c r="Z12" s="5" t="s">
        <v>70</v>
      </c>
      <c r="AA12" s="5" t="s">
        <v>70</v>
      </c>
      <c r="AB12" s="5" t="s">
        <v>70</v>
      </c>
      <c r="AC12" s="5" t="s">
        <v>70</v>
      </c>
      <c r="AD12" s="5" t="s">
        <v>70</v>
      </c>
      <c r="AE12" s="5" t="s">
        <v>70</v>
      </c>
      <c r="AF12" s="5" t="s">
        <v>70</v>
      </c>
      <c r="AG12" s="5" t="s">
        <v>70</v>
      </c>
      <c r="AH12" s="5">
        <v>0</v>
      </c>
      <c r="AI12" s="5" t="s">
        <v>63</v>
      </c>
      <c r="AJ12" s="5" t="s">
        <v>63</v>
      </c>
      <c r="AK12" s="5">
        <v>10</v>
      </c>
      <c r="AL12" s="5" t="s">
        <v>63</v>
      </c>
      <c r="AM12" s="5">
        <v>10</v>
      </c>
      <c r="AN12" s="5" t="s">
        <v>63</v>
      </c>
      <c r="AO12" s="5">
        <v>10</v>
      </c>
      <c r="AP12" s="5" t="s">
        <v>63</v>
      </c>
      <c r="AQ12" s="5">
        <v>0</v>
      </c>
      <c r="AR12" s="7">
        <v>0</v>
      </c>
      <c r="AS12" s="5">
        <v>10</v>
      </c>
      <c r="AT12" s="5" t="s">
        <v>63</v>
      </c>
      <c r="AU12" s="5" t="s">
        <v>63</v>
      </c>
      <c r="AV12" s="5">
        <v>5</v>
      </c>
      <c r="AW12" s="5" t="s">
        <v>63</v>
      </c>
      <c r="AX12" s="5">
        <v>10</v>
      </c>
      <c r="AY12" s="5" t="s">
        <v>63</v>
      </c>
      <c r="AZ12" s="5">
        <v>10</v>
      </c>
      <c r="BA12" s="5" t="s">
        <v>63</v>
      </c>
      <c r="BB12" s="5">
        <v>0</v>
      </c>
      <c r="BC12" s="7">
        <v>0</v>
      </c>
      <c r="BD12" s="5">
        <v>10</v>
      </c>
    </row>
    <row r="13" spans="1:56" x14ac:dyDescent="0.35">
      <c r="A13" t="s">
        <v>72</v>
      </c>
      <c r="B13" s="5">
        <v>110</v>
      </c>
      <c r="C13" s="7">
        <v>0.27300000000000002</v>
      </c>
      <c r="D13" s="5">
        <v>195</v>
      </c>
      <c r="E13" s="7">
        <v>0.48899999999999999</v>
      </c>
      <c r="F13" s="5">
        <v>255</v>
      </c>
      <c r="G13" s="7">
        <v>0.64600000000000002</v>
      </c>
      <c r="H13" s="5">
        <v>325</v>
      </c>
      <c r="I13" s="7">
        <v>0.82799999999999996</v>
      </c>
      <c r="J13" s="5">
        <v>70</v>
      </c>
      <c r="K13" s="7">
        <v>0.17199999999999999</v>
      </c>
      <c r="L13" s="5">
        <v>395</v>
      </c>
      <c r="M13" s="5">
        <v>135</v>
      </c>
      <c r="N13" s="7">
        <v>0.35699999999999998</v>
      </c>
      <c r="O13" s="5">
        <v>215</v>
      </c>
      <c r="P13" s="7">
        <v>0.56999999999999995</v>
      </c>
      <c r="Q13" s="5">
        <v>285</v>
      </c>
      <c r="R13" s="7">
        <v>0.74299999999999999</v>
      </c>
      <c r="S13" s="5">
        <v>350</v>
      </c>
      <c r="T13" s="7">
        <v>0.91600000000000004</v>
      </c>
      <c r="U13" s="5">
        <v>30</v>
      </c>
      <c r="V13" s="7">
        <v>8.4000000000000005E-2</v>
      </c>
      <c r="W13" s="5">
        <v>380</v>
      </c>
      <c r="X13" s="5">
        <v>165</v>
      </c>
      <c r="Y13" s="7">
        <v>0.45400000000000001</v>
      </c>
      <c r="Z13" s="5">
        <v>235</v>
      </c>
      <c r="AA13" s="7">
        <v>0.63900000000000001</v>
      </c>
      <c r="AB13" s="5">
        <v>305</v>
      </c>
      <c r="AC13" s="7">
        <v>0.83399999999999996</v>
      </c>
      <c r="AD13" s="5">
        <v>345</v>
      </c>
      <c r="AE13" s="7">
        <v>0.94</v>
      </c>
      <c r="AF13" s="5">
        <v>20</v>
      </c>
      <c r="AG13" s="7">
        <v>0.06</v>
      </c>
      <c r="AH13" s="5">
        <v>370</v>
      </c>
      <c r="AI13" s="5">
        <v>150</v>
      </c>
      <c r="AJ13" s="7">
        <v>0.39900000000000002</v>
      </c>
      <c r="AK13" s="5">
        <v>250</v>
      </c>
      <c r="AL13" s="7">
        <v>0.66</v>
      </c>
      <c r="AM13" s="5">
        <v>335</v>
      </c>
      <c r="AN13" s="7">
        <v>0.88800000000000001</v>
      </c>
      <c r="AO13" s="5">
        <v>360</v>
      </c>
      <c r="AP13" s="7">
        <v>0.95499999999999996</v>
      </c>
      <c r="AQ13" s="5">
        <v>15</v>
      </c>
      <c r="AR13" s="7">
        <v>4.4999999999999998E-2</v>
      </c>
      <c r="AS13" s="5">
        <v>375</v>
      </c>
      <c r="AT13" s="5">
        <v>115</v>
      </c>
      <c r="AU13" s="7">
        <v>0.314</v>
      </c>
      <c r="AV13" s="5">
        <v>185</v>
      </c>
      <c r="AW13" s="7">
        <v>0.51500000000000001</v>
      </c>
      <c r="AX13" s="5">
        <v>280</v>
      </c>
      <c r="AY13" s="7">
        <v>0.77700000000000002</v>
      </c>
      <c r="AZ13" s="5">
        <v>350</v>
      </c>
      <c r="BA13" s="7">
        <v>0.96099999999999997</v>
      </c>
      <c r="BB13" s="5">
        <v>15</v>
      </c>
      <c r="BC13" s="7">
        <v>3.9E-2</v>
      </c>
      <c r="BD13" s="5">
        <v>365</v>
      </c>
    </row>
    <row r="14" spans="1:56" x14ac:dyDescent="0.35">
      <c r="A14" t="s">
        <v>73</v>
      </c>
      <c r="B14" s="5" t="s">
        <v>70</v>
      </c>
      <c r="C14" s="5" t="s">
        <v>70</v>
      </c>
      <c r="D14" s="5" t="s">
        <v>70</v>
      </c>
      <c r="E14" s="5" t="s">
        <v>70</v>
      </c>
      <c r="F14" s="5" t="s">
        <v>70</v>
      </c>
      <c r="G14" s="5" t="s">
        <v>70</v>
      </c>
      <c r="H14" s="5" t="s">
        <v>70</v>
      </c>
      <c r="I14" s="5" t="s">
        <v>70</v>
      </c>
      <c r="J14" s="5" t="s">
        <v>70</v>
      </c>
      <c r="K14" s="5" t="s">
        <v>70</v>
      </c>
      <c r="L14" s="5">
        <v>0</v>
      </c>
      <c r="M14" s="5" t="s">
        <v>70</v>
      </c>
      <c r="N14" s="5" t="s">
        <v>70</v>
      </c>
      <c r="O14" s="5" t="s">
        <v>70</v>
      </c>
      <c r="P14" s="5" t="s">
        <v>70</v>
      </c>
      <c r="Q14" s="5" t="s">
        <v>70</v>
      </c>
      <c r="R14" s="5" t="s">
        <v>70</v>
      </c>
      <c r="S14" s="5" t="s">
        <v>70</v>
      </c>
      <c r="T14" s="5" t="s">
        <v>70</v>
      </c>
      <c r="U14" s="5" t="s">
        <v>70</v>
      </c>
      <c r="V14" s="5" t="s">
        <v>70</v>
      </c>
      <c r="W14" s="5">
        <v>0</v>
      </c>
      <c r="X14" s="5" t="s">
        <v>70</v>
      </c>
      <c r="Y14" s="5" t="s">
        <v>70</v>
      </c>
      <c r="Z14" s="5" t="s">
        <v>70</v>
      </c>
      <c r="AA14" s="5" t="s">
        <v>70</v>
      </c>
      <c r="AB14" s="5" t="s">
        <v>70</v>
      </c>
      <c r="AC14" s="5" t="s">
        <v>70</v>
      </c>
      <c r="AD14" s="5" t="s">
        <v>70</v>
      </c>
      <c r="AE14" s="5" t="s">
        <v>70</v>
      </c>
      <c r="AF14" s="5" t="s">
        <v>70</v>
      </c>
      <c r="AG14" s="5" t="s">
        <v>70</v>
      </c>
      <c r="AH14" s="5">
        <v>0</v>
      </c>
      <c r="AI14" s="5" t="s">
        <v>70</v>
      </c>
      <c r="AJ14" s="5" t="s">
        <v>70</v>
      </c>
      <c r="AK14" s="5" t="s">
        <v>70</v>
      </c>
      <c r="AL14" s="5" t="s">
        <v>70</v>
      </c>
      <c r="AM14" s="5" t="s">
        <v>70</v>
      </c>
      <c r="AN14" s="5" t="s">
        <v>70</v>
      </c>
      <c r="AO14" s="5" t="s">
        <v>70</v>
      </c>
      <c r="AP14" s="5" t="s">
        <v>70</v>
      </c>
      <c r="AQ14" s="5" t="s">
        <v>70</v>
      </c>
      <c r="AR14" s="5" t="s">
        <v>70</v>
      </c>
      <c r="AS14" s="5">
        <v>0</v>
      </c>
      <c r="AT14" s="5" t="s">
        <v>70</v>
      </c>
      <c r="AU14" s="5" t="s">
        <v>70</v>
      </c>
      <c r="AV14" s="5" t="s">
        <v>70</v>
      </c>
      <c r="AW14" s="5" t="s">
        <v>70</v>
      </c>
      <c r="AX14" s="5" t="s">
        <v>70</v>
      </c>
      <c r="AY14" s="5" t="s">
        <v>70</v>
      </c>
      <c r="AZ14" s="5" t="s">
        <v>70</v>
      </c>
      <c r="BA14" s="5" t="s">
        <v>70</v>
      </c>
      <c r="BB14" s="5" t="s">
        <v>70</v>
      </c>
      <c r="BC14" s="5" t="s">
        <v>70</v>
      </c>
      <c r="BD14" s="5">
        <v>0</v>
      </c>
    </row>
    <row r="15" spans="1:56" x14ac:dyDescent="0.35">
      <c r="A15" t="s">
        <v>74</v>
      </c>
      <c r="B15" s="5">
        <v>50</v>
      </c>
      <c r="C15" s="7">
        <v>0.34799999999999998</v>
      </c>
      <c r="D15" s="5">
        <v>75</v>
      </c>
      <c r="E15" s="7">
        <v>0.55100000000000005</v>
      </c>
      <c r="F15" s="5">
        <v>105</v>
      </c>
      <c r="G15" s="7">
        <v>0.754</v>
      </c>
      <c r="H15" s="5">
        <v>120</v>
      </c>
      <c r="I15" s="7">
        <v>0.88400000000000001</v>
      </c>
      <c r="J15" s="5">
        <v>15</v>
      </c>
      <c r="K15" s="7">
        <v>0.11600000000000001</v>
      </c>
      <c r="L15" s="5">
        <v>140</v>
      </c>
      <c r="M15" s="5">
        <v>45</v>
      </c>
      <c r="N15" s="7">
        <v>0.30499999999999999</v>
      </c>
      <c r="O15" s="5">
        <v>90</v>
      </c>
      <c r="P15" s="7">
        <v>0.59599999999999997</v>
      </c>
      <c r="Q15" s="5">
        <v>120</v>
      </c>
      <c r="R15" s="7">
        <v>0.78100000000000003</v>
      </c>
      <c r="S15" s="5">
        <v>140</v>
      </c>
      <c r="T15" s="7">
        <v>0.91400000000000003</v>
      </c>
      <c r="U15" s="5">
        <v>15</v>
      </c>
      <c r="V15" s="7">
        <v>8.5999999999999993E-2</v>
      </c>
      <c r="W15" s="5">
        <v>150</v>
      </c>
      <c r="X15" s="5">
        <v>65</v>
      </c>
      <c r="Y15" s="7">
        <v>0.38200000000000001</v>
      </c>
      <c r="Z15" s="5">
        <v>105</v>
      </c>
      <c r="AA15" s="7">
        <v>0.63600000000000001</v>
      </c>
      <c r="AB15" s="5">
        <v>135</v>
      </c>
      <c r="AC15" s="7">
        <v>0.81200000000000006</v>
      </c>
      <c r="AD15" s="5">
        <v>150</v>
      </c>
      <c r="AE15" s="7">
        <v>0.91500000000000004</v>
      </c>
      <c r="AF15" s="5">
        <v>15</v>
      </c>
      <c r="AG15" s="7">
        <v>8.5000000000000006E-2</v>
      </c>
      <c r="AH15" s="5">
        <v>165</v>
      </c>
      <c r="AI15" s="5">
        <v>60</v>
      </c>
      <c r="AJ15" s="7">
        <v>0.36499999999999999</v>
      </c>
      <c r="AK15" s="5">
        <v>95</v>
      </c>
      <c r="AL15" s="7">
        <v>0.59699999999999998</v>
      </c>
      <c r="AM15" s="5">
        <v>140</v>
      </c>
      <c r="AN15" s="7">
        <v>0.89300000000000002</v>
      </c>
      <c r="AO15" s="5">
        <v>150</v>
      </c>
      <c r="AP15" s="7">
        <v>0.94299999999999995</v>
      </c>
      <c r="AQ15" s="5">
        <v>10</v>
      </c>
      <c r="AR15" s="7">
        <v>5.7000000000000002E-2</v>
      </c>
      <c r="AS15" s="5">
        <v>160</v>
      </c>
      <c r="AT15" s="5">
        <v>50</v>
      </c>
      <c r="AU15" s="7">
        <v>0.24199999999999999</v>
      </c>
      <c r="AV15" s="5">
        <v>90</v>
      </c>
      <c r="AW15" s="7">
        <v>0.44900000000000001</v>
      </c>
      <c r="AX15" s="5">
        <v>140</v>
      </c>
      <c r="AY15" s="7">
        <v>0.70699999999999996</v>
      </c>
      <c r="AZ15" s="5">
        <v>170</v>
      </c>
      <c r="BA15" s="7">
        <v>0.86399999999999999</v>
      </c>
      <c r="BB15" s="5">
        <v>25</v>
      </c>
      <c r="BC15" s="7">
        <v>0.13600000000000001</v>
      </c>
      <c r="BD15" s="5">
        <v>200</v>
      </c>
    </row>
    <row r="16" spans="1:56" x14ac:dyDescent="0.35">
      <c r="A16" t="s">
        <v>75</v>
      </c>
      <c r="B16" s="5" t="s">
        <v>70</v>
      </c>
      <c r="C16" s="5" t="s">
        <v>70</v>
      </c>
      <c r="D16" s="5" t="s">
        <v>70</v>
      </c>
      <c r="E16" s="5" t="s">
        <v>70</v>
      </c>
      <c r="F16" s="5" t="s">
        <v>70</v>
      </c>
      <c r="G16" s="5" t="s">
        <v>70</v>
      </c>
      <c r="H16" s="5" t="s">
        <v>70</v>
      </c>
      <c r="I16" s="5" t="s">
        <v>70</v>
      </c>
      <c r="J16" s="5" t="s">
        <v>70</v>
      </c>
      <c r="K16" s="5" t="s">
        <v>70</v>
      </c>
      <c r="L16" s="5">
        <v>0</v>
      </c>
      <c r="M16" s="5" t="s">
        <v>70</v>
      </c>
      <c r="N16" s="5" t="s">
        <v>70</v>
      </c>
      <c r="O16" s="5" t="s">
        <v>70</v>
      </c>
      <c r="P16" s="5" t="s">
        <v>70</v>
      </c>
      <c r="Q16" s="5" t="s">
        <v>70</v>
      </c>
      <c r="R16" s="5" t="s">
        <v>70</v>
      </c>
      <c r="S16" s="5" t="s">
        <v>70</v>
      </c>
      <c r="T16" s="5" t="s">
        <v>70</v>
      </c>
      <c r="U16" s="5" t="s">
        <v>70</v>
      </c>
      <c r="V16" s="5" t="s">
        <v>70</v>
      </c>
      <c r="W16" s="5">
        <v>0</v>
      </c>
      <c r="X16" s="5" t="s">
        <v>70</v>
      </c>
      <c r="Y16" s="5" t="s">
        <v>70</v>
      </c>
      <c r="Z16" s="5" t="s">
        <v>70</v>
      </c>
      <c r="AA16" s="5" t="s">
        <v>70</v>
      </c>
      <c r="AB16" s="5" t="s">
        <v>70</v>
      </c>
      <c r="AC16" s="5" t="s">
        <v>70</v>
      </c>
      <c r="AD16" s="5" t="s">
        <v>70</v>
      </c>
      <c r="AE16" s="5" t="s">
        <v>70</v>
      </c>
      <c r="AF16" s="5" t="s">
        <v>70</v>
      </c>
      <c r="AG16" s="5" t="s">
        <v>70</v>
      </c>
      <c r="AH16" s="5">
        <v>0</v>
      </c>
      <c r="AI16" s="5" t="s">
        <v>70</v>
      </c>
      <c r="AJ16" s="5" t="s">
        <v>70</v>
      </c>
      <c r="AK16" s="5" t="s">
        <v>70</v>
      </c>
      <c r="AL16" s="5" t="s">
        <v>70</v>
      </c>
      <c r="AM16" s="5" t="s">
        <v>70</v>
      </c>
      <c r="AN16" s="5" t="s">
        <v>70</v>
      </c>
      <c r="AO16" s="5" t="s">
        <v>70</v>
      </c>
      <c r="AP16" s="5" t="s">
        <v>70</v>
      </c>
      <c r="AQ16" s="5" t="s">
        <v>70</v>
      </c>
      <c r="AR16" s="5" t="s">
        <v>70</v>
      </c>
      <c r="AS16" s="5">
        <v>0</v>
      </c>
      <c r="AT16" s="5" t="s">
        <v>70</v>
      </c>
      <c r="AU16" s="5" t="s">
        <v>70</v>
      </c>
      <c r="AV16" s="5" t="s">
        <v>70</v>
      </c>
      <c r="AW16" s="5" t="s">
        <v>70</v>
      </c>
      <c r="AX16" s="5" t="s">
        <v>70</v>
      </c>
      <c r="AY16" s="5" t="s">
        <v>70</v>
      </c>
      <c r="AZ16" s="5" t="s">
        <v>70</v>
      </c>
      <c r="BA16" s="5" t="s">
        <v>70</v>
      </c>
      <c r="BB16" s="5" t="s">
        <v>70</v>
      </c>
      <c r="BC16" s="5" t="s">
        <v>70</v>
      </c>
      <c r="BD16" s="5">
        <v>0</v>
      </c>
    </row>
    <row r="17" spans="1:56" x14ac:dyDescent="0.35">
      <c r="A17" t="s">
        <v>76</v>
      </c>
      <c r="B17" s="5">
        <v>15</v>
      </c>
      <c r="C17" s="7">
        <v>0.5</v>
      </c>
      <c r="D17" s="5">
        <v>20</v>
      </c>
      <c r="E17" s="7">
        <v>0.73299999999999998</v>
      </c>
      <c r="F17" s="5">
        <v>30</v>
      </c>
      <c r="G17" s="7">
        <v>1</v>
      </c>
      <c r="H17" s="5">
        <v>30</v>
      </c>
      <c r="I17" s="7">
        <v>1</v>
      </c>
      <c r="J17" s="5">
        <v>0</v>
      </c>
      <c r="K17" s="7">
        <v>0</v>
      </c>
      <c r="L17" s="5">
        <v>30</v>
      </c>
      <c r="M17" s="5">
        <v>20</v>
      </c>
      <c r="N17" s="7">
        <v>0.58299999999999996</v>
      </c>
      <c r="O17" s="5">
        <v>30</v>
      </c>
      <c r="P17" s="7">
        <v>0.88900000000000001</v>
      </c>
      <c r="Q17" s="5">
        <v>35</v>
      </c>
      <c r="R17" s="7">
        <v>1</v>
      </c>
      <c r="S17" s="5">
        <v>35</v>
      </c>
      <c r="T17" s="7">
        <v>1</v>
      </c>
      <c r="U17" s="5">
        <v>0</v>
      </c>
      <c r="V17" s="7">
        <v>0</v>
      </c>
      <c r="W17" s="5">
        <v>35</v>
      </c>
      <c r="X17" s="5">
        <v>30</v>
      </c>
      <c r="Y17" s="7">
        <v>0.72699999999999998</v>
      </c>
      <c r="Z17" s="5">
        <v>35</v>
      </c>
      <c r="AA17" s="7">
        <v>0.84099999999999997</v>
      </c>
      <c r="AB17" s="5">
        <v>45</v>
      </c>
      <c r="AC17" s="7">
        <v>0.97699999999999998</v>
      </c>
      <c r="AD17" s="5">
        <v>45</v>
      </c>
      <c r="AE17" s="7">
        <v>1</v>
      </c>
      <c r="AF17" s="5">
        <v>0</v>
      </c>
      <c r="AG17" s="7">
        <v>0</v>
      </c>
      <c r="AH17" s="5">
        <v>45</v>
      </c>
      <c r="AI17" s="5">
        <v>50</v>
      </c>
      <c r="AJ17" s="5" t="s">
        <v>63</v>
      </c>
      <c r="AK17" s="5">
        <v>60</v>
      </c>
      <c r="AL17" s="5" t="s">
        <v>63</v>
      </c>
      <c r="AM17" s="5">
        <v>65</v>
      </c>
      <c r="AN17" s="5" t="s">
        <v>63</v>
      </c>
      <c r="AO17" s="5">
        <v>65</v>
      </c>
      <c r="AP17" s="5" t="s">
        <v>63</v>
      </c>
      <c r="AQ17" s="5" t="s">
        <v>63</v>
      </c>
      <c r="AR17" s="5" t="s">
        <v>63</v>
      </c>
      <c r="AS17" s="5">
        <v>65</v>
      </c>
      <c r="AT17" s="5">
        <v>35</v>
      </c>
      <c r="AU17" s="5" t="s">
        <v>63</v>
      </c>
      <c r="AV17" s="5">
        <v>45</v>
      </c>
      <c r="AW17" s="5" t="s">
        <v>63</v>
      </c>
      <c r="AX17" s="5">
        <v>50</v>
      </c>
      <c r="AY17" s="5" t="s">
        <v>63</v>
      </c>
      <c r="AZ17" s="5">
        <v>55</v>
      </c>
      <c r="BA17" s="5" t="s">
        <v>63</v>
      </c>
      <c r="BB17" s="5" t="s">
        <v>63</v>
      </c>
      <c r="BC17" s="5" t="s">
        <v>63</v>
      </c>
      <c r="BD17" s="5">
        <v>55</v>
      </c>
    </row>
    <row r="18" spans="1:56" x14ac:dyDescent="0.35">
      <c r="A18" t="s">
        <v>77</v>
      </c>
      <c r="B18" s="5">
        <v>15</v>
      </c>
      <c r="C18" s="7">
        <v>0.16300000000000001</v>
      </c>
      <c r="D18" s="5">
        <v>40</v>
      </c>
      <c r="E18" s="7">
        <v>0.42399999999999999</v>
      </c>
      <c r="F18" s="5">
        <v>70</v>
      </c>
      <c r="G18" s="7">
        <v>0.73899999999999999</v>
      </c>
      <c r="H18" s="5">
        <v>80</v>
      </c>
      <c r="I18" s="7">
        <v>0.88</v>
      </c>
      <c r="J18" s="5">
        <v>10</v>
      </c>
      <c r="K18" s="7">
        <v>0.12</v>
      </c>
      <c r="L18" s="5">
        <v>90</v>
      </c>
      <c r="M18" s="5">
        <v>20</v>
      </c>
      <c r="N18" s="5" t="s">
        <v>63</v>
      </c>
      <c r="O18" s="5">
        <v>60</v>
      </c>
      <c r="P18" s="5" t="s">
        <v>63</v>
      </c>
      <c r="Q18" s="5">
        <v>80</v>
      </c>
      <c r="R18" s="5" t="s">
        <v>63</v>
      </c>
      <c r="S18" s="5">
        <v>85</v>
      </c>
      <c r="T18" s="5" t="s">
        <v>63</v>
      </c>
      <c r="U18" s="5" t="s">
        <v>63</v>
      </c>
      <c r="V18" s="5" t="s">
        <v>63</v>
      </c>
      <c r="W18" s="5">
        <v>90</v>
      </c>
      <c r="X18" s="5">
        <v>50</v>
      </c>
      <c r="Y18" s="7">
        <v>0.436</v>
      </c>
      <c r="Z18" s="5">
        <v>75</v>
      </c>
      <c r="AA18" s="7">
        <v>0.7</v>
      </c>
      <c r="AB18" s="5">
        <v>105</v>
      </c>
      <c r="AC18" s="7">
        <v>0.95499999999999996</v>
      </c>
      <c r="AD18" s="5">
        <v>110</v>
      </c>
      <c r="AE18" s="7">
        <v>1</v>
      </c>
      <c r="AF18" s="5">
        <v>0</v>
      </c>
      <c r="AG18" s="7">
        <v>0</v>
      </c>
      <c r="AH18" s="5">
        <v>110</v>
      </c>
      <c r="AI18" s="5">
        <v>35</v>
      </c>
      <c r="AJ18" s="7">
        <v>0.33300000000000002</v>
      </c>
      <c r="AK18" s="5">
        <v>75</v>
      </c>
      <c r="AL18" s="7">
        <v>0.72399999999999998</v>
      </c>
      <c r="AM18" s="5">
        <v>100</v>
      </c>
      <c r="AN18" s="7">
        <v>0.97099999999999997</v>
      </c>
      <c r="AO18" s="5">
        <v>105</v>
      </c>
      <c r="AP18" s="7">
        <v>1</v>
      </c>
      <c r="AQ18" s="5">
        <v>0</v>
      </c>
      <c r="AR18" s="7">
        <v>0</v>
      </c>
      <c r="AS18" s="5">
        <v>105</v>
      </c>
      <c r="AT18" s="5">
        <v>20</v>
      </c>
      <c r="AU18" s="5" t="s">
        <v>63</v>
      </c>
      <c r="AV18" s="5">
        <v>60</v>
      </c>
      <c r="AW18" s="5" t="s">
        <v>63</v>
      </c>
      <c r="AX18" s="5">
        <v>90</v>
      </c>
      <c r="AY18" s="5" t="s">
        <v>63</v>
      </c>
      <c r="AZ18" s="5">
        <v>100</v>
      </c>
      <c r="BA18" s="5" t="s">
        <v>63</v>
      </c>
      <c r="BB18" s="5" t="s">
        <v>63</v>
      </c>
      <c r="BC18" s="5" t="s">
        <v>63</v>
      </c>
      <c r="BD18" s="5">
        <v>100</v>
      </c>
    </row>
    <row r="19" spans="1:56" x14ac:dyDescent="0.35">
      <c r="A19" t="s">
        <v>78</v>
      </c>
      <c r="B19" s="5">
        <v>80</v>
      </c>
      <c r="C19" s="5" t="s">
        <v>63</v>
      </c>
      <c r="D19" s="5">
        <v>115</v>
      </c>
      <c r="E19" s="5" t="s">
        <v>63</v>
      </c>
      <c r="F19" s="5">
        <v>130</v>
      </c>
      <c r="G19" s="5" t="s">
        <v>63</v>
      </c>
      <c r="H19" s="5">
        <v>150</v>
      </c>
      <c r="I19" s="5" t="s">
        <v>63</v>
      </c>
      <c r="J19" s="5" t="s">
        <v>63</v>
      </c>
      <c r="K19" s="5" t="s">
        <v>63</v>
      </c>
      <c r="L19" s="5">
        <v>155</v>
      </c>
      <c r="M19" s="5">
        <v>70</v>
      </c>
      <c r="N19" s="5" t="s">
        <v>63</v>
      </c>
      <c r="O19" s="5">
        <v>115</v>
      </c>
      <c r="P19" s="5" t="s">
        <v>63</v>
      </c>
      <c r="Q19" s="5">
        <v>135</v>
      </c>
      <c r="R19" s="5" t="s">
        <v>63</v>
      </c>
      <c r="S19" s="5">
        <v>140</v>
      </c>
      <c r="T19" s="5" t="s">
        <v>63</v>
      </c>
      <c r="U19" s="5" t="s">
        <v>63</v>
      </c>
      <c r="V19" s="5" t="s">
        <v>63</v>
      </c>
      <c r="W19" s="5">
        <v>145</v>
      </c>
      <c r="X19" s="5">
        <v>110</v>
      </c>
      <c r="Y19" s="5" t="s">
        <v>63</v>
      </c>
      <c r="Z19" s="5">
        <v>145</v>
      </c>
      <c r="AA19" s="5" t="s">
        <v>63</v>
      </c>
      <c r="AB19" s="5">
        <v>165</v>
      </c>
      <c r="AC19" s="5" t="s">
        <v>63</v>
      </c>
      <c r="AD19" s="5">
        <v>170</v>
      </c>
      <c r="AE19" s="5" t="s">
        <v>63</v>
      </c>
      <c r="AF19" s="5" t="s">
        <v>63</v>
      </c>
      <c r="AG19" s="5" t="s">
        <v>63</v>
      </c>
      <c r="AH19" s="5">
        <v>175</v>
      </c>
      <c r="AI19" s="5">
        <v>75</v>
      </c>
      <c r="AJ19" s="5" t="s">
        <v>63</v>
      </c>
      <c r="AK19" s="5">
        <v>110</v>
      </c>
      <c r="AL19" s="5" t="s">
        <v>63</v>
      </c>
      <c r="AM19" s="5">
        <v>130</v>
      </c>
      <c r="AN19" s="5" t="s">
        <v>63</v>
      </c>
      <c r="AO19" s="5">
        <v>135</v>
      </c>
      <c r="AP19" s="5" t="s">
        <v>63</v>
      </c>
      <c r="AQ19" s="5" t="s">
        <v>63</v>
      </c>
      <c r="AR19" s="5" t="s">
        <v>63</v>
      </c>
      <c r="AS19" s="5">
        <v>135</v>
      </c>
      <c r="AT19" s="5">
        <v>85</v>
      </c>
      <c r="AU19" s="5" t="s">
        <v>63</v>
      </c>
      <c r="AV19" s="5">
        <v>125</v>
      </c>
      <c r="AW19" s="5" t="s">
        <v>63</v>
      </c>
      <c r="AX19" s="5">
        <v>150</v>
      </c>
      <c r="AY19" s="5" t="s">
        <v>63</v>
      </c>
      <c r="AZ19" s="5">
        <v>160</v>
      </c>
      <c r="BA19" s="5" t="s">
        <v>63</v>
      </c>
      <c r="BB19" s="5" t="s">
        <v>63</v>
      </c>
      <c r="BC19" s="5" t="s">
        <v>63</v>
      </c>
      <c r="BD19" s="5">
        <v>160</v>
      </c>
    </row>
    <row r="20" spans="1:56" x14ac:dyDescent="0.35">
      <c r="A20" t="s">
        <v>79</v>
      </c>
      <c r="B20" s="5" t="s">
        <v>70</v>
      </c>
      <c r="C20" s="5" t="s">
        <v>70</v>
      </c>
      <c r="D20" s="5" t="s">
        <v>70</v>
      </c>
      <c r="E20" s="5" t="s">
        <v>70</v>
      </c>
      <c r="F20" s="5" t="s">
        <v>70</v>
      </c>
      <c r="G20" s="5" t="s">
        <v>70</v>
      </c>
      <c r="H20" s="5" t="s">
        <v>70</v>
      </c>
      <c r="I20" s="5" t="s">
        <v>70</v>
      </c>
      <c r="J20" s="5" t="s">
        <v>70</v>
      </c>
      <c r="K20" s="5" t="s">
        <v>70</v>
      </c>
      <c r="L20" s="5">
        <v>0</v>
      </c>
      <c r="M20" s="5" t="s">
        <v>70</v>
      </c>
      <c r="N20" s="5" t="s">
        <v>70</v>
      </c>
      <c r="O20" s="5" t="s">
        <v>70</v>
      </c>
      <c r="P20" s="5" t="s">
        <v>70</v>
      </c>
      <c r="Q20" s="5" t="s">
        <v>70</v>
      </c>
      <c r="R20" s="5" t="s">
        <v>70</v>
      </c>
      <c r="S20" s="5" t="s">
        <v>70</v>
      </c>
      <c r="T20" s="5" t="s">
        <v>70</v>
      </c>
      <c r="U20" s="5" t="s">
        <v>70</v>
      </c>
      <c r="V20" s="5" t="s">
        <v>70</v>
      </c>
      <c r="W20" s="5">
        <v>0</v>
      </c>
      <c r="X20" s="5" t="s">
        <v>70</v>
      </c>
      <c r="Y20" s="5" t="s">
        <v>70</v>
      </c>
      <c r="Z20" s="5" t="s">
        <v>70</v>
      </c>
      <c r="AA20" s="5" t="s">
        <v>70</v>
      </c>
      <c r="AB20" s="5" t="s">
        <v>70</v>
      </c>
      <c r="AC20" s="5" t="s">
        <v>70</v>
      </c>
      <c r="AD20" s="5" t="s">
        <v>70</v>
      </c>
      <c r="AE20" s="5" t="s">
        <v>70</v>
      </c>
      <c r="AF20" s="5" t="s">
        <v>70</v>
      </c>
      <c r="AG20" s="5" t="s">
        <v>70</v>
      </c>
      <c r="AH20" s="5">
        <v>0</v>
      </c>
      <c r="AI20" s="5" t="s">
        <v>70</v>
      </c>
      <c r="AJ20" s="5" t="s">
        <v>70</v>
      </c>
      <c r="AK20" s="5" t="s">
        <v>70</v>
      </c>
      <c r="AL20" s="5" t="s">
        <v>70</v>
      </c>
      <c r="AM20" s="5" t="s">
        <v>70</v>
      </c>
      <c r="AN20" s="5" t="s">
        <v>70</v>
      </c>
      <c r="AO20" s="5" t="s">
        <v>70</v>
      </c>
      <c r="AP20" s="5" t="s">
        <v>70</v>
      </c>
      <c r="AQ20" s="5" t="s">
        <v>70</v>
      </c>
      <c r="AR20" s="5" t="s">
        <v>70</v>
      </c>
      <c r="AS20" s="5">
        <v>0</v>
      </c>
      <c r="AT20" s="5" t="s">
        <v>70</v>
      </c>
      <c r="AU20" s="5" t="s">
        <v>70</v>
      </c>
      <c r="AV20" s="5" t="s">
        <v>70</v>
      </c>
      <c r="AW20" s="5" t="s">
        <v>70</v>
      </c>
      <c r="AX20" s="5" t="s">
        <v>70</v>
      </c>
      <c r="AY20" s="5" t="s">
        <v>70</v>
      </c>
      <c r="AZ20" s="5" t="s">
        <v>70</v>
      </c>
      <c r="BA20" s="5" t="s">
        <v>70</v>
      </c>
      <c r="BB20" s="5" t="s">
        <v>70</v>
      </c>
      <c r="BC20" s="5" t="s">
        <v>70</v>
      </c>
      <c r="BD20" s="5">
        <v>0</v>
      </c>
    </row>
    <row r="21" spans="1:56" x14ac:dyDescent="0.35">
      <c r="A21" t="s">
        <v>80</v>
      </c>
      <c r="B21" s="5" t="s">
        <v>70</v>
      </c>
      <c r="C21" s="5" t="s">
        <v>70</v>
      </c>
      <c r="D21" s="5" t="s">
        <v>70</v>
      </c>
      <c r="E21" s="5" t="s">
        <v>70</v>
      </c>
      <c r="F21" s="5" t="s">
        <v>70</v>
      </c>
      <c r="G21" s="5" t="s">
        <v>70</v>
      </c>
      <c r="H21" s="5" t="s">
        <v>70</v>
      </c>
      <c r="I21" s="5" t="s">
        <v>70</v>
      </c>
      <c r="J21" s="5" t="s">
        <v>70</v>
      </c>
      <c r="K21" s="5" t="s">
        <v>70</v>
      </c>
      <c r="L21" s="5">
        <v>0</v>
      </c>
      <c r="M21" s="5" t="s">
        <v>70</v>
      </c>
      <c r="N21" s="5" t="s">
        <v>70</v>
      </c>
      <c r="O21" s="5" t="s">
        <v>70</v>
      </c>
      <c r="P21" s="5" t="s">
        <v>70</v>
      </c>
      <c r="Q21" s="5" t="s">
        <v>70</v>
      </c>
      <c r="R21" s="5" t="s">
        <v>70</v>
      </c>
      <c r="S21" s="5" t="s">
        <v>70</v>
      </c>
      <c r="T21" s="5" t="s">
        <v>70</v>
      </c>
      <c r="U21" s="5" t="s">
        <v>70</v>
      </c>
      <c r="V21" s="5" t="s">
        <v>70</v>
      </c>
      <c r="W21" s="5">
        <v>0</v>
      </c>
      <c r="X21" s="5" t="s">
        <v>70</v>
      </c>
      <c r="Y21" s="5" t="s">
        <v>70</v>
      </c>
      <c r="Z21" s="5" t="s">
        <v>70</v>
      </c>
      <c r="AA21" s="5" t="s">
        <v>70</v>
      </c>
      <c r="AB21" s="5" t="s">
        <v>70</v>
      </c>
      <c r="AC21" s="5" t="s">
        <v>70</v>
      </c>
      <c r="AD21" s="5" t="s">
        <v>70</v>
      </c>
      <c r="AE21" s="5" t="s">
        <v>70</v>
      </c>
      <c r="AF21" s="5" t="s">
        <v>70</v>
      </c>
      <c r="AG21" s="5" t="s">
        <v>70</v>
      </c>
      <c r="AH21" s="5">
        <v>0</v>
      </c>
      <c r="AI21" s="5" t="s">
        <v>70</v>
      </c>
      <c r="AJ21" s="5" t="s">
        <v>70</v>
      </c>
      <c r="AK21" s="5" t="s">
        <v>70</v>
      </c>
      <c r="AL21" s="5" t="s">
        <v>70</v>
      </c>
      <c r="AM21" s="5" t="s">
        <v>70</v>
      </c>
      <c r="AN21" s="5" t="s">
        <v>70</v>
      </c>
      <c r="AO21" s="5" t="s">
        <v>70</v>
      </c>
      <c r="AP21" s="5" t="s">
        <v>70</v>
      </c>
      <c r="AQ21" s="5" t="s">
        <v>70</v>
      </c>
      <c r="AR21" s="5" t="s">
        <v>70</v>
      </c>
      <c r="AS21" s="5">
        <v>0</v>
      </c>
      <c r="AT21" s="5" t="s">
        <v>70</v>
      </c>
      <c r="AU21" s="5" t="s">
        <v>70</v>
      </c>
      <c r="AV21" s="5" t="s">
        <v>70</v>
      </c>
      <c r="AW21" s="5" t="s">
        <v>70</v>
      </c>
      <c r="AX21" s="5" t="s">
        <v>70</v>
      </c>
      <c r="AY21" s="5" t="s">
        <v>70</v>
      </c>
      <c r="AZ21" s="5" t="s">
        <v>70</v>
      </c>
      <c r="BA21" s="5" t="s">
        <v>70</v>
      </c>
      <c r="BB21" s="5" t="s">
        <v>70</v>
      </c>
      <c r="BC21" s="5" t="s">
        <v>70</v>
      </c>
      <c r="BD21" s="5">
        <v>0</v>
      </c>
    </row>
    <row r="22" spans="1:56" x14ac:dyDescent="0.35">
      <c r="A22" t="s">
        <v>81</v>
      </c>
      <c r="B22" s="5">
        <v>25</v>
      </c>
      <c r="C22" s="7">
        <v>0.371</v>
      </c>
      <c r="D22" s="5">
        <v>40</v>
      </c>
      <c r="E22" s="7">
        <v>0.58599999999999997</v>
      </c>
      <c r="F22" s="5">
        <v>50</v>
      </c>
      <c r="G22" s="7">
        <v>0.71399999999999997</v>
      </c>
      <c r="H22" s="5">
        <v>60</v>
      </c>
      <c r="I22" s="7">
        <v>0.85699999999999998</v>
      </c>
      <c r="J22" s="5">
        <v>10</v>
      </c>
      <c r="K22" s="7">
        <v>0.14299999999999999</v>
      </c>
      <c r="L22" s="5">
        <v>70</v>
      </c>
      <c r="M22" s="5">
        <v>35</v>
      </c>
      <c r="N22" s="5" t="s">
        <v>63</v>
      </c>
      <c r="O22" s="5">
        <v>50</v>
      </c>
      <c r="P22" s="5" t="s">
        <v>63</v>
      </c>
      <c r="Q22" s="5">
        <v>55</v>
      </c>
      <c r="R22" s="5" t="s">
        <v>63</v>
      </c>
      <c r="S22" s="5">
        <v>65</v>
      </c>
      <c r="T22" s="5" t="s">
        <v>63</v>
      </c>
      <c r="U22" s="5" t="s">
        <v>63</v>
      </c>
      <c r="V22" s="5" t="s">
        <v>63</v>
      </c>
      <c r="W22" s="5">
        <v>65</v>
      </c>
      <c r="X22" s="5">
        <v>35</v>
      </c>
      <c r="Y22" s="7">
        <v>0.46700000000000003</v>
      </c>
      <c r="Z22" s="5">
        <v>45</v>
      </c>
      <c r="AA22" s="7">
        <v>0.627</v>
      </c>
      <c r="AB22" s="5">
        <v>60</v>
      </c>
      <c r="AC22" s="7">
        <v>0.81299999999999994</v>
      </c>
      <c r="AD22" s="5">
        <v>70</v>
      </c>
      <c r="AE22" s="7">
        <v>0.92</v>
      </c>
      <c r="AF22" s="5">
        <v>5</v>
      </c>
      <c r="AG22" s="7">
        <v>0.08</v>
      </c>
      <c r="AH22" s="5">
        <v>75</v>
      </c>
      <c r="AI22" s="5">
        <v>45</v>
      </c>
      <c r="AJ22" s="7">
        <v>0.42699999999999999</v>
      </c>
      <c r="AK22" s="5">
        <v>70</v>
      </c>
      <c r="AL22" s="7">
        <v>0.68</v>
      </c>
      <c r="AM22" s="5">
        <v>95</v>
      </c>
      <c r="AN22" s="7">
        <v>0.90300000000000002</v>
      </c>
      <c r="AO22" s="5">
        <v>95</v>
      </c>
      <c r="AP22" s="7">
        <v>0.93200000000000005</v>
      </c>
      <c r="AQ22" s="5">
        <v>5</v>
      </c>
      <c r="AR22" s="7">
        <v>6.8000000000000005E-2</v>
      </c>
      <c r="AS22" s="5">
        <v>105</v>
      </c>
      <c r="AT22" s="5">
        <v>60</v>
      </c>
      <c r="AU22" s="7">
        <v>0.5</v>
      </c>
      <c r="AV22" s="5">
        <v>90</v>
      </c>
      <c r="AW22" s="7">
        <v>0.73299999999999998</v>
      </c>
      <c r="AX22" s="5">
        <v>105</v>
      </c>
      <c r="AY22" s="7">
        <v>0.85799999999999998</v>
      </c>
      <c r="AZ22" s="5">
        <v>110</v>
      </c>
      <c r="BA22" s="7">
        <v>0.91700000000000004</v>
      </c>
      <c r="BB22" s="5">
        <v>10</v>
      </c>
      <c r="BC22" s="7">
        <v>8.3000000000000004E-2</v>
      </c>
      <c r="BD22" s="5">
        <v>120</v>
      </c>
    </row>
    <row r="23" spans="1:56" x14ac:dyDescent="0.35">
      <c r="A23" t="s">
        <v>82</v>
      </c>
      <c r="B23" s="5">
        <v>490</v>
      </c>
      <c r="C23" s="7">
        <v>0.32</v>
      </c>
      <c r="D23" s="5">
        <v>920</v>
      </c>
      <c r="E23" s="7">
        <v>0.60499999999999998</v>
      </c>
      <c r="F23" s="8">
        <v>1255</v>
      </c>
      <c r="G23" s="7">
        <v>0.82499999999999996</v>
      </c>
      <c r="H23" s="8">
        <v>1420</v>
      </c>
      <c r="I23" s="7">
        <v>0.93200000000000005</v>
      </c>
      <c r="J23" s="5">
        <v>105</v>
      </c>
      <c r="K23" s="7">
        <v>6.8000000000000005E-2</v>
      </c>
      <c r="L23" s="8">
        <v>1525</v>
      </c>
      <c r="M23" s="5">
        <v>525</v>
      </c>
      <c r="N23" s="7">
        <v>0.36199999999999999</v>
      </c>
      <c r="O23" s="5">
        <v>930</v>
      </c>
      <c r="P23" s="7">
        <v>0.64500000000000002</v>
      </c>
      <c r="Q23" s="8">
        <v>1215</v>
      </c>
      <c r="R23" s="7">
        <v>0.84299999999999997</v>
      </c>
      <c r="S23" s="8">
        <v>1360</v>
      </c>
      <c r="T23" s="7">
        <v>0.94299999999999995</v>
      </c>
      <c r="U23" s="5">
        <v>80</v>
      </c>
      <c r="V23" s="7">
        <v>5.7000000000000002E-2</v>
      </c>
      <c r="W23" s="8">
        <v>1445</v>
      </c>
      <c r="X23" s="5">
        <v>615</v>
      </c>
      <c r="Y23" s="7">
        <v>0.45700000000000002</v>
      </c>
      <c r="Z23" s="5">
        <v>960</v>
      </c>
      <c r="AA23" s="7">
        <v>0.71199999999999997</v>
      </c>
      <c r="AB23" s="8">
        <v>1245</v>
      </c>
      <c r="AC23" s="7">
        <v>0.92400000000000004</v>
      </c>
      <c r="AD23" s="8">
        <v>1315</v>
      </c>
      <c r="AE23" s="7">
        <v>0.97899999999999998</v>
      </c>
      <c r="AF23" s="5">
        <v>30</v>
      </c>
      <c r="AG23" s="7">
        <v>2.1000000000000001E-2</v>
      </c>
      <c r="AH23" s="8">
        <v>1345</v>
      </c>
      <c r="AI23" s="5">
        <v>525</v>
      </c>
      <c r="AJ23" s="7">
        <v>0.36299999999999999</v>
      </c>
      <c r="AK23" s="5">
        <v>945</v>
      </c>
      <c r="AL23" s="7">
        <v>0.65500000000000003</v>
      </c>
      <c r="AM23" s="8">
        <v>1335</v>
      </c>
      <c r="AN23" s="7">
        <v>0.92500000000000004</v>
      </c>
      <c r="AO23" s="8">
        <v>1425</v>
      </c>
      <c r="AP23" s="7">
        <v>0.98599999999999999</v>
      </c>
      <c r="AQ23" s="5">
        <v>20</v>
      </c>
      <c r="AR23" s="7">
        <v>1.4E-2</v>
      </c>
      <c r="AS23" s="8">
        <v>1445</v>
      </c>
      <c r="AT23" s="5">
        <v>495</v>
      </c>
      <c r="AU23" s="7">
        <v>0.36299999999999999</v>
      </c>
      <c r="AV23" s="5">
        <v>935</v>
      </c>
      <c r="AW23" s="7">
        <v>0.68600000000000005</v>
      </c>
      <c r="AX23" s="8">
        <v>1205</v>
      </c>
      <c r="AY23" s="7">
        <v>0.88400000000000001</v>
      </c>
      <c r="AZ23" s="8">
        <v>1330</v>
      </c>
      <c r="BA23" s="7">
        <v>0.97299999999999998</v>
      </c>
      <c r="BB23" s="5">
        <v>35</v>
      </c>
      <c r="BC23" s="7">
        <v>2.7E-2</v>
      </c>
      <c r="BD23" s="8">
        <v>1365</v>
      </c>
    </row>
    <row r="24" spans="1:56" x14ac:dyDescent="0.35">
      <c r="A24" t="s">
        <v>83</v>
      </c>
      <c r="B24" s="5" t="s">
        <v>63</v>
      </c>
      <c r="C24" s="5" t="s">
        <v>63</v>
      </c>
      <c r="D24" s="5" t="s">
        <v>63</v>
      </c>
      <c r="E24" s="5" t="s">
        <v>63</v>
      </c>
      <c r="F24" s="5" t="s">
        <v>63</v>
      </c>
      <c r="G24" s="5" t="s">
        <v>63</v>
      </c>
      <c r="H24" s="5">
        <v>5</v>
      </c>
      <c r="I24" s="5" t="s">
        <v>63</v>
      </c>
      <c r="J24" s="5">
        <v>0</v>
      </c>
      <c r="K24" s="7">
        <v>0</v>
      </c>
      <c r="L24" s="5">
        <v>5</v>
      </c>
      <c r="M24" s="5">
        <v>0</v>
      </c>
      <c r="N24" s="7">
        <v>0</v>
      </c>
      <c r="O24" s="5">
        <v>0</v>
      </c>
      <c r="P24" s="7">
        <v>0</v>
      </c>
      <c r="Q24" s="5" t="s">
        <v>63</v>
      </c>
      <c r="R24" s="5" t="s">
        <v>63</v>
      </c>
      <c r="S24" s="5" t="s">
        <v>63</v>
      </c>
      <c r="T24" s="5" t="s">
        <v>63</v>
      </c>
      <c r="U24" s="5">
        <v>0</v>
      </c>
      <c r="V24" s="7">
        <v>0</v>
      </c>
      <c r="W24" s="5" t="s">
        <v>63</v>
      </c>
      <c r="X24" s="5" t="s">
        <v>63</v>
      </c>
      <c r="Y24" s="5" t="s">
        <v>63</v>
      </c>
      <c r="Z24" s="5" t="s">
        <v>63</v>
      </c>
      <c r="AA24" s="5" t="s">
        <v>63</v>
      </c>
      <c r="AB24" s="5" t="s">
        <v>63</v>
      </c>
      <c r="AC24" s="5" t="s">
        <v>63</v>
      </c>
      <c r="AD24" s="5" t="s">
        <v>63</v>
      </c>
      <c r="AE24" s="5" t="s">
        <v>63</v>
      </c>
      <c r="AF24" s="5">
        <v>0</v>
      </c>
      <c r="AG24" s="7">
        <v>0</v>
      </c>
      <c r="AH24" s="5" t="s">
        <v>63</v>
      </c>
      <c r="AI24" s="5">
        <v>0</v>
      </c>
      <c r="AJ24" s="7">
        <v>0</v>
      </c>
      <c r="AK24" s="5" t="s">
        <v>63</v>
      </c>
      <c r="AL24" s="5" t="s">
        <v>63</v>
      </c>
      <c r="AM24" s="5" t="s">
        <v>63</v>
      </c>
      <c r="AN24" s="5" t="s">
        <v>63</v>
      </c>
      <c r="AO24" s="5" t="s">
        <v>63</v>
      </c>
      <c r="AP24" s="5" t="s">
        <v>63</v>
      </c>
      <c r="AQ24" s="5">
        <v>0</v>
      </c>
      <c r="AR24" s="7">
        <v>0</v>
      </c>
      <c r="AS24" s="5" t="s">
        <v>63</v>
      </c>
      <c r="AT24" s="5" t="s">
        <v>63</v>
      </c>
      <c r="AU24" s="5" t="s">
        <v>63</v>
      </c>
      <c r="AV24" s="5" t="s">
        <v>63</v>
      </c>
      <c r="AW24" s="5" t="s">
        <v>63</v>
      </c>
      <c r="AX24" s="5" t="s">
        <v>63</v>
      </c>
      <c r="AY24" s="5" t="s">
        <v>63</v>
      </c>
      <c r="AZ24" s="5" t="s">
        <v>63</v>
      </c>
      <c r="BA24" s="5" t="s">
        <v>63</v>
      </c>
      <c r="BB24" s="5">
        <v>0</v>
      </c>
      <c r="BC24" s="7">
        <v>0</v>
      </c>
      <c r="BD24" s="5" t="s">
        <v>63</v>
      </c>
    </row>
    <row r="25" spans="1:56" x14ac:dyDescent="0.35">
      <c r="A25" t="s">
        <v>84</v>
      </c>
      <c r="B25" s="5" t="s">
        <v>63</v>
      </c>
      <c r="C25" s="5" t="s">
        <v>63</v>
      </c>
      <c r="D25" s="5">
        <v>10</v>
      </c>
      <c r="E25" s="5" t="s">
        <v>63</v>
      </c>
      <c r="F25" s="5">
        <v>15</v>
      </c>
      <c r="G25" s="5" t="s">
        <v>63</v>
      </c>
      <c r="H25" s="5">
        <v>25</v>
      </c>
      <c r="I25" s="5" t="s">
        <v>63</v>
      </c>
      <c r="J25" s="5">
        <v>5</v>
      </c>
      <c r="K25" s="5" t="s">
        <v>63</v>
      </c>
      <c r="L25" s="5">
        <v>30</v>
      </c>
      <c r="M25" s="5" t="s">
        <v>70</v>
      </c>
      <c r="N25" s="5" t="s">
        <v>70</v>
      </c>
      <c r="O25" s="5" t="s">
        <v>70</v>
      </c>
      <c r="P25" s="5" t="s">
        <v>70</v>
      </c>
      <c r="Q25" s="5" t="s">
        <v>70</v>
      </c>
      <c r="R25" s="5" t="s">
        <v>70</v>
      </c>
      <c r="S25" s="5" t="s">
        <v>70</v>
      </c>
      <c r="T25" s="5" t="s">
        <v>70</v>
      </c>
      <c r="U25" s="5" t="s">
        <v>70</v>
      </c>
      <c r="V25" s="5" t="s">
        <v>70</v>
      </c>
      <c r="W25" s="5">
        <v>0</v>
      </c>
      <c r="X25" s="5">
        <v>15</v>
      </c>
      <c r="Y25" s="7">
        <v>0.64</v>
      </c>
      <c r="Z25" s="5">
        <v>20</v>
      </c>
      <c r="AA25" s="7">
        <v>0.76</v>
      </c>
      <c r="AB25" s="5">
        <v>20</v>
      </c>
      <c r="AC25" s="7">
        <v>0.88</v>
      </c>
      <c r="AD25" s="5">
        <v>25</v>
      </c>
      <c r="AE25" s="7">
        <v>1</v>
      </c>
      <c r="AF25" s="5">
        <v>0</v>
      </c>
      <c r="AG25" s="7">
        <v>0</v>
      </c>
      <c r="AH25" s="5">
        <v>25</v>
      </c>
      <c r="AI25" s="5" t="s">
        <v>70</v>
      </c>
      <c r="AJ25" s="5" t="s">
        <v>70</v>
      </c>
      <c r="AK25" s="5" t="s">
        <v>70</v>
      </c>
      <c r="AL25" s="5" t="s">
        <v>70</v>
      </c>
      <c r="AM25" s="5" t="s">
        <v>70</v>
      </c>
      <c r="AN25" s="5" t="s">
        <v>70</v>
      </c>
      <c r="AO25" s="5" t="s">
        <v>70</v>
      </c>
      <c r="AP25" s="5" t="s">
        <v>70</v>
      </c>
      <c r="AQ25" s="5" t="s">
        <v>70</v>
      </c>
      <c r="AR25" s="5" t="s">
        <v>70</v>
      </c>
      <c r="AS25" s="5">
        <v>0</v>
      </c>
      <c r="AT25" s="5" t="s">
        <v>70</v>
      </c>
      <c r="AU25" s="5" t="s">
        <v>70</v>
      </c>
      <c r="AV25" s="5" t="s">
        <v>70</v>
      </c>
      <c r="AW25" s="5" t="s">
        <v>70</v>
      </c>
      <c r="AX25" s="5" t="s">
        <v>70</v>
      </c>
      <c r="AY25" s="5" t="s">
        <v>70</v>
      </c>
      <c r="AZ25" s="5" t="s">
        <v>70</v>
      </c>
      <c r="BA25" s="5" t="s">
        <v>70</v>
      </c>
      <c r="BB25" s="5" t="s">
        <v>70</v>
      </c>
      <c r="BC25" s="5" t="s">
        <v>70</v>
      </c>
      <c r="BD25" s="5">
        <v>0</v>
      </c>
    </row>
    <row r="26" spans="1:56" x14ac:dyDescent="0.35">
      <c r="A26" t="s">
        <v>85</v>
      </c>
      <c r="B26" s="5" t="s">
        <v>70</v>
      </c>
      <c r="C26" s="5" t="s">
        <v>70</v>
      </c>
      <c r="D26" s="5" t="s">
        <v>70</v>
      </c>
      <c r="E26" s="5" t="s">
        <v>70</v>
      </c>
      <c r="F26" s="5" t="s">
        <v>70</v>
      </c>
      <c r="G26" s="5" t="s">
        <v>70</v>
      </c>
      <c r="H26" s="5" t="s">
        <v>70</v>
      </c>
      <c r="I26" s="5" t="s">
        <v>70</v>
      </c>
      <c r="J26" s="5" t="s">
        <v>70</v>
      </c>
      <c r="K26" s="5" t="s">
        <v>70</v>
      </c>
      <c r="L26" s="5">
        <v>0</v>
      </c>
      <c r="M26" s="5" t="s">
        <v>70</v>
      </c>
      <c r="N26" s="5" t="s">
        <v>70</v>
      </c>
      <c r="O26" s="5" t="s">
        <v>70</v>
      </c>
      <c r="P26" s="5" t="s">
        <v>70</v>
      </c>
      <c r="Q26" s="5" t="s">
        <v>70</v>
      </c>
      <c r="R26" s="5" t="s">
        <v>70</v>
      </c>
      <c r="S26" s="5" t="s">
        <v>70</v>
      </c>
      <c r="T26" s="5" t="s">
        <v>70</v>
      </c>
      <c r="U26" s="5" t="s">
        <v>70</v>
      </c>
      <c r="V26" s="5" t="s">
        <v>70</v>
      </c>
      <c r="W26" s="5">
        <v>0</v>
      </c>
      <c r="X26" s="5" t="s">
        <v>70</v>
      </c>
      <c r="Y26" s="5" t="s">
        <v>70</v>
      </c>
      <c r="Z26" s="5" t="s">
        <v>70</v>
      </c>
      <c r="AA26" s="5" t="s">
        <v>70</v>
      </c>
      <c r="AB26" s="5" t="s">
        <v>70</v>
      </c>
      <c r="AC26" s="5" t="s">
        <v>70</v>
      </c>
      <c r="AD26" s="5" t="s">
        <v>70</v>
      </c>
      <c r="AE26" s="5" t="s">
        <v>70</v>
      </c>
      <c r="AF26" s="5" t="s">
        <v>70</v>
      </c>
      <c r="AG26" s="5" t="s">
        <v>70</v>
      </c>
      <c r="AH26" s="5">
        <v>0</v>
      </c>
      <c r="AI26" s="5" t="s">
        <v>70</v>
      </c>
      <c r="AJ26" s="5" t="s">
        <v>70</v>
      </c>
      <c r="AK26" s="5" t="s">
        <v>70</v>
      </c>
      <c r="AL26" s="5" t="s">
        <v>70</v>
      </c>
      <c r="AM26" s="5" t="s">
        <v>70</v>
      </c>
      <c r="AN26" s="5" t="s">
        <v>70</v>
      </c>
      <c r="AO26" s="5" t="s">
        <v>70</v>
      </c>
      <c r="AP26" s="5" t="s">
        <v>70</v>
      </c>
      <c r="AQ26" s="5" t="s">
        <v>70</v>
      </c>
      <c r="AR26" s="5" t="s">
        <v>70</v>
      </c>
      <c r="AS26" s="5">
        <v>0</v>
      </c>
      <c r="AT26" s="5">
        <v>0</v>
      </c>
      <c r="AU26" s="7">
        <v>0</v>
      </c>
      <c r="AV26" s="5">
        <v>0</v>
      </c>
      <c r="AW26" s="7">
        <v>0</v>
      </c>
      <c r="AX26" s="5" t="s">
        <v>63</v>
      </c>
      <c r="AY26" s="5" t="s">
        <v>63</v>
      </c>
      <c r="AZ26" s="5" t="s">
        <v>63</v>
      </c>
      <c r="BA26" s="5" t="s">
        <v>63</v>
      </c>
      <c r="BB26" s="5">
        <v>0</v>
      </c>
      <c r="BC26" s="7">
        <v>0</v>
      </c>
      <c r="BD26" s="5" t="s">
        <v>63</v>
      </c>
    </row>
    <row r="27" spans="1:56" x14ac:dyDescent="0.35">
      <c r="A27" t="s">
        <v>86</v>
      </c>
      <c r="B27" s="5">
        <v>80</v>
      </c>
      <c r="C27" s="7">
        <v>0.45100000000000001</v>
      </c>
      <c r="D27" s="5">
        <v>110</v>
      </c>
      <c r="E27" s="7">
        <v>0.64700000000000002</v>
      </c>
      <c r="F27" s="5">
        <v>145</v>
      </c>
      <c r="G27" s="7">
        <v>0.83799999999999997</v>
      </c>
      <c r="H27" s="5">
        <v>165</v>
      </c>
      <c r="I27" s="7">
        <v>0.96499999999999997</v>
      </c>
      <c r="J27" s="5">
        <v>5</v>
      </c>
      <c r="K27" s="7">
        <v>3.5000000000000003E-2</v>
      </c>
      <c r="L27" s="5">
        <v>175</v>
      </c>
      <c r="M27" s="5">
        <v>75</v>
      </c>
      <c r="N27" s="7">
        <v>0.58099999999999996</v>
      </c>
      <c r="O27" s="5">
        <v>95</v>
      </c>
      <c r="P27" s="7">
        <v>0.72899999999999998</v>
      </c>
      <c r="Q27" s="5">
        <v>105</v>
      </c>
      <c r="R27" s="7">
        <v>0.82199999999999995</v>
      </c>
      <c r="S27" s="5">
        <v>115</v>
      </c>
      <c r="T27" s="7">
        <v>0.876</v>
      </c>
      <c r="U27" s="5">
        <v>15</v>
      </c>
      <c r="V27" s="7">
        <v>0.124</v>
      </c>
      <c r="W27" s="5">
        <v>130</v>
      </c>
      <c r="X27" s="5">
        <v>50</v>
      </c>
      <c r="Y27" s="7">
        <v>0.40899999999999997</v>
      </c>
      <c r="Z27" s="5">
        <v>75</v>
      </c>
      <c r="AA27" s="7">
        <v>0.59099999999999997</v>
      </c>
      <c r="AB27" s="5">
        <v>100</v>
      </c>
      <c r="AC27" s="7">
        <v>0.77200000000000002</v>
      </c>
      <c r="AD27" s="5">
        <v>115</v>
      </c>
      <c r="AE27" s="7">
        <v>0.89</v>
      </c>
      <c r="AF27" s="5">
        <v>15</v>
      </c>
      <c r="AG27" s="7">
        <v>0.11</v>
      </c>
      <c r="AH27" s="5">
        <v>125</v>
      </c>
      <c r="AI27" s="5">
        <v>105</v>
      </c>
      <c r="AJ27" s="5" t="s">
        <v>63</v>
      </c>
      <c r="AK27" s="5">
        <v>135</v>
      </c>
      <c r="AL27" s="5" t="s">
        <v>63</v>
      </c>
      <c r="AM27" s="5">
        <v>175</v>
      </c>
      <c r="AN27" s="5" t="s">
        <v>63</v>
      </c>
      <c r="AO27" s="5">
        <v>180</v>
      </c>
      <c r="AP27" s="5" t="s">
        <v>63</v>
      </c>
      <c r="AQ27" s="5" t="s">
        <v>63</v>
      </c>
      <c r="AR27" s="5" t="s">
        <v>63</v>
      </c>
      <c r="AS27" s="5">
        <v>185</v>
      </c>
      <c r="AT27" s="5">
        <v>65</v>
      </c>
      <c r="AU27" s="7">
        <v>0.40100000000000002</v>
      </c>
      <c r="AV27" s="5">
        <v>95</v>
      </c>
      <c r="AW27" s="7">
        <v>0.59199999999999997</v>
      </c>
      <c r="AX27" s="5">
        <v>120</v>
      </c>
      <c r="AY27" s="7">
        <v>0.77100000000000002</v>
      </c>
      <c r="AZ27" s="5">
        <v>140</v>
      </c>
      <c r="BA27" s="7">
        <v>0.89800000000000002</v>
      </c>
      <c r="BB27" s="5">
        <v>15</v>
      </c>
      <c r="BC27" s="7">
        <v>0.10199999999999999</v>
      </c>
      <c r="BD27" s="5">
        <v>155</v>
      </c>
    </row>
    <row r="28" spans="1:56" x14ac:dyDescent="0.35">
      <c r="A28" t="s">
        <v>87</v>
      </c>
      <c r="B28" s="5" t="s">
        <v>70</v>
      </c>
      <c r="C28" s="5" t="s">
        <v>70</v>
      </c>
      <c r="D28" s="5" t="s">
        <v>70</v>
      </c>
      <c r="E28" s="5" t="s">
        <v>70</v>
      </c>
      <c r="F28" s="5" t="s">
        <v>70</v>
      </c>
      <c r="G28" s="5" t="s">
        <v>70</v>
      </c>
      <c r="H28" s="5" t="s">
        <v>70</v>
      </c>
      <c r="I28" s="5" t="s">
        <v>70</v>
      </c>
      <c r="J28" s="5" t="s">
        <v>70</v>
      </c>
      <c r="K28" s="5" t="s">
        <v>70</v>
      </c>
      <c r="L28" s="5">
        <v>0</v>
      </c>
      <c r="M28" s="5" t="s">
        <v>70</v>
      </c>
      <c r="N28" s="5" t="s">
        <v>70</v>
      </c>
      <c r="O28" s="5" t="s">
        <v>70</v>
      </c>
      <c r="P28" s="5" t="s">
        <v>70</v>
      </c>
      <c r="Q28" s="5" t="s">
        <v>70</v>
      </c>
      <c r="R28" s="5" t="s">
        <v>70</v>
      </c>
      <c r="S28" s="5" t="s">
        <v>70</v>
      </c>
      <c r="T28" s="5" t="s">
        <v>70</v>
      </c>
      <c r="U28" s="5" t="s">
        <v>70</v>
      </c>
      <c r="V28" s="5" t="s">
        <v>70</v>
      </c>
      <c r="W28" s="5">
        <v>0</v>
      </c>
      <c r="X28" s="5" t="s">
        <v>70</v>
      </c>
      <c r="Y28" s="5" t="s">
        <v>70</v>
      </c>
      <c r="Z28" s="5" t="s">
        <v>70</v>
      </c>
      <c r="AA28" s="5" t="s">
        <v>70</v>
      </c>
      <c r="AB28" s="5" t="s">
        <v>70</v>
      </c>
      <c r="AC28" s="5" t="s">
        <v>70</v>
      </c>
      <c r="AD28" s="5" t="s">
        <v>70</v>
      </c>
      <c r="AE28" s="5" t="s">
        <v>70</v>
      </c>
      <c r="AF28" s="5" t="s">
        <v>70</v>
      </c>
      <c r="AG28" s="5" t="s">
        <v>70</v>
      </c>
      <c r="AH28" s="5">
        <v>0</v>
      </c>
      <c r="AI28" s="5" t="s">
        <v>70</v>
      </c>
      <c r="AJ28" s="5" t="s">
        <v>70</v>
      </c>
      <c r="AK28" s="5" t="s">
        <v>70</v>
      </c>
      <c r="AL28" s="5" t="s">
        <v>70</v>
      </c>
      <c r="AM28" s="5" t="s">
        <v>70</v>
      </c>
      <c r="AN28" s="5" t="s">
        <v>70</v>
      </c>
      <c r="AO28" s="5" t="s">
        <v>70</v>
      </c>
      <c r="AP28" s="5" t="s">
        <v>70</v>
      </c>
      <c r="AQ28" s="5" t="s">
        <v>70</v>
      </c>
      <c r="AR28" s="5" t="s">
        <v>70</v>
      </c>
      <c r="AS28" s="5">
        <v>0</v>
      </c>
      <c r="AT28" s="5" t="s">
        <v>70</v>
      </c>
      <c r="AU28" s="5" t="s">
        <v>70</v>
      </c>
      <c r="AV28" s="5" t="s">
        <v>70</v>
      </c>
      <c r="AW28" s="5" t="s">
        <v>70</v>
      </c>
      <c r="AX28" s="5" t="s">
        <v>70</v>
      </c>
      <c r="AY28" s="5" t="s">
        <v>70</v>
      </c>
      <c r="AZ28" s="5" t="s">
        <v>70</v>
      </c>
      <c r="BA28" s="5" t="s">
        <v>70</v>
      </c>
      <c r="BB28" s="5" t="s">
        <v>70</v>
      </c>
      <c r="BC28" s="5" t="s">
        <v>70</v>
      </c>
      <c r="BD28" s="5">
        <v>0</v>
      </c>
    </row>
    <row r="29" spans="1:56" x14ac:dyDescent="0.35">
      <c r="A29" t="s">
        <v>88</v>
      </c>
      <c r="B29" s="5" t="s">
        <v>70</v>
      </c>
      <c r="C29" s="5" t="s">
        <v>70</v>
      </c>
      <c r="D29" s="5" t="s">
        <v>70</v>
      </c>
      <c r="E29" s="5" t="s">
        <v>70</v>
      </c>
      <c r="F29" s="5" t="s">
        <v>70</v>
      </c>
      <c r="G29" s="5" t="s">
        <v>70</v>
      </c>
      <c r="H29" s="5" t="s">
        <v>70</v>
      </c>
      <c r="I29" s="5" t="s">
        <v>70</v>
      </c>
      <c r="J29" s="5" t="s">
        <v>70</v>
      </c>
      <c r="K29" s="5" t="s">
        <v>70</v>
      </c>
      <c r="L29" s="5">
        <v>0</v>
      </c>
      <c r="M29" s="5" t="s">
        <v>70</v>
      </c>
      <c r="N29" s="5" t="s">
        <v>70</v>
      </c>
      <c r="O29" s="5" t="s">
        <v>70</v>
      </c>
      <c r="P29" s="5" t="s">
        <v>70</v>
      </c>
      <c r="Q29" s="5" t="s">
        <v>70</v>
      </c>
      <c r="R29" s="5" t="s">
        <v>70</v>
      </c>
      <c r="S29" s="5" t="s">
        <v>70</v>
      </c>
      <c r="T29" s="5" t="s">
        <v>70</v>
      </c>
      <c r="U29" s="5" t="s">
        <v>70</v>
      </c>
      <c r="V29" s="5" t="s">
        <v>70</v>
      </c>
      <c r="W29" s="5">
        <v>0</v>
      </c>
      <c r="X29" s="5" t="s">
        <v>70</v>
      </c>
      <c r="Y29" s="5" t="s">
        <v>70</v>
      </c>
      <c r="Z29" s="5" t="s">
        <v>70</v>
      </c>
      <c r="AA29" s="5" t="s">
        <v>70</v>
      </c>
      <c r="AB29" s="5" t="s">
        <v>70</v>
      </c>
      <c r="AC29" s="5" t="s">
        <v>70</v>
      </c>
      <c r="AD29" s="5" t="s">
        <v>70</v>
      </c>
      <c r="AE29" s="5" t="s">
        <v>70</v>
      </c>
      <c r="AF29" s="5" t="s">
        <v>70</v>
      </c>
      <c r="AG29" s="5" t="s">
        <v>70</v>
      </c>
      <c r="AH29" s="5">
        <v>0</v>
      </c>
      <c r="AI29" s="5" t="s">
        <v>70</v>
      </c>
      <c r="AJ29" s="5" t="s">
        <v>70</v>
      </c>
      <c r="AK29" s="5" t="s">
        <v>70</v>
      </c>
      <c r="AL29" s="5" t="s">
        <v>70</v>
      </c>
      <c r="AM29" s="5" t="s">
        <v>70</v>
      </c>
      <c r="AN29" s="5" t="s">
        <v>70</v>
      </c>
      <c r="AO29" s="5" t="s">
        <v>70</v>
      </c>
      <c r="AP29" s="5" t="s">
        <v>70</v>
      </c>
      <c r="AQ29" s="5" t="s">
        <v>70</v>
      </c>
      <c r="AR29" s="5" t="s">
        <v>70</v>
      </c>
      <c r="AS29" s="5">
        <v>0</v>
      </c>
      <c r="AT29" s="5" t="s">
        <v>70</v>
      </c>
      <c r="AU29" s="5" t="s">
        <v>70</v>
      </c>
      <c r="AV29" s="5" t="s">
        <v>70</v>
      </c>
      <c r="AW29" s="5" t="s">
        <v>70</v>
      </c>
      <c r="AX29" s="5" t="s">
        <v>70</v>
      </c>
      <c r="AY29" s="5" t="s">
        <v>70</v>
      </c>
      <c r="AZ29" s="5" t="s">
        <v>70</v>
      </c>
      <c r="BA29" s="5" t="s">
        <v>70</v>
      </c>
      <c r="BB29" s="5" t="s">
        <v>70</v>
      </c>
      <c r="BC29" s="5" t="s">
        <v>70</v>
      </c>
      <c r="BD29" s="5">
        <v>0</v>
      </c>
    </row>
    <row r="30" spans="1:56" x14ac:dyDescent="0.35">
      <c r="A30" t="s">
        <v>89</v>
      </c>
      <c r="B30" s="5">
        <v>70</v>
      </c>
      <c r="C30" s="7">
        <v>0.28000000000000003</v>
      </c>
      <c r="D30" s="5">
        <v>120</v>
      </c>
      <c r="E30" s="7">
        <v>0.498</v>
      </c>
      <c r="F30" s="5">
        <v>180</v>
      </c>
      <c r="G30" s="7">
        <v>0.74099999999999999</v>
      </c>
      <c r="H30" s="5">
        <v>220</v>
      </c>
      <c r="I30" s="7">
        <v>0.91400000000000003</v>
      </c>
      <c r="J30" s="5">
        <v>20</v>
      </c>
      <c r="K30" s="7">
        <v>8.5999999999999993E-2</v>
      </c>
      <c r="L30" s="5">
        <v>245</v>
      </c>
      <c r="M30" s="5">
        <v>95</v>
      </c>
      <c r="N30" s="7">
        <v>0.436</v>
      </c>
      <c r="O30" s="5">
        <v>155</v>
      </c>
      <c r="P30" s="7">
        <v>0.69499999999999995</v>
      </c>
      <c r="Q30" s="5">
        <v>190</v>
      </c>
      <c r="R30" s="7">
        <v>0.85899999999999999</v>
      </c>
      <c r="S30" s="5">
        <v>205</v>
      </c>
      <c r="T30" s="7">
        <v>0.92700000000000005</v>
      </c>
      <c r="U30" s="5">
        <v>15</v>
      </c>
      <c r="V30" s="7">
        <v>7.2999999999999995E-2</v>
      </c>
      <c r="W30" s="5">
        <v>220</v>
      </c>
      <c r="X30" s="5">
        <v>130</v>
      </c>
      <c r="Y30" s="7">
        <v>0.59199999999999997</v>
      </c>
      <c r="Z30" s="5">
        <v>170</v>
      </c>
      <c r="AA30" s="7">
        <v>0.76200000000000001</v>
      </c>
      <c r="AB30" s="5">
        <v>210</v>
      </c>
      <c r="AC30" s="7">
        <v>0.93700000000000006</v>
      </c>
      <c r="AD30" s="5">
        <v>220</v>
      </c>
      <c r="AE30" s="7">
        <v>0.97799999999999998</v>
      </c>
      <c r="AF30" s="5">
        <v>5</v>
      </c>
      <c r="AG30" s="7">
        <v>2.1999999999999999E-2</v>
      </c>
      <c r="AH30" s="5">
        <v>225</v>
      </c>
      <c r="AI30" s="5">
        <v>80</v>
      </c>
      <c r="AJ30" s="5" t="s">
        <v>63</v>
      </c>
      <c r="AK30" s="5">
        <v>135</v>
      </c>
      <c r="AL30" s="5" t="s">
        <v>63</v>
      </c>
      <c r="AM30" s="5">
        <v>185</v>
      </c>
      <c r="AN30" s="5" t="s">
        <v>63</v>
      </c>
      <c r="AO30" s="5">
        <v>200</v>
      </c>
      <c r="AP30" s="5" t="s">
        <v>63</v>
      </c>
      <c r="AQ30" s="5" t="s">
        <v>63</v>
      </c>
      <c r="AR30" s="5" t="s">
        <v>63</v>
      </c>
      <c r="AS30" s="5">
        <v>200</v>
      </c>
      <c r="AT30" s="5">
        <v>50</v>
      </c>
      <c r="AU30" s="7">
        <v>0.214</v>
      </c>
      <c r="AV30" s="5">
        <v>100</v>
      </c>
      <c r="AW30" s="7">
        <v>0.42899999999999999</v>
      </c>
      <c r="AX30" s="5">
        <v>160</v>
      </c>
      <c r="AY30" s="7">
        <v>0.66400000000000003</v>
      </c>
      <c r="AZ30" s="5">
        <v>205</v>
      </c>
      <c r="BA30" s="7">
        <v>0.86599999999999999</v>
      </c>
      <c r="BB30" s="5">
        <v>30</v>
      </c>
      <c r="BC30" s="7">
        <v>0.13400000000000001</v>
      </c>
      <c r="BD30" s="5">
        <v>240</v>
      </c>
    </row>
    <row r="31" spans="1:56" x14ac:dyDescent="0.35">
      <c r="A31" t="s">
        <v>90</v>
      </c>
      <c r="B31" s="5">
        <v>25</v>
      </c>
      <c r="C31" s="5" t="s">
        <v>63</v>
      </c>
      <c r="D31" s="5">
        <v>30</v>
      </c>
      <c r="E31" s="5" t="s">
        <v>63</v>
      </c>
      <c r="F31" s="5">
        <v>45</v>
      </c>
      <c r="G31" s="5" t="s">
        <v>63</v>
      </c>
      <c r="H31" s="5">
        <v>50</v>
      </c>
      <c r="I31" s="5" t="s">
        <v>63</v>
      </c>
      <c r="J31" s="5" t="s">
        <v>63</v>
      </c>
      <c r="K31" s="5" t="s">
        <v>63</v>
      </c>
      <c r="L31" s="5">
        <v>50</v>
      </c>
      <c r="M31" s="5">
        <v>30</v>
      </c>
      <c r="N31" s="7">
        <v>0.443</v>
      </c>
      <c r="O31" s="5">
        <v>50</v>
      </c>
      <c r="P31" s="7">
        <v>0.72899999999999998</v>
      </c>
      <c r="Q31" s="5">
        <v>65</v>
      </c>
      <c r="R31" s="7">
        <v>0.95699999999999996</v>
      </c>
      <c r="S31" s="5">
        <v>70</v>
      </c>
      <c r="T31" s="7">
        <v>1</v>
      </c>
      <c r="U31" s="5">
        <v>0</v>
      </c>
      <c r="V31" s="7">
        <v>0</v>
      </c>
      <c r="W31" s="5">
        <v>70</v>
      </c>
      <c r="X31" s="5">
        <v>20</v>
      </c>
      <c r="Y31" s="5" t="s">
        <v>63</v>
      </c>
      <c r="Z31" s="5">
        <v>30</v>
      </c>
      <c r="AA31" s="5" t="s">
        <v>63</v>
      </c>
      <c r="AB31" s="5">
        <v>40</v>
      </c>
      <c r="AC31" s="5" t="s">
        <v>63</v>
      </c>
      <c r="AD31" s="5">
        <v>45</v>
      </c>
      <c r="AE31" s="5" t="s">
        <v>63</v>
      </c>
      <c r="AF31" s="5" t="s">
        <v>63</v>
      </c>
      <c r="AG31" s="5" t="s">
        <v>63</v>
      </c>
      <c r="AH31" s="5">
        <v>45</v>
      </c>
      <c r="AI31" s="5">
        <v>20</v>
      </c>
      <c r="AJ31" s="5" t="s">
        <v>63</v>
      </c>
      <c r="AK31" s="5">
        <v>30</v>
      </c>
      <c r="AL31" s="5" t="s">
        <v>63</v>
      </c>
      <c r="AM31" s="5">
        <v>40</v>
      </c>
      <c r="AN31" s="5" t="s">
        <v>63</v>
      </c>
      <c r="AO31" s="5">
        <v>45</v>
      </c>
      <c r="AP31" s="5" t="s">
        <v>63</v>
      </c>
      <c r="AQ31" s="5" t="s">
        <v>63</v>
      </c>
      <c r="AR31" s="5" t="s">
        <v>63</v>
      </c>
      <c r="AS31" s="5">
        <v>50</v>
      </c>
      <c r="AT31" s="5">
        <v>25</v>
      </c>
      <c r="AU31" s="5" t="s">
        <v>63</v>
      </c>
      <c r="AV31" s="5">
        <v>30</v>
      </c>
      <c r="AW31" s="5" t="s">
        <v>63</v>
      </c>
      <c r="AX31" s="5">
        <v>40</v>
      </c>
      <c r="AY31" s="5" t="s">
        <v>63</v>
      </c>
      <c r="AZ31" s="5">
        <v>50</v>
      </c>
      <c r="BA31" s="5" t="s">
        <v>63</v>
      </c>
      <c r="BB31" s="5" t="s">
        <v>63</v>
      </c>
      <c r="BC31" s="5" t="s">
        <v>63</v>
      </c>
      <c r="BD31" s="5">
        <v>50</v>
      </c>
    </row>
    <row r="32" spans="1:56" x14ac:dyDescent="0.35">
      <c r="A32" t="s">
        <v>91</v>
      </c>
      <c r="B32" s="5">
        <v>45</v>
      </c>
      <c r="C32" s="7">
        <v>0.23799999999999999</v>
      </c>
      <c r="D32" s="5">
        <v>100</v>
      </c>
      <c r="E32" s="7">
        <v>0.52300000000000002</v>
      </c>
      <c r="F32" s="5">
        <v>145</v>
      </c>
      <c r="G32" s="7">
        <v>0.751</v>
      </c>
      <c r="H32" s="5">
        <v>175</v>
      </c>
      <c r="I32" s="7">
        <v>0.90700000000000003</v>
      </c>
      <c r="J32" s="5">
        <v>20</v>
      </c>
      <c r="K32" s="7">
        <v>9.2999999999999999E-2</v>
      </c>
      <c r="L32" s="5">
        <v>195</v>
      </c>
      <c r="M32" s="5">
        <v>70</v>
      </c>
      <c r="N32" s="7">
        <v>0.35599999999999998</v>
      </c>
      <c r="O32" s="5">
        <v>125</v>
      </c>
      <c r="P32" s="7">
        <v>0.64900000000000002</v>
      </c>
      <c r="Q32" s="5">
        <v>165</v>
      </c>
      <c r="R32" s="7">
        <v>0.86099999999999999</v>
      </c>
      <c r="S32" s="5">
        <v>185</v>
      </c>
      <c r="T32" s="7">
        <v>0.95899999999999996</v>
      </c>
      <c r="U32" s="5">
        <v>10</v>
      </c>
      <c r="V32" s="7">
        <v>4.1000000000000002E-2</v>
      </c>
      <c r="W32" s="5">
        <v>195</v>
      </c>
      <c r="X32" s="5">
        <v>65</v>
      </c>
      <c r="Y32" s="7">
        <v>0.41799999999999998</v>
      </c>
      <c r="Z32" s="5">
        <v>95</v>
      </c>
      <c r="AA32" s="7">
        <v>0.63400000000000001</v>
      </c>
      <c r="AB32" s="5">
        <v>135</v>
      </c>
      <c r="AC32" s="7">
        <v>0.89500000000000002</v>
      </c>
      <c r="AD32" s="5">
        <v>145</v>
      </c>
      <c r="AE32" s="7">
        <v>0.95399999999999996</v>
      </c>
      <c r="AF32" s="5">
        <v>5</v>
      </c>
      <c r="AG32" s="7">
        <v>4.5999999999999999E-2</v>
      </c>
      <c r="AH32" s="5">
        <v>155</v>
      </c>
      <c r="AI32" s="5">
        <v>50</v>
      </c>
      <c r="AJ32" s="5" t="s">
        <v>63</v>
      </c>
      <c r="AK32" s="5">
        <v>95</v>
      </c>
      <c r="AL32" s="5" t="s">
        <v>63</v>
      </c>
      <c r="AM32" s="5">
        <v>140</v>
      </c>
      <c r="AN32" s="5" t="s">
        <v>63</v>
      </c>
      <c r="AO32" s="5">
        <v>140</v>
      </c>
      <c r="AP32" s="5" t="s">
        <v>63</v>
      </c>
      <c r="AQ32" s="5" t="s">
        <v>63</v>
      </c>
      <c r="AR32" s="5" t="s">
        <v>63</v>
      </c>
      <c r="AS32" s="5">
        <v>145</v>
      </c>
      <c r="AT32" s="5">
        <v>45</v>
      </c>
      <c r="AU32" s="7">
        <v>0.24</v>
      </c>
      <c r="AV32" s="5">
        <v>100</v>
      </c>
      <c r="AW32" s="7">
        <v>0.53600000000000003</v>
      </c>
      <c r="AX32" s="5">
        <v>150</v>
      </c>
      <c r="AY32" s="7">
        <v>0.80900000000000005</v>
      </c>
      <c r="AZ32" s="5">
        <v>175</v>
      </c>
      <c r="BA32" s="7">
        <v>0.96699999999999997</v>
      </c>
      <c r="BB32" s="5">
        <v>5</v>
      </c>
      <c r="BC32" s="7">
        <v>3.3000000000000002E-2</v>
      </c>
      <c r="BD32" s="5">
        <v>185</v>
      </c>
    </row>
    <row r="33" spans="1:56" x14ac:dyDescent="0.35">
      <c r="A33" t="s">
        <v>92</v>
      </c>
      <c r="B33" s="5">
        <v>10</v>
      </c>
      <c r="C33" s="7">
        <v>0.216</v>
      </c>
      <c r="D33" s="5">
        <v>30</v>
      </c>
      <c r="E33" s="7">
        <v>0.58799999999999997</v>
      </c>
      <c r="F33" s="5">
        <v>45</v>
      </c>
      <c r="G33" s="7">
        <v>0.86299999999999999</v>
      </c>
      <c r="H33" s="5">
        <v>45</v>
      </c>
      <c r="I33" s="7">
        <v>0.90200000000000002</v>
      </c>
      <c r="J33" s="5">
        <v>5</v>
      </c>
      <c r="K33" s="7">
        <v>9.8000000000000004E-2</v>
      </c>
      <c r="L33" s="5">
        <v>50</v>
      </c>
      <c r="M33" s="5">
        <v>15</v>
      </c>
      <c r="N33" s="7">
        <v>0.28100000000000003</v>
      </c>
      <c r="O33" s="5">
        <v>35</v>
      </c>
      <c r="P33" s="7">
        <v>0.57899999999999996</v>
      </c>
      <c r="Q33" s="5">
        <v>50</v>
      </c>
      <c r="R33" s="7">
        <v>0.84199999999999997</v>
      </c>
      <c r="S33" s="5">
        <v>50</v>
      </c>
      <c r="T33" s="7">
        <v>0.877</v>
      </c>
      <c r="U33" s="5">
        <v>5</v>
      </c>
      <c r="V33" s="7">
        <v>0.123</v>
      </c>
      <c r="W33" s="5">
        <v>55</v>
      </c>
      <c r="X33" s="5">
        <v>15</v>
      </c>
      <c r="Y33" s="5" t="s">
        <v>63</v>
      </c>
      <c r="Z33" s="5">
        <v>35</v>
      </c>
      <c r="AA33" s="5" t="s">
        <v>63</v>
      </c>
      <c r="AB33" s="5">
        <v>50</v>
      </c>
      <c r="AC33" s="5" t="s">
        <v>63</v>
      </c>
      <c r="AD33" s="5">
        <v>55</v>
      </c>
      <c r="AE33" s="5" t="s">
        <v>63</v>
      </c>
      <c r="AF33" s="5" t="s">
        <v>63</v>
      </c>
      <c r="AG33" s="5" t="s">
        <v>63</v>
      </c>
      <c r="AH33" s="5">
        <v>60</v>
      </c>
      <c r="AI33" s="5">
        <v>20</v>
      </c>
      <c r="AJ33" s="7">
        <v>0.34499999999999997</v>
      </c>
      <c r="AK33" s="5">
        <v>35</v>
      </c>
      <c r="AL33" s="7">
        <v>0.60299999999999998</v>
      </c>
      <c r="AM33" s="5">
        <v>50</v>
      </c>
      <c r="AN33" s="7">
        <v>0.89700000000000002</v>
      </c>
      <c r="AO33" s="5">
        <v>60</v>
      </c>
      <c r="AP33" s="7">
        <v>1</v>
      </c>
      <c r="AQ33" s="5">
        <v>0</v>
      </c>
      <c r="AR33" s="7">
        <v>0</v>
      </c>
      <c r="AS33" s="5">
        <v>60</v>
      </c>
      <c r="AT33" s="5">
        <v>10</v>
      </c>
      <c r="AU33" s="5" t="s">
        <v>63</v>
      </c>
      <c r="AV33" s="5">
        <v>20</v>
      </c>
      <c r="AW33" s="5" t="s">
        <v>63</v>
      </c>
      <c r="AX33" s="5">
        <v>25</v>
      </c>
      <c r="AY33" s="5" t="s">
        <v>63</v>
      </c>
      <c r="AZ33" s="5">
        <v>30</v>
      </c>
      <c r="BA33" s="5" t="s">
        <v>63</v>
      </c>
      <c r="BB33" s="5" t="s">
        <v>63</v>
      </c>
      <c r="BC33" s="5" t="s">
        <v>63</v>
      </c>
      <c r="BD33" s="5">
        <v>35</v>
      </c>
    </row>
    <row r="34" spans="1:56" x14ac:dyDescent="0.35">
      <c r="A34" t="s">
        <v>93</v>
      </c>
      <c r="B34" s="5">
        <v>155</v>
      </c>
      <c r="C34" s="7">
        <v>0.32600000000000001</v>
      </c>
      <c r="D34" s="5">
        <v>270</v>
      </c>
      <c r="E34" s="7">
        <v>0.56200000000000006</v>
      </c>
      <c r="F34" s="5">
        <v>355</v>
      </c>
      <c r="G34" s="7">
        <v>0.73899999999999999</v>
      </c>
      <c r="H34" s="5">
        <v>410</v>
      </c>
      <c r="I34" s="7">
        <v>0.84599999999999997</v>
      </c>
      <c r="J34" s="5">
        <v>75</v>
      </c>
      <c r="K34" s="7">
        <v>0.154</v>
      </c>
      <c r="L34" s="5">
        <v>480</v>
      </c>
      <c r="M34" s="5">
        <v>195</v>
      </c>
      <c r="N34" s="7">
        <v>0.373</v>
      </c>
      <c r="O34" s="5">
        <v>300</v>
      </c>
      <c r="P34" s="7">
        <v>0.57799999999999996</v>
      </c>
      <c r="Q34" s="5">
        <v>390</v>
      </c>
      <c r="R34" s="7">
        <v>0.754</v>
      </c>
      <c r="S34" s="5">
        <v>450</v>
      </c>
      <c r="T34" s="7">
        <v>0.86699999999999999</v>
      </c>
      <c r="U34" s="5">
        <v>70</v>
      </c>
      <c r="V34" s="7">
        <v>0.13300000000000001</v>
      </c>
      <c r="W34" s="5">
        <v>515</v>
      </c>
      <c r="X34" s="5">
        <v>280</v>
      </c>
      <c r="Y34" s="7">
        <v>0.57099999999999995</v>
      </c>
      <c r="Z34" s="5">
        <v>350</v>
      </c>
      <c r="AA34" s="7">
        <v>0.72099999999999997</v>
      </c>
      <c r="AB34" s="5">
        <v>440</v>
      </c>
      <c r="AC34" s="7">
        <v>0.90300000000000002</v>
      </c>
      <c r="AD34" s="5">
        <v>475</v>
      </c>
      <c r="AE34" s="7">
        <v>0.97299999999999998</v>
      </c>
      <c r="AF34" s="5">
        <v>15</v>
      </c>
      <c r="AG34" s="7">
        <v>2.7E-2</v>
      </c>
      <c r="AH34" s="5">
        <v>485</v>
      </c>
      <c r="AI34" s="5">
        <v>210</v>
      </c>
      <c r="AJ34" s="7">
        <v>0.48399999999999999</v>
      </c>
      <c r="AK34" s="5">
        <v>305</v>
      </c>
      <c r="AL34" s="7">
        <v>0.70299999999999996</v>
      </c>
      <c r="AM34" s="5">
        <v>395</v>
      </c>
      <c r="AN34" s="7">
        <v>0.91</v>
      </c>
      <c r="AO34" s="5">
        <v>420</v>
      </c>
      <c r="AP34" s="7">
        <v>0.97199999999999998</v>
      </c>
      <c r="AQ34" s="5">
        <v>10</v>
      </c>
      <c r="AR34" s="7">
        <v>2.8000000000000001E-2</v>
      </c>
      <c r="AS34" s="5">
        <v>435</v>
      </c>
      <c r="AT34" s="5">
        <v>105</v>
      </c>
      <c r="AU34" s="7">
        <v>0.29199999999999998</v>
      </c>
      <c r="AV34" s="5">
        <v>195</v>
      </c>
      <c r="AW34" s="7">
        <v>0.54800000000000004</v>
      </c>
      <c r="AX34" s="5">
        <v>260</v>
      </c>
      <c r="AY34" s="7">
        <v>0.73299999999999998</v>
      </c>
      <c r="AZ34" s="5">
        <v>325</v>
      </c>
      <c r="BA34" s="7">
        <v>0.91300000000000003</v>
      </c>
      <c r="BB34" s="5">
        <v>30</v>
      </c>
      <c r="BC34" s="7">
        <v>8.6999999999999994E-2</v>
      </c>
      <c r="BD34" s="5">
        <v>355</v>
      </c>
    </row>
    <row r="35" spans="1:56" x14ac:dyDescent="0.35">
      <c r="A35" t="s">
        <v>94</v>
      </c>
      <c r="B35" s="5" t="s">
        <v>63</v>
      </c>
      <c r="C35" s="5" t="s">
        <v>63</v>
      </c>
      <c r="D35" s="5" t="s">
        <v>63</v>
      </c>
      <c r="E35" s="5" t="s">
        <v>63</v>
      </c>
      <c r="F35" s="5" t="s">
        <v>63</v>
      </c>
      <c r="G35" s="5" t="s">
        <v>63</v>
      </c>
      <c r="H35" s="5" t="s">
        <v>63</v>
      </c>
      <c r="I35" s="5" t="s">
        <v>63</v>
      </c>
      <c r="J35" s="5">
        <v>0</v>
      </c>
      <c r="K35" s="7">
        <v>0</v>
      </c>
      <c r="L35" s="5" t="s">
        <v>63</v>
      </c>
      <c r="M35" s="5" t="s">
        <v>63</v>
      </c>
      <c r="N35" s="5" t="s">
        <v>63</v>
      </c>
      <c r="O35" s="5" t="s">
        <v>63</v>
      </c>
      <c r="P35" s="5" t="s">
        <v>63</v>
      </c>
      <c r="Q35" s="5" t="s">
        <v>63</v>
      </c>
      <c r="R35" s="5" t="s">
        <v>63</v>
      </c>
      <c r="S35" s="5" t="s">
        <v>63</v>
      </c>
      <c r="T35" s="5" t="s">
        <v>63</v>
      </c>
      <c r="U35" s="5">
        <v>0</v>
      </c>
      <c r="V35" s="7">
        <v>0</v>
      </c>
      <c r="W35" s="5" t="s">
        <v>63</v>
      </c>
      <c r="X35" s="5" t="s">
        <v>70</v>
      </c>
      <c r="Y35" s="5" t="s">
        <v>70</v>
      </c>
      <c r="Z35" s="5" t="s">
        <v>70</v>
      </c>
      <c r="AA35" s="5" t="s">
        <v>70</v>
      </c>
      <c r="AB35" s="5" t="s">
        <v>70</v>
      </c>
      <c r="AC35" s="5" t="s">
        <v>70</v>
      </c>
      <c r="AD35" s="5" t="s">
        <v>70</v>
      </c>
      <c r="AE35" s="5" t="s">
        <v>70</v>
      </c>
      <c r="AF35" s="5" t="s">
        <v>70</v>
      </c>
      <c r="AG35" s="5" t="s">
        <v>70</v>
      </c>
      <c r="AH35" s="5">
        <v>0</v>
      </c>
      <c r="AI35" s="5" t="s">
        <v>70</v>
      </c>
      <c r="AJ35" s="5" t="s">
        <v>70</v>
      </c>
      <c r="AK35" s="5" t="s">
        <v>70</v>
      </c>
      <c r="AL35" s="5" t="s">
        <v>70</v>
      </c>
      <c r="AM35" s="5" t="s">
        <v>70</v>
      </c>
      <c r="AN35" s="5" t="s">
        <v>70</v>
      </c>
      <c r="AO35" s="5" t="s">
        <v>70</v>
      </c>
      <c r="AP35" s="5" t="s">
        <v>70</v>
      </c>
      <c r="AQ35" s="5" t="s">
        <v>70</v>
      </c>
      <c r="AR35" s="5" t="s">
        <v>70</v>
      </c>
      <c r="AS35" s="5">
        <v>0</v>
      </c>
      <c r="AT35" s="5" t="s">
        <v>63</v>
      </c>
      <c r="AU35" s="5" t="s">
        <v>63</v>
      </c>
      <c r="AV35" s="5">
        <v>5</v>
      </c>
      <c r="AW35" s="5" t="s">
        <v>63</v>
      </c>
      <c r="AX35" s="5">
        <v>5</v>
      </c>
      <c r="AY35" s="5" t="s">
        <v>63</v>
      </c>
      <c r="AZ35" s="5">
        <v>5</v>
      </c>
      <c r="BA35" s="5" t="s">
        <v>63</v>
      </c>
      <c r="BB35" s="5">
        <v>0</v>
      </c>
      <c r="BC35" s="7">
        <v>0</v>
      </c>
      <c r="BD35" s="5">
        <v>5</v>
      </c>
    </row>
    <row r="36" spans="1:56" x14ac:dyDescent="0.35">
      <c r="A36" t="s">
        <v>95</v>
      </c>
      <c r="B36" s="5" t="s">
        <v>70</v>
      </c>
      <c r="C36" s="5" t="s">
        <v>70</v>
      </c>
      <c r="D36" s="5" t="s">
        <v>70</v>
      </c>
      <c r="E36" s="5" t="s">
        <v>70</v>
      </c>
      <c r="F36" s="5" t="s">
        <v>70</v>
      </c>
      <c r="G36" s="5" t="s">
        <v>70</v>
      </c>
      <c r="H36" s="5" t="s">
        <v>70</v>
      </c>
      <c r="I36" s="5" t="s">
        <v>70</v>
      </c>
      <c r="J36" s="5" t="s">
        <v>70</v>
      </c>
      <c r="K36" s="5" t="s">
        <v>70</v>
      </c>
      <c r="L36" s="5">
        <v>0</v>
      </c>
      <c r="M36" s="5" t="s">
        <v>70</v>
      </c>
      <c r="N36" s="5" t="s">
        <v>70</v>
      </c>
      <c r="O36" s="5" t="s">
        <v>70</v>
      </c>
      <c r="P36" s="5" t="s">
        <v>70</v>
      </c>
      <c r="Q36" s="5" t="s">
        <v>70</v>
      </c>
      <c r="R36" s="5" t="s">
        <v>70</v>
      </c>
      <c r="S36" s="5" t="s">
        <v>70</v>
      </c>
      <c r="T36" s="5" t="s">
        <v>70</v>
      </c>
      <c r="U36" s="5" t="s">
        <v>70</v>
      </c>
      <c r="V36" s="5" t="s">
        <v>70</v>
      </c>
      <c r="W36" s="5">
        <v>0</v>
      </c>
      <c r="X36" s="5" t="s">
        <v>70</v>
      </c>
      <c r="Y36" s="5" t="s">
        <v>70</v>
      </c>
      <c r="Z36" s="5" t="s">
        <v>70</v>
      </c>
      <c r="AA36" s="5" t="s">
        <v>70</v>
      </c>
      <c r="AB36" s="5" t="s">
        <v>70</v>
      </c>
      <c r="AC36" s="5" t="s">
        <v>70</v>
      </c>
      <c r="AD36" s="5" t="s">
        <v>70</v>
      </c>
      <c r="AE36" s="5" t="s">
        <v>70</v>
      </c>
      <c r="AF36" s="5" t="s">
        <v>70</v>
      </c>
      <c r="AG36" s="5" t="s">
        <v>70</v>
      </c>
      <c r="AH36" s="5">
        <v>0</v>
      </c>
      <c r="AI36" s="5" t="s">
        <v>70</v>
      </c>
      <c r="AJ36" s="5" t="s">
        <v>70</v>
      </c>
      <c r="AK36" s="5" t="s">
        <v>70</v>
      </c>
      <c r="AL36" s="5" t="s">
        <v>70</v>
      </c>
      <c r="AM36" s="5" t="s">
        <v>70</v>
      </c>
      <c r="AN36" s="5" t="s">
        <v>70</v>
      </c>
      <c r="AO36" s="5" t="s">
        <v>70</v>
      </c>
      <c r="AP36" s="5" t="s">
        <v>70</v>
      </c>
      <c r="AQ36" s="5" t="s">
        <v>70</v>
      </c>
      <c r="AR36" s="5" t="s">
        <v>70</v>
      </c>
      <c r="AS36" s="5">
        <v>0</v>
      </c>
      <c r="AT36" s="5" t="s">
        <v>70</v>
      </c>
      <c r="AU36" s="5" t="s">
        <v>70</v>
      </c>
      <c r="AV36" s="5" t="s">
        <v>70</v>
      </c>
      <c r="AW36" s="5" t="s">
        <v>70</v>
      </c>
      <c r="AX36" s="5" t="s">
        <v>70</v>
      </c>
      <c r="AY36" s="5" t="s">
        <v>70</v>
      </c>
      <c r="AZ36" s="5" t="s">
        <v>70</v>
      </c>
      <c r="BA36" s="5" t="s">
        <v>70</v>
      </c>
      <c r="BB36" s="5" t="s">
        <v>70</v>
      </c>
      <c r="BC36" s="5" t="s">
        <v>70</v>
      </c>
      <c r="BD36" s="5">
        <v>0</v>
      </c>
    </row>
    <row r="37" spans="1:56" x14ac:dyDescent="0.35">
      <c r="A37" t="s">
        <v>96</v>
      </c>
      <c r="B37" s="5" t="s">
        <v>70</v>
      </c>
      <c r="C37" s="5" t="s">
        <v>70</v>
      </c>
      <c r="D37" s="5" t="s">
        <v>70</v>
      </c>
      <c r="E37" s="5" t="s">
        <v>70</v>
      </c>
      <c r="F37" s="5" t="s">
        <v>70</v>
      </c>
      <c r="G37" s="5" t="s">
        <v>70</v>
      </c>
      <c r="H37" s="5" t="s">
        <v>70</v>
      </c>
      <c r="I37" s="5" t="s">
        <v>70</v>
      </c>
      <c r="J37" s="5" t="s">
        <v>70</v>
      </c>
      <c r="K37" s="5" t="s">
        <v>70</v>
      </c>
      <c r="L37" s="5">
        <v>0</v>
      </c>
      <c r="M37" s="5" t="s">
        <v>70</v>
      </c>
      <c r="N37" s="5" t="s">
        <v>70</v>
      </c>
      <c r="O37" s="5" t="s">
        <v>70</v>
      </c>
      <c r="P37" s="5" t="s">
        <v>70</v>
      </c>
      <c r="Q37" s="5" t="s">
        <v>70</v>
      </c>
      <c r="R37" s="5" t="s">
        <v>70</v>
      </c>
      <c r="S37" s="5" t="s">
        <v>70</v>
      </c>
      <c r="T37" s="5" t="s">
        <v>70</v>
      </c>
      <c r="U37" s="5" t="s">
        <v>70</v>
      </c>
      <c r="V37" s="5" t="s">
        <v>70</v>
      </c>
      <c r="W37" s="5">
        <v>0</v>
      </c>
      <c r="X37" s="5" t="s">
        <v>70</v>
      </c>
      <c r="Y37" s="5" t="s">
        <v>70</v>
      </c>
      <c r="Z37" s="5" t="s">
        <v>70</v>
      </c>
      <c r="AA37" s="5" t="s">
        <v>70</v>
      </c>
      <c r="AB37" s="5" t="s">
        <v>70</v>
      </c>
      <c r="AC37" s="5" t="s">
        <v>70</v>
      </c>
      <c r="AD37" s="5" t="s">
        <v>70</v>
      </c>
      <c r="AE37" s="5" t="s">
        <v>70</v>
      </c>
      <c r="AF37" s="5" t="s">
        <v>70</v>
      </c>
      <c r="AG37" s="5" t="s">
        <v>70</v>
      </c>
      <c r="AH37" s="5">
        <v>0</v>
      </c>
      <c r="AI37" s="5" t="s">
        <v>63</v>
      </c>
      <c r="AJ37" s="5" t="s">
        <v>63</v>
      </c>
      <c r="AK37" s="5" t="s">
        <v>63</v>
      </c>
      <c r="AL37" s="5" t="s">
        <v>63</v>
      </c>
      <c r="AM37" s="5" t="s">
        <v>63</v>
      </c>
      <c r="AN37" s="5" t="s">
        <v>63</v>
      </c>
      <c r="AO37" s="5" t="s">
        <v>63</v>
      </c>
      <c r="AP37" s="5" t="s">
        <v>63</v>
      </c>
      <c r="AQ37" s="5">
        <v>0</v>
      </c>
      <c r="AR37" s="7">
        <v>0</v>
      </c>
      <c r="AS37" s="5" t="s">
        <v>63</v>
      </c>
      <c r="AT37" s="5" t="s">
        <v>70</v>
      </c>
      <c r="AU37" s="5" t="s">
        <v>70</v>
      </c>
      <c r="AV37" s="5" t="s">
        <v>70</v>
      </c>
      <c r="AW37" s="5" t="s">
        <v>70</v>
      </c>
      <c r="AX37" s="5" t="s">
        <v>70</v>
      </c>
      <c r="AY37" s="5" t="s">
        <v>70</v>
      </c>
      <c r="AZ37" s="5" t="s">
        <v>70</v>
      </c>
      <c r="BA37" s="5" t="s">
        <v>70</v>
      </c>
      <c r="BB37" s="5" t="s">
        <v>70</v>
      </c>
      <c r="BC37" s="5" t="s">
        <v>70</v>
      </c>
      <c r="BD37" s="5">
        <v>0</v>
      </c>
    </row>
    <row r="38" spans="1:56" x14ac:dyDescent="0.35">
      <c r="A38" t="s">
        <v>97</v>
      </c>
      <c r="B38" s="5" t="s">
        <v>70</v>
      </c>
      <c r="C38" s="5" t="s">
        <v>70</v>
      </c>
      <c r="D38" s="5" t="s">
        <v>70</v>
      </c>
      <c r="E38" s="5" t="s">
        <v>70</v>
      </c>
      <c r="F38" s="5" t="s">
        <v>70</v>
      </c>
      <c r="G38" s="5" t="s">
        <v>70</v>
      </c>
      <c r="H38" s="5" t="s">
        <v>70</v>
      </c>
      <c r="I38" s="5" t="s">
        <v>70</v>
      </c>
      <c r="J38" s="5" t="s">
        <v>70</v>
      </c>
      <c r="K38" s="5" t="s">
        <v>70</v>
      </c>
      <c r="L38" s="5">
        <v>0</v>
      </c>
      <c r="M38" s="5" t="s">
        <v>70</v>
      </c>
      <c r="N38" s="5" t="s">
        <v>70</v>
      </c>
      <c r="O38" s="5" t="s">
        <v>70</v>
      </c>
      <c r="P38" s="5" t="s">
        <v>70</v>
      </c>
      <c r="Q38" s="5" t="s">
        <v>70</v>
      </c>
      <c r="R38" s="5" t="s">
        <v>70</v>
      </c>
      <c r="S38" s="5" t="s">
        <v>70</v>
      </c>
      <c r="T38" s="5" t="s">
        <v>70</v>
      </c>
      <c r="U38" s="5" t="s">
        <v>70</v>
      </c>
      <c r="V38" s="5" t="s">
        <v>70</v>
      </c>
      <c r="W38" s="5">
        <v>0</v>
      </c>
      <c r="X38" s="5" t="s">
        <v>70</v>
      </c>
      <c r="Y38" s="5" t="s">
        <v>70</v>
      </c>
      <c r="Z38" s="5" t="s">
        <v>70</v>
      </c>
      <c r="AA38" s="5" t="s">
        <v>70</v>
      </c>
      <c r="AB38" s="5" t="s">
        <v>70</v>
      </c>
      <c r="AC38" s="5" t="s">
        <v>70</v>
      </c>
      <c r="AD38" s="5" t="s">
        <v>70</v>
      </c>
      <c r="AE38" s="5" t="s">
        <v>70</v>
      </c>
      <c r="AF38" s="5" t="s">
        <v>70</v>
      </c>
      <c r="AG38" s="5" t="s">
        <v>70</v>
      </c>
      <c r="AH38" s="5">
        <v>0</v>
      </c>
      <c r="AI38" s="5" t="s">
        <v>70</v>
      </c>
      <c r="AJ38" s="5" t="s">
        <v>70</v>
      </c>
      <c r="AK38" s="5" t="s">
        <v>70</v>
      </c>
      <c r="AL38" s="5" t="s">
        <v>70</v>
      </c>
      <c r="AM38" s="5" t="s">
        <v>70</v>
      </c>
      <c r="AN38" s="5" t="s">
        <v>70</v>
      </c>
      <c r="AO38" s="5" t="s">
        <v>70</v>
      </c>
      <c r="AP38" s="5" t="s">
        <v>70</v>
      </c>
      <c r="AQ38" s="5" t="s">
        <v>70</v>
      </c>
      <c r="AR38" s="5" t="s">
        <v>70</v>
      </c>
      <c r="AS38" s="5">
        <v>0</v>
      </c>
      <c r="AT38" s="5" t="s">
        <v>70</v>
      </c>
      <c r="AU38" s="5" t="s">
        <v>70</v>
      </c>
      <c r="AV38" s="5" t="s">
        <v>70</v>
      </c>
      <c r="AW38" s="5" t="s">
        <v>70</v>
      </c>
      <c r="AX38" s="5" t="s">
        <v>70</v>
      </c>
      <c r="AY38" s="5" t="s">
        <v>70</v>
      </c>
      <c r="AZ38" s="5" t="s">
        <v>70</v>
      </c>
      <c r="BA38" s="5" t="s">
        <v>70</v>
      </c>
      <c r="BB38" s="5" t="s">
        <v>70</v>
      </c>
      <c r="BC38" s="5" t="s">
        <v>70</v>
      </c>
      <c r="BD38" s="5">
        <v>0</v>
      </c>
    </row>
    <row r="39" spans="1:56" x14ac:dyDescent="0.35">
      <c r="A39" t="s">
        <v>98</v>
      </c>
      <c r="B39" s="5" t="s">
        <v>70</v>
      </c>
      <c r="C39" s="5" t="s">
        <v>70</v>
      </c>
      <c r="D39" s="5" t="s">
        <v>70</v>
      </c>
      <c r="E39" s="5" t="s">
        <v>70</v>
      </c>
      <c r="F39" s="5" t="s">
        <v>70</v>
      </c>
      <c r="G39" s="5" t="s">
        <v>70</v>
      </c>
      <c r="H39" s="5" t="s">
        <v>70</v>
      </c>
      <c r="I39" s="5" t="s">
        <v>70</v>
      </c>
      <c r="J39" s="5" t="s">
        <v>70</v>
      </c>
      <c r="K39" s="5" t="s">
        <v>70</v>
      </c>
      <c r="L39" s="5">
        <v>0</v>
      </c>
      <c r="M39" s="5" t="s">
        <v>70</v>
      </c>
      <c r="N39" s="5" t="s">
        <v>70</v>
      </c>
      <c r="O39" s="5" t="s">
        <v>70</v>
      </c>
      <c r="P39" s="5" t="s">
        <v>70</v>
      </c>
      <c r="Q39" s="5" t="s">
        <v>70</v>
      </c>
      <c r="R39" s="5" t="s">
        <v>70</v>
      </c>
      <c r="S39" s="5" t="s">
        <v>70</v>
      </c>
      <c r="T39" s="5" t="s">
        <v>70</v>
      </c>
      <c r="U39" s="5" t="s">
        <v>70</v>
      </c>
      <c r="V39" s="5" t="s">
        <v>70</v>
      </c>
      <c r="W39" s="5">
        <v>0</v>
      </c>
      <c r="X39" s="5" t="s">
        <v>70</v>
      </c>
      <c r="Y39" s="5" t="s">
        <v>70</v>
      </c>
      <c r="Z39" s="5" t="s">
        <v>70</v>
      </c>
      <c r="AA39" s="5" t="s">
        <v>70</v>
      </c>
      <c r="AB39" s="5" t="s">
        <v>70</v>
      </c>
      <c r="AC39" s="5" t="s">
        <v>70</v>
      </c>
      <c r="AD39" s="5" t="s">
        <v>70</v>
      </c>
      <c r="AE39" s="5" t="s">
        <v>70</v>
      </c>
      <c r="AF39" s="5" t="s">
        <v>70</v>
      </c>
      <c r="AG39" s="5" t="s">
        <v>70</v>
      </c>
      <c r="AH39" s="5">
        <v>0</v>
      </c>
      <c r="AI39" s="5" t="s">
        <v>70</v>
      </c>
      <c r="AJ39" s="5" t="s">
        <v>70</v>
      </c>
      <c r="AK39" s="5" t="s">
        <v>70</v>
      </c>
      <c r="AL39" s="5" t="s">
        <v>70</v>
      </c>
      <c r="AM39" s="5" t="s">
        <v>70</v>
      </c>
      <c r="AN39" s="5" t="s">
        <v>70</v>
      </c>
      <c r="AO39" s="5" t="s">
        <v>70</v>
      </c>
      <c r="AP39" s="5" t="s">
        <v>70</v>
      </c>
      <c r="AQ39" s="5" t="s">
        <v>70</v>
      </c>
      <c r="AR39" s="5" t="s">
        <v>70</v>
      </c>
      <c r="AS39" s="5">
        <v>0</v>
      </c>
      <c r="AT39" s="5" t="s">
        <v>70</v>
      </c>
      <c r="AU39" s="5" t="s">
        <v>70</v>
      </c>
      <c r="AV39" s="5" t="s">
        <v>70</v>
      </c>
      <c r="AW39" s="5" t="s">
        <v>70</v>
      </c>
      <c r="AX39" s="5" t="s">
        <v>70</v>
      </c>
      <c r="AY39" s="5" t="s">
        <v>70</v>
      </c>
      <c r="AZ39" s="5" t="s">
        <v>70</v>
      </c>
      <c r="BA39" s="5" t="s">
        <v>70</v>
      </c>
      <c r="BB39" s="5" t="s">
        <v>70</v>
      </c>
      <c r="BC39" s="5" t="s">
        <v>70</v>
      </c>
      <c r="BD39" s="5">
        <v>0</v>
      </c>
    </row>
    <row r="40" spans="1:56" x14ac:dyDescent="0.35">
      <c r="A40" t="s">
        <v>99</v>
      </c>
      <c r="B40" s="5">
        <v>220</v>
      </c>
      <c r="C40" s="7">
        <v>0.22900000000000001</v>
      </c>
      <c r="D40" s="5">
        <v>395</v>
      </c>
      <c r="E40" s="7">
        <v>0.41199999999999998</v>
      </c>
      <c r="F40" s="5">
        <v>595</v>
      </c>
      <c r="G40" s="7">
        <v>0.624</v>
      </c>
      <c r="H40" s="5">
        <v>780</v>
      </c>
      <c r="I40" s="7">
        <v>0.81699999999999995</v>
      </c>
      <c r="J40" s="5">
        <v>175</v>
      </c>
      <c r="K40" s="7">
        <v>0.183</v>
      </c>
      <c r="L40" s="5">
        <v>955</v>
      </c>
      <c r="M40" s="5">
        <v>380</v>
      </c>
      <c r="N40" s="7">
        <v>0.39600000000000002</v>
      </c>
      <c r="O40" s="5">
        <v>565</v>
      </c>
      <c r="P40" s="7">
        <v>0.58799999999999997</v>
      </c>
      <c r="Q40" s="5">
        <v>735</v>
      </c>
      <c r="R40" s="7">
        <v>0.76</v>
      </c>
      <c r="S40" s="5">
        <v>860</v>
      </c>
      <c r="T40" s="7">
        <v>0.89</v>
      </c>
      <c r="U40" s="5">
        <v>105</v>
      </c>
      <c r="V40" s="7">
        <v>0.11</v>
      </c>
      <c r="W40" s="5">
        <v>965</v>
      </c>
      <c r="X40" s="5">
        <v>405</v>
      </c>
      <c r="Y40" s="7">
        <v>0.38</v>
      </c>
      <c r="Z40" s="5">
        <v>625</v>
      </c>
      <c r="AA40" s="7">
        <v>0.58599999999999997</v>
      </c>
      <c r="AB40" s="5">
        <v>850</v>
      </c>
      <c r="AC40" s="7">
        <v>0.79700000000000004</v>
      </c>
      <c r="AD40" s="5">
        <v>930</v>
      </c>
      <c r="AE40" s="7">
        <v>0.875</v>
      </c>
      <c r="AF40" s="5">
        <v>135</v>
      </c>
      <c r="AG40" s="7">
        <v>0.125</v>
      </c>
      <c r="AH40" s="8">
        <v>1065</v>
      </c>
      <c r="AI40" s="5">
        <v>430</v>
      </c>
      <c r="AJ40" s="7">
        <v>0.35599999999999998</v>
      </c>
      <c r="AK40" s="5">
        <v>705</v>
      </c>
      <c r="AL40" s="7">
        <v>0.58699999999999997</v>
      </c>
      <c r="AM40" s="8">
        <v>1000</v>
      </c>
      <c r="AN40" s="7">
        <v>0.83299999999999996</v>
      </c>
      <c r="AO40" s="8">
        <v>1075</v>
      </c>
      <c r="AP40" s="7">
        <v>0.89500000000000002</v>
      </c>
      <c r="AQ40" s="5">
        <v>125</v>
      </c>
      <c r="AR40" s="7">
        <v>0.105</v>
      </c>
      <c r="AS40" s="8">
        <v>1200</v>
      </c>
      <c r="AT40" s="5">
        <v>350</v>
      </c>
      <c r="AU40" s="7">
        <v>0.30599999999999999</v>
      </c>
      <c r="AV40" s="5">
        <v>595</v>
      </c>
      <c r="AW40" s="7">
        <v>0.52100000000000002</v>
      </c>
      <c r="AX40" s="5">
        <v>820</v>
      </c>
      <c r="AY40" s="7">
        <v>0.71699999999999997</v>
      </c>
      <c r="AZ40" s="5">
        <v>985</v>
      </c>
      <c r="BA40" s="7">
        <v>0.86299999999999999</v>
      </c>
      <c r="BB40" s="5">
        <v>155</v>
      </c>
      <c r="BC40" s="7">
        <v>0.13700000000000001</v>
      </c>
      <c r="BD40" s="8">
        <v>1145</v>
      </c>
    </row>
    <row r="41" spans="1:56" x14ac:dyDescent="0.35">
      <c r="A41" t="s">
        <v>100</v>
      </c>
      <c r="B41" s="5">
        <v>45</v>
      </c>
      <c r="C41" s="7">
        <v>0.56399999999999995</v>
      </c>
      <c r="D41" s="5">
        <v>55</v>
      </c>
      <c r="E41" s="7">
        <v>0.73099999999999998</v>
      </c>
      <c r="F41" s="5">
        <v>65</v>
      </c>
      <c r="G41" s="7">
        <v>0.82099999999999995</v>
      </c>
      <c r="H41" s="5">
        <v>70</v>
      </c>
      <c r="I41" s="7">
        <v>0.92300000000000004</v>
      </c>
      <c r="J41" s="5">
        <v>5</v>
      </c>
      <c r="K41" s="7">
        <v>7.6999999999999999E-2</v>
      </c>
      <c r="L41" s="5">
        <v>80</v>
      </c>
      <c r="M41" s="5">
        <v>85</v>
      </c>
      <c r="N41" s="5" t="s">
        <v>63</v>
      </c>
      <c r="O41" s="5">
        <v>100</v>
      </c>
      <c r="P41" s="5" t="s">
        <v>63</v>
      </c>
      <c r="Q41" s="5">
        <v>110</v>
      </c>
      <c r="R41" s="5" t="s">
        <v>63</v>
      </c>
      <c r="S41" s="5">
        <v>120</v>
      </c>
      <c r="T41" s="5" t="s">
        <v>63</v>
      </c>
      <c r="U41" s="5" t="s">
        <v>63</v>
      </c>
      <c r="V41" s="5" t="s">
        <v>63</v>
      </c>
      <c r="W41" s="5">
        <v>120</v>
      </c>
      <c r="X41" s="5">
        <v>60</v>
      </c>
      <c r="Y41" s="5" t="s">
        <v>63</v>
      </c>
      <c r="Z41" s="5">
        <v>80</v>
      </c>
      <c r="AA41" s="5" t="s">
        <v>63</v>
      </c>
      <c r="AB41" s="5">
        <v>100</v>
      </c>
      <c r="AC41" s="5" t="s">
        <v>63</v>
      </c>
      <c r="AD41" s="5">
        <v>100</v>
      </c>
      <c r="AE41" s="5" t="s">
        <v>63</v>
      </c>
      <c r="AF41" s="5" t="s">
        <v>63</v>
      </c>
      <c r="AG41" s="5" t="s">
        <v>63</v>
      </c>
      <c r="AH41" s="5">
        <v>105</v>
      </c>
      <c r="AI41" s="5">
        <v>40</v>
      </c>
      <c r="AJ41" s="7">
        <v>0.46700000000000003</v>
      </c>
      <c r="AK41" s="5">
        <v>55</v>
      </c>
      <c r="AL41" s="7">
        <v>0.61099999999999999</v>
      </c>
      <c r="AM41" s="5">
        <v>75</v>
      </c>
      <c r="AN41" s="7">
        <v>0.85599999999999998</v>
      </c>
      <c r="AO41" s="5">
        <v>85</v>
      </c>
      <c r="AP41" s="7">
        <v>0.94399999999999995</v>
      </c>
      <c r="AQ41" s="5">
        <v>5</v>
      </c>
      <c r="AR41" s="7">
        <v>5.6000000000000001E-2</v>
      </c>
      <c r="AS41" s="5">
        <v>90</v>
      </c>
      <c r="AT41" s="5">
        <v>35</v>
      </c>
      <c r="AU41" s="7">
        <v>0.47799999999999998</v>
      </c>
      <c r="AV41" s="5">
        <v>45</v>
      </c>
      <c r="AW41" s="7">
        <v>0.66700000000000004</v>
      </c>
      <c r="AX41" s="5">
        <v>55</v>
      </c>
      <c r="AY41" s="7">
        <v>0.81200000000000006</v>
      </c>
      <c r="AZ41" s="5">
        <v>65</v>
      </c>
      <c r="BA41" s="7">
        <v>0.91300000000000003</v>
      </c>
      <c r="BB41" s="5">
        <v>5</v>
      </c>
      <c r="BC41" s="7">
        <v>8.6999999999999994E-2</v>
      </c>
      <c r="BD41" s="5">
        <v>70</v>
      </c>
    </row>
    <row r="42" spans="1:56" x14ac:dyDescent="0.35">
      <c r="A42" t="s">
        <v>101</v>
      </c>
      <c r="B42" s="5">
        <v>140</v>
      </c>
      <c r="C42" s="7">
        <v>0.28499999999999998</v>
      </c>
      <c r="D42" s="5">
        <v>260</v>
      </c>
      <c r="E42" s="7">
        <v>0.52400000000000002</v>
      </c>
      <c r="F42" s="5">
        <v>365</v>
      </c>
      <c r="G42" s="7">
        <v>0.73299999999999998</v>
      </c>
      <c r="H42" s="5">
        <v>425</v>
      </c>
      <c r="I42" s="7">
        <v>0.85499999999999998</v>
      </c>
      <c r="J42" s="5">
        <v>70</v>
      </c>
      <c r="K42" s="7">
        <v>0.14499999999999999</v>
      </c>
      <c r="L42" s="5">
        <v>500</v>
      </c>
      <c r="M42" s="5">
        <v>175</v>
      </c>
      <c r="N42" s="7">
        <v>0.35199999999999998</v>
      </c>
      <c r="O42" s="5">
        <v>285</v>
      </c>
      <c r="P42" s="7">
        <v>0.56499999999999995</v>
      </c>
      <c r="Q42" s="5">
        <v>375</v>
      </c>
      <c r="R42" s="7">
        <v>0.746</v>
      </c>
      <c r="S42" s="5">
        <v>435</v>
      </c>
      <c r="T42" s="7">
        <v>0.86699999999999999</v>
      </c>
      <c r="U42" s="5">
        <v>65</v>
      </c>
      <c r="V42" s="7">
        <v>0.13300000000000001</v>
      </c>
      <c r="W42" s="5">
        <v>505</v>
      </c>
      <c r="X42" s="5">
        <v>240</v>
      </c>
      <c r="Y42" s="7">
        <v>0.54600000000000004</v>
      </c>
      <c r="Z42" s="5">
        <v>320</v>
      </c>
      <c r="AA42" s="7">
        <v>0.72599999999999998</v>
      </c>
      <c r="AB42" s="5">
        <v>395</v>
      </c>
      <c r="AC42" s="7">
        <v>0.90400000000000003</v>
      </c>
      <c r="AD42" s="5">
        <v>420</v>
      </c>
      <c r="AE42" s="7">
        <v>0.95399999999999996</v>
      </c>
      <c r="AF42" s="5">
        <v>20</v>
      </c>
      <c r="AG42" s="7">
        <v>4.5999999999999999E-2</v>
      </c>
      <c r="AH42" s="5">
        <v>440</v>
      </c>
      <c r="AI42" s="5">
        <v>185</v>
      </c>
      <c r="AJ42" s="7">
        <v>0.46700000000000003</v>
      </c>
      <c r="AK42" s="5">
        <v>275</v>
      </c>
      <c r="AL42" s="7">
        <v>0.69799999999999995</v>
      </c>
      <c r="AM42" s="5">
        <v>355</v>
      </c>
      <c r="AN42" s="7">
        <v>0.90600000000000003</v>
      </c>
      <c r="AO42" s="5">
        <v>380</v>
      </c>
      <c r="AP42" s="7">
        <v>0.97</v>
      </c>
      <c r="AQ42" s="5">
        <v>10</v>
      </c>
      <c r="AR42" s="7">
        <v>0.03</v>
      </c>
      <c r="AS42" s="5">
        <v>395</v>
      </c>
      <c r="AT42" s="5">
        <v>115</v>
      </c>
      <c r="AU42" s="7">
        <v>0.311</v>
      </c>
      <c r="AV42" s="5">
        <v>205</v>
      </c>
      <c r="AW42" s="7">
        <v>0.54</v>
      </c>
      <c r="AX42" s="5">
        <v>285</v>
      </c>
      <c r="AY42" s="7">
        <v>0.76100000000000001</v>
      </c>
      <c r="AZ42" s="5">
        <v>345</v>
      </c>
      <c r="BA42" s="7">
        <v>0.91800000000000004</v>
      </c>
      <c r="BB42" s="5">
        <v>30</v>
      </c>
      <c r="BC42" s="7">
        <v>8.2000000000000003E-2</v>
      </c>
      <c r="BD42" s="5">
        <v>375</v>
      </c>
    </row>
    <row r="43" spans="1:56" x14ac:dyDescent="0.35">
      <c r="A43" t="s">
        <v>102</v>
      </c>
      <c r="B43" s="5">
        <v>130</v>
      </c>
      <c r="C43" s="7">
        <v>0.61599999999999999</v>
      </c>
      <c r="D43" s="5">
        <v>180</v>
      </c>
      <c r="E43" s="7">
        <v>0.84399999999999997</v>
      </c>
      <c r="F43" s="5">
        <v>200</v>
      </c>
      <c r="G43" s="7">
        <v>0.93799999999999994</v>
      </c>
      <c r="H43" s="5">
        <v>205</v>
      </c>
      <c r="I43" s="7">
        <v>0.96199999999999997</v>
      </c>
      <c r="J43" s="5">
        <v>10</v>
      </c>
      <c r="K43" s="7">
        <v>3.7999999999999999E-2</v>
      </c>
      <c r="L43" s="5">
        <v>210</v>
      </c>
      <c r="M43" s="5">
        <v>120</v>
      </c>
      <c r="N43" s="5" t="s">
        <v>63</v>
      </c>
      <c r="O43" s="5">
        <v>165</v>
      </c>
      <c r="P43" s="5" t="s">
        <v>63</v>
      </c>
      <c r="Q43" s="5">
        <v>170</v>
      </c>
      <c r="R43" s="5" t="s">
        <v>63</v>
      </c>
      <c r="S43" s="5">
        <v>175</v>
      </c>
      <c r="T43" s="5" t="s">
        <v>63</v>
      </c>
      <c r="U43" s="5" t="s">
        <v>63</v>
      </c>
      <c r="V43" s="5" t="s">
        <v>63</v>
      </c>
      <c r="W43" s="5">
        <v>180</v>
      </c>
      <c r="X43" s="5">
        <v>175</v>
      </c>
      <c r="Y43" s="7">
        <v>0.70199999999999996</v>
      </c>
      <c r="Z43" s="5">
        <v>215</v>
      </c>
      <c r="AA43" s="7">
        <v>0.871</v>
      </c>
      <c r="AB43" s="5">
        <v>240</v>
      </c>
      <c r="AC43" s="7">
        <v>0.97599999999999998</v>
      </c>
      <c r="AD43" s="5">
        <v>250</v>
      </c>
      <c r="AE43" s="7">
        <v>1</v>
      </c>
      <c r="AF43" s="5">
        <v>0</v>
      </c>
      <c r="AG43" s="7">
        <v>0</v>
      </c>
      <c r="AH43" s="5">
        <v>250</v>
      </c>
      <c r="AI43" s="5">
        <v>130</v>
      </c>
      <c r="AJ43" s="5" t="s">
        <v>63</v>
      </c>
      <c r="AK43" s="5">
        <v>180</v>
      </c>
      <c r="AL43" s="5" t="s">
        <v>63</v>
      </c>
      <c r="AM43" s="5">
        <v>200</v>
      </c>
      <c r="AN43" s="5" t="s">
        <v>63</v>
      </c>
      <c r="AO43" s="5">
        <v>200</v>
      </c>
      <c r="AP43" s="5" t="s">
        <v>63</v>
      </c>
      <c r="AQ43" s="5" t="s">
        <v>63</v>
      </c>
      <c r="AR43" s="5" t="s">
        <v>63</v>
      </c>
      <c r="AS43" s="5">
        <v>200</v>
      </c>
      <c r="AT43" s="5">
        <v>120</v>
      </c>
      <c r="AU43" s="5" t="s">
        <v>63</v>
      </c>
      <c r="AV43" s="5">
        <v>160</v>
      </c>
      <c r="AW43" s="5" t="s">
        <v>63</v>
      </c>
      <c r="AX43" s="5">
        <v>175</v>
      </c>
      <c r="AY43" s="5" t="s">
        <v>63</v>
      </c>
      <c r="AZ43" s="5">
        <v>185</v>
      </c>
      <c r="BA43" s="5" t="s">
        <v>63</v>
      </c>
      <c r="BB43" s="5" t="s">
        <v>63</v>
      </c>
      <c r="BC43" s="5" t="s">
        <v>63</v>
      </c>
      <c r="BD43" s="5">
        <v>185</v>
      </c>
    </row>
    <row r="44" spans="1:56" x14ac:dyDescent="0.35">
      <c r="A44" t="s">
        <v>103</v>
      </c>
      <c r="B44" s="5">
        <v>20</v>
      </c>
      <c r="C44" s="7">
        <v>0.29199999999999998</v>
      </c>
      <c r="D44" s="5">
        <v>45</v>
      </c>
      <c r="E44" s="7">
        <v>0.70799999999999996</v>
      </c>
      <c r="F44" s="5">
        <v>60</v>
      </c>
      <c r="G44" s="7">
        <v>0.92300000000000004</v>
      </c>
      <c r="H44" s="5">
        <v>65</v>
      </c>
      <c r="I44" s="7">
        <v>1</v>
      </c>
      <c r="J44" s="5">
        <v>0</v>
      </c>
      <c r="K44" s="7">
        <v>0</v>
      </c>
      <c r="L44" s="5">
        <v>65</v>
      </c>
      <c r="M44" s="5">
        <v>20</v>
      </c>
      <c r="N44" s="7">
        <v>0.317</v>
      </c>
      <c r="O44" s="5">
        <v>45</v>
      </c>
      <c r="P44" s="7">
        <v>0.73299999999999998</v>
      </c>
      <c r="Q44" s="5">
        <v>55</v>
      </c>
      <c r="R44" s="7">
        <v>0.91700000000000004</v>
      </c>
      <c r="S44" s="5">
        <v>60</v>
      </c>
      <c r="T44" s="7">
        <v>1</v>
      </c>
      <c r="U44" s="5">
        <v>0</v>
      </c>
      <c r="V44" s="7">
        <v>0</v>
      </c>
      <c r="W44" s="5">
        <v>60</v>
      </c>
      <c r="X44" s="5">
        <v>30</v>
      </c>
      <c r="Y44" s="7">
        <v>0.56399999999999995</v>
      </c>
      <c r="Z44" s="5">
        <v>45</v>
      </c>
      <c r="AA44" s="7">
        <v>0.85499999999999998</v>
      </c>
      <c r="AB44" s="5">
        <v>55</v>
      </c>
      <c r="AC44" s="7">
        <v>0.98199999999999998</v>
      </c>
      <c r="AD44" s="5">
        <v>55</v>
      </c>
      <c r="AE44" s="7">
        <v>1</v>
      </c>
      <c r="AF44" s="5">
        <v>0</v>
      </c>
      <c r="AG44" s="7">
        <v>0</v>
      </c>
      <c r="AH44" s="5">
        <v>55</v>
      </c>
      <c r="AI44" s="5">
        <v>35</v>
      </c>
      <c r="AJ44" s="5" t="s">
        <v>63</v>
      </c>
      <c r="AK44" s="5">
        <v>60</v>
      </c>
      <c r="AL44" s="5" t="s">
        <v>63</v>
      </c>
      <c r="AM44" s="5">
        <v>65</v>
      </c>
      <c r="AN44" s="5" t="s">
        <v>63</v>
      </c>
      <c r="AO44" s="5">
        <v>65</v>
      </c>
      <c r="AP44" s="5" t="s">
        <v>63</v>
      </c>
      <c r="AQ44" s="5" t="s">
        <v>63</v>
      </c>
      <c r="AR44" s="5" t="s">
        <v>63</v>
      </c>
      <c r="AS44" s="5">
        <v>70</v>
      </c>
      <c r="AT44" s="5">
        <v>25</v>
      </c>
      <c r="AU44" s="5" t="s">
        <v>63</v>
      </c>
      <c r="AV44" s="5">
        <v>45</v>
      </c>
      <c r="AW44" s="5" t="s">
        <v>63</v>
      </c>
      <c r="AX44" s="5">
        <v>65</v>
      </c>
      <c r="AY44" s="5" t="s">
        <v>63</v>
      </c>
      <c r="AZ44" s="5">
        <v>70</v>
      </c>
      <c r="BA44" s="5" t="s">
        <v>63</v>
      </c>
      <c r="BB44" s="5" t="s">
        <v>63</v>
      </c>
      <c r="BC44" s="5" t="s">
        <v>63</v>
      </c>
      <c r="BD44" s="5">
        <v>70</v>
      </c>
    </row>
    <row r="45" spans="1:56" x14ac:dyDescent="0.35">
      <c r="A45" t="s">
        <v>104</v>
      </c>
      <c r="B45" s="5" t="s">
        <v>70</v>
      </c>
      <c r="C45" s="5" t="s">
        <v>70</v>
      </c>
      <c r="D45" s="5" t="s">
        <v>70</v>
      </c>
      <c r="E45" s="5" t="s">
        <v>70</v>
      </c>
      <c r="F45" s="5" t="s">
        <v>70</v>
      </c>
      <c r="G45" s="5" t="s">
        <v>70</v>
      </c>
      <c r="H45" s="5" t="s">
        <v>70</v>
      </c>
      <c r="I45" s="5" t="s">
        <v>70</v>
      </c>
      <c r="J45" s="5" t="s">
        <v>70</v>
      </c>
      <c r="K45" s="5" t="s">
        <v>70</v>
      </c>
      <c r="L45" s="5">
        <v>0</v>
      </c>
      <c r="M45" s="5" t="s">
        <v>70</v>
      </c>
      <c r="N45" s="5" t="s">
        <v>70</v>
      </c>
      <c r="O45" s="5" t="s">
        <v>70</v>
      </c>
      <c r="P45" s="5" t="s">
        <v>70</v>
      </c>
      <c r="Q45" s="5" t="s">
        <v>70</v>
      </c>
      <c r="R45" s="5" t="s">
        <v>70</v>
      </c>
      <c r="S45" s="5" t="s">
        <v>70</v>
      </c>
      <c r="T45" s="5" t="s">
        <v>70</v>
      </c>
      <c r="U45" s="5" t="s">
        <v>70</v>
      </c>
      <c r="V45" s="5" t="s">
        <v>70</v>
      </c>
      <c r="W45" s="5">
        <v>0</v>
      </c>
      <c r="X45" s="5" t="s">
        <v>70</v>
      </c>
      <c r="Y45" s="5" t="s">
        <v>70</v>
      </c>
      <c r="Z45" s="5" t="s">
        <v>70</v>
      </c>
      <c r="AA45" s="5" t="s">
        <v>70</v>
      </c>
      <c r="AB45" s="5" t="s">
        <v>70</v>
      </c>
      <c r="AC45" s="5" t="s">
        <v>70</v>
      </c>
      <c r="AD45" s="5" t="s">
        <v>70</v>
      </c>
      <c r="AE45" s="5" t="s">
        <v>70</v>
      </c>
      <c r="AF45" s="5" t="s">
        <v>70</v>
      </c>
      <c r="AG45" s="5" t="s">
        <v>70</v>
      </c>
      <c r="AH45" s="5">
        <v>0</v>
      </c>
      <c r="AI45" s="5" t="s">
        <v>70</v>
      </c>
      <c r="AJ45" s="5" t="s">
        <v>70</v>
      </c>
      <c r="AK45" s="5" t="s">
        <v>70</v>
      </c>
      <c r="AL45" s="5" t="s">
        <v>70</v>
      </c>
      <c r="AM45" s="5" t="s">
        <v>70</v>
      </c>
      <c r="AN45" s="5" t="s">
        <v>70</v>
      </c>
      <c r="AO45" s="5" t="s">
        <v>70</v>
      </c>
      <c r="AP45" s="5" t="s">
        <v>70</v>
      </c>
      <c r="AQ45" s="5" t="s">
        <v>70</v>
      </c>
      <c r="AR45" s="5" t="s">
        <v>70</v>
      </c>
      <c r="AS45" s="5">
        <v>0</v>
      </c>
      <c r="AT45" s="5" t="s">
        <v>70</v>
      </c>
      <c r="AU45" s="5" t="s">
        <v>70</v>
      </c>
      <c r="AV45" s="5" t="s">
        <v>70</v>
      </c>
      <c r="AW45" s="5" t="s">
        <v>70</v>
      </c>
      <c r="AX45" s="5" t="s">
        <v>70</v>
      </c>
      <c r="AY45" s="5" t="s">
        <v>70</v>
      </c>
      <c r="AZ45" s="5" t="s">
        <v>70</v>
      </c>
      <c r="BA45" s="5" t="s">
        <v>70</v>
      </c>
      <c r="BB45" s="5" t="s">
        <v>70</v>
      </c>
      <c r="BC45" s="5" t="s">
        <v>70</v>
      </c>
      <c r="BD45" s="5">
        <v>0</v>
      </c>
    </row>
    <row r="46" spans="1:56" x14ac:dyDescent="0.35">
      <c r="A46" t="s">
        <v>105</v>
      </c>
      <c r="B46" s="5">
        <v>10</v>
      </c>
      <c r="C46" s="7">
        <v>0.25700000000000001</v>
      </c>
      <c r="D46" s="5">
        <v>15</v>
      </c>
      <c r="E46" s="7">
        <v>0.4</v>
      </c>
      <c r="F46" s="5">
        <v>20</v>
      </c>
      <c r="G46" s="7">
        <v>0.51400000000000001</v>
      </c>
      <c r="H46" s="5">
        <v>25</v>
      </c>
      <c r="I46" s="7">
        <v>0.65700000000000003</v>
      </c>
      <c r="J46" s="5">
        <v>10</v>
      </c>
      <c r="K46" s="7">
        <v>0.34300000000000003</v>
      </c>
      <c r="L46" s="5">
        <v>35</v>
      </c>
      <c r="M46" s="5" t="s">
        <v>63</v>
      </c>
      <c r="N46" s="5" t="s">
        <v>63</v>
      </c>
      <c r="O46" s="5">
        <v>5</v>
      </c>
      <c r="P46" s="5" t="s">
        <v>63</v>
      </c>
      <c r="Q46" s="5">
        <v>10</v>
      </c>
      <c r="R46" s="5" t="s">
        <v>63</v>
      </c>
      <c r="S46" s="5">
        <v>10</v>
      </c>
      <c r="T46" s="5" t="s">
        <v>63</v>
      </c>
      <c r="U46" s="5" t="s">
        <v>63</v>
      </c>
      <c r="V46" s="5" t="s">
        <v>63</v>
      </c>
      <c r="W46" s="5">
        <v>15</v>
      </c>
      <c r="X46" s="5">
        <v>15</v>
      </c>
      <c r="Y46" s="5" t="s">
        <v>63</v>
      </c>
      <c r="Z46" s="5">
        <v>20</v>
      </c>
      <c r="AA46" s="5" t="s">
        <v>63</v>
      </c>
      <c r="AB46" s="5">
        <v>20</v>
      </c>
      <c r="AC46" s="5" t="s">
        <v>63</v>
      </c>
      <c r="AD46" s="5">
        <v>20</v>
      </c>
      <c r="AE46" s="5" t="s">
        <v>63</v>
      </c>
      <c r="AF46" s="5" t="s">
        <v>63</v>
      </c>
      <c r="AG46" s="5" t="s">
        <v>63</v>
      </c>
      <c r="AH46" s="5">
        <v>25</v>
      </c>
      <c r="AI46" s="5" t="s">
        <v>63</v>
      </c>
      <c r="AJ46" s="5" t="s">
        <v>63</v>
      </c>
      <c r="AK46" s="5">
        <v>10</v>
      </c>
      <c r="AL46" s="5" t="s">
        <v>63</v>
      </c>
      <c r="AM46" s="5">
        <v>15</v>
      </c>
      <c r="AN46" s="5" t="s">
        <v>63</v>
      </c>
      <c r="AO46" s="5">
        <v>15</v>
      </c>
      <c r="AP46" s="5" t="s">
        <v>63</v>
      </c>
      <c r="AQ46" s="5" t="s">
        <v>63</v>
      </c>
      <c r="AR46" s="5" t="s">
        <v>63</v>
      </c>
      <c r="AS46" s="5">
        <v>20</v>
      </c>
      <c r="AT46" s="5" t="s">
        <v>63</v>
      </c>
      <c r="AU46" s="5" t="s">
        <v>63</v>
      </c>
      <c r="AV46" s="5">
        <v>5</v>
      </c>
      <c r="AW46" s="5" t="s">
        <v>63</v>
      </c>
      <c r="AX46" s="5">
        <v>10</v>
      </c>
      <c r="AY46" s="5" t="s">
        <v>63</v>
      </c>
      <c r="AZ46" s="5">
        <v>10</v>
      </c>
      <c r="BA46" s="5" t="s">
        <v>63</v>
      </c>
      <c r="BB46" s="5">
        <v>5</v>
      </c>
      <c r="BC46" s="5" t="s">
        <v>63</v>
      </c>
      <c r="BD46" s="5">
        <v>15</v>
      </c>
    </row>
    <row r="47" spans="1:56" x14ac:dyDescent="0.35">
      <c r="A47" t="s">
        <v>106</v>
      </c>
      <c r="B47" s="5">
        <v>325</v>
      </c>
      <c r="C47" s="7">
        <v>0.55200000000000005</v>
      </c>
      <c r="D47" s="5">
        <v>495</v>
      </c>
      <c r="E47" s="7">
        <v>0.84199999999999997</v>
      </c>
      <c r="F47" s="5">
        <v>565</v>
      </c>
      <c r="G47" s="7">
        <v>0.96399999999999997</v>
      </c>
      <c r="H47" s="5">
        <v>580</v>
      </c>
      <c r="I47" s="7">
        <v>0.98599999999999999</v>
      </c>
      <c r="J47" s="5">
        <v>10</v>
      </c>
      <c r="K47" s="7">
        <v>1.4E-2</v>
      </c>
      <c r="L47" s="5">
        <v>585</v>
      </c>
      <c r="M47" s="5">
        <v>355</v>
      </c>
      <c r="N47" s="7">
        <v>0.57699999999999996</v>
      </c>
      <c r="O47" s="5">
        <v>515</v>
      </c>
      <c r="P47" s="7">
        <v>0.83599999999999997</v>
      </c>
      <c r="Q47" s="5">
        <v>590</v>
      </c>
      <c r="R47" s="7">
        <v>0.95299999999999996</v>
      </c>
      <c r="S47" s="5">
        <v>610</v>
      </c>
      <c r="T47" s="7">
        <v>0.98499999999999999</v>
      </c>
      <c r="U47" s="5">
        <v>10</v>
      </c>
      <c r="V47" s="7">
        <v>1.4999999999999999E-2</v>
      </c>
      <c r="W47" s="5">
        <v>615</v>
      </c>
      <c r="X47" s="5">
        <v>335</v>
      </c>
      <c r="Y47" s="5" t="s">
        <v>63</v>
      </c>
      <c r="Z47" s="5">
        <v>430</v>
      </c>
      <c r="AA47" s="5" t="s">
        <v>63</v>
      </c>
      <c r="AB47" s="5">
        <v>495</v>
      </c>
      <c r="AC47" s="5" t="s">
        <v>63</v>
      </c>
      <c r="AD47" s="5">
        <v>505</v>
      </c>
      <c r="AE47" s="5" t="s">
        <v>63</v>
      </c>
      <c r="AF47" s="5" t="s">
        <v>63</v>
      </c>
      <c r="AG47" s="5" t="s">
        <v>63</v>
      </c>
      <c r="AH47" s="5">
        <v>505</v>
      </c>
      <c r="AI47" s="5">
        <v>340</v>
      </c>
      <c r="AJ47" s="7">
        <v>0.625</v>
      </c>
      <c r="AK47" s="5">
        <v>480</v>
      </c>
      <c r="AL47" s="7">
        <v>0.88900000000000001</v>
      </c>
      <c r="AM47" s="5">
        <v>535</v>
      </c>
      <c r="AN47" s="7">
        <v>0.99099999999999999</v>
      </c>
      <c r="AO47" s="5">
        <v>540</v>
      </c>
      <c r="AP47" s="7">
        <v>1</v>
      </c>
      <c r="AQ47" s="5">
        <v>0</v>
      </c>
      <c r="AR47" s="7">
        <v>0</v>
      </c>
      <c r="AS47" s="5">
        <v>540</v>
      </c>
      <c r="AT47" s="5">
        <v>245</v>
      </c>
      <c r="AU47" s="5" t="s">
        <v>63</v>
      </c>
      <c r="AV47" s="5">
        <v>370</v>
      </c>
      <c r="AW47" s="5" t="s">
        <v>63</v>
      </c>
      <c r="AX47" s="5">
        <v>435</v>
      </c>
      <c r="AY47" s="5" t="s">
        <v>63</v>
      </c>
      <c r="AZ47" s="5">
        <v>450</v>
      </c>
      <c r="BA47" s="5" t="s">
        <v>63</v>
      </c>
      <c r="BB47" s="5" t="s">
        <v>63</v>
      </c>
      <c r="BC47" s="5" t="s">
        <v>63</v>
      </c>
      <c r="BD47" s="5">
        <v>450</v>
      </c>
    </row>
    <row r="48" spans="1:56" x14ac:dyDescent="0.35">
      <c r="A48" t="s">
        <v>107</v>
      </c>
      <c r="B48" s="5">
        <v>85</v>
      </c>
      <c r="C48" s="7">
        <v>0.22600000000000001</v>
      </c>
      <c r="D48" s="5">
        <v>150</v>
      </c>
      <c r="E48" s="7">
        <v>0.40400000000000003</v>
      </c>
      <c r="F48" s="5">
        <v>225</v>
      </c>
      <c r="G48" s="7">
        <v>0.59599999999999997</v>
      </c>
      <c r="H48" s="5">
        <v>280</v>
      </c>
      <c r="I48" s="7">
        <v>0.73899999999999999</v>
      </c>
      <c r="J48" s="5">
        <v>100</v>
      </c>
      <c r="K48" s="7">
        <v>0.26100000000000001</v>
      </c>
      <c r="L48" s="5">
        <v>375</v>
      </c>
      <c r="M48" s="5">
        <v>115</v>
      </c>
      <c r="N48" s="7">
        <v>0.29799999999999999</v>
      </c>
      <c r="O48" s="5">
        <v>200</v>
      </c>
      <c r="P48" s="7">
        <v>0.52200000000000002</v>
      </c>
      <c r="Q48" s="5">
        <v>270</v>
      </c>
      <c r="R48" s="7">
        <v>0.71199999999999997</v>
      </c>
      <c r="S48" s="5">
        <v>335</v>
      </c>
      <c r="T48" s="7">
        <v>0.88400000000000001</v>
      </c>
      <c r="U48" s="5">
        <v>45</v>
      </c>
      <c r="V48" s="7">
        <v>0.11600000000000001</v>
      </c>
      <c r="W48" s="5">
        <v>380</v>
      </c>
      <c r="X48" s="5">
        <v>160</v>
      </c>
      <c r="Y48" s="7">
        <v>0.36199999999999999</v>
      </c>
      <c r="Z48" s="5">
        <v>250</v>
      </c>
      <c r="AA48" s="7">
        <v>0.56000000000000005</v>
      </c>
      <c r="AB48" s="5">
        <v>350</v>
      </c>
      <c r="AC48" s="7">
        <v>0.78200000000000003</v>
      </c>
      <c r="AD48" s="5">
        <v>405</v>
      </c>
      <c r="AE48" s="7">
        <v>0.91</v>
      </c>
      <c r="AF48" s="5">
        <v>40</v>
      </c>
      <c r="AG48" s="7">
        <v>0.09</v>
      </c>
      <c r="AH48" s="5">
        <v>445</v>
      </c>
      <c r="AI48" s="5">
        <v>150</v>
      </c>
      <c r="AJ48" s="7">
        <v>0.34499999999999997</v>
      </c>
      <c r="AK48" s="5">
        <v>260</v>
      </c>
      <c r="AL48" s="7">
        <v>0.58899999999999997</v>
      </c>
      <c r="AM48" s="5">
        <v>365</v>
      </c>
      <c r="AN48" s="7">
        <v>0.83099999999999996</v>
      </c>
      <c r="AO48" s="5">
        <v>410</v>
      </c>
      <c r="AP48" s="7">
        <v>0.93400000000000005</v>
      </c>
      <c r="AQ48" s="5">
        <v>30</v>
      </c>
      <c r="AR48" s="7">
        <v>6.6000000000000003E-2</v>
      </c>
      <c r="AS48" s="5">
        <v>440</v>
      </c>
      <c r="AT48" s="5">
        <v>110</v>
      </c>
      <c r="AU48" s="7">
        <v>0.248</v>
      </c>
      <c r="AV48" s="5">
        <v>215</v>
      </c>
      <c r="AW48" s="7">
        <v>0.49</v>
      </c>
      <c r="AX48" s="5">
        <v>330</v>
      </c>
      <c r="AY48" s="7">
        <v>0.747</v>
      </c>
      <c r="AZ48" s="5">
        <v>400</v>
      </c>
      <c r="BA48" s="7">
        <v>0.90700000000000003</v>
      </c>
      <c r="BB48" s="5">
        <v>40</v>
      </c>
      <c r="BC48" s="7">
        <v>9.2999999999999999E-2</v>
      </c>
      <c r="BD48" s="5">
        <v>445</v>
      </c>
    </row>
    <row r="49" spans="1:56" x14ac:dyDescent="0.35">
      <c r="A49" t="s">
        <v>108</v>
      </c>
      <c r="B49" s="5">
        <v>10</v>
      </c>
      <c r="C49" s="5" t="s">
        <v>63</v>
      </c>
      <c r="D49" s="5">
        <v>20</v>
      </c>
      <c r="E49" s="5" t="s">
        <v>63</v>
      </c>
      <c r="F49" s="5">
        <v>40</v>
      </c>
      <c r="G49" s="5" t="s">
        <v>63</v>
      </c>
      <c r="H49" s="5">
        <v>50</v>
      </c>
      <c r="I49" s="5" t="s">
        <v>63</v>
      </c>
      <c r="J49" s="5" t="s">
        <v>63</v>
      </c>
      <c r="K49" s="5" t="s">
        <v>63</v>
      </c>
      <c r="L49" s="5">
        <v>55</v>
      </c>
      <c r="M49" s="5">
        <v>20</v>
      </c>
      <c r="N49" s="7">
        <v>0.25</v>
      </c>
      <c r="O49" s="5">
        <v>35</v>
      </c>
      <c r="P49" s="7">
        <v>0.44</v>
      </c>
      <c r="Q49" s="5">
        <v>60</v>
      </c>
      <c r="R49" s="7">
        <v>0.72599999999999998</v>
      </c>
      <c r="S49" s="5">
        <v>75</v>
      </c>
      <c r="T49" s="7">
        <v>0.88100000000000001</v>
      </c>
      <c r="U49" s="5">
        <v>10</v>
      </c>
      <c r="V49" s="7">
        <v>0.11899999999999999</v>
      </c>
      <c r="W49" s="5">
        <v>85</v>
      </c>
      <c r="X49" s="5">
        <v>10</v>
      </c>
      <c r="Y49" s="7">
        <v>0.33300000000000002</v>
      </c>
      <c r="Z49" s="5">
        <v>25</v>
      </c>
      <c r="AA49" s="7">
        <v>0.72699999999999998</v>
      </c>
      <c r="AB49" s="5">
        <v>30</v>
      </c>
      <c r="AC49" s="7">
        <v>0.93899999999999995</v>
      </c>
      <c r="AD49" s="5">
        <v>35</v>
      </c>
      <c r="AE49" s="7">
        <v>1</v>
      </c>
      <c r="AF49" s="5">
        <v>0</v>
      </c>
      <c r="AG49" s="7">
        <v>0</v>
      </c>
      <c r="AH49" s="5">
        <v>35</v>
      </c>
      <c r="AI49" s="5">
        <v>20</v>
      </c>
      <c r="AJ49" s="7">
        <v>0.33300000000000002</v>
      </c>
      <c r="AK49" s="5">
        <v>40</v>
      </c>
      <c r="AL49" s="7">
        <v>0.68400000000000005</v>
      </c>
      <c r="AM49" s="5">
        <v>55</v>
      </c>
      <c r="AN49" s="7">
        <v>0.98199999999999998</v>
      </c>
      <c r="AO49" s="5">
        <v>55</v>
      </c>
      <c r="AP49" s="7">
        <v>1</v>
      </c>
      <c r="AQ49" s="5">
        <v>0</v>
      </c>
      <c r="AR49" s="7">
        <v>0</v>
      </c>
      <c r="AS49" s="5">
        <v>55</v>
      </c>
      <c r="AT49" s="5">
        <v>10</v>
      </c>
      <c r="AU49" s="5" t="s">
        <v>63</v>
      </c>
      <c r="AV49" s="5">
        <v>20</v>
      </c>
      <c r="AW49" s="5" t="s">
        <v>63</v>
      </c>
      <c r="AX49" s="5">
        <v>40</v>
      </c>
      <c r="AY49" s="5" t="s">
        <v>63</v>
      </c>
      <c r="AZ49" s="5">
        <v>55</v>
      </c>
      <c r="BA49" s="5" t="s">
        <v>63</v>
      </c>
      <c r="BB49" s="5" t="s">
        <v>63</v>
      </c>
      <c r="BC49" s="5" t="s">
        <v>63</v>
      </c>
      <c r="BD49" s="5">
        <v>55</v>
      </c>
    </row>
    <row r="50" spans="1:56" x14ac:dyDescent="0.35">
      <c r="A50" t="s">
        <v>109</v>
      </c>
      <c r="B50" s="5">
        <v>80</v>
      </c>
      <c r="C50" s="7">
        <v>0.30299999999999999</v>
      </c>
      <c r="D50" s="5">
        <v>190</v>
      </c>
      <c r="E50" s="7">
        <v>0.70799999999999996</v>
      </c>
      <c r="F50" s="5">
        <v>250</v>
      </c>
      <c r="G50" s="7">
        <v>0.93300000000000005</v>
      </c>
      <c r="H50" s="5">
        <v>260</v>
      </c>
      <c r="I50" s="7">
        <v>0.98099999999999998</v>
      </c>
      <c r="J50" s="5">
        <v>5</v>
      </c>
      <c r="K50" s="7">
        <v>1.9E-2</v>
      </c>
      <c r="L50" s="5">
        <v>265</v>
      </c>
      <c r="M50" s="5">
        <v>80</v>
      </c>
      <c r="N50" s="7">
        <v>0.27500000000000002</v>
      </c>
      <c r="O50" s="5">
        <v>175</v>
      </c>
      <c r="P50" s="7">
        <v>0.623</v>
      </c>
      <c r="Q50" s="5">
        <v>250</v>
      </c>
      <c r="R50" s="7">
        <v>0.88400000000000001</v>
      </c>
      <c r="S50" s="5">
        <v>275</v>
      </c>
      <c r="T50" s="7">
        <v>0.97499999999999998</v>
      </c>
      <c r="U50" s="5">
        <v>5</v>
      </c>
      <c r="V50" s="7">
        <v>2.5000000000000001E-2</v>
      </c>
      <c r="W50" s="5">
        <v>285</v>
      </c>
      <c r="X50" s="5">
        <v>85</v>
      </c>
      <c r="Y50" s="7">
        <v>0.34399999999999997</v>
      </c>
      <c r="Z50" s="5">
        <v>165</v>
      </c>
      <c r="AA50" s="7">
        <v>0.65600000000000003</v>
      </c>
      <c r="AB50" s="5">
        <v>240</v>
      </c>
      <c r="AC50" s="7">
        <v>0.95599999999999996</v>
      </c>
      <c r="AD50" s="5">
        <v>250</v>
      </c>
      <c r="AE50" s="7">
        <v>1</v>
      </c>
      <c r="AF50" s="5">
        <v>0</v>
      </c>
      <c r="AG50" s="7">
        <v>0</v>
      </c>
      <c r="AH50" s="5">
        <v>250</v>
      </c>
      <c r="AI50" s="5">
        <v>70</v>
      </c>
      <c r="AJ50" s="7">
        <v>0.36399999999999999</v>
      </c>
      <c r="AK50" s="5">
        <v>140</v>
      </c>
      <c r="AL50" s="7">
        <v>0.72799999999999998</v>
      </c>
      <c r="AM50" s="5">
        <v>190</v>
      </c>
      <c r="AN50" s="7">
        <v>0.97399999999999998</v>
      </c>
      <c r="AO50" s="5">
        <v>195</v>
      </c>
      <c r="AP50" s="7">
        <v>1</v>
      </c>
      <c r="AQ50" s="5">
        <v>0</v>
      </c>
      <c r="AR50" s="7">
        <v>0</v>
      </c>
      <c r="AS50" s="5">
        <v>195</v>
      </c>
      <c r="AT50" s="5">
        <v>35</v>
      </c>
      <c r="AU50" s="7">
        <v>0.16</v>
      </c>
      <c r="AV50" s="5">
        <v>105</v>
      </c>
      <c r="AW50" s="7">
        <v>0.48399999999999999</v>
      </c>
      <c r="AX50" s="5">
        <v>170</v>
      </c>
      <c r="AY50" s="7">
        <v>0.80300000000000005</v>
      </c>
      <c r="AZ50" s="5">
        <v>205</v>
      </c>
      <c r="BA50" s="7">
        <v>0.97199999999999998</v>
      </c>
      <c r="BB50" s="5">
        <v>5</v>
      </c>
      <c r="BC50" s="7">
        <v>2.8000000000000001E-2</v>
      </c>
      <c r="BD50" s="5">
        <v>215</v>
      </c>
    </row>
    <row r="51" spans="1:56" x14ac:dyDescent="0.35">
      <c r="A51" t="s">
        <v>110</v>
      </c>
      <c r="B51" s="5">
        <v>10</v>
      </c>
      <c r="C51" s="5" t="s">
        <v>63</v>
      </c>
      <c r="D51" s="5">
        <v>15</v>
      </c>
      <c r="E51" s="5" t="s">
        <v>63</v>
      </c>
      <c r="F51" s="5">
        <v>20</v>
      </c>
      <c r="G51" s="5" t="s">
        <v>63</v>
      </c>
      <c r="H51" s="5">
        <v>20</v>
      </c>
      <c r="I51" s="5" t="s">
        <v>63</v>
      </c>
      <c r="J51" s="5" t="s">
        <v>63</v>
      </c>
      <c r="K51" s="5" t="s">
        <v>63</v>
      </c>
      <c r="L51" s="5">
        <v>25</v>
      </c>
      <c r="M51" s="5">
        <v>15</v>
      </c>
      <c r="N51" s="7">
        <v>0.53800000000000003</v>
      </c>
      <c r="O51" s="5">
        <v>20</v>
      </c>
      <c r="P51" s="7">
        <v>0.84599999999999997</v>
      </c>
      <c r="Q51" s="5">
        <v>25</v>
      </c>
      <c r="R51" s="7">
        <v>1</v>
      </c>
      <c r="S51" s="5">
        <v>25</v>
      </c>
      <c r="T51" s="7">
        <v>1</v>
      </c>
      <c r="U51" s="5">
        <v>0</v>
      </c>
      <c r="V51" s="7">
        <v>0</v>
      </c>
      <c r="W51" s="5">
        <v>25</v>
      </c>
      <c r="X51" s="5">
        <v>5</v>
      </c>
      <c r="Y51" s="7">
        <v>0.5</v>
      </c>
      <c r="Z51" s="5">
        <v>10</v>
      </c>
      <c r="AA51" s="7">
        <v>0.75</v>
      </c>
      <c r="AB51" s="5">
        <v>10</v>
      </c>
      <c r="AC51" s="7">
        <v>1</v>
      </c>
      <c r="AD51" s="5">
        <v>10</v>
      </c>
      <c r="AE51" s="7">
        <v>1</v>
      </c>
      <c r="AF51" s="5">
        <v>0</v>
      </c>
      <c r="AG51" s="7">
        <v>0</v>
      </c>
      <c r="AH51" s="5">
        <v>10</v>
      </c>
      <c r="AI51" s="5" t="s">
        <v>63</v>
      </c>
      <c r="AJ51" s="5" t="s">
        <v>63</v>
      </c>
      <c r="AK51" s="5">
        <v>10</v>
      </c>
      <c r="AL51" s="5" t="s">
        <v>63</v>
      </c>
      <c r="AM51" s="5">
        <v>10</v>
      </c>
      <c r="AN51" s="5" t="s">
        <v>63</v>
      </c>
      <c r="AO51" s="5">
        <v>10</v>
      </c>
      <c r="AP51" s="5" t="s">
        <v>63</v>
      </c>
      <c r="AQ51" s="5" t="s">
        <v>63</v>
      </c>
      <c r="AR51" s="5" t="s">
        <v>63</v>
      </c>
      <c r="AS51" s="5">
        <v>10</v>
      </c>
      <c r="AT51" s="5" t="s">
        <v>70</v>
      </c>
      <c r="AU51" s="5" t="s">
        <v>70</v>
      </c>
      <c r="AV51" s="5" t="s">
        <v>70</v>
      </c>
      <c r="AW51" s="5" t="s">
        <v>70</v>
      </c>
      <c r="AX51" s="5" t="s">
        <v>70</v>
      </c>
      <c r="AY51" s="5" t="s">
        <v>70</v>
      </c>
      <c r="AZ51" s="5" t="s">
        <v>70</v>
      </c>
      <c r="BA51" s="5" t="s">
        <v>70</v>
      </c>
      <c r="BB51" s="5" t="s">
        <v>70</v>
      </c>
      <c r="BC51" s="5" t="s">
        <v>70</v>
      </c>
      <c r="BD51" s="5">
        <v>0</v>
      </c>
    </row>
    <row r="52" spans="1:56" x14ac:dyDescent="0.35">
      <c r="A52" t="s">
        <v>111</v>
      </c>
      <c r="B52" s="5">
        <v>10</v>
      </c>
      <c r="C52" s="5" t="s">
        <v>63</v>
      </c>
      <c r="D52" s="5">
        <v>15</v>
      </c>
      <c r="E52" s="5" t="s">
        <v>63</v>
      </c>
      <c r="F52" s="5">
        <v>20</v>
      </c>
      <c r="G52" s="5" t="s">
        <v>63</v>
      </c>
      <c r="H52" s="5">
        <v>20</v>
      </c>
      <c r="I52" s="5" t="s">
        <v>63</v>
      </c>
      <c r="J52" s="5" t="s">
        <v>63</v>
      </c>
      <c r="K52" s="5" t="s">
        <v>63</v>
      </c>
      <c r="L52" s="5">
        <v>20</v>
      </c>
      <c r="M52" s="5">
        <v>20</v>
      </c>
      <c r="N52" s="7">
        <v>0.432</v>
      </c>
      <c r="O52" s="5">
        <v>30</v>
      </c>
      <c r="P52" s="7">
        <v>0.70499999999999996</v>
      </c>
      <c r="Q52" s="5">
        <v>45</v>
      </c>
      <c r="R52" s="7">
        <v>1</v>
      </c>
      <c r="S52" s="5">
        <v>45</v>
      </c>
      <c r="T52" s="7">
        <v>1</v>
      </c>
      <c r="U52" s="5">
        <v>0</v>
      </c>
      <c r="V52" s="7">
        <v>0</v>
      </c>
      <c r="W52" s="5">
        <v>45</v>
      </c>
      <c r="X52" s="5">
        <v>15</v>
      </c>
      <c r="Y52" s="5" t="s">
        <v>63</v>
      </c>
      <c r="Z52" s="5">
        <v>25</v>
      </c>
      <c r="AA52" s="5" t="s">
        <v>63</v>
      </c>
      <c r="AB52" s="5">
        <v>30</v>
      </c>
      <c r="AC52" s="5" t="s">
        <v>63</v>
      </c>
      <c r="AD52" s="5">
        <v>35</v>
      </c>
      <c r="AE52" s="5" t="s">
        <v>63</v>
      </c>
      <c r="AF52" s="5" t="s">
        <v>63</v>
      </c>
      <c r="AG52" s="5" t="s">
        <v>63</v>
      </c>
      <c r="AH52" s="5">
        <v>35</v>
      </c>
      <c r="AI52" s="5">
        <v>20</v>
      </c>
      <c r="AJ52" s="7">
        <v>0.73099999999999998</v>
      </c>
      <c r="AK52" s="5">
        <v>25</v>
      </c>
      <c r="AL52" s="7">
        <v>0.92300000000000004</v>
      </c>
      <c r="AM52" s="5">
        <v>25</v>
      </c>
      <c r="AN52" s="7">
        <v>1</v>
      </c>
      <c r="AO52" s="5">
        <v>25</v>
      </c>
      <c r="AP52" s="7">
        <v>1</v>
      </c>
      <c r="AQ52" s="5">
        <v>0</v>
      </c>
      <c r="AR52" s="7">
        <v>0</v>
      </c>
      <c r="AS52" s="5">
        <v>25</v>
      </c>
      <c r="AT52" s="5" t="s">
        <v>63</v>
      </c>
      <c r="AU52" s="5" t="s">
        <v>63</v>
      </c>
      <c r="AV52" s="5">
        <v>15</v>
      </c>
      <c r="AW52" s="5" t="s">
        <v>63</v>
      </c>
      <c r="AX52" s="5">
        <v>15</v>
      </c>
      <c r="AY52" s="5" t="s">
        <v>63</v>
      </c>
      <c r="AZ52" s="5">
        <v>15</v>
      </c>
      <c r="BA52" s="5" t="s">
        <v>63</v>
      </c>
      <c r="BB52" s="5" t="s">
        <v>63</v>
      </c>
      <c r="BC52" s="5" t="s">
        <v>63</v>
      </c>
      <c r="BD52" s="5">
        <v>20</v>
      </c>
    </row>
    <row r="53" spans="1:56" x14ac:dyDescent="0.35">
      <c r="A53" t="s">
        <v>112</v>
      </c>
      <c r="B53" s="5">
        <v>115</v>
      </c>
      <c r="C53" s="7">
        <v>0.45900000000000002</v>
      </c>
      <c r="D53" s="5">
        <v>165</v>
      </c>
      <c r="E53" s="7">
        <v>0.67500000000000004</v>
      </c>
      <c r="F53" s="5">
        <v>210</v>
      </c>
      <c r="G53" s="7">
        <v>0.85799999999999998</v>
      </c>
      <c r="H53" s="5">
        <v>235</v>
      </c>
      <c r="I53" s="7">
        <v>0.95499999999999996</v>
      </c>
      <c r="J53" s="5">
        <v>10</v>
      </c>
      <c r="K53" s="7">
        <v>4.4999999999999998E-2</v>
      </c>
      <c r="L53" s="5">
        <v>245</v>
      </c>
      <c r="M53" s="5">
        <v>130</v>
      </c>
      <c r="N53" s="7">
        <v>0.56599999999999995</v>
      </c>
      <c r="O53" s="5">
        <v>175</v>
      </c>
      <c r="P53" s="7">
        <v>0.78300000000000003</v>
      </c>
      <c r="Q53" s="5">
        <v>210</v>
      </c>
      <c r="R53" s="7">
        <v>0.92</v>
      </c>
      <c r="S53" s="5">
        <v>220</v>
      </c>
      <c r="T53" s="7">
        <v>0.96899999999999997</v>
      </c>
      <c r="U53" s="5">
        <v>5</v>
      </c>
      <c r="V53" s="7">
        <v>3.1E-2</v>
      </c>
      <c r="W53" s="5">
        <v>225</v>
      </c>
      <c r="X53" s="5">
        <v>80</v>
      </c>
      <c r="Y53" s="5" t="s">
        <v>63</v>
      </c>
      <c r="Z53" s="5">
        <v>130</v>
      </c>
      <c r="AA53" s="5" t="s">
        <v>63</v>
      </c>
      <c r="AB53" s="5">
        <v>175</v>
      </c>
      <c r="AC53" s="5" t="s">
        <v>63</v>
      </c>
      <c r="AD53" s="5">
        <v>180</v>
      </c>
      <c r="AE53" s="5" t="s">
        <v>63</v>
      </c>
      <c r="AF53" s="5" t="s">
        <v>63</v>
      </c>
      <c r="AG53" s="5" t="s">
        <v>63</v>
      </c>
      <c r="AH53" s="5">
        <v>185</v>
      </c>
      <c r="AI53" s="5">
        <v>75</v>
      </c>
      <c r="AJ53" s="5" t="s">
        <v>63</v>
      </c>
      <c r="AK53" s="5">
        <v>120</v>
      </c>
      <c r="AL53" s="5" t="s">
        <v>63</v>
      </c>
      <c r="AM53" s="5">
        <v>155</v>
      </c>
      <c r="AN53" s="5" t="s">
        <v>63</v>
      </c>
      <c r="AO53" s="5">
        <v>160</v>
      </c>
      <c r="AP53" s="5" t="s">
        <v>63</v>
      </c>
      <c r="AQ53" s="5" t="s">
        <v>63</v>
      </c>
      <c r="AR53" s="5" t="s">
        <v>63</v>
      </c>
      <c r="AS53" s="5">
        <v>160</v>
      </c>
      <c r="AT53" s="5">
        <v>45</v>
      </c>
      <c r="AU53" s="7">
        <v>0.28899999999999998</v>
      </c>
      <c r="AV53" s="5">
        <v>85</v>
      </c>
      <c r="AW53" s="7">
        <v>0.57199999999999995</v>
      </c>
      <c r="AX53" s="5">
        <v>120</v>
      </c>
      <c r="AY53" s="7">
        <v>0.78900000000000003</v>
      </c>
      <c r="AZ53" s="5">
        <v>140</v>
      </c>
      <c r="BA53" s="7">
        <v>0.92100000000000004</v>
      </c>
      <c r="BB53" s="5">
        <v>10</v>
      </c>
      <c r="BC53" s="7">
        <v>7.9000000000000001E-2</v>
      </c>
      <c r="BD53" s="5">
        <v>150</v>
      </c>
    </row>
    <row r="54" spans="1:56" x14ac:dyDescent="0.35">
      <c r="A54" t="s">
        <v>113</v>
      </c>
      <c r="B54" s="5">
        <v>10</v>
      </c>
      <c r="C54" s="7">
        <v>0.28899999999999998</v>
      </c>
      <c r="D54" s="5">
        <v>15</v>
      </c>
      <c r="E54" s="7">
        <v>0.44700000000000001</v>
      </c>
      <c r="F54" s="5">
        <v>25</v>
      </c>
      <c r="G54" s="7">
        <v>0.63200000000000001</v>
      </c>
      <c r="H54" s="5">
        <v>30</v>
      </c>
      <c r="I54" s="7">
        <v>0.76300000000000001</v>
      </c>
      <c r="J54" s="5">
        <v>10</v>
      </c>
      <c r="K54" s="7">
        <v>0.23699999999999999</v>
      </c>
      <c r="L54" s="5">
        <v>40</v>
      </c>
      <c r="M54" s="5" t="s">
        <v>63</v>
      </c>
      <c r="N54" s="5" t="s">
        <v>63</v>
      </c>
      <c r="O54" s="5">
        <v>10</v>
      </c>
      <c r="P54" s="5" t="s">
        <v>63</v>
      </c>
      <c r="Q54" s="5">
        <v>10</v>
      </c>
      <c r="R54" s="5" t="s">
        <v>63</v>
      </c>
      <c r="S54" s="5">
        <v>10</v>
      </c>
      <c r="T54" s="5" t="s">
        <v>63</v>
      </c>
      <c r="U54" s="5">
        <v>10</v>
      </c>
      <c r="V54" s="5" t="s">
        <v>63</v>
      </c>
      <c r="W54" s="5">
        <v>20</v>
      </c>
      <c r="X54" s="5" t="s">
        <v>63</v>
      </c>
      <c r="Y54" s="5" t="s">
        <v>63</v>
      </c>
      <c r="Z54" s="5">
        <v>5</v>
      </c>
      <c r="AA54" s="5" t="s">
        <v>63</v>
      </c>
      <c r="AB54" s="5">
        <v>5</v>
      </c>
      <c r="AC54" s="5" t="s">
        <v>63</v>
      </c>
      <c r="AD54" s="5">
        <v>10</v>
      </c>
      <c r="AE54" s="5" t="s">
        <v>63</v>
      </c>
      <c r="AF54" s="5">
        <v>0</v>
      </c>
      <c r="AG54" s="7">
        <v>0</v>
      </c>
      <c r="AH54" s="5">
        <v>10</v>
      </c>
      <c r="AI54" s="5">
        <v>10</v>
      </c>
      <c r="AJ54" s="7">
        <v>0.255</v>
      </c>
      <c r="AK54" s="5">
        <v>20</v>
      </c>
      <c r="AL54" s="7">
        <v>0.46800000000000003</v>
      </c>
      <c r="AM54" s="5">
        <v>35</v>
      </c>
      <c r="AN54" s="7">
        <v>0.70199999999999996</v>
      </c>
      <c r="AO54" s="5">
        <v>40</v>
      </c>
      <c r="AP54" s="7">
        <v>0.85099999999999998</v>
      </c>
      <c r="AQ54" s="5">
        <v>5</v>
      </c>
      <c r="AR54" s="7">
        <v>0.14899999999999999</v>
      </c>
      <c r="AS54" s="5">
        <v>45</v>
      </c>
      <c r="AT54" s="5">
        <v>10</v>
      </c>
      <c r="AU54" s="7">
        <v>0.22</v>
      </c>
      <c r="AV54" s="5">
        <v>15</v>
      </c>
      <c r="AW54" s="7">
        <v>0.41499999999999998</v>
      </c>
      <c r="AX54" s="5">
        <v>25</v>
      </c>
      <c r="AY54" s="7">
        <v>0.58499999999999996</v>
      </c>
      <c r="AZ54" s="5">
        <v>30</v>
      </c>
      <c r="BA54" s="7">
        <v>0.78</v>
      </c>
      <c r="BB54" s="5">
        <v>10</v>
      </c>
      <c r="BC54" s="7">
        <v>0.22</v>
      </c>
      <c r="BD54" s="5">
        <v>40</v>
      </c>
    </row>
    <row r="55" spans="1:56" x14ac:dyDescent="0.35">
      <c r="A55" t="s">
        <v>114</v>
      </c>
      <c r="B55" s="5">
        <v>35</v>
      </c>
      <c r="C55" s="7">
        <v>0.32700000000000001</v>
      </c>
      <c r="D55" s="5">
        <v>55</v>
      </c>
      <c r="E55" s="7">
        <v>0.495</v>
      </c>
      <c r="F55" s="5">
        <v>80</v>
      </c>
      <c r="G55" s="7">
        <v>0.73799999999999999</v>
      </c>
      <c r="H55" s="5">
        <v>90</v>
      </c>
      <c r="I55" s="7">
        <v>0.86</v>
      </c>
      <c r="J55" s="5">
        <v>15</v>
      </c>
      <c r="K55" s="7">
        <v>0.14000000000000001</v>
      </c>
      <c r="L55" s="5">
        <v>105</v>
      </c>
      <c r="M55" s="5">
        <v>15</v>
      </c>
      <c r="N55" s="7">
        <v>0.23100000000000001</v>
      </c>
      <c r="O55" s="5">
        <v>30</v>
      </c>
      <c r="P55" s="7">
        <v>0.49199999999999999</v>
      </c>
      <c r="Q55" s="5">
        <v>45</v>
      </c>
      <c r="R55" s="7">
        <v>0.69199999999999995</v>
      </c>
      <c r="S55" s="5">
        <v>60</v>
      </c>
      <c r="T55" s="7">
        <v>0.89200000000000002</v>
      </c>
      <c r="U55" s="5">
        <v>5</v>
      </c>
      <c r="V55" s="7">
        <v>0.108</v>
      </c>
      <c r="W55" s="5">
        <v>65</v>
      </c>
      <c r="X55" s="5">
        <v>70</v>
      </c>
      <c r="Y55" s="7">
        <v>0.504</v>
      </c>
      <c r="Z55" s="5">
        <v>95</v>
      </c>
      <c r="AA55" s="7">
        <v>0.68899999999999995</v>
      </c>
      <c r="AB55" s="5">
        <v>115</v>
      </c>
      <c r="AC55" s="7">
        <v>0.83699999999999997</v>
      </c>
      <c r="AD55" s="5">
        <v>125</v>
      </c>
      <c r="AE55" s="7">
        <v>0.91100000000000003</v>
      </c>
      <c r="AF55" s="5">
        <v>10</v>
      </c>
      <c r="AG55" s="7">
        <v>8.8999999999999996E-2</v>
      </c>
      <c r="AH55" s="5">
        <v>135</v>
      </c>
      <c r="AI55" s="5">
        <v>40</v>
      </c>
      <c r="AJ55" s="7">
        <v>0.32300000000000001</v>
      </c>
      <c r="AK55" s="5">
        <v>75</v>
      </c>
      <c r="AL55" s="7">
        <v>0.59799999999999998</v>
      </c>
      <c r="AM55" s="5">
        <v>110</v>
      </c>
      <c r="AN55" s="7">
        <v>0.85</v>
      </c>
      <c r="AO55" s="5">
        <v>120</v>
      </c>
      <c r="AP55" s="7">
        <v>0.92900000000000005</v>
      </c>
      <c r="AQ55" s="5">
        <v>10</v>
      </c>
      <c r="AR55" s="7">
        <v>7.0999999999999994E-2</v>
      </c>
      <c r="AS55" s="5">
        <v>125</v>
      </c>
      <c r="AT55" s="5">
        <v>30</v>
      </c>
      <c r="AU55" s="7">
        <v>0.24199999999999999</v>
      </c>
      <c r="AV55" s="5">
        <v>55</v>
      </c>
      <c r="AW55" s="7">
        <v>0.44500000000000001</v>
      </c>
      <c r="AX55" s="5">
        <v>75</v>
      </c>
      <c r="AY55" s="7">
        <v>0.56999999999999995</v>
      </c>
      <c r="AZ55" s="5">
        <v>95</v>
      </c>
      <c r="BA55" s="7">
        <v>0.74199999999999999</v>
      </c>
      <c r="BB55" s="5">
        <v>35</v>
      </c>
      <c r="BC55" s="7">
        <v>0.25800000000000001</v>
      </c>
      <c r="BD55" s="5">
        <v>130</v>
      </c>
    </row>
    <row r="56" spans="1:56" x14ac:dyDescent="0.35">
      <c r="A56" t="s">
        <v>115</v>
      </c>
      <c r="B56" s="5" t="s">
        <v>70</v>
      </c>
      <c r="C56" s="5" t="s">
        <v>70</v>
      </c>
      <c r="D56" s="5" t="s">
        <v>70</v>
      </c>
      <c r="E56" s="5" t="s">
        <v>70</v>
      </c>
      <c r="F56" s="5" t="s">
        <v>70</v>
      </c>
      <c r="G56" s="5" t="s">
        <v>70</v>
      </c>
      <c r="H56" s="5" t="s">
        <v>70</v>
      </c>
      <c r="I56" s="5" t="s">
        <v>70</v>
      </c>
      <c r="J56" s="5" t="s">
        <v>70</v>
      </c>
      <c r="K56" s="5" t="s">
        <v>70</v>
      </c>
      <c r="L56" s="5">
        <v>0</v>
      </c>
      <c r="M56" s="5" t="s">
        <v>70</v>
      </c>
      <c r="N56" s="5" t="s">
        <v>70</v>
      </c>
      <c r="O56" s="5" t="s">
        <v>70</v>
      </c>
      <c r="P56" s="5" t="s">
        <v>70</v>
      </c>
      <c r="Q56" s="5" t="s">
        <v>70</v>
      </c>
      <c r="R56" s="5" t="s">
        <v>70</v>
      </c>
      <c r="S56" s="5" t="s">
        <v>70</v>
      </c>
      <c r="T56" s="5" t="s">
        <v>70</v>
      </c>
      <c r="U56" s="5" t="s">
        <v>70</v>
      </c>
      <c r="V56" s="5" t="s">
        <v>70</v>
      </c>
      <c r="W56" s="5">
        <v>0</v>
      </c>
      <c r="X56" s="5">
        <v>0</v>
      </c>
      <c r="Y56" s="7">
        <v>0</v>
      </c>
      <c r="Z56" s="5">
        <v>0</v>
      </c>
      <c r="AA56" s="7">
        <v>0</v>
      </c>
      <c r="AB56" s="5">
        <v>0</v>
      </c>
      <c r="AC56" s="7">
        <v>0</v>
      </c>
      <c r="AD56" s="5" t="s">
        <v>63</v>
      </c>
      <c r="AE56" s="5" t="s">
        <v>63</v>
      </c>
      <c r="AF56" s="5">
        <v>0</v>
      </c>
      <c r="AG56" s="7">
        <v>0</v>
      </c>
      <c r="AH56" s="5" t="s">
        <v>63</v>
      </c>
      <c r="AI56" s="5" t="s">
        <v>63</v>
      </c>
      <c r="AJ56" s="5" t="s">
        <v>63</v>
      </c>
      <c r="AK56" s="5" t="s">
        <v>63</v>
      </c>
      <c r="AL56" s="5" t="s">
        <v>63</v>
      </c>
      <c r="AM56" s="5" t="s">
        <v>63</v>
      </c>
      <c r="AN56" s="5" t="s">
        <v>63</v>
      </c>
      <c r="AO56" s="5" t="s">
        <v>63</v>
      </c>
      <c r="AP56" s="5" t="s">
        <v>63</v>
      </c>
      <c r="AQ56" s="5" t="s">
        <v>63</v>
      </c>
      <c r="AR56" s="5" t="s">
        <v>63</v>
      </c>
      <c r="AS56" s="5">
        <v>5</v>
      </c>
      <c r="AT56" s="5" t="s">
        <v>63</v>
      </c>
      <c r="AU56" s="5" t="s">
        <v>63</v>
      </c>
      <c r="AV56" s="5">
        <v>10</v>
      </c>
      <c r="AW56" s="5" t="s">
        <v>63</v>
      </c>
      <c r="AX56" s="5">
        <v>15</v>
      </c>
      <c r="AY56" s="5" t="s">
        <v>63</v>
      </c>
      <c r="AZ56" s="5">
        <v>15</v>
      </c>
      <c r="BA56" s="5" t="s">
        <v>63</v>
      </c>
      <c r="BB56" s="5">
        <v>10</v>
      </c>
      <c r="BC56" s="5" t="s">
        <v>63</v>
      </c>
      <c r="BD56" s="5">
        <v>25</v>
      </c>
    </row>
    <row r="57" spans="1:56" x14ac:dyDescent="0.35">
      <c r="A57" t="s">
        <v>116</v>
      </c>
      <c r="B57" s="5">
        <v>115</v>
      </c>
      <c r="C57" s="7">
        <v>0.40899999999999997</v>
      </c>
      <c r="D57" s="5">
        <v>175</v>
      </c>
      <c r="E57" s="7">
        <v>0.62</v>
      </c>
      <c r="F57" s="5">
        <v>220</v>
      </c>
      <c r="G57" s="7">
        <v>0.78500000000000003</v>
      </c>
      <c r="H57" s="5">
        <v>255</v>
      </c>
      <c r="I57" s="7">
        <v>0.91400000000000003</v>
      </c>
      <c r="J57" s="5">
        <v>25</v>
      </c>
      <c r="K57" s="7">
        <v>8.5999999999999993E-2</v>
      </c>
      <c r="L57" s="5">
        <v>280</v>
      </c>
      <c r="M57" s="5">
        <v>135</v>
      </c>
      <c r="N57" s="7">
        <v>0.49099999999999999</v>
      </c>
      <c r="O57" s="5">
        <v>195</v>
      </c>
      <c r="P57" s="7">
        <v>0.70299999999999996</v>
      </c>
      <c r="Q57" s="5">
        <v>240</v>
      </c>
      <c r="R57" s="7">
        <v>0.86</v>
      </c>
      <c r="S57" s="5">
        <v>270</v>
      </c>
      <c r="T57" s="7">
        <v>0.96399999999999997</v>
      </c>
      <c r="U57" s="5">
        <v>10</v>
      </c>
      <c r="V57" s="7">
        <v>3.5999999999999997E-2</v>
      </c>
      <c r="W57" s="5">
        <v>280</v>
      </c>
      <c r="X57" s="5">
        <v>140</v>
      </c>
      <c r="Y57" s="7">
        <v>0.44700000000000001</v>
      </c>
      <c r="Z57" s="5">
        <v>210</v>
      </c>
      <c r="AA57" s="7">
        <v>0.66900000000000004</v>
      </c>
      <c r="AB57" s="5">
        <v>265</v>
      </c>
      <c r="AC57" s="7">
        <v>0.84899999999999998</v>
      </c>
      <c r="AD57" s="5">
        <v>290</v>
      </c>
      <c r="AE57" s="7">
        <v>0.93899999999999995</v>
      </c>
      <c r="AF57" s="5">
        <v>20</v>
      </c>
      <c r="AG57" s="7">
        <v>6.0999999999999999E-2</v>
      </c>
      <c r="AH57" s="5">
        <v>310</v>
      </c>
      <c r="AI57" s="5">
        <v>110</v>
      </c>
      <c r="AJ57" s="5" t="s">
        <v>63</v>
      </c>
      <c r="AK57" s="5">
        <v>165</v>
      </c>
      <c r="AL57" s="5" t="s">
        <v>63</v>
      </c>
      <c r="AM57" s="5">
        <v>210</v>
      </c>
      <c r="AN57" s="5" t="s">
        <v>63</v>
      </c>
      <c r="AO57" s="5">
        <v>210</v>
      </c>
      <c r="AP57" s="5" t="s">
        <v>63</v>
      </c>
      <c r="AQ57" s="5" t="s">
        <v>63</v>
      </c>
      <c r="AR57" s="5" t="s">
        <v>63</v>
      </c>
      <c r="AS57" s="5">
        <v>215</v>
      </c>
      <c r="AT57" s="5">
        <v>95</v>
      </c>
      <c r="AU57" s="7">
        <v>0.55600000000000005</v>
      </c>
      <c r="AV57" s="5">
        <v>130</v>
      </c>
      <c r="AW57" s="7">
        <v>0.77500000000000002</v>
      </c>
      <c r="AX57" s="5">
        <v>150</v>
      </c>
      <c r="AY57" s="7">
        <v>0.88200000000000001</v>
      </c>
      <c r="AZ57" s="5">
        <v>165</v>
      </c>
      <c r="BA57" s="7">
        <v>0.97</v>
      </c>
      <c r="BB57" s="5">
        <v>5</v>
      </c>
      <c r="BC57" s="7">
        <v>0.03</v>
      </c>
      <c r="BD57" s="5">
        <v>170</v>
      </c>
    </row>
    <row r="58" spans="1:56" x14ac:dyDescent="0.35">
      <c r="A58" t="s">
        <v>117</v>
      </c>
      <c r="B58" s="5" t="s">
        <v>70</v>
      </c>
      <c r="C58" s="5" t="s">
        <v>70</v>
      </c>
      <c r="D58" s="5" t="s">
        <v>70</v>
      </c>
      <c r="E58" s="5" t="s">
        <v>70</v>
      </c>
      <c r="F58" s="5" t="s">
        <v>70</v>
      </c>
      <c r="G58" s="5" t="s">
        <v>70</v>
      </c>
      <c r="H58" s="5" t="s">
        <v>70</v>
      </c>
      <c r="I58" s="5" t="s">
        <v>70</v>
      </c>
      <c r="J58" s="5" t="s">
        <v>70</v>
      </c>
      <c r="K58" s="5" t="s">
        <v>70</v>
      </c>
      <c r="L58" s="5">
        <v>0</v>
      </c>
      <c r="M58" s="5" t="s">
        <v>70</v>
      </c>
      <c r="N58" s="5" t="s">
        <v>70</v>
      </c>
      <c r="O58" s="5" t="s">
        <v>70</v>
      </c>
      <c r="P58" s="5" t="s">
        <v>70</v>
      </c>
      <c r="Q58" s="5" t="s">
        <v>70</v>
      </c>
      <c r="R58" s="5" t="s">
        <v>70</v>
      </c>
      <c r="S58" s="5" t="s">
        <v>70</v>
      </c>
      <c r="T58" s="5" t="s">
        <v>70</v>
      </c>
      <c r="U58" s="5" t="s">
        <v>70</v>
      </c>
      <c r="V58" s="5" t="s">
        <v>70</v>
      </c>
      <c r="W58" s="5">
        <v>0</v>
      </c>
      <c r="X58" s="5" t="s">
        <v>70</v>
      </c>
      <c r="Y58" s="5" t="s">
        <v>70</v>
      </c>
      <c r="Z58" s="5" t="s">
        <v>70</v>
      </c>
      <c r="AA58" s="5" t="s">
        <v>70</v>
      </c>
      <c r="AB58" s="5" t="s">
        <v>70</v>
      </c>
      <c r="AC58" s="5" t="s">
        <v>70</v>
      </c>
      <c r="AD58" s="5" t="s">
        <v>70</v>
      </c>
      <c r="AE58" s="5" t="s">
        <v>70</v>
      </c>
      <c r="AF58" s="5" t="s">
        <v>70</v>
      </c>
      <c r="AG58" s="5" t="s">
        <v>70</v>
      </c>
      <c r="AH58" s="5">
        <v>0</v>
      </c>
      <c r="AI58" s="5" t="s">
        <v>70</v>
      </c>
      <c r="AJ58" s="5" t="s">
        <v>70</v>
      </c>
      <c r="AK58" s="5" t="s">
        <v>70</v>
      </c>
      <c r="AL58" s="5" t="s">
        <v>70</v>
      </c>
      <c r="AM58" s="5" t="s">
        <v>70</v>
      </c>
      <c r="AN58" s="5" t="s">
        <v>70</v>
      </c>
      <c r="AO58" s="5" t="s">
        <v>70</v>
      </c>
      <c r="AP58" s="5" t="s">
        <v>70</v>
      </c>
      <c r="AQ58" s="5" t="s">
        <v>70</v>
      </c>
      <c r="AR58" s="5" t="s">
        <v>70</v>
      </c>
      <c r="AS58" s="5">
        <v>0</v>
      </c>
      <c r="AT58" s="5" t="s">
        <v>70</v>
      </c>
      <c r="AU58" s="5" t="s">
        <v>70</v>
      </c>
      <c r="AV58" s="5" t="s">
        <v>70</v>
      </c>
      <c r="AW58" s="5" t="s">
        <v>70</v>
      </c>
      <c r="AX58" s="5" t="s">
        <v>70</v>
      </c>
      <c r="AY58" s="5" t="s">
        <v>70</v>
      </c>
      <c r="AZ58" s="5" t="s">
        <v>70</v>
      </c>
      <c r="BA58" s="5" t="s">
        <v>70</v>
      </c>
      <c r="BB58" s="5" t="s">
        <v>70</v>
      </c>
      <c r="BC58" s="5" t="s">
        <v>70</v>
      </c>
      <c r="BD58" s="5">
        <v>0</v>
      </c>
    </row>
    <row r="59" spans="1:56" x14ac:dyDescent="0.35">
      <c r="A59" s="6" t="s">
        <v>118</v>
      </c>
      <c r="B59" s="10">
        <v>3075</v>
      </c>
      <c r="C59" s="11">
        <v>0.314</v>
      </c>
      <c r="D59" s="10">
        <v>5375</v>
      </c>
      <c r="E59" s="11">
        <v>0.54900000000000004</v>
      </c>
      <c r="F59" s="10">
        <v>7315</v>
      </c>
      <c r="G59" s="11">
        <v>0.747</v>
      </c>
      <c r="H59" s="10">
        <v>8600</v>
      </c>
      <c r="I59" s="11">
        <v>0.878</v>
      </c>
      <c r="J59" s="10">
        <v>1190</v>
      </c>
      <c r="K59" s="11">
        <v>0.122</v>
      </c>
      <c r="L59" s="10">
        <v>9790</v>
      </c>
      <c r="M59" s="10">
        <v>3620</v>
      </c>
      <c r="N59" s="11">
        <v>0.38</v>
      </c>
      <c r="O59" s="10">
        <v>5910</v>
      </c>
      <c r="P59" s="11">
        <v>0.62</v>
      </c>
      <c r="Q59" s="10">
        <v>7635</v>
      </c>
      <c r="R59" s="11">
        <v>0.80100000000000005</v>
      </c>
      <c r="S59" s="10">
        <v>8745</v>
      </c>
      <c r="T59" s="11">
        <v>0.91800000000000004</v>
      </c>
      <c r="U59" s="9">
        <v>785</v>
      </c>
      <c r="V59" s="11">
        <v>8.2000000000000003E-2</v>
      </c>
      <c r="W59" s="10">
        <v>9530</v>
      </c>
      <c r="X59" s="10">
        <v>4100</v>
      </c>
      <c r="Y59" s="11">
        <v>0.45</v>
      </c>
      <c r="Z59" s="10">
        <v>6025</v>
      </c>
      <c r="AA59" s="11">
        <v>0.66100000000000003</v>
      </c>
      <c r="AB59" s="10">
        <v>7885</v>
      </c>
      <c r="AC59" s="11">
        <v>0.86599999999999999</v>
      </c>
      <c r="AD59" s="10">
        <v>8565</v>
      </c>
      <c r="AE59" s="11">
        <v>0.94</v>
      </c>
      <c r="AF59" s="9">
        <v>545</v>
      </c>
      <c r="AG59" s="11">
        <v>0.06</v>
      </c>
      <c r="AH59" s="10">
        <v>9110</v>
      </c>
      <c r="AI59" s="10">
        <v>3715</v>
      </c>
      <c r="AJ59" s="11">
        <v>0.40500000000000003</v>
      </c>
      <c r="AK59" s="10">
        <v>6095</v>
      </c>
      <c r="AL59" s="11">
        <v>0.66400000000000003</v>
      </c>
      <c r="AM59" s="10">
        <v>8230</v>
      </c>
      <c r="AN59" s="11">
        <v>0.89700000000000002</v>
      </c>
      <c r="AO59" s="10">
        <v>8775</v>
      </c>
      <c r="AP59" s="11">
        <v>0.95599999999999996</v>
      </c>
      <c r="AQ59" s="9">
        <v>405</v>
      </c>
      <c r="AR59" s="11">
        <v>4.3999999999999997E-2</v>
      </c>
      <c r="AS59" s="10">
        <v>9180</v>
      </c>
      <c r="AT59" s="10">
        <v>2795</v>
      </c>
      <c r="AU59" s="11">
        <v>0.32600000000000001</v>
      </c>
      <c r="AV59" s="10">
        <v>4940</v>
      </c>
      <c r="AW59" s="11">
        <v>0.57599999999999996</v>
      </c>
      <c r="AX59" s="10">
        <v>6715</v>
      </c>
      <c r="AY59" s="11">
        <v>0.78400000000000003</v>
      </c>
      <c r="AZ59" s="10">
        <v>7870</v>
      </c>
      <c r="BA59" s="11">
        <v>0.91800000000000004</v>
      </c>
      <c r="BB59" s="9">
        <v>700</v>
      </c>
      <c r="BC59" s="11">
        <v>8.2000000000000003E-2</v>
      </c>
      <c r="BD59" s="10">
        <v>8570</v>
      </c>
    </row>
  </sheetData>
  <pageMargins left="0.7" right="0.7" top="0.75" bottom="0.75" header="0.3" footer="0.3"/>
  <pageSetup paperSize="9" orientation="portrait" horizontalDpi="300" verticalDpi="300"/>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D59"/>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23.69140625" customWidth="1"/>
    <col min="5" max="5" width="28.69140625" customWidth="1"/>
    <col min="6" max="6" width="23.69140625" customWidth="1"/>
    <col min="7" max="7" width="28.69140625" customWidth="1"/>
    <col min="8" max="8" width="23.69140625" customWidth="1"/>
    <col min="9" max="9" width="28.69140625" customWidth="1"/>
    <col min="10" max="10" width="20.69140625" customWidth="1"/>
    <col min="11" max="11" width="25.69140625" customWidth="1"/>
    <col min="12" max="12" width="13.69140625" customWidth="1"/>
    <col min="13" max="13" width="19.69140625" customWidth="1"/>
    <col min="14" max="14" width="24.69140625" customWidth="1"/>
    <col min="15" max="15" width="23.69140625" customWidth="1"/>
    <col min="16" max="16" width="28.69140625" customWidth="1"/>
    <col min="17" max="17" width="23.69140625" customWidth="1"/>
    <col min="18" max="18" width="28.69140625" customWidth="1"/>
    <col min="19" max="19" width="23.69140625" customWidth="1"/>
    <col min="20" max="20" width="28.69140625" customWidth="1"/>
    <col min="21" max="21" width="20.69140625" customWidth="1"/>
    <col min="22" max="22" width="25.69140625" customWidth="1"/>
    <col min="23" max="23" width="13.69140625" customWidth="1"/>
    <col min="24" max="24" width="19.69140625" customWidth="1"/>
    <col min="25" max="25" width="24.69140625" customWidth="1"/>
    <col min="26" max="26" width="23.69140625" customWidth="1"/>
    <col min="27" max="27" width="28.69140625" customWidth="1"/>
    <col min="28" max="28" width="23.69140625" customWidth="1"/>
    <col min="29" max="29" width="28.69140625" customWidth="1"/>
    <col min="30" max="30" width="23.69140625" customWidth="1"/>
    <col min="31" max="31" width="28.69140625" customWidth="1"/>
    <col min="32" max="32" width="20.69140625" customWidth="1"/>
    <col min="33" max="33" width="25.69140625" customWidth="1"/>
    <col min="34" max="34" width="13.69140625" customWidth="1"/>
    <col min="35" max="35" width="19.69140625" customWidth="1"/>
    <col min="36" max="36" width="24.69140625" customWidth="1"/>
    <col min="37" max="37" width="23.69140625" customWidth="1"/>
    <col min="38" max="38" width="28.69140625" customWidth="1"/>
    <col min="39" max="39" width="23.69140625" customWidth="1"/>
    <col min="40" max="40" width="28.69140625" customWidth="1"/>
    <col min="41" max="41" width="23.69140625" customWidth="1"/>
    <col min="42" max="42" width="28.69140625" customWidth="1"/>
    <col min="43" max="43" width="20.69140625" customWidth="1"/>
    <col min="44" max="44" width="25.69140625" customWidth="1"/>
    <col min="45" max="45" width="13.69140625" customWidth="1"/>
    <col min="46" max="46" width="19.69140625" customWidth="1"/>
    <col min="47" max="47" width="24.69140625" customWidth="1"/>
    <col min="48" max="48" width="23.69140625" customWidth="1"/>
    <col min="49" max="49" width="28.69140625" customWidth="1"/>
    <col min="50" max="50" width="23.69140625" customWidth="1"/>
    <col min="51" max="51" width="28.69140625" customWidth="1"/>
    <col min="52" max="52" width="23.69140625" customWidth="1"/>
    <col min="53" max="53" width="28.69140625" customWidth="1"/>
    <col min="54" max="54" width="20.69140625" customWidth="1"/>
    <col min="55" max="55" width="25.69140625" customWidth="1"/>
    <col min="56" max="56" width="13.69140625" customWidth="1"/>
  </cols>
  <sheetData>
    <row r="1" spans="1:56" ht="30" customHeight="1" x14ac:dyDescent="0.35">
      <c r="A1" s="1" t="s">
        <v>143</v>
      </c>
    </row>
    <row r="2" spans="1:56" x14ac:dyDescent="0.35">
      <c r="A2" t="s">
        <v>119</v>
      </c>
    </row>
    <row r="3" spans="1:56" x14ac:dyDescent="0.35">
      <c r="A3" t="s">
        <v>120</v>
      </c>
    </row>
    <row r="4" spans="1:5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c r="Q4" s="4" t="s">
        <v>22</v>
      </c>
      <c r="R4" s="4" t="s">
        <v>23</v>
      </c>
      <c r="S4" s="4" t="s">
        <v>24</v>
      </c>
      <c r="T4" s="4" t="s">
        <v>25</v>
      </c>
      <c r="U4" s="4" t="s">
        <v>26</v>
      </c>
      <c r="V4" s="4" t="s">
        <v>27</v>
      </c>
      <c r="W4" s="4" t="s">
        <v>28</v>
      </c>
      <c r="X4" s="4" t="s">
        <v>29</v>
      </c>
      <c r="Y4" s="4" t="s">
        <v>30</v>
      </c>
      <c r="Z4" s="4" t="s">
        <v>31</v>
      </c>
      <c r="AA4" s="4" t="s">
        <v>32</v>
      </c>
      <c r="AB4" s="4" t="s">
        <v>33</v>
      </c>
      <c r="AC4" s="4" t="s">
        <v>34</v>
      </c>
      <c r="AD4" s="4" t="s">
        <v>35</v>
      </c>
      <c r="AE4" s="4" t="s">
        <v>36</v>
      </c>
      <c r="AF4" s="4" t="s">
        <v>37</v>
      </c>
      <c r="AG4" s="4" t="s">
        <v>38</v>
      </c>
      <c r="AH4" s="4" t="s">
        <v>39</v>
      </c>
      <c r="AI4" s="4" t="s">
        <v>40</v>
      </c>
      <c r="AJ4" s="4" t="s">
        <v>41</v>
      </c>
      <c r="AK4" s="4" t="s">
        <v>42</v>
      </c>
      <c r="AL4" s="4" t="s">
        <v>43</v>
      </c>
      <c r="AM4" s="4" t="s">
        <v>44</v>
      </c>
      <c r="AN4" s="4" t="s">
        <v>45</v>
      </c>
      <c r="AO4" s="4" t="s">
        <v>46</v>
      </c>
      <c r="AP4" s="4" t="s">
        <v>47</v>
      </c>
      <c r="AQ4" s="4" t="s">
        <v>48</v>
      </c>
      <c r="AR4" s="4" t="s">
        <v>49</v>
      </c>
      <c r="AS4" s="4" t="s">
        <v>50</v>
      </c>
      <c r="AT4" s="4" t="s">
        <v>51</v>
      </c>
      <c r="AU4" s="4" t="s">
        <v>52</v>
      </c>
      <c r="AV4" s="4" t="s">
        <v>53</v>
      </c>
      <c r="AW4" s="4" t="s">
        <v>54</v>
      </c>
      <c r="AX4" s="4" t="s">
        <v>55</v>
      </c>
      <c r="AY4" s="4" t="s">
        <v>56</v>
      </c>
      <c r="AZ4" s="4" t="s">
        <v>57</v>
      </c>
      <c r="BA4" s="4" t="s">
        <v>58</v>
      </c>
      <c r="BB4" s="4" t="s">
        <v>59</v>
      </c>
      <c r="BC4" s="4" t="s">
        <v>60</v>
      </c>
      <c r="BD4" s="4" t="s">
        <v>61</v>
      </c>
    </row>
    <row r="5" spans="1:56" x14ac:dyDescent="0.35">
      <c r="A5" t="s">
        <v>62</v>
      </c>
      <c r="B5" s="5">
        <v>35</v>
      </c>
      <c r="C5" s="7">
        <v>0.48599999999999999</v>
      </c>
      <c r="D5" s="5">
        <v>50</v>
      </c>
      <c r="E5" s="7">
        <v>0.68600000000000005</v>
      </c>
      <c r="F5" s="5">
        <v>60</v>
      </c>
      <c r="G5" s="7">
        <v>0.85699999999999998</v>
      </c>
      <c r="H5" s="5">
        <v>65</v>
      </c>
      <c r="I5" s="7">
        <v>0.91400000000000003</v>
      </c>
      <c r="J5" s="5">
        <v>5</v>
      </c>
      <c r="K5" s="7">
        <v>8.5999999999999993E-2</v>
      </c>
      <c r="L5" s="5">
        <v>70</v>
      </c>
      <c r="M5" s="5">
        <v>45</v>
      </c>
      <c r="N5" s="7">
        <v>0.46</v>
      </c>
      <c r="O5" s="5">
        <v>65</v>
      </c>
      <c r="P5" s="7">
        <v>0.67</v>
      </c>
      <c r="Q5" s="5">
        <v>85</v>
      </c>
      <c r="R5" s="7">
        <v>0.85</v>
      </c>
      <c r="S5" s="5">
        <v>95</v>
      </c>
      <c r="T5" s="7">
        <v>0.95</v>
      </c>
      <c r="U5" s="5">
        <v>5</v>
      </c>
      <c r="V5" s="7">
        <v>0.05</v>
      </c>
      <c r="W5" s="5">
        <v>100</v>
      </c>
      <c r="X5" s="5">
        <v>45</v>
      </c>
      <c r="Y5" s="5" t="s">
        <v>63</v>
      </c>
      <c r="Z5" s="5">
        <v>60</v>
      </c>
      <c r="AA5" s="5" t="s">
        <v>63</v>
      </c>
      <c r="AB5" s="5">
        <v>70</v>
      </c>
      <c r="AC5" s="5" t="s">
        <v>63</v>
      </c>
      <c r="AD5" s="5">
        <v>85</v>
      </c>
      <c r="AE5" s="5" t="s">
        <v>63</v>
      </c>
      <c r="AF5" s="5" t="s">
        <v>63</v>
      </c>
      <c r="AG5" s="5" t="s">
        <v>63</v>
      </c>
      <c r="AH5" s="5">
        <v>85</v>
      </c>
      <c r="AI5" s="5">
        <v>40</v>
      </c>
      <c r="AJ5" s="7">
        <v>0.40799999999999997</v>
      </c>
      <c r="AK5" s="5">
        <v>60</v>
      </c>
      <c r="AL5" s="7">
        <v>0.622</v>
      </c>
      <c r="AM5" s="5">
        <v>80</v>
      </c>
      <c r="AN5" s="7">
        <v>0.81599999999999995</v>
      </c>
      <c r="AO5" s="5">
        <v>90</v>
      </c>
      <c r="AP5" s="7">
        <v>0.93899999999999995</v>
      </c>
      <c r="AQ5" s="5">
        <v>5</v>
      </c>
      <c r="AR5" s="7">
        <v>6.0999999999999999E-2</v>
      </c>
      <c r="AS5" s="5">
        <v>100</v>
      </c>
      <c r="AT5" s="5">
        <v>35</v>
      </c>
      <c r="AU5" s="7">
        <v>0.44900000000000001</v>
      </c>
      <c r="AV5" s="5">
        <v>40</v>
      </c>
      <c r="AW5" s="7">
        <v>0.53800000000000003</v>
      </c>
      <c r="AX5" s="5">
        <v>50</v>
      </c>
      <c r="AY5" s="7">
        <v>0.64100000000000001</v>
      </c>
      <c r="AZ5" s="5">
        <v>60</v>
      </c>
      <c r="BA5" s="7">
        <v>0.74399999999999999</v>
      </c>
      <c r="BB5" s="5">
        <v>20</v>
      </c>
      <c r="BC5" s="7">
        <v>0.25600000000000001</v>
      </c>
      <c r="BD5" s="5">
        <v>80</v>
      </c>
    </row>
    <row r="6" spans="1:56" x14ac:dyDescent="0.35">
      <c r="A6" t="s">
        <v>64</v>
      </c>
      <c r="B6" s="5">
        <v>115</v>
      </c>
      <c r="C6" s="7">
        <v>0.308</v>
      </c>
      <c r="D6" s="5">
        <v>200</v>
      </c>
      <c r="E6" s="7">
        <v>0.54300000000000004</v>
      </c>
      <c r="F6" s="5">
        <v>290</v>
      </c>
      <c r="G6" s="7">
        <v>0.78100000000000003</v>
      </c>
      <c r="H6" s="5">
        <v>335</v>
      </c>
      <c r="I6" s="7">
        <v>0.90800000000000003</v>
      </c>
      <c r="J6" s="5">
        <v>35</v>
      </c>
      <c r="K6" s="7">
        <v>9.1999999999999998E-2</v>
      </c>
      <c r="L6" s="5">
        <v>370</v>
      </c>
      <c r="M6" s="5">
        <v>105</v>
      </c>
      <c r="N6" s="7">
        <v>0.28799999999999998</v>
      </c>
      <c r="O6" s="5">
        <v>190</v>
      </c>
      <c r="P6" s="7">
        <v>0.53600000000000003</v>
      </c>
      <c r="Q6" s="5">
        <v>280</v>
      </c>
      <c r="R6" s="7">
        <v>0.78500000000000003</v>
      </c>
      <c r="S6" s="5">
        <v>330</v>
      </c>
      <c r="T6" s="7">
        <v>0.92500000000000004</v>
      </c>
      <c r="U6" s="5">
        <v>25</v>
      </c>
      <c r="V6" s="7">
        <v>7.4999999999999997E-2</v>
      </c>
      <c r="W6" s="5">
        <v>360</v>
      </c>
      <c r="X6" s="5">
        <v>175</v>
      </c>
      <c r="Y6" s="7">
        <v>0.496</v>
      </c>
      <c r="Z6" s="5">
        <v>260</v>
      </c>
      <c r="AA6" s="7">
        <v>0.745</v>
      </c>
      <c r="AB6" s="5">
        <v>315</v>
      </c>
      <c r="AC6" s="7">
        <v>0.90300000000000002</v>
      </c>
      <c r="AD6" s="5">
        <v>340</v>
      </c>
      <c r="AE6" s="7">
        <v>0.97099999999999997</v>
      </c>
      <c r="AF6" s="5">
        <v>10</v>
      </c>
      <c r="AG6" s="7">
        <v>2.9000000000000001E-2</v>
      </c>
      <c r="AH6" s="5">
        <v>350</v>
      </c>
      <c r="AI6" s="5">
        <v>120</v>
      </c>
      <c r="AJ6" s="7">
        <v>0.32600000000000001</v>
      </c>
      <c r="AK6" s="5">
        <v>220</v>
      </c>
      <c r="AL6" s="7">
        <v>0.60299999999999998</v>
      </c>
      <c r="AM6" s="5">
        <v>325</v>
      </c>
      <c r="AN6" s="7">
        <v>0.88500000000000001</v>
      </c>
      <c r="AO6" s="5">
        <v>350</v>
      </c>
      <c r="AP6" s="7">
        <v>0.96399999999999997</v>
      </c>
      <c r="AQ6" s="5">
        <v>15</v>
      </c>
      <c r="AR6" s="7">
        <v>3.5999999999999997E-2</v>
      </c>
      <c r="AS6" s="5">
        <v>365</v>
      </c>
      <c r="AT6" s="5">
        <v>90</v>
      </c>
      <c r="AU6" s="7">
        <v>0.27100000000000002</v>
      </c>
      <c r="AV6" s="5">
        <v>190</v>
      </c>
      <c r="AW6" s="7">
        <v>0.55300000000000005</v>
      </c>
      <c r="AX6" s="5">
        <v>270</v>
      </c>
      <c r="AY6" s="7">
        <v>0.79700000000000004</v>
      </c>
      <c r="AZ6" s="5">
        <v>310</v>
      </c>
      <c r="BA6" s="7">
        <v>0.91500000000000004</v>
      </c>
      <c r="BB6" s="5">
        <v>30</v>
      </c>
      <c r="BC6" s="7">
        <v>8.5000000000000006E-2</v>
      </c>
      <c r="BD6" s="5">
        <v>340</v>
      </c>
    </row>
    <row r="7" spans="1:56" x14ac:dyDescent="0.35">
      <c r="A7" t="s">
        <v>65</v>
      </c>
      <c r="B7" s="5">
        <v>375</v>
      </c>
      <c r="C7" s="7">
        <v>0.22</v>
      </c>
      <c r="D7" s="5">
        <v>700</v>
      </c>
      <c r="E7" s="7">
        <v>0.41099999999999998</v>
      </c>
      <c r="F7" s="8">
        <v>1055</v>
      </c>
      <c r="G7" s="7">
        <v>0.61699999999999999</v>
      </c>
      <c r="H7" s="8">
        <v>1325</v>
      </c>
      <c r="I7" s="7">
        <v>0.77800000000000002</v>
      </c>
      <c r="J7" s="5">
        <v>380</v>
      </c>
      <c r="K7" s="7">
        <v>0.222</v>
      </c>
      <c r="L7" s="8">
        <v>1705</v>
      </c>
      <c r="M7" s="5">
        <v>310</v>
      </c>
      <c r="N7" s="7">
        <v>0.28499999999999998</v>
      </c>
      <c r="O7" s="5">
        <v>530</v>
      </c>
      <c r="P7" s="7">
        <v>0.48699999999999999</v>
      </c>
      <c r="Q7" s="5">
        <v>745</v>
      </c>
      <c r="R7" s="7">
        <v>0.68500000000000005</v>
      </c>
      <c r="S7" s="5">
        <v>915</v>
      </c>
      <c r="T7" s="7">
        <v>0.84199999999999997</v>
      </c>
      <c r="U7" s="5">
        <v>170</v>
      </c>
      <c r="V7" s="7">
        <v>0.158</v>
      </c>
      <c r="W7" s="8">
        <v>1085</v>
      </c>
      <c r="X7" s="5">
        <v>230</v>
      </c>
      <c r="Y7" s="7">
        <v>0.27800000000000002</v>
      </c>
      <c r="Z7" s="5">
        <v>365</v>
      </c>
      <c r="AA7" s="7">
        <v>0.44400000000000001</v>
      </c>
      <c r="AB7" s="5">
        <v>580</v>
      </c>
      <c r="AC7" s="7">
        <v>0.70899999999999996</v>
      </c>
      <c r="AD7" s="5">
        <v>720</v>
      </c>
      <c r="AE7" s="7">
        <v>0.877</v>
      </c>
      <c r="AF7" s="5">
        <v>100</v>
      </c>
      <c r="AG7" s="7">
        <v>0.123</v>
      </c>
      <c r="AH7" s="5">
        <v>820</v>
      </c>
      <c r="AI7" s="5">
        <v>275</v>
      </c>
      <c r="AJ7" s="7">
        <v>0.33</v>
      </c>
      <c r="AK7" s="5">
        <v>425</v>
      </c>
      <c r="AL7" s="7">
        <v>0.51</v>
      </c>
      <c r="AM7" s="5">
        <v>630</v>
      </c>
      <c r="AN7" s="7">
        <v>0.75800000000000001</v>
      </c>
      <c r="AO7" s="5">
        <v>735</v>
      </c>
      <c r="AP7" s="7">
        <v>0.88600000000000001</v>
      </c>
      <c r="AQ7" s="5">
        <v>95</v>
      </c>
      <c r="AR7" s="7">
        <v>0.114</v>
      </c>
      <c r="AS7" s="5">
        <v>830</v>
      </c>
      <c r="AT7" s="5">
        <v>30</v>
      </c>
      <c r="AU7" s="7">
        <v>0.20300000000000001</v>
      </c>
      <c r="AV7" s="5">
        <v>55</v>
      </c>
      <c r="AW7" s="7">
        <v>0.35299999999999998</v>
      </c>
      <c r="AX7" s="5">
        <v>80</v>
      </c>
      <c r="AY7" s="7">
        <v>0.51</v>
      </c>
      <c r="AZ7" s="5">
        <v>115</v>
      </c>
      <c r="BA7" s="7">
        <v>0.75800000000000001</v>
      </c>
      <c r="BB7" s="5">
        <v>35</v>
      </c>
      <c r="BC7" s="7">
        <v>0.24199999999999999</v>
      </c>
      <c r="BD7" s="5">
        <v>155</v>
      </c>
    </row>
    <row r="8" spans="1:56" x14ac:dyDescent="0.35">
      <c r="A8" t="s">
        <v>66</v>
      </c>
      <c r="B8" s="5">
        <v>290</v>
      </c>
      <c r="C8" s="7">
        <v>0.438</v>
      </c>
      <c r="D8" s="5">
        <v>490</v>
      </c>
      <c r="E8" s="7">
        <v>0.73499999999999999</v>
      </c>
      <c r="F8" s="5">
        <v>615</v>
      </c>
      <c r="G8" s="7">
        <v>0.92800000000000005</v>
      </c>
      <c r="H8" s="5">
        <v>655</v>
      </c>
      <c r="I8" s="7">
        <v>0.98299999999999998</v>
      </c>
      <c r="J8" s="5">
        <v>10</v>
      </c>
      <c r="K8" s="7">
        <v>1.7000000000000001E-2</v>
      </c>
      <c r="L8" s="5">
        <v>665</v>
      </c>
      <c r="M8" s="5">
        <v>315</v>
      </c>
      <c r="N8" s="7">
        <v>0.53700000000000003</v>
      </c>
      <c r="O8" s="5">
        <v>485</v>
      </c>
      <c r="P8" s="7">
        <v>0.82299999999999995</v>
      </c>
      <c r="Q8" s="5">
        <v>560</v>
      </c>
      <c r="R8" s="7">
        <v>0.95399999999999996</v>
      </c>
      <c r="S8" s="5">
        <v>580</v>
      </c>
      <c r="T8" s="7">
        <v>0.99099999999999999</v>
      </c>
      <c r="U8" s="5">
        <v>5</v>
      </c>
      <c r="V8" s="7">
        <v>8.9999999999999993E-3</v>
      </c>
      <c r="W8" s="5">
        <v>585</v>
      </c>
      <c r="X8" s="5">
        <v>280</v>
      </c>
      <c r="Y8" s="7">
        <v>0.441</v>
      </c>
      <c r="Z8" s="5">
        <v>450</v>
      </c>
      <c r="AA8" s="7">
        <v>0.70899999999999996</v>
      </c>
      <c r="AB8" s="5">
        <v>595</v>
      </c>
      <c r="AC8" s="7">
        <v>0.94499999999999995</v>
      </c>
      <c r="AD8" s="5">
        <v>625</v>
      </c>
      <c r="AE8" s="7">
        <v>0.98599999999999999</v>
      </c>
      <c r="AF8" s="5">
        <v>10</v>
      </c>
      <c r="AG8" s="7">
        <v>1.4E-2</v>
      </c>
      <c r="AH8" s="5">
        <v>630</v>
      </c>
      <c r="AI8" s="5">
        <v>290</v>
      </c>
      <c r="AJ8" s="5" t="s">
        <v>63</v>
      </c>
      <c r="AK8" s="5">
        <v>485</v>
      </c>
      <c r="AL8" s="5" t="s">
        <v>63</v>
      </c>
      <c r="AM8" s="5">
        <v>610</v>
      </c>
      <c r="AN8" s="5" t="s">
        <v>63</v>
      </c>
      <c r="AO8" s="5">
        <v>625</v>
      </c>
      <c r="AP8" s="5" t="s">
        <v>63</v>
      </c>
      <c r="AQ8" s="5" t="s">
        <v>63</v>
      </c>
      <c r="AR8" s="5" t="s">
        <v>63</v>
      </c>
      <c r="AS8" s="5">
        <v>625</v>
      </c>
      <c r="AT8" s="5">
        <v>205</v>
      </c>
      <c r="AU8" s="7">
        <v>0.38</v>
      </c>
      <c r="AV8" s="5">
        <v>370</v>
      </c>
      <c r="AW8" s="7">
        <v>0.69299999999999995</v>
      </c>
      <c r="AX8" s="5">
        <v>495</v>
      </c>
      <c r="AY8" s="7">
        <v>0.92500000000000004</v>
      </c>
      <c r="AZ8" s="5">
        <v>520</v>
      </c>
      <c r="BA8" s="7">
        <v>0.97799999999999998</v>
      </c>
      <c r="BB8" s="5">
        <v>10</v>
      </c>
      <c r="BC8" s="7">
        <v>2.1999999999999999E-2</v>
      </c>
      <c r="BD8" s="5">
        <v>535</v>
      </c>
    </row>
    <row r="9" spans="1:56" x14ac:dyDescent="0.35">
      <c r="A9" t="s">
        <v>67</v>
      </c>
      <c r="B9" s="5">
        <v>390</v>
      </c>
      <c r="C9" s="7">
        <v>0.26300000000000001</v>
      </c>
      <c r="D9" s="5">
        <v>690</v>
      </c>
      <c r="E9" s="7">
        <v>0.46300000000000002</v>
      </c>
      <c r="F9" s="5">
        <v>990</v>
      </c>
      <c r="G9" s="7">
        <v>0.66700000000000004</v>
      </c>
      <c r="H9" s="8">
        <v>1230</v>
      </c>
      <c r="I9" s="7">
        <v>0.82799999999999996</v>
      </c>
      <c r="J9" s="5">
        <v>255</v>
      </c>
      <c r="K9" s="7">
        <v>0.17199999999999999</v>
      </c>
      <c r="L9" s="8">
        <v>1485</v>
      </c>
      <c r="M9" s="5">
        <v>385</v>
      </c>
      <c r="N9" s="7">
        <v>0.25900000000000001</v>
      </c>
      <c r="O9" s="5">
        <v>650</v>
      </c>
      <c r="P9" s="7">
        <v>0.436</v>
      </c>
      <c r="Q9" s="5">
        <v>950</v>
      </c>
      <c r="R9" s="7">
        <v>0.63800000000000001</v>
      </c>
      <c r="S9" s="8">
        <v>1275</v>
      </c>
      <c r="T9" s="7">
        <v>0.85799999999999998</v>
      </c>
      <c r="U9" s="5">
        <v>210</v>
      </c>
      <c r="V9" s="7">
        <v>0.14199999999999999</v>
      </c>
      <c r="W9" s="8">
        <v>1485</v>
      </c>
      <c r="X9" s="5">
        <v>400</v>
      </c>
      <c r="Y9" s="7">
        <v>0.30399999999999999</v>
      </c>
      <c r="Z9" s="5">
        <v>650</v>
      </c>
      <c r="AA9" s="7">
        <v>0.495</v>
      </c>
      <c r="AB9" s="5">
        <v>940</v>
      </c>
      <c r="AC9" s="7">
        <v>0.71599999999999997</v>
      </c>
      <c r="AD9" s="8">
        <v>1190</v>
      </c>
      <c r="AE9" s="7">
        <v>0.90700000000000003</v>
      </c>
      <c r="AF9" s="5">
        <v>120</v>
      </c>
      <c r="AG9" s="7">
        <v>9.2999999999999999E-2</v>
      </c>
      <c r="AH9" s="8">
        <v>1310</v>
      </c>
      <c r="AI9" s="5">
        <v>395</v>
      </c>
      <c r="AJ9" s="7">
        <v>0.28999999999999998</v>
      </c>
      <c r="AK9" s="5">
        <v>715</v>
      </c>
      <c r="AL9" s="7">
        <v>0.52900000000000003</v>
      </c>
      <c r="AM9" s="8">
        <v>1075</v>
      </c>
      <c r="AN9" s="7">
        <v>0.79300000000000004</v>
      </c>
      <c r="AO9" s="8">
        <v>1255</v>
      </c>
      <c r="AP9" s="7">
        <v>0.92600000000000005</v>
      </c>
      <c r="AQ9" s="5">
        <v>100</v>
      </c>
      <c r="AR9" s="7">
        <v>7.3999999999999996E-2</v>
      </c>
      <c r="AS9" s="8">
        <v>1355</v>
      </c>
      <c r="AT9" s="5">
        <v>320</v>
      </c>
      <c r="AU9" s="7">
        <v>0.23799999999999999</v>
      </c>
      <c r="AV9" s="5">
        <v>605</v>
      </c>
      <c r="AW9" s="7">
        <v>0.44900000000000001</v>
      </c>
      <c r="AX9" s="5">
        <v>875</v>
      </c>
      <c r="AY9" s="7">
        <v>0.65</v>
      </c>
      <c r="AZ9" s="8">
        <v>1165</v>
      </c>
      <c r="BA9" s="7">
        <v>0.86699999999999999</v>
      </c>
      <c r="BB9" s="5">
        <v>180</v>
      </c>
      <c r="BC9" s="7">
        <v>0.13300000000000001</v>
      </c>
      <c r="BD9" s="8">
        <v>1345</v>
      </c>
    </row>
    <row r="10" spans="1:56" x14ac:dyDescent="0.35">
      <c r="A10" t="s">
        <v>68</v>
      </c>
      <c r="B10" s="5">
        <v>200</v>
      </c>
      <c r="C10" s="7">
        <v>0.28199999999999997</v>
      </c>
      <c r="D10" s="5">
        <v>375</v>
      </c>
      <c r="E10" s="7">
        <v>0.52800000000000002</v>
      </c>
      <c r="F10" s="5">
        <v>520</v>
      </c>
      <c r="G10" s="7">
        <v>0.73299999999999998</v>
      </c>
      <c r="H10" s="5">
        <v>625</v>
      </c>
      <c r="I10" s="7">
        <v>0.88300000000000001</v>
      </c>
      <c r="J10" s="5">
        <v>85</v>
      </c>
      <c r="K10" s="7">
        <v>0.11700000000000001</v>
      </c>
      <c r="L10" s="5">
        <v>710</v>
      </c>
      <c r="M10" s="5">
        <v>185</v>
      </c>
      <c r="N10" s="7">
        <v>0.30399999999999999</v>
      </c>
      <c r="O10" s="5">
        <v>350</v>
      </c>
      <c r="P10" s="7">
        <v>0.57399999999999995</v>
      </c>
      <c r="Q10" s="5">
        <v>480</v>
      </c>
      <c r="R10" s="7">
        <v>0.78600000000000003</v>
      </c>
      <c r="S10" s="5">
        <v>555</v>
      </c>
      <c r="T10" s="7">
        <v>0.91200000000000003</v>
      </c>
      <c r="U10" s="5">
        <v>55</v>
      </c>
      <c r="V10" s="7">
        <v>8.7999999999999995E-2</v>
      </c>
      <c r="W10" s="5">
        <v>610</v>
      </c>
      <c r="X10" s="5">
        <v>230</v>
      </c>
      <c r="Y10" s="7">
        <v>0.36399999999999999</v>
      </c>
      <c r="Z10" s="5">
        <v>360</v>
      </c>
      <c r="AA10" s="7">
        <v>0.56100000000000005</v>
      </c>
      <c r="AB10" s="5">
        <v>515</v>
      </c>
      <c r="AC10" s="7">
        <v>0.81</v>
      </c>
      <c r="AD10" s="5">
        <v>590</v>
      </c>
      <c r="AE10" s="7">
        <v>0.92300000000000004</v>
      </c>
      <c r="AF10" s="5">
        <v>50</v>
      </c>
      <c r="AG10" s="7">
        <v>7.6999999999999999E-2</v>
      </c>
      <c r="AH10" s="5">
        <v>640</v>
      </c>
      <c r="AI10" s="5">
        <v>180</v>
      </c>
      <c r="AJ10" s="7">
        <v>0.29799999999999999</v>
      </c>
      <c r="AK10" s="5">
        <v>340</v>
      </c>
      <c r="AL10" s="7">
        <v>0.56200000000000006</v>
      </c>
      <c r="AM10" s="5">
        <v>520</v>
      </c>
      <c r="AN10" s="7">
        <v>0.85299999999999998</v>
      </c>
      <c r="AO10" s="5">
        <v>570</v>
      </c>
      <c r="AP10" s="7">
        <v>0.94199999999999995</v>
      </c>
      <c r="AQ10" s="5">
        <v>35</v>
      </c>
      <c r="AR10" s="7">
        <v>5.8000000000000003E-2</v>
      </c>
      <c r="AS10" s="5">
        <v>605</v>
      </c>
      <c r="AT10" s="5">
        <v>165</v>
      </c>
      <c r="AU10" s="7">
        <v>0.28299999999999997</v>
      </c>
      <c r="AV10" s="5">
        <v>285</v>
      </c>
      <c r="AW10" s="7">
        <v>0.49299999999999999</v>
      </c>
      <c r="AX10" s="5">
        <v>420</v>
      </c>
      <c r="AY10" s="7">
        <v>0.73299999999999998</v>
      </c>
      <c r="AZ10" s="5">
        <v>525</v>
      </c>
      <c r="BA10" s="7">
        <v>0.91300000000000003</v>
      </c>
      <c r="BB10" s="5">
        <v>50</v>
      </c>
      <c r="BC10" s="7">
        <v>8.6999999999999994E-2</v>
      </c>
      <c r="BD10" s="5">
        <v>575</v>
      </c>
    </row>
    <row r="11" spans="1:56" x14ac:dyDescent="0.35">
      <c r="A11" t="s">
        <v>69</v>
      </c>
      <c r="B11" s="5" t="s">
        <v>70</v>
      </c>
      <c r="C11" s="5" t="s">
        <v>70</v>
      </c>
      <c r="D11" s="5" t="s">
        <v>70</v>
      </c>
      <c r="E11" s="5" t="s">
        <v>70</v>
      </c>
      <c r="F11" s="5" t="s">
        <v>70</v>
      </c>
      <c r="G11" s="5" t="s">
        <v>70</v>
      </c>
      <c r="H11" s="5" t="s">
        <v>70</v>
      </c>
      <c r="I11" s="5" t="s">
        <v>70</v>
      </c>
      <c r="J11" s="5" t="s">
        <v>70</v>
      </c>
      <c r="K11" s="5" t="s">
        <v>70</v>
      </c>
      <c r="L11" s="5">
        <v>0</v>
      </c>
      <c r="M11" s="5" t="s">
        <v>70</v>
      </c>
      <c r="N11" s="5" t="s">
        <v>70</v>
      </c>
      <c r="O11" s="5" t="s">
        <v>70</v>
      </c>
      <c r="P11" s="5" t="s">
        <v>70</v>
      </c>
      <c r="Q11" s="5" t="s">
        <v>70</v>
      </c>
      <c r="R11" s="5" t="s">
        <v>70</v>
      </c>
      <c r="S11" s="5" t="s">
        <v>70</v>
      </c>
      <c r="T11" s="5" t="s">
        <v>70</v>
      </c>
      <c r="U11" s="5" t="s">
        <v>70</v>
      </c>
      <c r="V11" s="5" t="s">
        <v>70</v>
      </c>
      <c r="W11" s="5">
        <v>0</v>
      </c>
      <c r="X11" s="5" t="s">
        <v>70</v>
      </c>
      <c r="Y11" s="5" t="s">
        <v>70</v>
      </c>
      <c r="Z11" s="5" t="s">
        <v>70</v>
      </c>
      <c r="AA11" s="5" t="s">
        <v>70</v>
      </c>
      <c r="AB11" s="5" t="s">
        <v>70</v>
      </c>
      <c r="AC11" s="5" t="s">
        <v>70</v>
      </c>
      <c r="AD11" s="5" t="s">
        <v>70</v>
      </c>
      <c r="AE11" s="5" t="s">
        <v>70</v>
      </c>
      <c r="AF11" s="5" t="s">
        <v>70</v>
      </c>
      <c r="AG11" s="5" t="s">
        <v>70</v>
      </c>
      <c r="AH11" s="5">
        <v>0</v>
      </c>
      <c r="AI11" s="5" t="s">
        <v>70</v>
      </c>
      <c r="AJ11" s="5" t="s">
        <v>70</v>
      </c>
      <c r="AK11" s="5" t="s">
        <v>70</v>
      </c>
      <c r="AL11" s="5" t="s">
        <v>70</v>
      </c>
      <c r="AM11" s="5" t="s">
        <v>70</v>
      </c>
      <c r="AN11" s="5" t="s">
        <v>70</v>
      </c>
      <c r="AO11" s="5" t="s">
        <v>70</v>
      </c>
      <c r="AP11" s="5" t="s">
        <v>70</v>
      </c>
      <c r="AQ11" s="5" t="s">
        <v>70</v>
      </c>
      <c r="AR11" s="5" t="s">
        <v>70</v>
      </c>
      <c r="AS11" s="5">
        <v>0</v>
      </c>
      <c r="AT11" s="5" t="s">
        <v>70</v>
      </c>
      <c r="AU11" s="5" t="s">
        <v>70</v>
      </c>
      <c r="AV11" s="5" t="s">
        <v>70</v>
      </c>
      <c r="AW11" s="5" t="s">
        <v>70</v>
      </c>
      <c r="AX11" s="5" t="s">
        <v>70</v>
      </c>
      <c r="AY11" s="5" t="s">
        <v>70</v>
      </c>
      <c r="AZ11" s="5" t="s">
        <v>70</v>
      </c>
      <c r="BA11" s="5" t="s">
        <v>70</v>
      </c>
      <c r="BB11" s="5" t="s">
        <v>70</v>
      </c>
      <c r="BC11" s="5" t="s">
        <v>70</v>
      </c>
      <c r="BD11" s="5">
        <v>0</v>
      </c>
    </row>
    <row r="12" spans="1:56" x14ac:dyDescent="0.35">
      <c r="A12" t="s">
        <v>71</v>
      </c>
      <c r="B12" s="5" t="s">
        <v>70</v>
      </c>
      <c r="C12" s="5" t="s">
        <v>70</v>
      </c>
      <c r="D12" s="5" t="s">
        <v>70</v>
      </c>
      <c r="E12" s="5" t="s">
        <v>70</v>
      </c>
      <c r="F12" s="5" t="s">
        <v>70</v>
      </c>
      <c r="G12" s="5" t="s">
        <v>70</v>
      </c>
      <c r="H12" s="5" t="s">
        <v>70</v>
      </c>
      <c r="I12" s="5" t="s">
        <v>70</v>
      </c>
      <c r="J12" s="5" t="s">
        <v>70</v>
      </c>
      <c r="K12" s="5" t="s">
        <v>70</v>
      </c>
      <c r="L12" s="5">
        <v>0</v>
      </c>
      <c r="M12" s="5" t="s">
        <v>70</v>
      </c>
      <c r="N12" s="5" t="s">
        <v>70</v>
      </c>
      <c r="O12" s="5" t="s">
        <v>70</v>
      </c>
      <c r="P12" s="5" t="s">
        <v>70</v>
      </c>
      <c r="Q12" s="5" t="s">
        <v>70</v>
      </c>
      <c r="R12" s="5" t="s">
        <v>70</v>
      </c>
      <c r="S12" s="5" t="s">
        <v>70</v>
      </c>
      <c r="T12" s="5" t="s">
        <v>70</v>
      </c>
      <c r="U12" s="5" t="s">
        <v>70</v>
      </c>
      <c r="V12" s="5" t="s">
        <v>70</v>
      </c>
      <c r="W12" s="5">
        <v>0</v>
      </c>
      <c r="X12" s="5" t="s">
        <v>70</v>
      </c>
      <c r="Y12" s="5" t="s">
        <v>70</v>
      </c>
      <c r="Z12" s="5" t="s">
        <v>70</v>
      </c>
      <c r="AA12" s="5" t="s">
        <v>70</v>
      </c>
      <c r="AB12" s="5" t="s">
        <v>70</v>
      </c>
      <c r="AC12" s="5" t="s">
        <v>70</v>
      </c>
      <c r="AD12" s="5" t="s">
        <v>70</v>
      </c>
      <c r="AE12" s="5" t="s">
        <v>70</v>
      </c>
      <c r="AF12" s="5" t="s">
        <v>70</v>
      </c>
      <c r="AG12" s="5" t="s">
        <v>70</v>
      </c>
      <c r="AH12" s="5">
        <v>0</v>
      </c>
      <c r="AI12" s="5" t="s">
        <v>70</v>
      </c>
      <c r="AJ12" s="5" t="s">
        <v>70</v>
      </c>
      <c r="AK12" s="5" t="s">
        <v>70</v>
      </c>
      <c r="AL12" s="5" t="s">
        <v>70</v>
      </c>
      <c r="AM12" s="5" t="s">
        <v>70</v>
      </c>
      <c r="AN12" s="5" t="s">
        <v>70</v>
      </c>
      <c r="AO12" s="5" t="s">
        <v>70</v>
      </c>
      <c r="AP12" s="5" t="s">
        <v>70</v>
      </c>
      <c r="AQ12" s="5" t="s">
        <v>70</v>
      </c>
      <c r="AR12" s="5" t="s">
        <v>70</v>
      </c>
      <c r="AS12" s="5">
        <v>0</v>
      </c>
      <c r="AT12" s="5" t="s">
        <v>70</v>
      </c>
      <c r="AU12" s="5" t="s">
        <v>70</v>
      </c>
      <c r="AV12" s="5" t="s">
        <v>70</v>
      </c>
      <c r="AW12" s="5" t="s">
        <v>70</v>
      </c>
      <c r="AX12" s="5" t="s">
        <v>70</v>
      </c>
      <c r="AY12" s="5" t="s">
        <v>70</v>
      </c>
      <c r="AZ12" s="5" t="s">
        <v>70</v>
      </c>
      <c r="BA12" s="5" t="s">
        <v>70</v>
      </c>
      <c r="BB12" s="5" t="s">
        <v>70</v>
      </c>
      <c r="BC12" s="5" t="s">
        <v>70</v>
      </c>
      <c r="BD12" s="5">
        <v>0</v>
      </c>
    </row>
    <row r="13" spans="1:56" x14ac:dyDescent="0.35">
      <c r="A13" t="s">
        <v>72</v>
      </c>
      <c r="B13" s="5">
        <v>315</v>
      </c>
      <c r="C13" s="7">
        <v>0.33200000000000002</v>
      </c>
      <c r="D13" s="5">
        <v>505</v>
      </c>
      <c r="E13" s="7">
        <v>0.52900000000000003</v>
      </c>
      <c r="F13" s="5">
        <v>660</v>
      </c>
      <c r="G13" s="7">
        <v>0.69</v>
      </c>
      <c r="H13" s="5">
        <v>830</v>
      </c>
      <c r="I13" s="7">
        <v>0.87</v>
      </c>
      <c r="J13" s="5">
        <v>125</v>
      </c>
      <c r="K13" s="7">
        <v>0.13</v>
      </c>
      <c r="L13" s="5">
        <v>955</v>
      </c>
      <c r="M13" s="5">
        <v>320</v>
      </c>
      <c r="N13" s="7">
        <v>0.32900000000000001</v>
      </c>
      <c r="O13" s="5">
        <v>525</v>
      </c>
      <c r="P13" s="7">
        <v>0.53900000000000003</v>
      </c>
      <c r="Q13" s="5">
        <v>730</v>
      </c>
      <c r="R13" s="7">
        <v>0.747</v>
      </c>
      <c r="S13" s="5">
        <v>880</v>
      </c>
      <c r="T13" s="7">
        <v>0.90200000000000002</v>
      </c>
      <c r="U13" s="5">
        <v>95</v>
      </c>
      <c r="V13" s="7">
        <v>9.8000000000000004E-2</v>
      </c>
      <c r="W13" s="5">
        <v>975</v>
      </c>
      <c r="X13" s="5">
        <v>335</v>
      </c>
      <c r="Y13" s="7">
        <v>0.36399999999999999</v>
      </c>
      <c r="Z13" s="5">
        <v>525</v>
      </c>
      <c r="AA13" s="7">
        <v>0.56599999999999995</v>
      </c>
      <c r="AB13" s="5">
        <v>715</v>
      </c>
      <c r="AC13" s="7">
        <v>0.77</v>
      </c>
      <c r="AD13" s="5">
        <v>860</v>
      </c>
      <c r="AE13" s="7">
        <v>0.92600000000000005</v>
      </c>
      <c r="AF13" s="5">
        <v>70</v>
      </c>
      <c r="AG13" s="7">
        <v>7.3999999999999996E-2</v>
      </c>
      <c r="AH13" s="5">
        <v>925</v>
      </c>
      <c r="AI13" s="5">
        <v>355</v>
      </c>
      <c r="AJ13" s="7">
        <v>0.36699999999999999</v>
      </c>
      <c r="AK13" s="5">
        <v>595</v>
      </c>
      <c r="AL13" s="7">
        <v>0.61599999999999999</v>
      </c>
      <c r="AM13" s="5">
        <v>830</v>
      </c>
      <c r="AN13" s="7">
        <v>0.85899999999999999</v>
      </c>
      <c r="AO13" s="5">
        <v>940</v>
      </c>
      <c r="AP13" s="7">
        <v>0.96799999999999997</v>
      </c>
      <c r="AQ13" s="5">
        <v>30</v>
      </c>
      <c r="AR13" s="7">
        <v>3.2000000000000001E-2</v>
      </c>
      <c r="AS13" s="5">
        <v>970</v>
      </c>
      <c r="AT13" s="5">
        <v>260</v>
      </c>
      <c r="AU13" s="7">
        <v>0.26100000000000001</v>
      </c>
      <c r="AV13" s="5">
        <v>455</v>
      </c>
      <c r="AW13" s="7">
        <v>0.46</v>
      </c>
      <c r="AX13" s="5">
        <v>665</v>
      </c>
      <c r="AY13" s="7">
        <v>0.67300000000000004</v>
      </c>
      <c r="AZ13" s="5">
        <v>880</v>
      </c>
      <c r="BA13" s="7">
        <v>0.89300000000000002</v>
      </c>
      <c r="BB13" s="5">
        <v>105</v>
      </c>
      <c r="BC13" s="7">
        <v>0.107</v>
      </c>
      <c r="BD13" s="5">
        <v>985</v>
      </c>
    </row>
    <row r="14" spans="1:56" x14ac:dyDescent="0.35">
      <c r="A14" t="s">
        <v>73</v>
      </c>
      <c r="B14" s="5">
        <v>5</v>
      </c>
      <c r="C14" s="7">
        <v>0.15</v>
      </c>
      <c r="D14" s="5">
        <v>15</v>
      </c>
      <c r="E14" s="7">
        <v>0.375</v>
      </c>
      <c r="F14" s="5">
        <v>25</v>
      </c>
      <c r="G14" s="7">
        <v>0.625</v>
      </c>
      <c r="H14" s="5">
        <v>35</v>
      </c>
      <c r="I14" s="7">
        <v>0.875</v>
      </c>
      <c r="J14" s="5">
        <v>5</v>
      </c>
      <c r="K14" s="7">
        <v>0.125</v>
      </c>
      <c r="L14" s="5">
        <v>40</v>
      </c>
      <c r="M14" s="5">
        <v>10</v>
      </c>
      <c r="N14" s="7">
        <v>0.25600000000000001</v>
      </c>
      <c r="O14" s="5">
        <v>15</v>
      </c>
      <c r="P14" s="7">
        <v>0.39500000000000002</v>
      </c>
      <c r="Q14" s="5">
        <v>30</v>
      </c>
      <c r="R14" s="7">
        <v>0.69799999999999995</v>
      </c>
      <c r="S14" s="5">
        <v>35</v>
      </c>
      <c r="T14" s="7">
        <v>0.86</v>
      </c>
      <c r="U14" s="5">
        <v>5</v>
      </c>
      <c r="V14" s="7">
        <v>0.14000000000000001</v>
      </c>
      <c r="W14" s="5">
        <v>45</v>
      </c>
      <c r="X14" s="5">
        <v>15</v>
      </c>
      <c r="Y14" s="7">
        <v>0.433</v>
      </c>
      <c r="Z14" s="5">
        <v>15</v>
      </c>
      <c r="AA14" s="7">
        <v>0.5</v>
      </c>
      <c r="AB14" s="5">
        <v>20</v>
      </c>
      <c r="AC14" s="7">
        <v>0.73299999999999998</v>
      </c>
      <c r="AD14" s="5">
        <v>30</v>
      </c>
      <c r="AE14" s="7">
        <v>1</v>
      </c>
      <c r="AF14" s="5">
        <v>0</v>
      </c>
      <c r="AG14" s="7">
        <v>0</v>
      </c>
      <c r="AH14" s="5">
        <v>30</v>
      </c>
      <c r="AI14" s="5">
        <v>15</v>
      </c>
      <c r="AJ14" s="7">
        <v>0.41899999999999998</v>
      </c>
      <c r="AK14" s="5">
        <v>25</v>
      </c>
      <c r="AL14" s="7">
        <v>0.74199999999999999</v>
      </c>
      <c r="AM14" s="5">
        <v>30</v>
      </c>
      <c r="AN14" s="7">
        <v>0.93500000000000005</v>
      </c>
      <c r="AO14" s="5">
        <v>30</v>
      </c>
      <c r="AP14" s="7">
        <v>1</v>
      </c>
      <c r="AQ14" s="5">
        <v>0</v>
      </c>
      <c r="AR14" s="7">
        <v>0</v>
      </c>
      <c r="AS14" s="5">
        <v>30</v>
      </c>
      <c r="AT14" s="5">
        <v>10</v>
      </c>
      <c r="AU14" s="5" t="s">
        <v>63</v>
      </c>
      <c r="AV14" s="5">
        <v>15</v>
      </c>
      <c r="AW14" s="5" t="s">
        <v>63</v>
      </c>
      <c r="AX14" s="5">
        <v>20</v>
      </c>
      <c r="AY14" s="5" t="s">
        <v>63</v>
      </c>
      <c r="AZ14" s="5">
        <v>25</v>
      </c>
      <c r="BA14" s="5" t="s">
        <v>63</v>
      </c>
      <c r="BB14" s="5" t="s">
        <v>63</v>
      </c>
      <c r="BC14" s="5" t="s">
        <v>63</v>
      </c>
      <c r="BD14" s="5">
        <v>30</v>
      </c>
    </row>
    <row r="15" spans="1:56" x14ac:dyDescent="0.35">
      <c r="A15" t="s">
        <v>74</v>
      </c>
      <c r="B15" s="5">
        <v>115</v>
      </c>
      <c r="C15" s="7">
        <v>0.31900000000000001</v>
      </c>
      <c r="D15" s="5">
        <v>190</v>
      </c>
      <c r="E15" s="7">
        <v>0.51500000000000001</v>
      </c>
      <c r="F15" s="5">
        <v>265</v>
      </c>
      <c r="G15" s="7">
        <v>0.71899999999999997</v>
      </c>
      <c r="H15" s="5">
        <v>315</v>
      </c>
      <c r="I15" s="7">
        <v>0.86099999999999999</v>
      </c>
      <c r="J15" s="5">
        <v>50</v>
      </c>
      <c r="K15" s="7">
        <v>0.13900000000000001</v>
      </c>
      <c r="L15" s="5">
        <v>365</v>
      </c>
      <c r="M15" s="5">
        <v>100</v>
      </c>
      <c r="N15" s="7">
        <v>0.27</v>
      </c>
      <c r="O15" s="5">
        <v>175</v>
      </c>
      <c r="P15" s="7">
        <v>0.46500000000000002</v>
      </c>
      <c r="Q15" s="5">
        <v>245</v>
      </c>
      <c r="R15" s="7">
        <v>0.66</v>
      </c>
      <c r="S15" s="5">
        <v>310</v>
      </c>
      <c r="T15" s="7">
        <v>0.83199999999999996</v>
      </c>
      <c r="U15" s="5">
        <v>65</v>
      </c>
      <c r="V15" s="7">
        <v>0.16800000000000001</v>
      </c>
      <c r="W15" s="5">
        <v>375</v>
      </c>
      <c r="X15" s="5">
        <v>150</v>
      </c>
      <c r="Y15" s="7">
        <v>0.37</v>
      </c>
      <c r="Z15" s="5">
        <v>235</v>
      </c>
      <c r="AA15" s="7">
        <v>0.57799999999999996</v>
      </c>
      <c r="AB15" s="5">
        <v>335</v>
      </c>
      <c r="AC15" s="7">
        <v>0.81899999999999995</v>
      </c>
      <c r="AD15" s="5">
        <v>370</v>
      </c>
      <c r="AE15" s="7">
        <v>0.91200000000000003</v>
      </c>
      <c r="AF15" s="5">
        <v>35</v>
      </c>
      <c r="AG15" s="7">
        <v>8.7999999999999995E-2</v>
      </c>
      <c r="AH15" s="5">
        <v>410</v>
      </c>
      <c r="AI15" s="5">
        <v>140</v>
      </c>
      <c r="AJ15" s="7">
        <v>0.32600000000000001</v>
      </c>
      <c r="AK15" s="5">
        <v>250</v>
      </c>
      <c r="AL15" s="7">
        <v>0.57599999999999996</v>
      </c>
      <c r="AM15" s="5">
        <v>365</v>
      </c>
      <c r="AN15" s="7">
        <v>0.83899999999999997</v>
      </c>
      <c r="AO15" s="5">
        <v>405</v>
      </c>
      <c r="AP15" s="7">
        <v>0.92400000000000004</v>
      </c>
      <c r="AQ15" s="5">
        <v>35</v>
      </c>
      <c r="AR15" s="7">
        <v>7.5999999999999998E-2</v>
      </c>
      <c r="AS15" s="5">
        <v>435</v>
      </c>
      <c r="AT15" s="5">
        <v>110</v>
      </c>
      <c r="AU15" s="7">
        <v>0.24299999999999999</v>
      </c>
      <c r="AV15" s="5">
        <v>195</v>
      </c>
      <c r="AW15" s="7">
        <v>0.44</v>
      </c>
      <c r="AX15" s="5">
        <v>290</v>
      </c>
      <c r="AY15" s="7">
        <v>0.64900000000000002</v>
      </c>
      <c r="AZ15" s="5">
        <v>370</v>
      </c>
      <c r="BA15" s="7">
        <v>0.82899999999999996</v>
      </c>
      <c r="BB15" s="5">
        <v>75</v>
      </c>
      <c r="BC15" s="7">
        <v>0.17100000000000001</v>
      </c>
      <c r="BD15" s="5">
        <v>445</v>
      </c>
    </row>
    <row r="16" spans="1:56" x14ac:dyDescent="0.35">
      <c r="A16" t="s">
        <v>75</v>
      </c>
      <c r="B16" s="5" t="s">
        <v>70</v>
      </c>
      <c r="C16" s="5" t="s">
        <v>70</v>
      </c>
      <c r="D16" s="5" t="s">
        <v>70</v>
      </c>
      <c r="E16" s="5" t="s">
        <v>70</v>
      </c>
      <c r="F16" s="5" t="s">
        <v>70</v>
      </c>
      <c r="G16" s="5" t="s">
        <v>70</v>
      </c>
      <c r="H16" s="5" t="s">
        <v>70</v>
      </c>
      <c r="I16" s="5" t="s">
        <v>70</v>
      </c>
      <c r="J16" s="5" t="s">
        <v>70</v>
      </c>
      <c r="K16" s="5" t="s">
        <v>70</v>
      </c>
      <c r="L16" s="5">
        <v>0</v>
      </c>
      <c r="M16" s="5" t="s">
        <v>70</v>
      </c>
      <c r="N16" s="5" t="s">
        <v>70</v>
      </c>
      <c r="O16" s="5" t="s">
        <v>70</v>
      </c>
      <c r="P16" s="5" t="s">
        <v>70</v>
      </c>
      <c r="Q16" s="5" t="s">
        <v>70</v>
      </c>
      <c r="R16" s="5" t="s">
        <v>70</v>
      </c>
      <c r="S16" s="5" t="s">
        <v>70</v>
      </c>
      <c r="T16" s="5" t="s">
        <v>70</v>
      </c>
      <c r="U16" s="5" t="s">
        <v>70</v>
      </c>
      <c r="V16" s="5" t="s">
        <v>70</v>
      </c>
      <c r="W16" s="5">
        <v>0</v>
      </c>
      <c r="X16" s="5" t="s">
        <v>70</v>
      </c>
      <c r="Y16" s="5" t="s">
        <v>70</v>
      </c>
      <c r="Z16" s="5" t="s">
        <v>70</v>
      </c>
      <c r="AA16" s="5" t="s">
        <v>70</v>
      </c>
      <c r="AB16" s="5" t="s">
        <v>70</v>
      </c>
      <c r="AC16" s="5" t="s">
        <v>70</v>
      </c>
      <c r="AD16" s="5" t="s">
        <v>70</v>
      </c>
      <c r="AE16" s="5" t="s">
        <v>70</v>
      </c>
      <c r="AF16" s="5" t="s">
        <v>70</v>
      </c>
      <c r="AG16" s="5" t="s">
        <v>70</v>
      </c>
      <c r="AH16" s="5">
        <v>0</v>
      </c>
      <c r="AI16" s="5" t="s">
        <v>70</v>
      </c>
      <c r="AJ16" s="5" t="s">
        <v>70</v>
      </c>
      <c r="AK16" s="5" t="s">
        <v>70</v>
      </c>
      <c r="AL16" s="5" t="s">
        <v>70</v>
      </c>
      <c r="AM16" s="5" t="s">
        <v>70</v>
      </c>
      <c r="AN16" s="5" t="s">
        <v>70</v>
      </c>
      <c r="AO16" s="5" t="s">
        <v>70</v>
      </c>
      <c r="AP16" s="5" t="s">
        <v>70</v>
      </c>
      <c r="AQ16" s="5" t="s">
        <v>70</v>
      </c>
      <c r="AR16" s="5" t="s">
        <v>70</v>
      </c>
      <c r="AS16" s="5">
        <v>0</v>
      </c>
      <c r="AT16" s="5" t="s">
        <v>70</v>
      </c>
      <c r="AU16" s="5" t="s">
        <v>70</v>
      </c>
      <c r="AV16" s="5" t="s">
        <v>70</v>
      </c>
      <c r="AW16" s="5" t="s">
        <v>70</v>
      </c>
      <c r="AX16" s="5" t="s">
        <v>70</v>
      </c>
      <c r="AY16" s="5" t="s">
        <v>70</v>
      </c>
      <c r="AZ16" s="5" t="s">
        <v>70</v>
      </c>
      <c r="BA16" s="5" t="s">
        <v>70</v>
      </c>
      <c r="BB16" s="5" t="s">
        <v>70</v>
      </c>
      <c r="BC16" s="5" t="s">
        <v>70</v>
      </c>
      <c r="BD16" s="5">
        <v>0</v>
      </c>
    </row>
    <row r="17" spans="1:56" x14ac:dyDescent="0.35">
      <c r="A17" t="s">
        <v>76</v>
      </c>
      <c r="B17" s="5">
        <v>10</v>
      </c>
      <c r="C17" s="7">
        <v>0.14799999999999999</v>
      </c>
      <c r="D17" s="5">
        <v>20</v>
      </c>
      <c r="E17" s="7">
        <v>0.32800000000000001</v>
      </c>
      <c r="F17" s="5">
        <v>40</v>
      </c>
      <c r="G17" s="7">
        <v>0.65600000000000003</v>
      </c>
      <c r="H17" s="5">
        <v>50</v>
      </c>
      <c r="I17" s="7">
        <v>0.85199999999999998</v>
      </c>
      <c r="J17" s="5">
        <v>10</v>
      </c>
      <c r="K17" s="7">
        <v>0.14799999999999999</v>
      </c>
      <c r="L17" s="5">
        <v>60</v>
      </c>
      <c r="M17" s="5">
        <v>20</v>
      </c>
      <c r="N17" s="5" t="s">
        <v>63</v>
      </c>
      <c r="O17" s="5">
        <v>35</v>
      </c>
      <c r="P17" s="5" t="s">
        <v>63</v>
      </c>
      <c r="Q17" s="5">
        <v>55</v>
      </c>
      <c r="R17" s="5" t="s">
        <v>63</v>
      </c>
      <c r="S17" s="5">
        <v>80</v>
      </c>
      <c r="T17" s="5" t="s">
        <v>63</v>
      </c>
      <c r="U17" s="5" t="s">
        <v>63</v>
      </c>
      <c r="V17" s="5" t="s">
        <v>63</v>
      </c>
      <c r="W17" s="5">
        <v>80</v>
      </c>
      <c r="X17" s="5">
        <v>20</v>
      </c>
      <c r="Y17" s="5" t="s">
        <v>63</v>
      </c>
      <c r="Z17" s="5">
        <v>35</v>
      </c>
      <c r="AA17" s="5" t="s">
        <v>63</v>
      </c>
      <c r="AB17" s="5">
        <v>40</v>
      </c>
      <c r="AC17" s="5" t="s">
        <v>63</v>
      </c>
      <c r="AD17" s="5">
        <v>45</v>
      </c>
      <c r="AE17" s="5" t="s">
        <v>63</v>
      </c>
      <c r="AF17" s="5" t="s">
        <v>63</v>
      </c>
      <c r="AG17" s="5" t="s">
        <v>63</v>
      </c>
      <c r="AH17" s="5">
        <v>45</v>
      </c>
      <c r="AI17" s="5">
        <v>25</v>
      </c>
      <c r="AJ17" s="5" t="s">
        <v>63</v>
      </c>
      <c r="AK17" s="5">
        <v>40</v>
      </c>
      <c r="AL17" s="5" t="s">
        <v>63</v>
      </c>
      <c r="AM17" s="5">
        <v>50</v>
      </c>
      <c r="AN17" s="5" t="s">
        <v>63</v>
      </c>
      <c r="AO17" s="5">
        <v>50</v>
      </c>
      <c r="AP17" s="5" t="s">
        <v>63</v>
      </c>
      <c r="AQ17" s="5" t="s">
        <v>63</v>
      </c>
      <c r="AR17" s="5" t="s">
        <v>63</v>
      </c>
      <c r="AS17" s="5">
        <v>50</v>
      </c>
      <c r="AT17" s="5">
        <v>10</v>
      </c>
      <c r="AU17" s="5" t="s">
        <v>63</v>
      </c>
      <c r="AV17" s="5">
        <v>25</v>
      </c>
      <c r="AW17" s="5" t="s">
        <v>63</v>
      </c>
      <c r="AX17" s="5">
        <v>35</v>
      </c>
      <c r="AY17" s="5" t="s">
        <v>63</v>
      </c>
      <c r="AZ17" s="5">
        <v>45</v>
      </c>
      <c r="BA17" s="5" t="s">
        <v>63</v>
      </c>
      <c r="BB17" s="5" t="s">
        <v>63</v>
      </c>
      <c r="BC17" s="5" t="s">
        <v>63</v>
      </c>
      <c r="BD17" s="5">
        <v>50</v>
      </c>
    </row>
    <row r="18" spans="1:56" x14ac:dyDescent="0.35">
      <c r="A18" t="s">
        <v>77</v>
      </c>
      <c r="B18" s="5">
        <v>50</v>
      </c>
      <c r="C18" s="7">
        <v>0.153</v>
      </c>
      <c r="D18" s="5">
        <v>120</v>
      </c>
      <c r="E18" s="7">
        <v>0.375</v>
      </c>
      <c r="F18" s="5">
        <v>210</v>
      </c>
      <c r="G18" s="7">
        <v>0.65</v>
      </c>
      <c r="H18" s="5">
        <v>280</v>
      </c>
      <c r="I18" s="7">
        <v>0.872</v>
      </c>
      <c r="J18" s="5">
        <v>40</v>
      </c>
      <c r="K18" s="7">
        <v>0.128</v>
      </c>
      <c r="L18" s="5">
        <v>320</v>
      </c>
      <c r="M18" s="5">
        <v>60</v>
      </c>
      <c r="N18" s="7">
        <v>0.184</v>
      </c>
      <c r="O18" s="5">
        <v>155</v>
      </c>
      <c r="P18" s="7">
        <v>0.48699999999999999</v>
      </c>
      <c r="Q18" s="5">
        <v>235</v>
      </c>
      <c r="R18" s="7">
        <v>0.74399999999999999</v>
      </c>
      <c r="S18" s="5">
        <v>290</v>
      </c>
      <c r="T18" s="7">
        <v>0.92400000000000004</v>
      </c>
      <c r="U18" s="5">
        <v>25</v>
      </c>
      <c r="V18" s="7">
        <v>7.5999999999999998E-2</v>
      </c>
      <c r="W18" s="5">
        <v>315</v>
      </c>
      <c r="X18" s="5">
        <v>75</v>
      </c>
      <c r="Y18" s="7">
        <v>0.27</v>
      </c>
      <c r="Z18" s="5">
        <v>140</v>
      </c>
      <c r="AA18" s="7">
        <v>0.51100000000000001</v>
      </c>
      <c r="AB18" s="5">
        <v>235</v>
      </c>
      <c r="AC18" s="7">
        <v>0.85</v>
      </c>
      <c r="AD18" s="5">
        <v>265</v>
      </c>
      <c r="AE18" s="7">
        <v>0.96399999999999997</v>
      </c>
      <c r="AF18" s="5">
        <v>10</v>
      </c>
      <c r="AG18" s="7">
        <v>3.5999999999999997E-2</v>
      </c>
      <c r="AH18" s="5">
        <v>275</v>
      </c>
      <c r="AI18" s="5">
        <v>70</v>
      </c>
      <c r="AJ18" s="7">
        <v>0.223</v>
      </c>
      <c r="AK18" s="5">
        <v>180</v>
      </c>
      <c r="AL18" s="7">
        <v>0.55100000000000005</v>
      </c>
      <c r="AM18" s="5">
        <v>285</v>
      </c>
      <c r="AN18" s="7">
        <v>0.88900000000000001</v>
      </c>
      <c r="AO18" s="5">
        <v>315</v>
      </c>
      <c r="AP18" s="7">
        <v>0.97499999999999998</v>
      </c>
      <c r="AQ18" s="5">
        <v>10</v>
      </c>
      <c r="AR18" s="7">
        <v>2.5000000000000001E-2</v>
      </c>
      <c r="AS18" s="5">
        <v>325</v>
      </c>
      <c r="AT18" s="5">
        <v>55</v>
      </c>
      <c r="AU18" s="7">
        <v>0.192</v>
      </c>
      <c r="AV18" s="5">
        <v>115</v>
      </c>
      <c r="AW18" s="7">
        <v>0.40400000000000003</v>
      </c>
      <c r="AX18" s="5">
        <v>190</v>
      </c>
      <c r="AY18" s="7">
        <v>0.65500000000000003</v>
      </c>
      <c r="AZ18" s="5">
        <v>255</v>
      </c>
      <c r="BA18" s="7">
        <v>0.88500000000000001</v>
      </c>
      <c r="BB18" s="5">
        <v>35</v>
      </c>
      <c r="BC18" s="7">
        <v>0.115</v>
      </c>
      <c r="BD18" s="5">
        <v>285</v>
      </c>
    </row>
    <row r="19" spans="1:56" x14ac:dyDescent="0.35">
      <c r="A19" t="s">
        <v>78</v>
      </c>
      <c r="B19" s="5">
        <v>215</v>
      </c>
      <c r="C19" s="7">
        <v>0.58899999999999997</v>
      </c>
      <c r="D19" s="5">
        <v>285</v>
      </c>
      <c r="E19" s="7">
        <v>0.78400000000000003</v>
      </c>
      <c r="F19" s="5">
        <v>335</v>
      </c>
      <c r="G19" s="7">
        <v>0.91500000000000004</v>
      </c>
      <c r="H19" s="5">
        <v>360</v>
      </c>
      <c r="I19" s="7">
        <v>0.98399999999999999</v>
      </c>
      <c r="J19" s="5">
        <v>5</v>
      </c>
      <c r="K19" s="7">
        <v>1.6E-2</v>
      </c>
      <c r="L19" s="5">
        <v>365</v>
      </c>
      <c r="M19" s="5">
        <v>210</v>
      </c>
      <c r="N19" s="7">
        <v>0.58199999999999996</v>
      </c>
      <c r="O19" s="5">
        <v>290</v>
      </c>
      <c r="P19" s="7">
        <v>0.80800000000000005</v>
      </c>
      <c r="Q19" s="5">
        <v>330</v>
      </c>
      <c r="R19" s="7">
        <v>0.92200000000000004</v>
      </c>
      <c r="S19" s="5">
        <v>350</v>
      </c>
      <c r="T19" s="7">
        <v>0.97799999999999998</v>
      </c>
      <c r="U19" s="5">
        <v>10</v>
      </c>
      <c r="V19" s="7">
        <v>2.1999999999999999E-2</v>
      </c>
      <c r="W19" s="5">
        <v>360</v>
      </c>
      <c r="X19" s="5">
        <v>235</v>
      </c>
      <c r="Y19" s="7">
        <v>0.55900000000000005</v>
      </c>
      <c r="Z19" s="5">
        <v>325</v>
      </c>
      <c r="AA19" s="7">
        <v>0.77100000000000002</v>
      </c>
      <c r="AB19" s="5">
        <v>400</v>
      </c>
      <c r="AC19" s="7">
        <v>0.94799999999999995</v>
      </c>
      <c r="AD19" s="5">
        <v>415</v>
      </c>
      <c r="AE19" s="7">
        <v>0.97599999999999998</v>
      </c>
      <c r="AF19" s="5">
        <v>10</v>
      </c>
      <c r="AG19" s="7">
        <v>2.4E-2</v>
      </c>
      <c r="AH19" s="5">
        <v>425</v>
      </c>
      <c r="AI19" s="5">
        <v>275</v>
      </c>
      <c r="AJ19" s="5" t="s">
        <v>63</v>
      </c>
      <c r="AK19" s="5">
        <v>395</v>
      </c>
      <c r="AL19" s="5" t="s">
        <v>63</v>
      </c>
      <c r="AM19" s="5">
        <v>500</v>
      </c>
      <c r="AN19" s="5" t="s">
        <v>63</v>
      </c>
      <c r="AO19" s="5">
        <v>515</v>
      </c>
      <c r="AP19" s="5" t="s">
        <v>63</v>
      </c>
      <c r="AQ19" s="5" t="s">
        <v>63</v>
      </c>
      <c r="AR19" s="5" t="s">
        <v>63</v>
      </c>
      <c r="AS19" s="5">
        <v>515</v>
      </c>
      <c r="AT19" s="5">
        <v>225</v>
      </c>
      <c r="AU19" s="7">
        <v>0.45900000000000002</v>
      </c>
      <c r="AV19" s="5">
        <v>330</v>
      </c>
      <c r="AW19" s="7">
        <v>0.67200000000000004</v>
      </c>
      <c r="AX19" s="5">
        <v>430</v>
      </c>
      <c r="AY19" s="7">
        <v>0.88300000000000001</v>
      </c>
      <c r="AZ19" s="5">
        <v>470</v>
      </c>
      <c r="BA19" s="7">
        <v>0.96699999999999997</v>
      </c>
      <c r="BB19" s="5">
        <v>15</v>
      </c>
      <c r="BC19" s="7">
        <v>3.3000000000000002E-2</v>
      </c>
      <c r="BD19" s="5">
        <v>490</v>
      </c>
    </row>
    <row r="20" spans="1:56" x14ac:dyDescent="0.35">
      <c r="A20" t="s">
        <v>79</v>
      </c>
      <c r="B20" s="5" t="s">
        <v>70</v>
      </c>
      <c r="C20" s="5" t="s">
        <v>70</v>
      </c>
      <c r="D20" s="5" t="s">
        <v>70</v>
      </c>
      <c r="E20" s="5" t="s">
        <v>70</v>
      </c>
      <c r="F20" s="5" t="s">
        <v>70</v>
      </c>
      <c r="G20" s="5" t="s">
        <v>70</v>
      </c>
      <c r="H20" s="5" t="s">
        <v>70</v>
      </c>
      <c r="I20" s="5" t="s">
        <v>70</v>
      </c>
      <c r="J20" s="5" t="s">
        <v>70</v>
      </c>
      <c r="K20" s="5" t="s">
        <v>70</v>
      </c>
      <c r="L20" s="5">
        <v>0</v>
      </c>
      <c r="M20" s="5" t="s">
        <v>70</v>
      </c>
      <c r="N20" s="5" t="s">
        <v>70</v>
      </c>
      <c r="O20" s="5" t="s">
        <v>70</v>
      </c>
      <c r="P20" s="5" t="s">
        <v>70</v>
      </c>
      <c r="Q20" s="5" t="s">
        <v>70</v>
      </c>
      <c r="R20" s="5" t="s">
        <v>70</v>
      </c>
      <c r="S20" s="5" t="s">
        <v>70</v>
      </c>
      <c r="T20" s="5" t="s">
        <v>70</v>
      </c>
      <c r="U20" s="5" t="s">
        <v>70</v>
      </c>
      <c r="V20" s="5" t="s">
        <v>70</v>
      </c>
      <c r="W20" s="5">
        <v>0</v>
      </c>
      <c r="X20" s="5" t="s">
        <v>70</v>
      </c>
      <c r="Y20" s="5" t="s">
        <v>70</v>
      </c>
      <c r="Z20" s="5" t="s">
        <v>70</v>
      </c>
      <c r="AA20" s="5" t="s">
        <v>70</v>
      </c>
      <c r="AB20" s="5" t="s">
        <v>70</v>
      </c>
      <c r="AC20" s="5" t="s">
        <v>70</v>
      </c>
      <c r="AD20" s="5" t="s">
        <v>70</v>
      </c>
      <c r="AE20" s="5" t="s">
        <v>70</v>
      </c>
      <c r="AF20" s="5" t="s">
        <v>70</v>
      </c>
      <c r="AG20" s="5" t="s">
        <v>70</v>
      </c>
      <c r="AH20" s="5">
        <v>0</v>
      </c>
      <c r="AI20" s="5" t="s">
        <v>70</v>
      </c>
      <c r="AJ20" s="5" t="s">
        <v>70</v>
      </c>
      <c r="AK20" s="5" t="s">
        <v>70</v>
      </c>
      <c r="AL20" s="5" t="s">
        <v>70</v>
      </c>
      <c r="AM20" s="5" t="s">
        <v>70</v>
      </c>
      <c r="AN20" s="5" t="s">
        <v>70</v>
      </c>
      <c r="AO20" s="5" t="s">
        <v>70</v>
      </c>
      <c r="AP20" s="5" t="s">
        <v>70</v>
      </c>
      <c r="AQ20" s="5" t="s">
        <v>70</v>
      </c>
      <c r="AR20" s="5" t="s">
        <v>70</v>
      </c>
      <c r="AS20" s="5">
        <v>0</v>
      </c>
      <c r="AT20" s="5" t="s">
        <v>70</v>
      </c>
      <c r="AU20" s="5" t="s">
        <v>70</v>
      </c>
      <c r="AV20" s="5" t="s">
        <v>70</v>
      </c>
      <c r="AW20" s="5" t="s">
        <v>70</v>
      </c>
      <c r="AX20" s="5" t="s">
        <v>70</v>
      </c>
      <c r="AY20" s="5" t="s">
        <v>70</v>
      </c>
      <c r="AZ20" s="5" t="s">
        <v>70</v>
      </c>
      <c r="BA20" s="5" t="s">
        <v>70</v>
      </c>
      <c r="BB20" s="5" t="s">
        <v>70</v>
      </c>
      <c r="BC20" s="5" t="s">
        <v>70</v>
      </c>
      <c r="BD20" s="5">
        <v>0</v>
      </c>
    </row>
    <row r="21" spans="1:56" x14ac:dyDescent="0.35">
      <c r="A21" t="s">
        <v>80</v>
      </c>
      <c r="B21" s="5" t="s">
        <v>70</v>
      </c>
      <c r="C21" s="5" t="s">
        <v>70</v>
      </c>
      <c r="D21" s="5" t="s">
        <v>70</v>
      </c>
      <c r="E21" s="5" t="s">
        <v>70</v>
      </c>
      <c r="F21" s="5" t="s">
        <v>70</v>
      </c>
      <c r="G21" s="5" t="s">
        <v>70</v>
      </c>
      <c r="H21" s="5" t="s">
        <v>70</v>
      </c>
      <c r="I21" s="5" t="s">
        <v>70</v>
      </c>
      <c r="J21" s="5" t="s">
        <v>70</v>
      </c>
      <c r="K21" s="5" t="s">
        <v>70</v>
      </c>
      <c r="L21" s="5">
        <v>0</v>
      </c>
      <c r="M21" s="5" t="s">
        <v>70</v>
      </c>
      <c r="N21" s="5" t="s">
        <v>70</v>
      </c>
      <c r="O21" s="5" t="s">
        <v>70</v>
      </c>
      <c r="P21" s="5" t="s">
        <v>70</v>
      </c>
      <c r="Q21" s="5" t="s">
        <v>70</v>
      </c>
      <c r="R21" s="5" t="s">
        <v>70</v>
      </c>
      <c r="S21" s="5" t="s">
        <v>70</v>
      </c>
      <c r="T21" s="5" t="s">
        <v>70</v>
      </c>
      <c r="U21" s="5" t="s">
        <v>70</v>
      </c>
      <c r="V21" s="5" t="s">
        <v>70</v>
      </c>
      <c r="W21" s="5">
        <v>0</v>
      </c>
      <c r="X21" s="5" t="s">
        <v>70</v>
      </c>
      <c r="Y21" s="5" t="s">
        <v>70</v>
      </c>
      <c r="Z21" s="5" t="s">
        <v>70</v>
      </c>
      <c r="AA21" s="5" t="s">
        <v>70</v>
      </c>
      <c r="AB21" s="5" t="s">
        <v>70</v>
      </c>
      <c r="AC21" s="5" t="s">
        <v>70</v>
      </c>
      <c r="AD21" s="5" t="s">
        <v>70</v>
      </c>
      <c r="AE21" s="5" t="s">
        <v>70</v>
      </c>
      <c r="AF21" s="5" t="s">
        <v>70</v>
      </c>
      <c r="AG21" s="5" t="s">
        <v>70</v>
      </c>
      <c r="AH21" s="5">
        <v>0</v>
      </c>
      <c r="AI21" s="5" t="s">
        <v>70</v>
      </c>
      <c r="AJ21" s="5" t="s">
        <v>70</v>
      </c>
      <c r="AK21" s="5" t="s">
        <v>70</v>
      </c>
      <c r="AL21" s="5" t="s">
        <v>70</v>
      </c>
      <c r="AM21" s="5" t="s">
        <v>70</v>
      </c>
      <c r="AN21" s="5" t="s">
        <v>70</v>
      </c>
      <c r="AO21" s="5" t="s">
        <v>70</v>
      </c>
      <c r="AP21" s="5" t="s">
        <v>70</v>
      </c>
      <c r="AQ21" s="5" t="s">
        <v>70</v>
      </c>
      <c r="AR21" s="5" t="s">
        <v>70</v>
      </c>
      <c r="AS21" s="5">
        <v>0</v>
      </c>
      <c r="AT21" s="5" t="s">
        <v>70</v>
      </c>
      <c r="AU21" s="5" t="s">
        <v>70</v>
      </c>
      <c r="AV21" s="5" t="s">
        <v>70</v>
      </c>
      <c r="AW21" s="5" t="s">
        <v>70</v>
      </c>
      <c r="AX21" s="5" t="s">
        <v>70</v>
      </c>
      <c r="AY21" s="5" t="s">
        <v>70</v>
      </c>
      <c r="AZ21" s="5" t="s">
        <v>70</v>
      </c>
      <c r="BA21" s="5" t="s">
        <v>70</v>
      </c>
      <c r="BB21" s="5" t="s">
        <v>70</v>
      </c>
      <c r="BC21" s="5" t="s">
        <v>70</v>
      </c>
      <c r="BD21" s="5">
        <v>0</v>
      </c>
    </row>
    <row r="22" spans="1:56" x14ac:dyDescent="0.35">
      <c r="A22" t="s">
        <v>81</v>
      </c>
      <c r="B22" s="5">
        <v>85</v>
      </c>
      <c r="C22" s="7">
        <v>0.39500000000000002</v>
      </c>
      <c r="D22" s="5">
        <v>135</v>
      </c>
      <c r="E22" s="7">
        <v>0.61799999999999999</v>
      </c>
      <c r="F22" s="5">
        <v>170</v>
      </c>
      <c r="G22" s="7">
        <v>0.78200000000000003</v>
      </c>
      <c r="H22" s="5">
        <v>195</v>
      </c>
      <c r="I22" s="7">
        <v>0.89500000000000002</v>
      </c>
      <c r="J22" s="5">
        <v>25</v>
      </c>
      <c r="K22" s="7">
        <v>0.105</v>
      </c>
      <c r="L22" s="5">
        <v>220</v>
      </c>
      <c r="M22" s="5">
        <v>90</v>
      </c>
      <c r="N22" s="7">
        <v>0.44400000000000001</v>
      </c>
      <c r="O22" s="5">
        <v>135</v>
      </c>
      <c r="P22" s="7">
        <v>0.65400000000000003</v>
      </c>
      <c r="Q22" s="5">
        <v>165</v>
      </c>
      <c r="R22" s="7">
        <v>0.8</v>
      </c>
      <c r="S22" s="5">
        <v>185</v>
      </c>
      <c r="T22" s="7">
        <v>0.91200000000000003</v>
      </c>
      <c r="U22" s="5">
        <v>20</v>
      </c>
      <c r="V22" s="7">
        <v>8.7999999999999995E-2</v>
      </c>
      <c r="W22" s="5">
        <v>205</v>
      </c>
      <c r="X22" s="5">
        <v>100</v>
      </c>
      <c r="Y22" s="7">
        <v>0.46200000000000002</v>
      </c>
      <c r="Z22" s="5">
        <v>145</v>
      </c>
      <c r="AA22" s="7">
        <v>0.67900000000000005</v>
      </c>
      <c r="AB22" s="5">
        <v>175</v>
      </c>
      <c r="AC22" s="7">
        <v>0.83499999999999996</v>
      </c>
      <c r="AD22" s="5">
        <v>195</v>
      </c>
      <c r="AE22" s="7">
        <v>0.91500000000000004</v>
      </c>
      <c r="AF22" s="5">
        <v>20</v>
      </c>
      <c r="AG22" s="7">
        <v>8.5000000000000006E-2</v>
      </c>
      <c r="AH22" s="5">
        <v>210</v>
      </c>
      <c r="AI22" s="5">
        <v>75</v>
      </c>
      <c r="AJ22" s="7">
        <v>0.35599999999999998</v>
      </c>
      <c r="AK22" s="5">
        <v>120</v>
      </c>
      <c r="AL22" s="7">
        <v>0.57699999999999996</v>
      </c>
      <c r="AM22" s="5">
        <v>190</v>
      </c>
      <c r="AN22" s="7">
        <v>0.91800000000000004</v>
      </c>
      <c r="AO22" s="5">
        <v>200</v>
      </c>
      <c r="AP22" s="7">
        <v>0.96199999999999997</v>
      </c>
      <c r="AQ22" s="5">
        <v>10</v>
      </c>
      <c r="AR22" s="7">
        <v>3.7999999999999999E-2</v>
      </c>
      <c r="AS22" s="5">
        <v>210</v>
      </c>
      <c r="AT22" s="5">
        <v>75</v>
      </c>
      <c r="AU22" s="7">
        <v>0.315</v>
      </c>
      <c r="AV22" s="5">
        <v>140</v>
      </c>
      <c r="AW22" s="7">
        <v>0.59599999999999997</v>
      </c>
      <c r="AX22" s="5">
        <v>175</v>
      </c>
      <c r="AY22" s="7">
        <v>0.753</v>
      </c>
      <c r="AZ22" s="5">
        <v>210</v>
      </c>
      <c r="BA22" s="7">
        <v>0.88900000000000001</v>
      </c>
      <c r="BB22" s="5">
        <v>25</v>
      </c>
      <c r="BC22" s="7">
        <v>0.111</v>
      </c>
      <c r="BD22" s="5">
        <v>235</v>
      </c>
    </row>
    <row r="23" spans="1:56" x14ac:dyDescent="0.35">
      <c r="A23" t="s">
        <v>82</v>
      </c>
      <c r="B23" s="8">
        <v>1080</v>
      </c>
      <c r="C23" s="7">
        <v>0.34399999999999997</v>
      </c>
      <c r="D23" s="8">
        <v>1945</v>
      </c>
      <c r="E23" s="7">
        <v>0.61799999999999999</v>
      </c>
      <c r="F23" s="8">
        <v>2645</v>
      </c>
      <c r="G23" s="7">
        <v>0.84</v>
      </c>
      <c r="H23" s="8">
        <v>2970</v>
      </c>
      <c r="I23" s="7">
        <v>0.94399999999999995</v>
      </c>
      <c r="J23" s="5">
        <v>175</v>
      </c>
      <c r="K23" s="7">
        <v>5.6000000000000001E-2</v>
      </c>
      <c r="L23" s="8">
        <v>3145</v>
      </c>
      <c r="M23" s="8">
        <v>1100</v>
      </c>
      <c r="N23" s="7">
        <v>0.36099999999999999</v>
      </c>
      <c r="O23" s="8">
        <v>1970</v>
      </c>
      <c r="P23" s="7">
        <v>0.64600000000000002</v>
      </c>
      <c r="Q23" s="8">
        <v>2620</v>
      </c>
      <c r="R23" s="7">
        <v>0.85899999999999999</v>
      </c>
      <c r="S23" s="8">
        <v>2885</v>
      </c>
      <c r="T23" s="7">
        <v>0.94599999999999995</v>
      </c>
      <c r="U23" s="5">
        <v>165</v>
      </c>
      <c r="V23" s="7">
        <v>5.3999999999999999E-2</v>
      </c>
      <c r="W23" s="8">
        <v>3050</v>
      </c>
      <c r="X23" s="8">
        <v>1305</v>
      </c>
      <c r="Y23" s="7">
        <v>0.436</v>
      </c>
      <c r="Z23" s="8">
        <v>2045</v>
      </c>
      <c r="AA23" s="7">
        <v>0.68200000000000005</v>
      </c>
      <c r="AB23" s="8">
        <v>2700</v>
      </c>
      <c r="AC23" s="7">
        <v>0.90100000000000002</v>
      </c>
      <c r="AD23" s="8">
        <v>2905</v>
      </c>
      <c r="AE23" s="7">
        <v>0.96899999999999997</v>
      </c>
      <c r="AF23" s="5">
        <v>95</v>
      </c>
      <c r="AG23" s="7">
        <v>3.1E-2</v>
      </c>
      <c r="AH23" s="8">
        <v>3000</v>
      </c>
      <c r="AI23" s="8">
        <v>1010</v>
      </c>
      <c r="AJ23" s="7">
        <v>0.33700000000000002</v>
      </c>
      <c r="AK23" s="8">
        <v>1915</v>
      </c>
      <c r="AL23" s="7">
        <v>0.63900000000000001</v>
      </c>
      <c r="AM23" s="8">
        <v>2715</v>
      </c>
      <c r="AN23" s="7">
        <v>0.90600000000000003</v>
      </c>
      <c r="AO23" s="8">
        <v>2930</v>
      </c>
      <c r="AP23" s="7">
        <v>0.97599999999999998</v>
      </c>
      <c r="AQ23" s="5">
        <v>70</v>
      </c>
      <c r="AR23" s="7">
        <v>2.4E-2</v>
      </c>
      <c r="AS23" s="8">
        <v>3000</v>
      </c>
      <c r="AT23" s="5">
        <v>860</v>
      </c>
      <c r="AU23" s="7">
        <v>0.28599999999999998</v>
      </c>
      <c r="AV23" s="8">
        <v>1755</v>
      </c>
      <c r="AW23" s="7">
        <v>0.58399999999999996</v>
      </c>
      <c r="AX23" s="8">
        <v>2475</v>
      </c>
      <c r="AY23" s="7">
        <v>0.82299999999999995</v>
      </c>
      <c r="AZ23" s="8">
        <v>2860</v>
      </c>
      <c r="BA23" s="7">
        <v>0.95099999999999996</v>
      </c>
      <c r="BB23" s="5">
        <v>150</v>
      </c>
      <c r="BC23" s="7">
        <v>4.9000000000000002E-2</v>
      </c>
      <c r="BD23" s="8">
        <v>3005</v>
      </c>
    </row>
    <row r="24" spans="1:56" x14ac:dyDescent="0.35">
      <c r="A24" t="s">
        <v>83</v>
      </c>
      <c r="B24" s="5">
        <v>15</v>
      </c>
      <c r="C24" s="5" t="s">
        <v>63</v>
      </c>
      <c r="D24" s="5">
        <v>25</v>
      </c>
      <c r="E24" s="5" t="s">
        <v>63</v>
      </c>
      <c r="F24" s="5">
        <v>25</v>
      </c>
      <c r="G24" s="5" t="s">
        <v>63</v>
      </c>
      <c r="H24" s="5">
        <v>30</v>
      </c>
      <c r="I24" s="5" t="s">
        <v>63</v>
      </c>
      <c r="J24" s="5" t="s">
        <v>63</v>
      </c>
      <c r="K24" s="5" t="s">
        <v>63</v>
      </c>
      <c r="L24" s="5">
        <v>30</v>
      </c>
      <c r="M24" s="5" t="s">
        <v>63</v>
      </c>
      <c r="N24" s="5" t="s">
        <v>63</v>
      </c>
      <c r="O24" s="5">
        <v>5</v>
      </c>
      <c r="P24" s="5" t="s">
        <v>63</v>
      </c>
      <c r="Q24" s="5">
        <v>10</v>
      </c>
      <c r="R24" s="5" t="s">
        <v>63</v>
      </c>
      <c r="S24" s="5">
        <v>10</v>
      </c>
      <c r="T24" s="5" t="s">
        <v>63</v>
      </c>
      <c r="U24" s="5" t="s">
        <v>63</v>
      </c>
      <c r="V24" s="5" t="s">
        <v>63</v>
      </c>
      <c r="W24" s="5">
        <v>10</v>
      </c>
      <c r="X24" s="5" t="s">
        <v>63</v>
      </c>
      <c r="Y24" s="5" t="s">
        <v>63</v>
      </c>
      <c r="Z24" s="5" t="s">
        <v>63</v>
      </c>
      <c r="AA24" s="5" t="s">
        <v>63</v>
      </c>
      <c r="AB24" s="5">
        <v>5</v>
      </c>
      <c r="AC24" s="5" t="s">
        <v>63</v>
      </c>
      <c r="AD24" s="5">
        <v>5</v>
      </c>
      <c r="AE24" s="5" t="s">
        <v>63</v>
      </c>
      <c r="AF24" s="5">
        <v>0</v>
      </c>
      <c r="AG24" s="7">
        <v>0</v>
      </c>
      <c r="AH24" s="5">
        <v>5</v>
      </c>
      <c r="AI24" s="5" t="s">
        <v>63</v>
      </c>
      <c r="AJ24" s="5" t="s">
        <v>63</v>
      </c>
      <c r="AK24" s="5">
        <v>10</v>
      </c>
      <c r="AL24" s="5" t="s">
        <v>63</v>
      </c>
      <c r="AM24" s="5">
        <v>15</v>
      </c>
      <c r="AN24" s="5" t="s">
        <v>63</v>
      </c>
      <c r="AO24" s="5">
        <v>15</v>
      </c>
      <c r="AP24" s="5" t="s">
        <v>63</v>
      </c>
      <c r="AQ24" s="5">
        <v>0</v>
      </c>
      <c r="AR24" s="7">
        <v>0</v>
      </c>
      <c r="AS24" s="5">
        <v>15</v>
      </c>
      <c r="AT24" s="5" t="s">
        <v>63</v>
      </c>
      <c r="AU24" s="5" t="s">
        <v>63</v>
      </c>
      <c r="AV24" s="5">
        <v>5</v>
      </c>
      <c r="AW24" s="5" t="s">
        <v>63</v>
      </c>
      <c r="AX24" s="5">
        <v>10</v>
      </c>
      <c r="AY24" s="5" t="s">
        <v>63</v>
      </c>
      <c r="AZ24" s="5">
        <v>15</v>
      </c>
      <c r="BA24" s="5" t="s">
        <v>63</v>
      </c>
      <c r="BB24" s="5">
        <v>0</v>
      </c>
      <c r="BC24" s="7">
        <v>0</v>
      </c>
      <c r="BD24" s="5">
        <v>15</v>
      </c>
    </row>
    <row r="25" spans="1:56" x14ac:dyDescent="0.35">
      <c r="A25" t="s">
        <v>84</v>
      </c>
      <c r="B25" s="5" t="s">
        <v>63</v>
      </c>
      <c r="C25" s="5" t="s">
        <v>63</v>
      </c>
      <c r="D25" s="5">
        <v>10</v>
      </c>
      <c r="E25" s="5" t="s">
        <v>63</v>
      </c>
      <c r="F25" s="5">
        <v>15</v>
      </c>
      <c r="G25" s="5" t="s">
        <v>63</v>
      </c>
      <c r="H25" s="5">
        <v>30</v>
      </c>
      <c r="I25" s="5" t="s">
        <v>63</v>
      </c>
      <c r="J25" s="5">
        <v>15</v>
      </c>
      <c r="K25" s="5" t="s">
        <v>63</v>
      </c>
      <c r="L25" s="5">
        <v>45</v>
      </c>
      <c r="M25" s="5" t="s">
        <v>63</v>
      </c>
      <c r="N25" s="5" t="s">
        <v>63</v>
      </c>
      <c r="O25" s="5">
        <v>5</v>
      </c>
      <c r="P25" s="5" t="s">
        <v>63</v>
      </c>
      <c r="Q25" s="5">
        <v>10</v>
      </c>
      <c r="R25" s="5" t="s">
        <v>63</v>
      </c>
      <c r="S25" s="5">
        <v>10</v>
      </c>
      <c r="T25" s="5" t="s">
        <v>63</v>
      </c>
      <c r="U25" s="5" t="s">
        <v>63</v>
      </c>
      <c r="V25" s="5" t="s">
        <v>63</v>
      </c>
      <c r="W25" s="5">
        <v>15</v>
      </c>
      <c r="X25" s="5" t="s">
        <v>63</v>
      </c>
      <c r="Y25" s="5" t="s">
        <v>63</v>
      </c>
      <c r="Z25" s="5" t="s">
        <v>63</v>
      </c>
      <c r="AA25" s="5" t="s">
        <v>63</v>
      </c>
      <c r="AB25" s="5">
        <v>10</v>
      </c>
      <c r="AC25" s="5" t="s">
        <v>63</v>
      </c>
      <c r="AD25" s="5">
        <v>15</v>
      </c>
      <c r="AE25" s="5" t="s">
        <v>63</v>
      </c>
      <c r="AF25" s="5" t="s">
        <v>63</v>
      </c>
      <c r="AG25" s="5" t="s">
        <v>63</v>
      </c>
      <c r="AH25" s="5">
        <v>15</v>
      </c>
      <c r="AI25" s="5">
        <v>0</v>
      </c>
      <c r="AJ25" s="7">
        <v>0</v>
      </c>
      <c r="AK25" s="5">
        <v>0</v>
      </c>
      <c r="AL25" s="7">
        <v>0</v>
      </c>
      <c r="AM25" s="5" t="s">
        <v>63</v>
      </c>
      <c r="AN25" s="5" t="s">
        <v>63</v>
      </c>
      <c r="AO25" s="5" t="s">
        <v>63</v>
      </c>
      <c r="AP25" s="5" t="s">
        <v>63</v>
      </c>
      <c r="AQ25" s="5">
        <v>0</v>
      </c>
      <c r="AR25" s="7">
        <v>0</v>
      </c>
      <c r="AS25" s="5" t="s">
        <v>63</v>
      </c>
      <c r="AT25" s="5">
        <v>0</v>
      </c>
      <c r="AU25" s="7">
        <v>0</v>
      </c>
      <c r="AV25" s="5">
        <v>0</v>
      </c>
      <c r="AW25" s="7">
        <v>0</v>
      </c>
      <c r="AX25" s="5" t="s">
        <v>63</v>
      </c>
      <c r="AY25" s="5" t="s">
        <v>63</v>
      </c>
      <c r="AZ25" s="5" t="s">
        <v>63</v>
      </c>
      <c r="BA25" s="5" t="s">
        <v>63</v>
      </c>
      <c r="BB25" s="5">
        <v>0</v>
      </c>
      <c r="BC25" s="7">
        <v>0</v>
      </c>
      <c r="BD25" s="5" t="s">
        <v>63</v>
      </c>
    </row>
    <row r="26" spans="1:56" x14ac:dyDescent="0.35">
      <c r="A26" t="s">
        <v>85</v>
      </c>
      <c r="B26" s="5">
        <v>5</v>
      </c>
      <c r="C26" s="7">
        <v>0.10199999999999999</v>
      </c>
      <c r="D26" s="5">
        <v>20</v>
      </c>
      <c r="E26" s="7">
        <v>0.38800000000000001</v>
      </c>
      <c r="F26" s="5">
        <v>30</v>
      </c>
      <c r="G26" s="7">
        <v>0.65300000000000002</v>
      </c>
      <c r="H26" s="5">
        <v>45</v>
      </c>
      <c r="I26" s="7">
        <v>0.878</v>
      </c>
      <c r="J26" s="5">
        <v>5</v>
      </c>
      <c r="K26" s="7">
        <v>0.122</v>
      </c>
      <c r="L26" s="5">
        <v>50</v>
      </c>
      <c r="M26" s="5" t="s">
        <v>63</v>
      </c>
      <c r="N26" s="5" t="s">
        <v>63</v>
      </c>
      <c r="O26" s="5">
        <v>5</v>
      </c>
      <c r="P26" s="5" t="s">
        <v>63</v>
      </c>
      <c r="Q26" s="5">
        <v>25</v>
      </c>
      <c r="R26" s="5" t="s">
        <v>63</v>
      </c>
      <c r="S26" s="5">
        <v>40</v>
      </c>
      <c r="T26" s="5" t="s">
        <v>63</v>
      </c>
      <c r="U26" s="5" t="s">
        <v>63</v>
      </c>
      <c r="V26" s="5" t="s">
        <v>63</v>
      </c>
      <c r="W26" s="5">
        <v>45</v>
      </c>
      <c r="X26" s="5">
        <v>20</v>
      </c>
      <c r="Y26" s="7">
        <v>0.42299999999999999</v>
      </c>
      <c r="Z26" s="5">
        <v>40</v>
      </c>
      <c r="AA26" s="7">
        <v>0.75</v>
      </c>
      <c r="AB26" s="5">
        <v>45</v>
      </c>
      <c r="AC26" s="7">
        <v>0.90400000000000003</v>
      </c>
      <c r="AD26" s="5">
        <v>50</v>
      </c>
      <c r="AE26" s="7">
        <v>1</v>
      </c>
      <c r="AF26" s="5">
        <v>0</v>
      </c>
      <c r="AG26" s="7">
        <v>0</v>
      </c>
      <c r="AH26" s="5">
        <v>50</v>
      </c>
      <c r="AI26" s="5">
        <v>10</v>
      </c>
      <c r="AJ26" s="5" t="s">
        <v>63</v>
      </c>
      <c r="AK26" s="5">
        <v>20</v>
      </c>
      <c r="AL26" s="5" t="s">
        <v>63</v>
      </c>
      <c r="AM26" s="5">
        <v>40</v>
      </c>
      <c r="AN26" s="5" t="s">
        <v>63</v>
      </c>
      <c r="AO26" s="5">
        <v>45</v>
      </c>
      <c r="AP26" s="5" t="s">
        <v>63</v>
      </c>
      <c r="AQ26" s="5" t="s">
        <v>63</v>
      </c>
      <c r="AR26" s="5" t="s">
        <v>63</v>
      </c>
      <c r="AS26" s="5">
        <v>45</v>
      </c>
      <c r="AT26" s="5" t="s">
        <v>63</v>
      </c>
      <c r="AU26" s="5" t="s">
        <v>63</v>
      </c>
      <c r="AV26" s="5" t="s">
        <v>63</v>
      </c>
      <c r="AW26" s="5" t="s">
        <v>63</v>
      </c>
      <c r="AX26" s="5">
        <v>15</v>
      </c>
      <c r="AY26" s="5" t="s">
        <v>63</v>
      </c>
      <c r="AZ26" s="5">
        <v>30</v>
      </c>
      <c r="BA26" s="5" t="s">
        <v>63</v>
      </c>
      <c r="BB26" s="5">
        <v>5</v>
      </c>
      <c r="BC26" s="5" t="s">
        <v>63</v>
      </c>
      <c r="BD26" s="5">
        <v>35</v>
      </c>
    </row>
    <row r="27" spans="1:56" x14ac:dyDescent="0.35">
      <c r="A27" t="s">
        <v>86</v>
      </c>
      <c r="B27" s="5">
        <v>170</v>
      </c>
      <c r="C27" s="7">
        <v>0.54800000000000004</v>
      </c>
      <c r="D27" s="5">
        <v>220</v>
      </c>
      <c r="E27" s="7">
        <v>0.70799999999999996</v>
      </c>
      <c r="F27" s="5">
        <v>270</v>
      </c>
      <c r="G27" s="7">
        <v>0.86499999999999999</v>
      </c>
      <c r="H27" s="5">
        <v>300</v>
      </c>
      <c r="I27" s="7">
        <v>0.95499999999999996</v>
      </c>
      <c r="J27" s="5">
        <v>15</v>
      </c>
      <c r="K27" s="7">
        <v>4.4999999999999998E-2</v>
      </c>
      <c r="L27" s="5">
        <v>310</v>
      </c>
      <c r="M27" s="5">
        <v>155</v>
      </c>
      <c r="N27" s="7">
        <v>0.45900000000000002</v>
      </c>
      <c r="O27" s="5">
        <v>215</v>
      </c>
      <c r="P27" s="7">
        <v>0.626</v>
      </c>
      <c r="Q27" s="5">
        <v>280</v>
      </c>
      <c r="R27" s="7">
        <v>0.82099999999999995</v>
      </c>
      <c r="S27" s="5">
        <v>320</v>
      </c>
      <c r="T27" s="7">
        <v>0.94399999999999995</v>
      </c>
      <c r="U27" s="5">
        <v>20</v>
      </c>
      <c r="V27" s="7">
        <v>5.6000000000000001E-2</v>
      </c>
      <c r="W27" s="5">
        <v>340</v>
      </c>
      <c r="X27" s="5">
        <v>195</v>
      </c>
      <c r="Y27" s="7">
        <v>0.56499999999999995</v>
      </c>
      <c r="Z27" s="5">
        <v>255</v>
      </c>
      <c r="AA27" s="7">
        <v>0.73799999999999999</v>
      </c>
      <c r="AB27" s="5">
        <v>310</v>
      </c>
      <c r="AC27" s="7">
        <v>0.89600000000000002</v>
      </c>
      <c r="AD27" s="5">
        <v>340</v>
      </c>
      <c r="AE27" s="7">
        <v>0.97699999999999998</v>
      </c>
      <c r="AF27" s="5">
        <v>10</v>
      </c>
      <c r="AG27" s="7">
        <v>2.3E-2</v>
      </c>
      <c r="AH27" s="5">
        <v>345</v>
      </c>
      <c r="AI27" s="5">
        <v>225</v>
      </c>
      <c r="AJ27" s="5" t="s">
        <v>63</v>
      </c>
      <c r="AK27" s="5">
        <v>295</v>
      </c>
      <c r="AL27" s="5" t="s">
        <v>63</v>
      </c>
      <c r="AM27" s="5">
        <v>355</v>
      </c>
      <c r="AN27" s="5" t="s">
        <v>63</v>
      </c>
      <c r="AO27" s="5">
        <v>370</v>
      </c>
      <c r="AP27" s="5" t="s">
        <v>63</v>
      </c>
      <c r="AQ27" s="5" t="s">
        <v>63</v>
      </c>
      <c r="AR27" s="5" t="s">
        <v>63</v>
      </c>
      <c r="AS27" s="5">
        <v>375</v>
      </c>
      <c r="AT27" s="5">
        <v>205</v>
      </c>
      <c r="AU27" s="7">
        <v>0.52300000000000002</v>
      </c>
      <c r="AV27" s="5">
        <v>270</v>
      </c>
      <c r="AW27" s="7">
        <v>0.69399999999999995</v>
      </c>
      <c r="AX27" s="5">
        <v>325</v>
      </c>
      <c r="AY27" s="7">
        <v>0.82699999999999996</v>
      </c>
      <c r="AZ27" s="5">
        <v>360</v>
      </c>
      <c r="BA27" s="7">
        <v>0.92300000000000004</v>
      </c>
      <c r="BB27" s="5">
        <v>30</v>
      </c>
      <c r="BC27" s="7">
        <v>7.6999999999999999E-2</v>
      </c>
      <c r="BD27" s="5">
        <v>390</v>
      </c>
    </row>
    <row r="28" spans="1:56" x14ac:dyDescent="0.35">
      <c r="A28" t="s">
        <v>87</v>
      </c>
      <c r="B28" s="5" t="s">
        <v>70</v>
      </c>
      <c r="C28" s="5" t="s">
        <v>70</v>
      </c>
      <c r="D28" s="5" t="s">
        <v>70</v>
      </c>
      <c r="E28" s="5" t="s">
        <v>70</v>
      </c>
      <c r="F28" s="5" t="s">
        <v>70</v>
      </c>
      <c r="G28" s="5" t="s">
        <v>70</v>
      </c>
      <c r="H28" s="5" t="s">
        <v>70</v>
      </c>
      <c r="I28" s="5" t="s">
        <v>70</v>
      </c>
      <c r="J28" s="5" t="s">
        <v>70</v>
      </c>
      <c r="K28" s="5" t="s">
        <v>70</v>
      </c>
      <c r="L28" s="5">
        <v>0</v>
      </c>
      <c r="M28" s="5" t="s">
        <v>70</v>
      </c>
      <c r="N28" s="5" t="s">
        <v>70</v>
      </c>
      <c r="O28" s="5" t="s">
        <v>70</v>
      </c>
      <c r="P28" s="5" t="s">
        <v>70</v>
      </c>
      <c r="Q28" s="5" t="s">
        <v>70</v>
      </c>
      <c r="R28" s="5" t="s">
        <v>70</v>
      </c>
      <c r="S28" s="5" t="s">
        <v>70</v>
      </c>
      <c r="T28" s="5" t="s">
        <v>70</v>
      </c>
      <c r="U28" s="5" t="s">
        <v>70</v>
      </c>
      <c r="V28" s="5" t="s">
        <v>70</v>
      </c>
      <c r="W28" s="5">
        <v>0</v>
      </c>
      <c r="X28" s="5" t="s">
        <v>70</v>
      </c>
      <c r="Y28" s="5" t="s">
        <v>70</v>
      </c>
      <c r="Z28" s="5" t="s">
        <v>70</v>
      </c>
      <c r="AA28" s="5" t="s">
        <v>70</v>
      </c>
      <c r="AB28" s="5" t="s">
        <v>70</v>
      </c>
      <c r="AC28" s="5" t="s">
        <v>70</v>
      </c>
      <c r="AD28" s="5" t="s">
        <v>70</v>
      </c>
      <c r="AE28" s="5" t="s">
        <v>70</v>
      </c>
      <c r="AF28" s="5" t="s">
        <v>70</v>
      </c>
      <c r="AG28" s="5" t="s">
        <v>70</v>
      </c>
      <c r="AH28" s="5">
        <v>0</v>
      </c>
      <c r="AI28" s="5" t="s">
        <v>70</v>
      </c>
      <c r="AJ28" s="5" t="s">
        <v>70</v>
      </c>
      <c r="AK28" s="5" t="s">
        <v>70</v>
      </c>
      <c r="AL28" s="5" t="s">
        <v>70</v>
      </c>
      <c r="AM28" s="5" t="s">
        <v>70</v>
      </c>
      <c r="AN28" s="5" t="s">
        <v>70</v>
      </c>
      <c r="AO28" s="5" t="s">
        <v>70</v>
      </c>
      <c r="AP28" s="5" t="s">
        <v>70</v>
      </c>
      <c r="AQ28" s="5" t="s">
        <v>70</v>
      </c>
      <c r="AR28" s="5" t="s">
        <v>70</v>
      </c>
      <c r="AS28" s="5">
        <v>0</v>
      </c>
      <c r="AT28" s="5" t="s">
        <v>70</v>
      </c>
      <c r="AU28" s="5" t="s">
        <v>70</v>
      </c>
      <c r="AV28" s="5" t="s">
        <v>70</v>
      </c>
      <c r="AW28" s="5" t="s">
        <v>70</v>
      </c>
      <c r="AX28" s="5" t="s">
        <v>70</v>
      </c>
      <c r="AY28" s="5" t="s">
        <v>70</v>
      </c>
      <c r="AZ28" s="5" t="s">
        <v>70</v>
      </c>
      <c r="BA28" s="5" t="s">
        <v>70</v>
      </c>
      <c r="BB28" s="5" t="s">
        <v>70</v>
      </c>
      <c r="BC28" s="5" t="s">
        <v>70</v>
      </c>
      <c r="BD28" s="5">
        <v>0</v>
      </c>
    </row>
    <row r="29" spans="1:56" x14ac:dyDescent="0.35">
      <c r="A29" t="s">
        <v>88</v>
      </c>
      <c r="B29" s="5" t="s">
        <v>70</v>
      </c>
      <c r="C29" s="5" t="s">
        <v>70</v>
      </c>
      <c r="D29" s="5" t="s">
        <v>70</v>
      </c>
      <c r="E29" s="5" t="s">
        <v>70</v>
      </c>
      <c r="F29" s="5" t="s">
        <v>70</v>
      </c>
      <c r="G29" s="5" t="s">
        <v>70</v>
      </c>
      <c r="H29" s="5" t="s">
        <v>70</v>
      </c>
      <c r="I29" s="5" t="s">
        <v>70</v>
      </c>
      <c r="J29" s="5" t="s">
        <v>70</v>
      </c>
      <c r="K29" s="5" t="s">
        <v>70</v>
      </c>
      <c r="L29" s="5">
        <v>0</v>
      </c>
      <c r="M29" s="5" t="s">
        <v>70</v>
      </c>
      <c r="N29" s="5" t="s">
        <v>70</v>
      </c>
      <c r="O29" s="5" t="s">
        <v>70</v>
      </c>
      <c r="P29" s="5" t="s">
        <v>70</v>
      </c>
      <c r="Q29" s="5" t="s">
        <v>70</v>
      </c>
      <c r="R29" s="5" t="s">
        <v>70</v>
      </c>
      <c r="S29" s="5" t="s">
        <v>70</v>
      </c>
      <c r="T29" s="5" t="s">
        <v>70</v>
      </c>
      <c r="U29" s="5" t="s">
        <v>70</v>
      </c>
      <c r="V29" s="5" t="s">
        <v>70</v>
      </c>
      <c r="W29" s="5">
        <v>0</v>
      </c>
      <c r="X29" s="5" t="s">
        <v>70</v>
      </c>
      <c r="Y29" s="5" t="s">
        <v>70</v>
      </c>
      <c r="Z29" s="5" t="s">
        <v>70</v>
      </c>
      <c r="AA29" s="5" t="s">
        <v>70</v>
      </c>
      <c r="AB29" s="5" t="s">
        <v>70</v>
      </c>
      <c r="AC29" s="5" t="s">
        <v>70</v>
      </c>
      <c r="AD29" s="5" t="s">
        <v>70</v>
      </c>
      <c r="AE29" s="5" t="s">
        <v>70</v>
      </c>
      <c r="AF29" s="5" t="s">
        <v>70</v>
      </c>
      <c r="AG29" s="5" t="s">
        <v>70</v>
      </c>
      <c r="AH29" s="5">
        <v>0</v>
      </c>
      <c r="AI29" s="5" t="s">
        <v>70</v>
      </c>
      <c r="AJ29" s="5" t="s">
        <v>70</v>
      </c>
      <c r="AK29" s="5" t="s">
        <v>70</v>
      </c>
      <c r="AL29" s="5" t="s">
        <v>70</v>
      </c>
      <c r="AM29" s="5" t="s">
        <v>70</v>
      </c>
      <c r="AN29" s="5" t="s">
        <v>70</v>
      </c>
      <c r="AO29" s="5" t="s">
        <v>70</v>
      </c>
      <c r="AP29" s="5" t="s">
        <v>70</v>
      </c>
      <c r="AQ29" s="5" t="s">
        <v>70</v>
      </c>
      <c r="AR29" s="5" t="s">
        <v>70</v>
      </c>
      <c r="AS29" s="5">
        <v>0</v>
      </c>
      <c r="AT29" s="5" t="s">
        <v>70</v>
      </c>
      <c r="AU29" s="5" t="s">
        <v>70</v>
      </c>
      <c r="AV29" s="5" t="s">
        <v>70</v>
      </c>
      <c r="AW29" s="5" t="s">
        <v>70</v>
      </c>
      <c r="AX29" s="5" t="s">
        <v>70</v>
      </c>
      <c r="AY29" s="5" t="s">
        <v>70</v>
      </c>
      <c r="AZ29" s="5" t="s">
        <v>70</v>
      </c>
      <c r="BA29" s="5" t="s">
        <v>70</v>
      </c>
      <c r="BB29" s="5" t="s">
        <v>70</v>
      </c>
      <c r="BC29" s="5" t="s">
        <v>70</v>
      </c>
      <c r="BD29" s="5">
        <v>0</v>
      </c>
    </row>
    <row r="30" spans="1:56" x14ac:dyDescent="0.35">
      <c r="A30" t="s">
        <v>89</v>
      </c>
      <c r="B30" s="5">
        <v>160</v>
      </c>
      <c r="C30" s="7">
        <v>0.253</v>
      </c>
      <c r="D30" s="5">
        <v>300</v>
      </c>
      <c r="E30" s="7">
        <v>0.47199999999999998</v>
      </c>
      <c r="F30" s="5">
        <v>435</v>
      </c>
      <c r="G30" s="7">
        <v>0.68400000000000005</v>
      </c>
      <c r="H30" s="5">
        <v>550</v>
      </c>
      <c r="I30" s="7">
        <v>0.86499999999999999</v>
      </c>
      <c r="J30" s="5">
        <v>85</v>
      </c>
      <c r="K30" s="7">
        <v>0.13500000000000001</v>
      </c>
      <c r="L30" s="5">
        <v>635</v>
      </c>
      <c r="M30" s="5">
        <v>225</v>
      </c>
      <c r="N30" s="7">
        <v>0.35099999999999998</v>
      </c>
      <c r="O30" s="5">
        <v>360</v>
      </c>
      <c r="P30" s="7">
        <v>0.56399999999999995</v>
      </c>
      <c r="Q30" s="5">
        <v>480</v>
      </c>
      <c r="R30" s="7">
        <v>0.749</v>
      </c>
      <c r="S30" s="5">
        <v>565</v>
      </c>
      <c r="T30" s="7">
        <v>0.88900000000000001</v>
      </c>
      <c r="U30" s="5">
        <v>70</v>
      </c>
      <c r="V30" s="7">
        <v>0.111</v>
      </c>
      <c r="W30" s="5">
        <v>640</v>
      </c>
      <c r="X30" s="5">
        <v>230</v>
      </c>
      <c r="Y30" s="7">
        <v>0.42399999999999999</v>
      </c>
      <c r="Z30" s="5">
        <v>335</v>
      </c>
      <c r="AA30" s="7">
        <v>0.625</v>
      </c>
      <c r="AB30" s="5">
        <v>435</v>
      </c>
      <c r="AC30" s="7">
        <v>0.81</v>
      </c>
      <c r="AD30" s="5">
        <v>505</v>
      </c>
      <c r="AE30" s="7">
        <v>0.93700000000000006</v>
      </c>
      <c r="AF30" s="5">
        <v>35</v>
      </c>
      <c r="AG30" s="7">
        <v>6.3E-2</v>
      </c>
      <c r="AH30" s="5">
        <v>540</v>
      </c>
      <c r="AI30" s="5">
        <v>140</v>
      </c>
      <c r="AJ30" s="7">
        <v>0.27900000000000003</v>
      </c>
      <c r="AK30" s="5">
        <v>255</v>
      </c>
      <c r="AL30" s="7">
        <v>0.50900000000000001</v>
      </c>
      <c r="AM30" s="5">
        <v>400</v>
      </c>
      <c r="AN30" s="7">
        <v>0.8</v>
      </c>
      <c r="AO30" s="5">
        <v>465</v>
      </c>
      <c r="AP30" s="7">
        <v>0.92800000000000005</v>
      </c>
      <c r="AQ30" s="5">
        <v>35</v>
      </c>
      <c r="AR30" s="7">
        <v>7.1999999999999995E-2</v>
      </c>
      <c r="AS30" s="5">
        <v>500</v>
      </c>
      <c r="AT30" s="5">
        <v>125</v>
      </c>
      <c r="AU30" s="7">
        <v>0.24099999999999999</v>
      </c>
      <c r="AV30" s="5">
        <v>240</v>
      </c>
      <c r="AW30" s="7">
        <v>0.45800000000000002</v>
      </c>
      <c r="AX30" s="5">
        <v>345</v>
      </c>
      <c r="AY30" s="7">
        <v>0.65600000000000003</v>
      </c>
      <c r="AZ30" s="5">
        <v>425</v>
      </c>
      <c r="BA30" s="7">
        <v>0.81</v>
      </c>
      <c r="BB30" s="5">
        <v>100</v>
      </c>
      <c r="BC30" s="7">
        <v>0.19</v>
      </c>
      <c r="BD30" s="5">
        <v>525</v>
      </c>
    </row>
    <row r="31" spans="1:56" x14ac:dyDescent="0.35">
      <c r="A31" t="s">
        <v>90</v>
      </c>
      <c r="B31" s="5">
        <v>100</v>
      </c>
      <c r="C31" s="7">
        <v>0.58199999999999996</v>
      </c>
      <c r="D31" s="5">
        <v>130</v>
      </c>
      <c r="E31" s="7">
        <v>0.75900000000000001</v>
      </c>
      <c r="F31" s="5">
        <v>150</v>
      </c>
      <c r="G31" s="7">
        <v>0.89400000000000002</v>
      </c>
      <c r="H31" s="5">
        <v>160</v>
      </c>
      <c r="I31" s="7">
        <v>0.95299999999999996</v>
      </c>
      <c r="J31" s="5">
        <v>10</v>
      </c>
      <c r="K31" s="7">
        <v>4.7E-2</v>
      </c>
      <c r="L31" s="5">
        <v>170</v>
      </c>
      <c r="M31" s="5">
        <v>70</v>
      </c>
      <c r="N31" s="5" t="s">
        <v>63</v>
      </c>
      <c r="O31" s="5">
        <v>120</v>
      </c>
      <c r="P31" s="5" t="s">
        <v>63</v>
      </c>
      <c r="Q31" s="5">
        <v>140</v>
      </c>
      <c r="R31" s="5" t="s">
        <v>63</v>
      </c>
      <c r="S31" s="5">
        <v>150</v>
      </c>
      <c r="T31" s="5" t="s">
        <v>63</v>
      </c>
      <c r="U31" s="5" t="s">
        <v>63</v>
      </c>
      <c r="V31" s="5" t="s">
        <v>63</v>
      </c>
      <c r="W31" s="5">
        <v>150</v>
      </c>
      <c r="X31" s="5">
        <v>80</v>
      </c>
      <c r="Y31" s="5" t="s">
        <v>63</v>
      </c>
      <c r="Z31" s="5">
        <v>120</v>
      </c>
      <c r="AA31" s="5" t="s">
        <v>63</v>
      </c>
      <c r="AB31" s="5">
        <v>145</v>
      </c>
      <c r="AC31" s="5" t="s">
        <v>63</v>
      </c>
      <c r="AD31" s="5">
        <v>160</v>
      </c>
      <c r="AE31" s="5" t="s">
        <v>63</v>
      </c>
      <c r="AF31" s="5" t="s">
        <v>63</v>
      </c>
      <c r="AG31" s="5" t="s">
        <v>63</v>
      </c>
      <c r="AH31" s="5">
        <v>160</v>
      </c>
      <c r="AI31" s="5">
        <v>95</v>
      </c>
      <c r="AJ31" s="5" t="s">
        <v>63</v>
      </c>
      <c r="AK31" s="5">
        <v>140</v>
      </c>
      <c r="AL31" s="5" t="s">
        <v>63</v>
      </c>
      <c r="AM31" s="5">
        <v>165</v>
      </c>
      <c r="AN31" s="5" t="s">
        <v>63</v>
      </c>
      <c r="AO31" s="5">
        <v>170</v>
      </c>
      <c r="AP31" s="5" t="s">
        <v>63</v>
      </c>
      <c r="AQ31" s="5" t="s">
        <v>63</v>
      </c>
      <c r="AR31" s="5" t="s">
        <v>63</v>
      </c>
      <c r="AS31" s="5">
        <v>170</v>
      </c>
      <c r="AT31" s="5">
        <v>110</v>
      </c>
      <c r="AU31" s="7">
        <v>0.57099999999999995</v>
      </c>
      <c r="AV31" s="5">
        <v>140</v>
      </c>
      <c r="AW31" s="7">
        <v>0.751</v>
      </c>
      <c r="AX31" s="5">
        <v>165</v>
      </c>
      <c r="AY31" s="7">
        <v>0.878</v>
      </c>
      <c r="AZ31" s="5">
        <v>185</v>
      </c>
      <c r="BA31" s="7">
        <v>0.97399999999999998</v>
      </c>
      <c r="BB31" s="5">
        <v>5</v>
      </c>
      <c r="BC31" s="7">
        <v>2.5999999999999999E-2</v>
      </c>
      <c r="BD31" s="5">
        <v>190</v>
      </c>
    </row>
    <row r="32" spans="1:56" x14ac:dyDescent="0.35">
      <c r="A32" t="s">
        <v>91</v>
      </c>
      <c r="B32" s="5">
        <v>120</v>
      </c>
      <c r="C32" s="7">
        <v>0.28699999999999998</v>
      </c>
      <c r="D32" s="5">
        <v>220</v>
      </c>
      <c r="E32" s="7">
        <v>0.52700000000000002</v>
      </c>
      <c r="F32" s="5">
        <v>315</v>
      </c>
      <c r="G32" s="7">
        <v>0.76600000000000001</v>
      </c>
      <c r="H32" s="5">
        <v>380</v>
      </c>
      <c r="I32" s="7">
        <v>0.91800000000000004</v>
      </c>
      <c r="J32" s="5">
        <v>35</v>
      </c>
      <c r="K32" s="7">
        <v>8.2000000000000003E-2</v>
      </c>
      <c r="L32" s="5">
        <v>415</v>
      </c>
      <c r="M32" s="5">
        <v>110</v>
      </c>
      <c r="N32" s="7">
        <v>0.28699999999999998</v>
      </c>
      <c r="O32" s="5">
        <v>225</v>
      </c>
      <c r="P32" s="7">
        <v>0.57599999999999996</v>
      </c>
      <c r="Q32" s="5">
        <v>305</v>
      </c>
      <c r="R32" s="7">
        <v>0.78800000000000003</v>
      </c>
      <c r="S32" s="5">
        <v>365</v>
      </c>
      <c r="T32" s="7">
        <v>0.94599999999999995</v>
      </c>
      <c r="U32" s="5">
        <v>20</v>
      </c>
      <c r="V32" s="7">
        <v>5.3999999999999999E-2</v>
      </c>
      <c r="W32" s="5">
        <v>385</v>
      </c>
      <c r="X32" s="5">
        <v>115</v>
      </c>
      <c r="Y32" s="7">
        <v>0.32100000000000001</v>
      </c>
      <c r="Z32" s="5">
        <v>215</v>
      </c>
      <c r="AA32" s="7">
        <v>0.59099999999999997</v>
      </c>
      <c r="AB32" s="5">
        <v>325</v>
      </c>
      <c r="AC32" s="7">
        <v>0.89</v>
      </c>
      <c r="AD32" s="5">
        <v>355</v>
      </c>
      <c r="AE32" s="7">
        <v>0.97799999999999998</v>
      </c>
      <c r="AF32" s="5">
        <v>10</v>
      </c>
      <c r="AG32" s="7">
        <v>2.1999999999999999E-2</v>
      </c>
      <c r="AH32" s="5">
        <v>365</v>
      </c>
      <c r="AI32" s="5">
        <v>135</v>
      </c>
      <c r="AJ32" s="7">
        <v>0.33</v>
      </c>
      <c r="AK32" s="5">
        <v>265</v>
      </c>
      <c r="AL32" s="7">
        <v>0.64800000000000002</v>
      </c>
      <c r="AM32" s="5">
        <v>380</v>
      </c>
      <c r="AN32" s="7">
        <v>0.92900000000000005</v>
      </c>
      <c r="AO32" s="5">
        <v>405</v>
      </c>
      <c r="AP32" s="7">
        <v>0.98799999999999999</v>
      </c>
      <c r="AQ32" s="5">
        <v>5</v>
      </c>
      <c r="AR32" s="7">
        <v>1.2E-2</v>
      </c>
      <c r="AS32" s="5">
        <v>410</v>
      </c>
      <c r="AT32" s="5">
        <v>95</v>
      </c>
      <c r="AU32" s="7">
        <v>0.22900000000000001</v>
      </c>
      <c r="AV32" s="5">
        <v>205</v>
      </c>
      <c r="AW32" s="7">
        <v>0.495</v>
      </c>
      <c r="AX32" s="5">
        <v>300</v>
      </c>
      <c r="AY32" s="7">
        <v>0.72</v>
      </c>
      <c r="AZ32" s="5">
        <v>380</v>
      </c>
      <c r="BA32" s="7">
        <v>0.91800000000000004</v>
      </c>
      <c r="BB32" s="5">
        <v>35</v>
      </c>
      <c r="BC32" s="7">
        <v>8.2000000000000003E-2</v>
      </c>
      <c r="BD32" s="5">
        <v>415</v>
      </c>
    </row>
    <row r="33" spans="1:56" x14ac:dyDescent="0.35">
      <c r="A33" t="s">
        <v>92</v>
      </c>
      <c r="B33" s="5">
        <v>30</v>
      </c>
      <c r="C33" s="7">
        <v>0.34100000000000003</v>
      </c>
      <c r="D33" s="5">
        <v>45</v>
      </c>
      <c r="E33" s="7">
        <v>0.57299999999999995</v>
      </c>
      <c r="F33" s="5">
        <v>70</v>
      </c>
      <c r="G33" s="7">
        <v>0.82899999999999996</v>
      </c>
      <c r="H33" s="5">
        <v>75</v>
      </c>
      <c r="I33" s="7">
        <v>0.92700000000000005</v>
      </c>
      <c r="J33" s="5">
        <v>5</v>
      </c>
      <c r="K33" s="7">
        <v>7.2999999999999995E-2</v>
      </c>
      <c r="L33" s="5">
        <v>80</v>
      </c>
      <c r="M33" s="5">
        <v>35</v>
      </c>
      <c r="N33" s="5" t="s">
        <v>63</v>
      </c>
      <c r="O33" s="5">
        <v>65</v>
      </c>
      <c r="P33" s="5" t="s">
        <v>63</v>
      </c>
      <c r="Q33" s="5">
        <v>85</v>
      </c>
      <c r="R33" s="5" t="s">
        <v>63</v>
      </c>
      <c r="S33" s="5">
        <v>95</v>
      </c>
      <c r="T33" s="5" t="s">
        <v>63</v>
      </c>
      <c r="U33" s="5" t="s">
        <v>63</v>
      </c>
      <c r="V33" s="5" t="s">
        <v>63</v>
      </c>
      <c r="W33" s="5">
        <v>95</v>
      </c>
      <c r="X33" s="5">
        <v>15</v>
      </c>
      <c r="Y33" s="5" t="s">
        <v>63</v>
      </c>
      <c r="Z33" s="5">
        <v>25</v>
      </c>
      <c r="AA33" s="5" t="s">
        <v>63</v>
      </c>
      <c r="AB33" s="5">
        <v>35</v>
      </c>
      <c r="AC33" s="5" t="s">
        <v>63</v>
      </c>
      <c r="AD33" s="5">
        <v>40</v>
      </c>
      <c r="AE33" s="5" t="s">
        <v>63</v>
      </c>
      <c r="AF33" s="5" t="s">
        <v>63</v>
      </c>
      <c r="AG33" s="5" t="s">
        <v>63</v>
      </c>
      <c r="AH33" s="5">
        <v>45</v>
      </c>
      <c r="AI33" s="5">
        <v>15</v>
      </c>
      <c r="AJ33" s="7">
        <v>0.254</v>
      </c>
      <c r="AK33" s="5">
        <v>30</v>
      </c>
      <c r="AL33" s="7">
        <v>0.50800000000000001</v>
      </c>
      <c r="AM33" s="5">
        <v>50</v>
      </c>
      <c r="AN33" s="7">
        <v>0.88100000000000001</v>
      </c>
      <c r="AO33" s="5">
        <v>60</v>
      </c>
      <c r="AP33" s="7">
        <v>1</v>
      </c>
      <c r="AQ33" s="5">
        <v>0</v>
      </c>
      <c r="AR33" s="7">
        <v>0</v>
      </c>
      <c r="AS33" s="5">
        <v>60</v>
      </c>
      <c r="AT33" s="5">
        <v>15</v>
      </c>
      <c r="AU33" s="7">
        <v>0.19700000000000001</v>
      </c>
      <c r="AV33" s="5">
        <v>25</v>
      </c>
      <c r="AW33" s="7">
        <v>0.36399999999999999</v>
      </c>
      <c r="AX33" s="5">
        <v>40</v>
      </c>
      <c r="AY33" s="7">
        <v>0.57599999999999996</v>
      </c>
      <c r="AZ33" s="5">
        <v>55</v>
      </c>
      <c r="BA33" s="7">
        <v>0.86399999999999999</v>
      </c>
      <c r="BB33" s="5">
        <v>10</v>
      </c>
      <c r="BC33" s="7">
        <v>0.13600000000000001</v>
      </c>
      <c r="BD33" s="5">
        <v>65</v>
      </c>
    </row>
    <row r="34" spans="1:56" x14ac:dyDescent="0.35">
      <c r="A34" t="s">
        <v>93</v>
      </c>
      <c r="B34" s="5">
        <v>320</v>
      </c>
      <c r="C34" s="7">
        <v>0.378</v>
      </c>
      <c r="D34" s="5">
        <v>510</v>
      </c>
      <c r="E34" s="7">
        <v>0.60899999999999999</v>
      </c>
      <c r="F34" s="5">
        <v>635</v>
      </c>
      <c r="G34" s="7">
        <v>0.75700000000000001</v>
      </c>
      <c r="H34" s="5">
        <v>750</v>
      </c>
      <c r="I34" s="7">
        <v>0.89200000000000002</v>
      </c>
      <c r="J34" s="5">
        <v>90</v>
      </c>
      <c r="K34" s="7">
        <v>0.108</v>
      </c>
      <c r="L34" s="5">
        <v>840</v>
      </c>
      <c r="M34" s="5">
        <v>315</v>
      </c>
      <c r="N34" s="7">
        <v>0.41399999999999998</v>
      </c>
      <c r="O34" s="5">
        <v>485</v>
      </c>
      <c r="P34" s="7">
        <v>0.63300000000000001</v>
      </c>
      <c r="Q34" s="5">
        <v>640</v>
      </c>
      <c r="R34" s="7">
        <v>0.83399999999999996</v>
      </c>
      <c r="S34" s="5">
        <v>725</v>
      </c>
      <c r="T34" s="7">
        <v>0.94799999999999995</v>
      </c>
      <c r="U34" s="5">
        <v>40</v>
      </c>
      <c r="V34" s="7">
        <v>5.1999999999999998E-2</v>
      </c>
      <c r="W34" s="5">
        <v>765</v>
      </c>
      <c r="X34" s="5">
        <v>385</v>
      </c>
      <c r="Y34" s="7">
        <v>0.47799999999999998</v>
      </c>
      <c r="Z34" s="5">
        <v>545</v>
      </c>
      <c r="AA34" s="7">
        <v>0.67900000000000005</v>
      </c>
      <c r="AB34" s="5">
        <v>690</v>
      </c>
      <c r="AC34" s="7">
        <v>0.85799999999999998</v>
      </c>
      <c r="AD34" s="5">
        <v>765</v>
      </c>
      <c r="AE34" s="7">
        <v>0.94899999999999995</v>
      </c>
      <c r="AF34" s="5">
        <v>40</v>
      </c>
      <c r="AG34" s="7">
        <v>5.0999999999999997E-2</v>
      </c>
      <c r="AH34" s="5">
        <v>805</v>
      </c>
      <c r="AI34" s="5">
        <v>255</v>
      </c>
      <c r="AJ34" s="7">
        <v>0.38</v>
      </c>
      <c r="AK34" s="5">
        <v>430</v>
      </c>
      <c r="AL34" s="7">
        <v>0.64</v>
      </c>
      <c r="AM34" s="5">
        <v>585</v>
      </c>
      <c r="AN34" s="7">
        <v>0.872</v>
      </c>
      <c r="AO34" s="5">
        <v>640</v>
      </c>
      <c r="AP34" s="7">
        <v>0.95399999999999996</v>
      </c>
      <c r="AQ34" s="5">
        <v>30</v>
      </c>
      <c r="AR34" s="7">
        <v>4.5999999999999999E-2</v>
      </c>
      <c r="AS34" s="5">
        <v>675</v>
      </c>
      <c r="AT34" s="5">
        <v>215</v>
      </c>
      <c r="AU34" s="7">
        <v>0.307</v>
      </c>
      <c r="AV34" s="5">
        <v>365</v>
      </c>
      <c r="AW34" s="7">
        <v>0.52200000000000002</v>
      </c>
      <c r="AX34" s="5">
        <v>515</v>
      </c>
      <c r="AY34" s="7">
        <v>0.73099999999999998</v>
      </c>
      <c r="AZ34" s="5">
        <v>630</v>
      </c>
      <c r="BA34" s="7">
        <v>0.89800000000000002</v>
      </c>
      <c r="BB34" s="5">
        <v>70</v>
      </c>
      <c r="BC34" s="7">
        <v>0.10199999999999999</v>
      </c>
      <c r="BD34" s="5">
        <v>705</v>
      </c>
    </row>
    <row r="35" spans="1:56" x14ac:dyDescent="0.35">
      <c r="A35" t="s">
        <v>94</v>
      </c>
      <c r="B35" s="5" t="s">
        <v>63</v>
      </c>
      <c r="C35" s="5" t="s">
        <v>63</v>
      </c>
      <c r="D35" s="5">
        <v>5</v>
      </c>
      <c r="E35" s="5" t="s">
        <v>63</v>
      </c>
      <c r="F35" s="5">
        <v>5</v>
      </c>
      <c r="G35" s="5" t="s">
        <v>63</v>
      </c>
      <c r="H35" s="5">
        <v>5</v>
      </c>
      <c r="I35" s="5" t="s">
        <v>63</v>
      </c>
      <c r="J35" s="5">
        <v>0</v>
      </c>
      <c r="K35" s="7">
        <v>0</v>
      </c>
      <c r="L35" s="5">
        <v>5</v>
      </c>
      <c r="M35" s="5" t="s">
        <v>63</v>
      </c>
      <c r="N35" s="5" t="s">
        <v>63</v>
      </c>
      <c r="O35" s="5" t="s">
        <v>63</v>
      </c>
      <c r="P35" s="5" t="s">
        <v>63</v>
      </c>
      <c r="Q35" s="5" t="s">
        <v>63</v>
      </c>
      <c r="R35" s="5" t="s">
        <v>63</v>
      </c>
      <c r="S35" s="5" t="s">
        <v>63</v>
      </c>
      <c r="T35" s="5" t="s">
        <v>63</v>
      </c>
      <c r="U35" s="5">
        <v>0</v>
      </c>
      <c r="V35" s="7">
        <v>0</v>
      </c>
      <c r="W35" s="5" t="s">
        <v>63</v>
      </c>
      <c r="X35" s="5" t="s">
        <v>63</v>
      </c>
      <c r="Y35" s="5" t="s">
        <v>63</v>
      </c>
      <c r="Z35" s="5" t="s">
        <v>63</v>
      </c>
      <c r="AA35" s="5" t="s">
        <v>63</v>
      </c>
      <c r="AB35" s="5" t="s">
        <v>63</v>
      </c>
      <c r="AC35" s="5" t="s">
        <v>63</v>
      </c>
      <c r="AD35" s="5" t="s">
        <v>63</v>
      </c>
      <c r="AE35" s="5" t="s">
        <v>63</v>
      </c>
      <c r="AF35" s="5">
        <v>0</v>
      </c>
      <c r="AG35" s="7">
        <v>0</v>
      </c>
      <c r="AH35" s="5" t="s">
        <v>63</v>
      </c>
      <c r="AI35" s="5">
        <v>0</v>
      </c>
      <c r="AJ35" s="7">
        <v>0</v>
      </c>
      <c r="AK35" s="5" t="s">
        <v>63</v>
      </c>
      <c r="AL35" s="5" t="s">
        <v>63</v>
      </c>
      <c r="AM35" s="5" t="s">
        <v>63</v>
      </c>
      <c r="AN35" s="5" t="s">
        <v>63</v>
      </c>
      <c r="AO35" s="5" t="s">
        <v>63</v>
      </c>
      <c r="AP35" s="5" t="s">
        <v>63</v>
      </c>
      <c r="AQ35" s="5">
        <v>0</v>
      </c>
      <c r="AR35" s="7">
        <v>0</v>
      </c>
      <c r="AS35" s="5" t="s">
        <v>63</v>
      </c>
      <c r="AT35" s="5">
        <v>5</v>
      </c>
      <c r="AU35" s="7">
        <v>0.875</v>
      </c>
      <c r="AV35" s="5">
        <v>5</v>
      </c>
      <c r="AW35" s="7">
        <v>0.875</v>
      </c>
      <c r="AX35" s="5">
        <v>10</v>
      </c>
      <c r="AY35" s="7">
        <v>1</v>
      </c>
      <c r="AZ35" s="5">
        <v>10</v>
      </c>
      <c r="BA35" s="7">
        <v>1</v>
      </c>
      <c r="BB35" s="5">
        <v>0</v>
      </c>
      <c r="BC35" s="7">
        <v>0</v>
      </c>
      <c r="BD35" s="5">
        <v>10</v>
      </c>
    </row>
    <row r="36" spans="1:56" x14ac:dyDescent="0.35">
      <c r="A36" t="s">
        <v>95</v>
      </c>
      <c r="B36" s="5">
        <v>15</v>
      </c>
      <c r="C36" s="7">
        <v>0.59299999999999997</v>
      </c>
      <c r="D36" s="5">
        <v>20</v>
      </c>
      <c r="E36" s="7">
        <v>0.74099999999999999</v>
      </c>
      <c r="F36" s="5">
        <v>25</v>
      </c>
      <c r="G36" s="7">
        <v>0.88900000000000001</v>
      </c>
      <c r="H36" s="5">
        <v>25</v>
      </c>
      <c r="I36" s="7">
        <v>1</v>
      </c>
      <c r="J36" s="5">
        <v>0</v>
      </c>
      <c r="K36" s="7">
        <v>0</v>
      </c>
      <c r="L36" s="5">
        <v>25</v>
      </c>
      <c r="M36" s="5">
        <v>10</v>
      </c>
      <c r="N36" s="5" t="s">
        <v>63</v>
      </c>
      <c r="O36" s="5">
        <v>20</v>
      </c>
      <c r="P36" s="5" t="s">
        <v>63</v>
      </c>
      <c r="Q36" s="5">
        <v>25</v>
      </c>
      <c r="R36" s="5" t="s">
        <v>63</v>
      </c>
      <c r="S36" s="5">
        <v>30</v>
      </c>
      <c r="T36" s="5" t="s">
        <v>63</v>
      </c>
      <c r="U36" s="5" t="s">
        <v>63</v>
      </c>
      <c r="V36" s="5" t="s">
        <v>63</v>
      </c>
      <c r="W36" s="5">
        <v>30</v>
      </c>
      <c r="X36" s="5">
        <v>15</v>
      </c>
      <c r="Y36" s="7">
        <v>0.63</v>
      </c>
      <c r="Z36" s="5">
        <v>20</v>
      </c>
      <c r="AA36" s="7">
        <v>0.74099999999999999</v>
      </c>
      <c r="AB36" s="5">
        <v>25</v>
      </c>
      <c r="AC36" s="7">
        <v>0.92600000000000005</v>
      </c>
      <c r="AD36" s="5">
        <v>25</v>
      </c>
      <c r="AE36" s="7">
        <v>1</v>
      </c>
      <c r="AF36" s="5">
        <v>0</v>
      </c>
      <c r="AG36" s="7">
        <v>0</v>
      </c>
      <c r="AH36" s="5">
        <v>25</v>
      </c>
      <c r="AI36" s="5">
        <v>20</v>
      </c>
      <c r="AJ36" s="7">
        <v>0.76</v>
      </c>
      <c r="AK36" s="5">
        <v>20</v>
      </c>
      <c r="AL36" s="7">
        <v>0.88</v>
      </c>
      <c r="AM36" s="5">
        <v>25</v>
      </c>
      <c r="AN36" s="7">
        <v>0.92</v>
      </c>
      <c r="AO36" s="5">
        <v>25</v>
      </c>
      <c r="AP36" s="7">
        <v>1</v>
      </c>
      <c r="AQ36" s="5">
        <v>0</v>
      </c>
      <c r="AR36" s="7">
        <v>0</v>
      </c>
      <c r="AS36" s="5">
        <v>25</v>
      </c>
      <c r="AT36" s="5">
        <v>10</v>
      </c>
      <c r="AU36" s="5" t="s">
        <v>63</v>
      </c>
      <c r="AV36" s="5">
        <v>20</v>
      </c>
      <c r="AW36" s="5" t="s">
        <v>63</v>
      </c>
      <c r="AX36" s="5">
        <v>25</v>
      </c>
      <c r="AY36" s="5" t="s">
        <v>63</v>
      </c>
      <c r="AZ36" s="5">
        <v>25</v>
      </c>
      <c r="BA36" s="5" t="s">
        <v>63</v>
      </c>
      <c r="BB36" s="5" t="s">
        <v>63</v>
      </c>
      <c r="BC36" s="5" t="s">
        <v>63</v>
      </c>
      <c r="BD36" s="5">
        <v>25</v>
      </c>
    </row>
    <row r="37" spans="1:56" x14ac:dyDescent="0.35">
      <c r="A37" t="s">
        <v>96</v>
      </c>
      <c r="B37" s="5" t="s">
        <v>63</v>
      </c>
      <c r="C37" s="5" t="s">
        <v>63</v>
      </c>
      <c r="D37" s="5" t="s">
        <v>63</v>
      </c>
      <c r="E37" s="5" t="s">
        <v>63</v>
      </c>
      <c r="F37" s="5" t="s">
        <v>63</v>
      </c>
      <c r="G37" s="5" t="s">
        <v>63</v>
      </c>
      <c r="H37" s="5" t="s">
        <v>63</v>
      </c>
      <c r="I37" s="5" t="s">
        <v>63</v>
      </c>
      <c r="J37" s="5">
        <v>0</v>
      </c>
      <c r="K37" s="7">
        <v>0</v>
      </c>
      <c r="L37" s="5" t="s">
        <v>63</v>
      </c>
      <c r="M37" s="5" t="s">
        <v>70</v>
      </c>
      <c r="N37" s="5" t="s">
        <v>70</v>
      </c>
      <c r="O37" s="5" t="s">
        <v>70</v>
      </c>
      <c r="P37" s="5" t="s">
        <v>70</v>
      </c>
      <c r="Q37" s="5" t="s">
        <v>70</v>
      </c>
      <c r="R37" s="5" t="s">
        <v>70</v>
      </c>
      <c r="S37" s="5" t="s">
        <v>70</v>
      </c>
      <c r="T37" s="5" t="s">
        <v>70</v>
      </c>
      <c r="U37" s="5" t="s">
        <v>70</v>
      </c>
      <c r="V37" s="5" t="s">
        <v>70</v>
      </c>
      <c r="W37" s="5">
        <v>0</v>
      </c>
      <c r="X37" s="5" t="s">
        <v>63</v>
      </c>
      <c r="Y37" s="5" t="s">
        <v>63</v>
      </c>
      <c r="Z37" s="5" t="s">
        <v>63</v>
      </c>
      <c r="AA37" s="5" t="s">
        <v>63</v>
      </c>
      <c r="AB37" s="5" t="s">
        <v>63</v>
      </c>
      <c r="AC37" s="5" t="s">
        <v>63</v>
      </c>
      <c r="AD37" s="5" t="s">
        <v>63</v>
      </c>
      <c r="AE37" s="5" t="s">
        <v>63</v>
      </c>
      <c r="AF37" s="5">
        <v>0</v>
      </c>
      <c r="AG37" s="7">
        <v>0</v>
      </c>
      <c r="AH37" s="5" t="s">
        <v>63</v>
      </c>
      <c r="AI37" s="5" t="s">
        <v>63</v>
      </c>
      <c r="AJ37" s="5" t="s">
        <v>63</v>
      </c>
      <c r="AK37" s="5" t="s">
        <v>63</v>
      </c>
      <c r="AL37" s="5" t="s">
        <v>63</v>
      </c>
      <c r="AM37" s="5" t="s">
        <v>63</v>
      </c>
      <c r="AN37" s="5" t="s">
        <v>63</v>
      </c>
      <c r="AO37" s="5" t="s">
        <v>63</v>
      </c>
      <c r="AP37" s="5" t="s">
        <v>63</v>
      </c>
      <c r="AQ37" s="5">
        <v>0</v>
      </c>
      <c r="AR37" s="7">
        <v>0</v>
      </c>
      <c r="AS37" s="5" t="s">
        <v>63</v>
      </c>
      <c r="AT37" s="5">
        <v>5</v>
      </c>
      <c r="AU37" s="5" t="s">
        <v>63</v>
      </c>
      <c r="AV37" s="5">
        <v>10</v>
      </c>
      <c r="AW37" s="5" t="s">
        <v>63</v>
      </c>
      <c r="AX37" s="5">
        <v>10</v>
      </c>
      <c r="AY37" s="5" t="s">
        <v>63</v>
      </c>
      <c r="AZ37" s="5">
        <v>10</v>
      </c>
      <c r="BA37" s="5" t="s">
        <v>63</v>
      </c>
      <c r="BB37" s="5" t="s">
        <v>63</v>
      </c>
      <c r="BC37" s="5" t="s">
        <v>63</v>
      </c>
      <c r="BD37" s="5">
        <v>15</v>
      </c>
    </row>
    <row r="38" spans="1:56" x14ac:dyDescent="0.35">
      <c r="A38" t="s">
        <v>97</v>
      </c>
      <c r="B38" s="5" t="s">
        <v>70</v>
      </c>
      <c r="C38" s="5" t="s">
        <v>70</v>
      </c>
      <c r="D38" s="5" t="s">
        <v>70</v>
      </c>
      <c r="E38" s="5" t="s">
        <v>70</v>
      </c>
      <c r="F38" s="5" t="s">
        <v>70</v>
      </c>
      <c r="G38" s="5" t="s">
        <v>70</v>
      </c>
      <c r="H38" s="5" t="s">
        <v>70</v>
      </c>
      <c r="I38" s="5" t="s">
        <v>70</v>
      </c>
      <c r="J38" s="5" t="s">
        <v>70</v>
      </c>
      <c r="K38" s="5" t="s">
        <v>70</v>
      </c>
      <c r="L38" s="5">
        <v>0</v>
      </c>
      <c r="M38" s="5" t="s">
        <v>70</v>
      </c>
      <c r="N38" s="5" t="s">
        <v>70</v>
      </c>
      <c r="O38" s="5" t="s">
        <v>70</v>
      </c>
      <c r="P38" s="5" t="s">
        <v>70</v>
      </c>
      <c r="Q38" s="5" t="s">
        <v>70</v>
      </c>
      <c r="R38" s="5" t="s">
        <v>70</v>
      </c>
      <c r="S38" s="5" t="s">
        <v>70</v>
      </c>
      <c r="T38" s="5" t="s">
        <v>70</v>
      </c>
      <c r="U38" s="5" t="s">
        <v>70</v>
      </c>
      <c r="V38" s="5" t="s">
        <v>70</v>
      </c>
      <c r="W38" s="5">
        <v>0</v>
      </c>
      <c r="X38" s="5" t="s">
        <v>70</v>
      </c>
      <c r="Y38" s="5" t="s">
        <v>70</v>
      </c>
      <c r="Z38" s="5" t="s">
        <v>70</v>
      </c>
      <c r="AA38" s="5" t="s">
        <v>70</v>
      </c>
      <c r="AB38" s="5" t="s">
        <v>70</v>
      </c>
      <c r="AC38" s="5" t="s">
        <v>70</v>
      </c>
      <c r="AD38" s="5" t="s">
        <v>70</v>
      </c>
      <c r="AE38" s="5" t="s">
        <v>70</v>
      </c>
      <c r="AF38" s="5" t="s">
        <v>70</v>
      </c>
      <c r="AG38" s="5" t="s">
        <v>70</v>
      </c>
      <c r="AH38" s="5">
        <v>0</v>
      </c>
      <c r="AI38" s="5" t="s">
        <v>70</v>
      </c>
      <c r="AJ38" s="5" t="s">
        <v>70</v>
      </c>
      <c r="AK38" s="5" t="s">
        <v>70</v>
      </c>
      <c r="AL38" s="5" t="s">
        <v>70</v>
      </c>
      <c r="AM38" s="5" t="s">
        <v>70</v>
      </c>
      <c r="AN38" s="5" t="s">
        <v>70</v>
      </c>
      <c r="AO38" s="5" t="s">
        <v>70</v>
      </c>
      <c r="AP38" s="5" t="s">
        <v>70</v>
      </c>
      <c r="AQ38" s="5" t="s">
        <v>70</v>
      </c>
      <c r="AR38" s="5" t="s">
        <v>70</v>
      </c>
      <c r="AS38" s="5">
        <v>0</v>
      </c>
      <c r="AT38" s="5" t="s">
        <v>70</v>
      </c>
      <c r="AU38" s="5" t="s">
        <v>70</v>
      </c>
      <c r="AV38" s="5" t="s">
        <v>70</v>
      </c>
      <c r="AW38" s="5" t="s">
        <v>70</v>
      </c>
      <c r="AX38" s="5" t="s">
        <v>70</v>
      </c>
      <c r="AY38" s="5" t="s">
        <v>70</v>
      </c>
      <c r="AZ38" s="5" t="s">
        <v>70</v>
      </c>
      <c r="BA38" s="5" t="s">
        <v>70</v>
      </c>
      <c r="BB38" s="5" t="s">
        <v>70</v>
      </c>
      <c r="BC38" s="5" t="s">
        <v>70</v>
      </c>
      <c r="BD38" s="5">
        <v>0</v>
      </c>
    </row>
    <row r="39" spans="1:56" x14ac:dyDescent="0.35">
      <c r="A39" t="s">
        <v>98</v>
      </c>
      <c r="B39" s="5" t="s">
        <v>70</v>
      </c>
      <c r="C39" s="5" t="s">
        <v>70</v>
      </c>
      <c r="D39" s="5" t="s">
        <v>70</v>
      </c>
      <c r="E39" s="5" t="s">
        <v>70</v>
      </c>
      <c r="F39" s="5" t="s">
        <v>70</v>
      </c>
      <c r="G39" s="5" t="s">
        <v>70</v>
      </c>
      <c r="H39" s="5" t="s">
        <v>70</v>
      </c>
      <c r="I39" s="5" t="s">
        <v>70</v>
      </c>
      <c r="J39" s="5" t="s">
        <v>70</v>
      </c>
      <c r="K39" s="5" t="s">
        <v>70</v>
      </c>
      <c r="L39" s="5">
        <v>0</v>
      </c>
      <c r="M39" s="5" t="s">
        <v>70</v>
      </c>
      <c r="N39" s="5" t="s">
        <v>70</v>
      </c>
      <c r="O39" s="5" t="s">
        <v>70</v>
      </c>
      <c r="P39" s="5" t="s">
        <v>70</v>
      </c>
      <c r="Q39" s="5" t="s">
        <v>70</v>
      </c>
      <c r="R39" s="5" t="s">
        <v>70</v>
      </c>
      <c r="S39" s="5" t="s">
        <v>70</v>
      </c>
      <c r="T39" s="5" t="s">
        <v>70</v>
      </c>
      <c r="U39" s="5" t="s">
        <v>70</v>
      </c>
      <c r="V39" s="5" t="s">
        <v>70</v>
      </c>
      <c r="W39" s="5">
        <v>0</v>
      </c>
      <c r="X39" s="5" t="s">
        <v>70</v>
      </c>
      <c r="Y39" s="5" t="s">
        <v>70</v>
      </c>
      <c r="Z39" s="5" t="s">
        <v>70</v>
      </c>
      <c r="AA39" s="5" t="s">
        <v>70</v>
      </c>
      <c r="AB39" s="5" t="s">
        <v>70</v>
      </c>
      <c r="AC39" s="5" t="s">
        <v>70</v>
      </c>
      <c r="AD39" s="5" t="s">
        <v>70</v>
      </c>
      <c r="AE39" s="5" t="s">
        <v>70</v>
      </c>
      <c r="AF39" s="5" t="s">
        <v>70</v>
      </c>
      <c r="AG39" s="5" t="s">
        <v>70</v>
      </c>
      <c r="AH39" s="5">
        <v>0</v>
      </c>
      <c r="AI39" s="5" t="s">
        <v>70</v>
      </c>
      <c r="AJ39" s="5" t="s">
        <v>70</v>
      </c>
      <c r="AK39" s="5" t="s">
        <v>70</v>
      </c>
      <c r="AL39" s="5" t="s">
        <v>70</v>
      </c>
      <c r="AM39" s="5" t="s">
        <v>70</v>
      </c>
      <c r="AN39" s="5" t="s">
        <v>70</v>
      </c>
      <c r="AO39" s="5" t="s">
        <v>70</v>
      </c>
      <c r="AP39" s="5" t="s">
        <v>70</v>
      </c>
      <c r="AQ39" s="5" t="s">
        <v>70</v>
      </c>
      <c r="AR39" s="5" t="s">
        <v>70</v>
      </c>
      <c r="AS39" s="5">
        <v>0</v>
      </c>
      <c r="AT39" s="5" t="s">
        <v>70</v>
      </c>
      <c r="AU39" s="5" t="s">
        <v>70</v>
      </c>
      <c r="AV39" s="5" t="s">
        <v>70</v>
      </c>
      <c r="AW39" s="5" t="s">
        <v>70</v>
      </c>
      <c r="AX39" s="5" t="s">
        <v>70</v>
      </c>
      <c r="AY39" s="5" t="s">
        <v>70</v>
      </c>
      <c r="AZ39" s="5" t="s">
        <v>70</v>
      </c>
      <c r="BA39" s="5" t="s">
        <v>70</v>
      </c>
      <c r="BB39" s="5" t="s">
        <v>70</v>
      </c>
      <c r="BC39" s="5" t="s">
        <v>70</v>
      </c>
      <c r="BD39" s="5">
        <v>0</v>
      </c>
    </row>
    <row r="40" spans="1:56" x14ac:dyDescent="0.35">
      <c r="A40" t="s">
        <v>99</v>
      </c>
      <c r="B40" s="5">
        <v>475</v>
      </c>
      <c r="C40" s="7">
        <v>0.20699999999999999</v>
      </c>
      <c r="D40" s="5">
        <v>795</v>
      </c>
      <c r="E40" s="7">
        <v>0.34499999999999997</v>
      </c>
      <c r="F40" s="8">
        <v>1240</v>
      </c>
      <c r="G40" s="7">
        <v>0.53900000000000003</v>
      </c>
      <c r="H40" s="8">
        <v>1715</v>
      </c>
      <c r="I40" s="7">
        <v>0.74399999999999999</v>
      </c>
      <c r="J40" s="5">
        <v>590</v>
      </c>
      <c r="K40" s="7">
        <v>0.25600000000000001</v>
      </c>
      <c r="L40" s="8">
        <v>2305</v>
      </c>
      <c r="M40" s="5">
        <v>635</v>
      </c>
      <c r="N40" s="7">
        <v>0.27500000000000002</v>
      </c>
      <c r="O40" s="8">
        <v>1075</v>
      </c>
      <c r="P40" s="7">
        <v>0.46300000000000002</v>
      </c>
      <c r="Q40" s="8">
        <v>1455</v>
      </c>
      <c r="R40" s="7">
        <v>0.628</v>
      </c>
      <c r="S40" s="8">
        <v>1850</v>
      </c>
      <c r="T40" s="7">
        <v>0.79800000000000004</v>
      </c>
      <c r="U40" s="5">
        <v>465</v>
      </c>
      <c r="V40" s="7">
        <v>0.20200000000000001</v>
      </c>
      <c r="W40" s="8">
        <v>2315</v>
      </c>
      <c r="X40" s="5">
        <v>695</v>
      </c>
      <c r="Y40" s="7">
        <v>0.33900000000000002</v>
      </c>
      <c r="Z40" s="8">
        <v>1055</v>
      </c>
      <c r="AA40" s="7">
        <v>0.51400000000000001</v>
      </c>
      <c r="AB40" s="8">
        <v>1505</v>
      </c>
      <c r="AC40" s="7">
        <v>0.73299999999999998</v>
      </c>
      <c r="AD40" s="8">
        <v>1750</v>
      </c>
      <c r="AE40" s="7">
        <v>0.85099999999999998</v>
      </c>
      <c r="AF40" s="5">
        <v>305</v>
      </c>
      <c r="AG40" s="7">
        <v>0.14899999999999999</v>
      </c>
      <c r="AH40" s="8">
        <v>2055</v>
      </c>
      <c r="AI40" s="5">
        <v>780</v>
      </c>
      <c r="AJ40" s="7">
        <v>0.30599999999999999</v>
      </c>
      <c r="AK40" s="8">
        <v>1285</v>
      </c>
      <c r="AL40" s="7">
        <v>0.503</v>
      </c>
      <c r="AM40" s="8">
        <v>1905</v>
      </c>
      <c r="AN40" s="7">
        <v>0.745</v>
      </c>
      <c r="AO40" s="8">
        <v>2220</v>
      </c>
      <c r="AP40" s="7">
        <v>0.87</v>
      </c>
      <c r="AQ40" s="5">
        <v>330</v>
      </c>
      <c r="AR40" s="7">
        <v>0.13</v>
      </c>
      <c r="AS40" s="8">
        <v>2555</v>
      </c>
      <c r="AT40" s="5">
        <v>640</v>
      </c>
      <c r="AU40" s="7">
        <v>0.247</v>
      </c>
      <c r="AV40" s="8">
        <v>1105</v>
      </c>
      <c r="AW40" s="7">
        <v>0.42799999999999999</v>
      </c>
      <c r="AX40" s="8">
        <v>1565</v>
      </c>
      <c r="AY40" s="7">
        <v>0.60499999999999998</v>
      </c>
      <c r="AZ40" s="8">
        <v>1975</v>
      </c>
      <c r="BA40" s="7">
        <v>0.76300000000000001</v>
      </c>
      <c r="BB40" s="5">
        <v>615</v>
      </c>
      <c r="BC40" s="7">
        <v>0.23699999999999999</v>
      </c>
      <c r="BD40" s="8">
        <v>2585</v>
      </c>
    </row>
    <row r="41" spans="1:56" x14ac:dyDescent="0.35">
      <c r="A41" t="s">
        <v>100</v>
      </c>
      <c r="B41" s="5">
        <v>10</v>
      </c>
      <c r="C41" s="7">
        <v>0.17599999999999999</v>
      </c>
      <c r="D41" s="5">
        <v>25</v>
      </c>
      <c r="E41" s="7">
        <v>0.38200000000000001</v>
      </c>
      <c r="F41" s="5">
        <v>45</v>
      </c>
      <c r="G41" s="7">
        <v>0.64700000000000002</v>
      </c>
      <c r="H41" s="5">
        <v>60</v>
      </c>
      <c r="I41" s="7">
        <v>0.85299999999999998</v>
      </c>
      <c r="J41" s="5">
        <v>10</v>
      </c>
      <c r="K41" s="7">
        <v>0.14699999999999999</v>
      </c>
      <c r="L41" s="5">
        <v>70</v>
      </c>
      <c r="M41" s="5">
        <v>35</v>
      </c>
      <c r="N41" s="7">
        <v>0.45200000000000001</v>
      </c>
      <c r="O41" s="5">
        <v>45</v>
      </c>
      <c r="P41" s="7">
        <v>0.61599999999999999</v>
      </c>
      <c r="Q41" s="5">
        <v>55</v>
      </c>
      <c r="R41" s="7">
        <v>0.78100000000000003</v>
      </c>
      <c r="S41" s="5">
        <v>60</v>
      </c>
      <c r="T41" s="7">
        <v>0.84899999999999998</v>
      </c>
      <c r="U41" s="5">
        <v>10</v>
      </c>
      <c r="V41" s="7">
        <v>0.151</v>
      </c>
      <c r="W41" s="5">
        <v>75</v>
      </c>
      <c r="X41" s="5">
        <v>5</v>
      </c>
      <c r="Y41" s="7">
        <v>0.13</v>
      </c>
      <c r="Z41" s="5">
        <v>10</v>
      </c>
      <c r="AA41" s="7">
        <v>0.26100000000000001</v>
      </c>
      <c r="AB41" s="5">
        <v>30</v>
      </c>
      <c r="AC41" s="7">
        <v>0.69599999999999995</v>
      </c>
      <c r="AD41" s="5">
        <v>40</v>
      </c>
      <c r="AE41" s="7">
        <v>0.82599999999999996</v>
      </c>
      <c r="AF41" s="5">
        <v>10</v>
      </c>
      <c r="AG41" s="7">
        <v>0.17399999999999999</v>
      </c>
      <c r="AH41" s="5">
        <v>45</v>
      </c>
      <c r="AI41" s="5">
        <v>10</v>
      </c>
      <c r="AJ41" s="7">
        <v>0.17599999999999999</v>
      </c>
      <c r="AK41" s="5">
        <v>30</v>
      </c>
      <c r="AL41" s="7">
        <v>0.441</v>
      </c>
      <c r="AM41" s="5">
        <v>60</v>
      </c>
      <c r="AN41" s="7">
        <v>0.89700000000000002</v>
      </c>
      <c r="AO41" s="5">
        <v>70</v>
      </c>
      <c r="AP41" s="7">
        <v>1</v>
      </c>
      <c r="AQ41" s="5">
        <v>0</v>
      </c>
      <c r="AR41" s="7">
        <v>0</v>
      </c>
      <c r="AS41" s="5">
        <v>70</v>
      </c>
      <c r="AT41" s="5">
        <v>15</v>
      </c>
      <c r="AU41" s="7">
        <v>0.17100000000000001</v>
      </c>
      <c r="AV41" s="5">
        <v>30</v>
      </c>
      <c r="AW41" s="7">
        <v>0.38200000000000001</v>
      </c>
      <c r="AX41" s="5">
        <v>45</v>
      </c>
      <c r="AY41" s="7">
        <v>0.60499999999999998</v>
      </c>
      <c r="AZ41" s="5">
        <v>65</v>
      </c>
      <c r="BA41" s="7">
        <v>0.82899999999999996</v>
      </c>
      <c r="BB41" s="5">
        <v>15</v>
      </c>
      <c r="BC41" s="7">
        <v>0.17100000000000001</v>
      </c>
      <c r="BD41" s="5">
        <v>75</v>
      </c>
    </row>
    <row r="42" spans="1:56" x14ac:dyDescent="0.35">
      <c r="A42" t="s">
        <v>101</v>
      </c>
      <c r="B42" s="5">
        <v>255</v>
      </c>
      <c r="C42" s="7">
        <v>0.28699999999999998</v>
      </c>
      <c r="D42" s="5">
        <v>455</v>
      </c>
      <c r="E42" s="7">
        <v>0.51200000000000001</v>
      </c>
      <c r="F42" s="5">
        <v>635</v>
      </c>
      <c r="G42" s="7">
        <v>0.71199999999999997</v>
      </c>
      <c r="H42" s="5">
        <v>770</v>
      </c>
      <c r="I42" s="7">
        <v>0.86499999999999999</v>
      </c>
      <c r="J42" s="5">
        <v>120</v>
      </c>
      <c r="K42" s="7">
        <v>0.13500000000000001</v>
      </c>
      <c r="L42" s="5">
        <v>890</v>
      </c>
      <c r="M42" s="5">
        <v>260</v>
      </c>
      <c r="N42" s="7">
        <v>0.29499999999999998</v>
      </c>
      <c r="O42" s="5">
        <v>440</v>
      </c>
      <c r="P42" s="7">
        <v>0.497</v>
      </c>
      <c r="Q42" s="5">
        <v>635</v>
      </c>
      <c r="R42" s="7">
        <v>0.72199999999999998</v>
      </c>
      <c r="S42" s="5">
        <v>760</v>
      </c>
      <c r="T42" s="7">
        <v>0.86299999999999999</v>
      </c>
      <c r="U42" s="5">
        <v>120</v>
      </c>
      <c r="V42" s="7">
        <v>0.13700000000000001</v>
      </c>
      <c r="W42" s="5">
        <v>880</v>
      </c>
      <c r="X42" s="5">
        <v>425</v>
      </c>
      <c r="Y42" s="7">
        <v>0.51300000000000001</v>
      </c>
      <c r="Z42" s="5">
        <v>565</v>
      </c>
      <c r="AA42" s="7">
        <v>0.68300000000000005</v>
      </c>
      <c r="AB42" s="5">
        <v>715</v>
      </c>
      <c r="AC42" s="7">
        <v>0.86499999999999999</v>
      </c>
      <c r="AD42" s="5">
        <v>765</v>
      </c>
      <c r="AE42" s="7">
        <v>0.92500000000000004</v>
      </c>
      <c r="AF42" s="5">
        <v>60</v>
      </c>
      <c r="AG42" s="7">
        <v>7.4999999999999997E-2</v>
      </c>
      <c r="AH42" s="5">
        <v>830</v>
      </c>
      <c r="AI42" s="5">
        <v>305</v>
      </c>
      <c r="AJ42" s="7">
        <v>0.32400000000000001</v>
      </c>
      <c r="AK42" s="5">
        <v>520</v>
      </c>
      <c r="AL42" s="7">
        <v>0.55500000000000005</v>
      </c>
      <c r="AM42" s="5">
        <v>750</v>
      </c>
      <c r="AN42" s="7">
        <v>0.79900000000000004</v>
      </c>
      <c r="AO42" s="5">
        <v>855</v>
      </c>
      <c r="AP42" s="7">
        <v>0.91</v>
      </c>
      <c r="AQ42" s="5">
        <v>85</v>
      </c>
      <c r="AR42" s="7">
        <v>0.09</v>
      </c>
      <c r="AS42" s="5">
        <v>935</v>
      </c>
      <c r="AT42" s="5">
        <v>245</v>
      </c>
      <c r="AU42" s="7">
        <v>0.27900000000000003</v>
      </c>
      <c r="AV42" s="5">
        <v>430</v>
      </c>
      <c r="AW42" s="7">
        <v>0.48799999999999999</v>
      </c>
      <c r="AX42" s="5">
        <v>600</v>
      </c>
      <c r="AY42" s="7">
        <v>0.68300000000000005</v>
      </c>
      <c r="AZ42" s="5">
        <v>740</v>
      </c>
      <c r="BA42" s="7">
        <v>0.84299999999999997</v>
      </c>
      <c r="BB42" s="5">
        <v>140</v>
      </c>
      <c r="BC42" s="7">
        <v>0.157</v>
      </c>
      <c r="BD42" s="5">
        <v>880</v>
      </c>
    </row>
    <row r="43" spans="1:56" x14ac:dyDescent="0.35">
      <c r="A43" t="s">
        <v>102</v>
      </c>
      <c r="B43" s="5">
        <v>215</v>
      </c>
      <c r="C43" s="7">
        <v>0.49299999999999999</v>
      </c>
      <c r="D43" s="5">
        <v>315</v>
      </c>
      <c r="E43" s="7">
        <v>0.71599999999999997</v>
      </c>
      <c r="F43" s="5">
        <v>375</v>
      </c>
      <c r="G43" s="7">
        <v>0.85499999999999998</v>
      </c>
      <c r="H43" s="5">
        <v>420</v>
      </c>
      <c r="I43" s="7">
        <v>0.95</v>
      </c>
      <c r="J43" s="5">
        <v>20</v>
      </c>
      <c r="K43" s="7">
        <v>0.05</v>
      </c>
      <c r="L43" s="5">
        <v>440</v>
      </c>
      <c r="M43" s="5">
        <v>210</v>
      </c>
      <c r="N43" s="7">
        <v>0.49399999999999999</v>
      </c>
      <c r="O43" s="5">
        <v>335</v>
      </c>
      <c r="P43" s="7">
        <v>0.79400000000000004</v>
      </c>
      <c r="Q43" s="5">
        <v>390</v>
      </c>
      <c r="R43" s="7">
        <v>0.92200000000000004</v>
      </c>
      <c r="S43" s="5">
        <v>415</v>
      </c>
      <c r="T43" s="7">
        <v>0.98299999999999998</v>
      </c>
      <c r="U43" s="5">
        <v>5</v>
      </c>
      <c r="V43" s="7">
        <v>1.7000000000000001E-2</v>
      </c>
      <c r="W43" s="5">
        <v>425</v>
      </c>
      <c r="X43" s="5">
        <v>235</v>
      </c>
      <c r="Y43" s="7">
        <v>0.55800000000000005</v>
      </c>
      <c r="Z43" s="5">
        <v>335</v>
      </c>
      <c r="AA43" s="7">
        <v>0.79100000000000004</v>
      </c>
      <c r="AB43" s="5">
        <v>405</v>
      </c>
      <c r="AC43" s="7">
        <v>0.96</v>
      </c>
      <c r="AD43" s="5">
        <v>410</v>
      </c>
      <c r="AE43" s="7">
        <v>0.97899999999999998</v>
      </c>
      <c r="AF43" s="5">
        <v>10</v>
      </c>
      <c r="AG43" s="7">
        <v>2.1000000000000001E-2</v>
      </c>
      <c r="AH43" s="5">
        <v>420</v>
      </c>
      <c r="AI43" s="5">
        <v>205</v>
      </c>
      <c r="AJ43" s="5" t="s">
        <v>63</v>
      </c>
      <c r="AK43" s="5">
        <v>325</v>
      </c>
      <c r="AL43" s="5" t="s">
        <v>63</v>
      </c>
      <c r="AM43" s="5">
        <v>380</v>
      </c>
      <c r="AN43" s="5" t="s">
        <v>63</v>
      </c>
      <c r="AO43" s="5">
        <v>395</v>
      </c>
      <c r="AP43" s="5" t="s">
        <v>63</v>
      </c>
      <c r="AQ43" s="5" t="s">
        <v>63</v>
      </c>
      <c r="AR43" s="5" t="s">
        <v>63</v>
      </c>
      <c r="AS43" s="5">
        <v>395</v>
      </c>
      <c r="AT43" s="5">
        <v>220</v>
      </c>
      <c r="AU43" s="5" t="s">
        <v>63</v>
      </c>
      <c r="AV43" s="5">
        <v>330</v>
      </c>
      <c r="AW43" s="5" t="s">
        <v>63</v>
      </c>
      <c r="AX43" s="5">
        <v>390</v>
      </c>
      <c r="AY43" s="5" t="s">
        <v>63</v>
      </c>
      <c r="AZ43" s="5">
        <v>415</v>
      </c>
      <c r="BA43" s="5" t="s">
        <v>63</v>
      </c>
      <c r="BB43" s="5" t="s">
        <v>63</v>
      </c>
      <c r="BC43" s="5" t="s">
        <v>63</v>
      </c>
      <c r="BD43" s="5">
        <v>420</v>
      </c>
    </row>
    <row r="44" spans="1:56" x14ac:dyDescent="0.35">
      <c r="A44" t="s">
        <v>103</v>
      </c>
      <c r="B44" s="5">
        <v>30</v>
      </c>
      <c r="C44" s="7">
        <v>0.254</v>
      </c>
      <c r="D44" s="5">
        <v>80</v>
      </c>
      <c r="E44" s="7">
        <v>0.63900000000000001</v>
      </c>
      <c r="F44" s="5">
        <v>105</v>
      </c>
      <c r="G44" s="7">
        <v>0.86099999999999999</v>
      </c>
      <c r="H44" s="5">
        <v>115</v>
      </c>
      <c r="I44" s="7">
        <v>0.92600000000000005</v>
      </c>
      <c r="J44" s="5">
        <v>10</v>
      </c>
      <c r="K44" s="7">
        <v>7.3999999999999996E-2</v>
      </c>
      <c r="L44" s="5">
        <v>120</v>
      </c>
      <c r="M44" s="5">
        <v>45</v>
      </c>
      <c r="N44" s="5" t="s">
        <v>63</v>
      </c>
      <c r="O44" s="5">
        <v>75</v>
      </c>
      <c r="P44" s="5" t="s">
        <v>63</v>
      </c>
      <c r="Q44" s="5">
        <v>85</v>
      </c>
      <c r="R44" s="5" t="s">
        <v>63</v>
      </c>
      <c r="S44" s="5">
        <v>95</v>
      </c>
      <c r="T44" s="5" t="s">
        <v>63</v>
      </c>
      <c r="U44" s="5" t="s">
        <v>63</v>
      </c>
      <c r="V44" s="5" t="s">
        <v>63</v>
      </c>
      <c r="W44" s="5">
        <v>100</v>
      </c>
      <c r="X44" s="5">
        <v>60</v>
      </c>
      <c r="Y44" s="7">
        <v>0.45700000000000002</v>
      </c>
      <c r="Z44" s="5">
        <v>85</v>
      </c>
      <c r="AA44" s="7">
        <v>0.66900000000000004</v>
      </c>
      <c r="AB44" s="5">
        <v>115</v>
      </c>
      <c r="AC44" s="7">
        <v>0.89800000000000002</v>
      </c>
      <c r="AD44" s="5">
        <v>120</v>
      </c>
      <c r="AE44" s="7">
        <v>0.93700000000000006</v>
      </c>
      <c r="AF44" s="5">
        <v>10</v>
      </c>
      <c r="AG44" s="7">
        <v>6.3E-2</v>
      </c>
      <c r="AH44" s="5">
        <v>125</v>
      </c>
      <c r="AI44" s="5">
        <v>50</v>
      </c>
      <c r="AJ44" s="7">
        <v>0.42899999999999999</v>
      </c>
      <c r="AK44" s="5">
        <v>90</v>
      </c>
      <c r="AL44" s="7">
        <v>0.79500000000000004</v>
      </c>
      <c r="AM44" s="5">
        <v>110</v>
      </c>
      <c r="AN44" s="7">
        <v>0.96399999999999997</v>
      </c>
      <c r="AO44" s="5">
        <v>110</v>
      </c>
      <c r="AP44" s="7">
        <v>1</v>
      </c>
      <c r="AQ44" s="5">
        <v>0</v>
      </c>
      <c r="AR44" s="7">
        <v>0</v>
      </c>
      <c r="AS44" s="5">
        <v>110</v>
      </c>
      <c r="AT44" s="5">
        <v>60</v>
      </c>
      <c r="AU44" s="5" t="s">
        <v>63</v>
      </c>
      <c r="AV44" s="5">
        <v>90</v>
      </c>
      <c r="AW44" s="5" t="s">
        <v>63</v>
      </c>
      <c r="AX44" s="5">
        <v>105</v>
      </c>
      <c r="AY44" s="5" t="s">
        <v>63</v>
      </c>
      <c r="AZ44" s="5">
        <v>115</v>
      </c>
      <c r="BA44" s="5" t="s">
        <v>63</v>
      </c>
      <c r="BB44" s="5" t="s">
        <v>63</v>
      </c>
      <c r="BC44" s="5" t="s">
        <v>63</v>
      </c>
      <c r="BD44" s="5">
        <v>120</v>
      </c>
    </row>
    <row r="45" spans="1:56" x14ac:dyDescent="0.35">
      <c r="A45" t="s">
        <v>104</v>
      </c>
      <c r="B45" s="5" t="s">
        <v>70</v>
      </c>
      <c r="C45" s="5" t="s">
        <v>70</v>
      </c>
      <c r="D45" s="5" t="s">
        <v>70</v>
      </c>
      <c r="E45" s="5" t="s">
        <v>70</v>
      </c>
      <c r="F45" s="5" t="s">
        <v>70</v>
      </c>
      <c r="G45" s="5" t="s">
        <v>70</v>
      </c>
      <c r="H45" s="5" t="s">
        <v>70</v>
      </c>
      <c r="I45" s="5" t="s">
        <v>70</v>
      </c>
      <c r="J45" s="5" t="s">
        <v>70</v>
      </c>
      <c r="K45" s="5" t="s">
        <v>70</v>
      </c>
      <c r="L45" s="5">
        <v>0</v>
      </c>
      <c r="M45" s="5" t="s">
        <v>70</v>
      </c>
      <c r="N45" s="5" t="s">
        <v>70</v>
      </c>
      <c r="O45" s="5" t="s">
        <v>70</v>
      </c>
      <c r="P45" s="5" t="s">
        <v>70</v>
      </c>
      <c r="Q45" s="5" t="s">
        <v>70</v>
      </c>
      <c r="R45" s="5" t="s">
        <v>70</v>
      </c>
      <c r="S45" s="5" t="s">
        <v>70</v>
      </c>
      <c r="T45" s="5" t="s">
        <v>70</v>
      </c>
      <c r="U45" s="5" t="s">
        <v>70</v>
      </c>
      <c r="V45" s="5" t="s">
        <v>70</v>
      </c>
      <c r="W45" s="5">
        <v>0</v>
      </c>
      <c r="X45" s="5" t="s">
        <v>70</v>
      </c>
      <c r="Y45" s="5" t="s">
        <v>70</v>
      </c>
      <c r="Z45" s="5" t="s">
        <v>70</v>
      </c>
      <c r="AA45" s="5" t="s">
        <v>70</v>
      </c>
      <c r="AB45" s="5" t="s">
        <v>70</v>
      </c>
      <c r="AC45" s="5" t="s">
        <v>70</v>
      </c>
      <c r="AD45" s="5" t="s">
        <v>70</v>
      </c>
      <c r="AE45" s="5" t="s">
        <v>70</v>
      </c>
      <c r="AF45" s="5" t="s">
        <v>70</v>
      </c>
      <c r="AG45" s="5" t="s">
        <v>70</v>
      </c>
      <c r="AH45" s="5">
        <v>0</v>
      </c>
      <c r="AI45" s="5" t="s">
        <v>70</v>
      </c>
      <c r="AJ45" s="5" t="s">
        <v>70</v>
      </c>
      <c r="AK45" s="5" t="s">
        <v>70</v>
      </c>
      <c r="AL45" s="5" t="s">
        <v>70</v>
      </c>
      <c r="AM45" s="5" t="s">
        <v>70</v>
      </c>
      <c r="AN45" s="5" t="s">
        <v>70</v>
      </c>
      <c r="AO45" s="5" t="s">
        <v>70</v>
      </c>
      <c r="AP45" s="5" t="s">
        <v>70</v>
      </c>
      <c r="AQ45" s="5" t="s">
        <v>70</v>
      </c>
      <c r="AR45" s="5" t="s">
        <v>70</v>
      </c>
      <c r="AS45" s="5">
        <v>0</v>
      </c>
      <c r="AT45" s="5" t="s">
        <v>70</v>
      </c>
      <c r="AU45" s="5" t="s">
        <v>70</v>
      </c>
      <c r="AV45" s="5" t="s">
        <v>70</v>
      </c>
      <c r="AW45" s="5" t="s">
        <v>70</v>
      </c>
      <c r="AX45" s="5" t="s">
        <v>70</v>
      </c>
      <c r="AY45" s="5" t="s">
        <v>70</v>
      </c>
      <c r="AZ45" s="5" t="s">
        <v>70</v>
      </c>
      <c r="BA45" s="5" t="s">
        <v>70</v>
      </c>
      <c r="BB45" s="5" t="s">
        <v>70</v>
      </c>
      <c r="BC45" s="5" t="s">
        <v>70</v>
      </c>
      <c r="BD45" s="5">
        <v>0</v>
      </c>
    </row>
    <row r="46" spans="1:56" x14ac:dyDescent="0.35">
      <c r="A46" t="s">
        <v>105</v>
      </c>
      <c r="B46" s="5" t="s">
        <v>70</v>
      </c>
      <c r="C46" s="5" t="s">
        <v>70</v>
      </c>
      <c r="D46" s="5" t="s">
        <v>70</v>
      </c>
      <c r="E46" s="5" t="s">
        <v>70</v>
      </c>
      <c r="F46" s="5" t="s">
        <v>70</v>
      </c>
      <c r="G46" s="5" t="s">
        <v>70</v>
      </c>
      <c r="H46" s="5" t="s">
        <v>70</v>
      </c>
      <c r="I46" s="5" t="s">
        <v>70</v>
      </c>
      <c r="J46" s="5" t="s">
        <v>70</v>
      </c>
      <c r="K46" s="5" t="s">
        <v>70</v>
      </c>
      <c r="L46" s="5">
        <v>0</v>
      </c>
      <c r="M46" s="5" t="s">
        <v>70</v>
      </c>
      <c r="N46" s="5" t="s">
        <v>70</v>
      </c>
      <c r="O46" s="5" t="s">
        <v>70</v>
      </c>
      <c r="P46" s="5" t="s">
        <v>70</v>
      </c>
      <c r="Q46" s="5" t="s">
        <v>70</v>
      </c>
      <c r="R46" s="5" t="s">
        <v>70</v>
      </c>
      <c r="S46" s="5" t="s">
        <v>70</v>
      </c>
      <c r="T46" s="5" t="s">
        <v>70</v>
      </c>
      <c r="U46" s="5" t="s">
        <v>70</v>
      </c>
      <c r="V46" s="5" t="s">
        <v>70</v>
      </c>
      <c r="W46" s="5">
        <v>0</v>
      </c>
      <c r="X46" s="5" t="s">
        <v>63</v>
      </c>
      <c r="Y46" s="5" t="s">
        <v>63</v>
      </c>
      <c r="Z46" s="5">
        <v>5</v>
      </c>
      <c r="AA46" s="5" t="s">
        <v>63</v>
      </c>
      <c r="AB46" s="5">
        <v>5</v>
      </c>
      <c r="AC46" s="5" t="s">
        <v>63</v>
      </c>
      <c r="AD46" s="5">
        <v>5</v>
      </c>
      <c r="AE46" s="5" t="s">
        <v>63</v>
      </c>
      <c r="AF46" s="5">
        <v>0</v>
      </c>
      <c r="AG46" s="7">
        <v>0</v>
      </c>
      <c r="AH46" s="5">
        <v>5</v>
      </c>
      <c r="AI46" s="5">
        <v>5</v>
      </c>
      <c r="AJ46" s="7">
        <v>0.7</v>
      </c>
      <c r="AK46" s="5">
        <v>10</v>
      </c>
      <c r="AL46" s="7">
        <v>0.8</v>
      </c>
      <c r="AM46" s="5">
        <v>10</v>
      </c>
      <c r="AN46" s="7">
        <v>1</v>
      </c>
      <c r="AO46" s="5">
        <v>10</v>
      </c>
      <c r="AP46" s="7">
        <v>1</v>
      </c>
      <c r="AQ46" s="5">
        <v>0</v>
      </c>
      <c r="AR46" s="7">
        <v>0</v>
      </c>
      <c r="AS46" s="5">
        <v>10</v>
      </c>
      <c r="AT46" s="5" t="s">
        <v>63</v>
      </c>
      <c r="AU46" s="5" t="s">
        <v>63</v>
      </c>
      <c r="AV46" s="5" t="s">
        <v>63</v>
      </c>
      <c r="AW46" s="5" t="s">
        <v>63</v>
      </c>
      <c r="AX46" s="5">
        <v>5</v>
      </c>
      <c r="AY46" s="5" t="s">
        <v>63</v>
      </c>
      <c r="AZ46" s="5">
        <v>10</v>
      </c>
      <c r="BA46" s="5" t="s">
        <v>63</v>
      </c>
      <c r="BB46" s="5" t="s">
        <v>63</v>
      </c>
      <c r="BC46" s="5" t="s">
        <v>63</v>
      </c>
      <c r="BD46" s="5">
        <v>15</v>
      </c>
    </row>
    <row r="47" spans="1:56" x14ac:dyDescent="0.35">
      <c r="A47" t="s">
        <v>106</v>
      </c>
      <c r="B47" s="5">
        <v>640</v>
      </c>
      <c r="C47" s="7">
        <v>0.45600000000000002</v>
      </c>
      <c r="D47" s="8">
        <v>1090</v>
      </c>
      <c r="E47" s="7">
        <v>0.77700000000000002</v>
      </c>
      <c r="F47" s="8">
        <v>1330</v>
      </c>
      <c r="G47" s="7">
        <v>0.94899999999999995</v>
      </c>
      <c r="H47" s="8">
        <v>1395</v>
      </c>
      <c r="I47" s="7">
        <v>0.99399999999999999</v>
      </c>
      <c r="J47" s="5">
        <v>10</v>
      </c>
      <c r="K47" s="7">
        <v>6.0000000000000001E-3</v>
      </c>
      <c r="L47" s="8">
        <v>1400</v>
      </c>
      <c r="M47" s="5">
        <v>635</v>
      </c>
      <c r="N47" s="7">
        <v>0.505</v>
      </c>
      <c r="O47" s="8">
        <v>1005</v>
      </c>
      <c r="P47" s="7">
        <v>0.79700000000000004</v>
      </c>
      <c r="Q47" s="8">
        <v>1200</v>
      </c>
      <c r="R47" s="7">
        <v>0.95199999999999996</v>
      </c>
      <c r="S47" s="8">
        <v>1250</v>
      </c>
      <c r="T47" s="7">
        <v>0.99099999999999999</v>
      </c>
      <c r="U47" s="5">
        <v>10</v>
      </c>
      <c r="V47" s="7">
        <v>8.9999999999999993E-3</v>
      </c>
      <c r="W47" s="8">
        <v>1260</v>
      </c>
      <c r="X47" s="5">
        <v>675</v>
      </c>
      <c r="Y47" s="5" t="s">
        <v>63</v>
      </c>
      <c r="Z47" s="5">
        <v>970</v>
      </c>
      <c r="AA47" s="5" t="s">
        <v>63</v>
      </c>
      <c r="AB47" s="8">
        <v>1135</v>
      </c>
      <c r="AC47" s="5" t="s">
        <v>63</v>
      </c>
      <c r="AD47" s="8">
        <v>1155</v>
      </c>
      <c r="AE47" s="5" t="s">
        <v>63</v>
      </c>
      <c r="AF47" s="5" t="s">
        <v>63</v>
      </c>
      <c r="AG47" s="5" t="s">
        <v>63</v>
      </c>
      <c r="AH47" s="8">
        <v>1160</v>
      </c>
      <c r="AI47" s="5">
        <v>585</v>
      </c>
      <c r="AJ47" s="5" t="s">
        <v>63</v>
      </c>
      <c r="AK47" s="5">
        <v>880</v>
      </c>
      <c r="AL47" s="5" t="s">
        <v>63</v>
      </c>
      <c r="AM47" s="8">
        <v>1045</v>
      </c>
      <c r="AN47" s="5" t="s">
        <v>63</v>
      </c>
      <c r="AO47" s="8">
        <v>1055</v>
      </c>
      <c r="AP47" s="5" t="s">
        <v>63</v>
      </c>
      <c r="AQ47" s="5" t="s">
        <v>63</v>
      </c>
      <c r="AR47" s="5" t="s">
        <v>63</v>
      </c>
      <c r="AS47" s="8">
        <v>1060</v>
      </c>
      <c r="AT47" s="5">
        <v>405</v>
      </c>
      <c r="AU47" s="7">
        <v>0.432</v>
      </c>
      <c r="AV47" s="5">
        <v>700</v>
      </c>
      <c r="AW47" s="7">
        <v>0.746</v>
      </c>
      <c r="AX47" s="5">
        <v>860</v>
      </c>
      <c r="AY47" s="7">
        <v>0.92100000000000004</v>
      </c>
      <c r="AZ47" s="5">
        <v>910</v>
      </c>
      <c r="BA47" s="7">
        <v>0.97299999999999998</v>
      </c>
      <c r="BB47" s="5">
        <v>25</v>
      </c>
      <c r="BC47" s="7">
        <v>2.7E-2</v>
      </c>
      <c r="BD47" s="5">
        <v>935</v>
      </c>
    </row>
    <row r="48" spans="1:56" x14ac:dyDescent="0.35">
      <c r="A48" t="s">
        <v>107</v>
      </c>
      <c r="B48" s="5">
        <v>205</v>
      </c>
      <c r="C48" s="7">
        <v>0.27600000000000002</v>
      </c>
      <c r="D48" s="5">
        <v>345</v>
      </c>
      <c r="E48" s="7">
        <v>0.46200000000000002</v>
      </c>
      <c r="F48" s="5">
        <v>475</v>
      </c>
      <c r="G48" s="7">
        <v>0.63900000000000001</v>
      </c>
      <c r="H48" s="5">
        <v>615</v>
      </c>
      <c r="I48" s="7">
        <v>0.82899999999999996</v>
      </c>
      <c r="J48" s="5">
        <v>125</v>
      </c>
      <c r="K48" s="7">
        <v>0.17100000000000001</v>
      </c>
      <c r="L48" s="5">
        <v>745</v>
      </c>
      <c r="M48" s="5">
        <v>205</v>
      </c>
      <c r="N48" s="7">
        <v>0.27200000000000002</v>
      </c>
      <c r="O48" s="5">
        <v>355</v>
      </c>
      <c r="P48" s="7">
        <v>0.47399999999999998</v>
      </c>
      <c r="Q48" s="5">
        <v>510</v>
      </c>
      <c r="R48" s="7">
        <v>0.68</v>
      </c>
      <c r="S48" s="5">
        <v>635</v>
      </c>
      <c r="T48" s="7">
        <v>0.84199999999999997</v>
      </c>
      <c r="U48" s="5">
        <v>120</v>
      </c>
      <c r="V48" s="7">
        <v>0.158</v>
      </c>
      <c r="W48" s="5">
        <v>755</v>
      </c>
      <c r="X48" s="5">
        <v>260</v>
      </c>
      <c r="Y48" s="7">
        <v>0.34799999999999998</v>
      </c>
      <c r="Z48" s="5">
        <v>415</v>
      </c>
      <c r="AA48" s="7">
        <v>0.55500000000000005</v>
      </c>
      <c r="AB48" s="5">
        <v>570</v>
      </c>
      <c r="AC48" s="7">
        <v>0.75900000000000001</v>
      </c>
      <c r="AD48" s="5">
        <v>675</v>
      </c>
      <c r="AE48" s="7">
        <v>0.89900000000000002</v>
      </c>
      <c r="AF48" s="5">
        <v>75</v>
      </c>
      <c r="AG48" s="7">
        <v>0.10100000000000001</v>
      </c>
      <c r="AH48" s="5">
        <v>750</v>
      </c>
      <c r="AI48" s="5">
        <v>270</v>
      </c>
      <c r="AJ48" s="7">
        <v>0.33300000000000002</v>
      </c>
      <c r="AK48" s="5">
        <v>470</v>
      </c>
      <c r="AL48" s="7">
        <v>0.58299999999999996</v>
      </c>
      <c r="AM48" s="5">
        <v>665</v>
      </c>
      <c r="AN48" s="7">
        <v>0.82399999999999995</v>
      </c>
      <c r="AO48" s="5">
        <v>760</v>
      </c>
      <c r="AP48" s="7">
        <v>0.93899999999999995</v>
      </c>
      <c r="AQ48" s="5">
        <v>50</v>
      </c>
      <c r="AR48" s="7">
        <v>6.0999999999999999E-2</v>
      </c>
      <c r="AS48" s="5">
        <v>810</v>
      </c>
      <c r="AT48" s="5">
        <v>200</v>
      </c>
      <c r="AU48" s="7">
        <v>0.253</v>
      </c>
      <c r="AV48" s="5">
        <v>385</v>
      </c>
      <c r="AW48" s="7">
        <v>0.48199999999999998</v>
      </c>
      <c r="AX48" s="5">
        <v>550</v>
      </c>
      <c r="AY48" s="7">
        <v>0.69399999999999995</v>
      </c>
      <c r="AZ48" s="5">
        <v>680</v>
      </c>
      <c r="BA48" s="7">
        <v>0.85799999999999998</v>
      </c>
      <c r="BB48" s="5">
        <v>115</v>
      </c>
      <c r="BC48" s="7">
        <v>0.14199999999999999</v>
      </c>
      <c r="BD48" s="5">
        <v>795</v>
      </c>
    </row>
    <row r="49" spans="1:56" x14ac:dyDescent="0.35">
      <c r="A49" t="s">
        <v>108</v>
      </c>
      <c r="B49" s="5">
        <v>40</v>
      </c>
      <c r="C49" s="7">
        <v>0.36799999999999999</v>
      </c>
      <c r="D49" s="5">
        <v>70</v>
      </c>
      <c r="E49" s="7">
        <v>0.67</v>
      </c>
      <c r="F49" s="5">
        <v>90</v>
      </c>
      <c r="G49" s="7">
        <v>0.83</v>
      </c>
      <c r="H49" s="5">
        <v>100</v>
      </c>
      <c r="I49" s="7">
        <v>0.95299999999999996</v>
      </c>
      <c r="J49" s="5">
        <v>5</v>
      </c>
      <c r="K49" s="7">
        <v>4.7E-2</v>
      </c>
      <c r="L49" s="5">
        <v>105</v>
      </c>
      <c r="M49" s="5">
        <v>25</v>
      </c>
      <c r="N49" s="7">
        <v>0.20399999999999999</v>
      </c>
      <c r="O49" s="5">
        <v>65</v>
      </c>
      <c r="P49" s="7">
        <v>0.55800000000000005</v>
      </c>
      <c r="Q49" s="5">
        <v>100</v>
      </c>
      <c r="R49" s="7">
        <v>0.90300000000000002</v>
      </c>
      <c r="S49" s="5">
        <v>110</v>
      </c>
      <c r="T49" s="7">
        <v>0.95599999999999996</v>
      </c>
      <c r="U49" s="5">
        <v>5</v>
      </c>
      <c r="V49" s="7">
        <v>4.3999999999999997E-2</v>
      </c>
      <c r="W49" s="5">
        <v>115</v>
      </c>
      <c r="X49" s="5">
        <v>40</v>
      </c>
      <c r="Y49" s="5" t="s">
        <v>63</v>
      </c>
      <c r="Z49" s="5">
        <v>75</v>
      </c>
      <c r="AA49" s="5" t="s">
        <v>63</v>
      </c>
      <c r="AB49" s="5">
        <v>100</v>
      </c>
      <c r="AC49" s="5" t="s">
        <v>63</v>
      </c>
      <c r="AD49" s="5">
        <v>110</v>
      </c>
      <c r="AE49" s="5" t="s">
        <v>63</v>
      </c>
      <c r="AF49" s="5" t="s">
        <v>63</v>
      </c>
      <c r="AG49" s="5" t="s">
        <v>63</v>
      </c>
      <c r="AH49" s="5">
        <v>110</v>
      </c>
      <c r="AI49" s="5">
        <v>40</v>
      </c>
      <c r="AJ49" s="7">
        <v>0.311</v>
      </c>
      <c r="AK49" s="5">
        <v>70</v>
      </c>
      <c r="AL49" s="7">
        <v>0.52300000000000002</v>
      </c>
      <c r="AM49" s="5">
        <v>115</v>
      </c>
      <c r="AN49" s="7">
        <v>0.88600000000000001</v>
      </c>
      <c r="AO49" s="5">
        <v>125</v>
      </c>
      <c r="AP49" s="7">
        <v>0.96199999999999997</v>
      </c>
      <c r="AQ49" s="5">
        <v>5</v>
      </c>
      <c r="AR49" s="7">
        <v>3.7999999999999999E-2</v>
      </c>
      <c r="AS49" s="5">
        <v>130</v>
      </c>
      <c r="AT49" s="5">
        <v>20</v>
      </c>
      <c r="AU49" s="7">
        <v>0.159</v>
      </c>
      <c r="AV49" s="5">
        <v>45</v>
      </c>
      <c r="AW49" s="7">
        <v>0.34899999999999998</v>
      </c>
      <c r="AX49" s="5">
        <v>75</v>
      </c>
      <c r="AY49" s="7">
        <v>0.58699999999999997</v>
      </c>
      <c r="AZ49" s="5">
        <v>90</v>
      </c>
      <c r="BA49" s="7">
        <v>0.72199999999999998</v>
      </c>
      <c r="BB49" s="5">
        <v>35</v>
      </c>
      <c r="BC49" s="7">
        <v>0.27800000000000002</v>
      </c>
      <c r="BD49" s="5">
        <v>125</v>
      </c>
    </row>
    <row r="50" spans="1:56" x14ac:dyDescent="0.35">
      <c r="A50" t="s">
        <v>109</v>
      </c>
      <c r="B50" s="5">
        <v>140</v>
      </c>
      <c r="C50" s="7">
        <v>0.26600000000000001</v>
      </c>
      <c r="D50" s="5">
        <v>310</v>
      </c>
      <c r="E50" s="7">
        <v>0.57799999999999996</v>
      </c>
      <c r="F50" s="5">
        <v>425</v>
      </c>
      <c r="G50" s="7">
        <v>0.79500000000000004</v>
      </c>
      <c r="H50" s="5">
        <v>490</v>
      </c>
      <c r="I50" s="7">
        <v>0.92300000000000004</v>
      </c>
      <c r="J50" s="5">
        <v>40</v>
      </c>
      <c r="K50" s="7">
        <v>7.6999999999999999E-2</v>
      </c>
      <c r="L50" s="5">
        <v>535</v>
      </c>
      <c r="M50" s="5">
        <v>85</v>
      </c>
      <c r="N50" s="7">
        <v>0.19</v>
      </c>
      <c r="O50" s="5">
        <v>230</v>
      </c>
      <c r="P50" s="7">
        <v>0.51600000000000001</v>
      </c>
      <c r="Q50" s="5">
        <v>350</v>
      </c>
      <c r="R50" s="7">
        <v>0.77900000000000003</v>
      </c>
      <c r="S50" s="5">
        <v>415</v>
      </c>
      <c r="T50" s="7">
        <v>0.92600000000000005</v>
      </c>
      <c r="U50" s="5">
        <v>35</v>
      </c>
      <c r="V50" s="7">
        <v>7.3999999999999996E-2</v>
      </c>
      <c r="W50" s="5">
        <v>450</v>
      </c>
      <c r="X50" s="5">
        <v>145</v>
      </c>
      <c r="Y50" s="7">
        <v>0.316</v>
      </c>
      <c r="Z50" s="5">
        <v>280</v>
      </c>
      <c r="AA50" s="7">
        <v>0.61699999999999999</v>
      </c>
      <c r="AB50" s="5">
        <v>395</v>
      </c>
      <c r="AC50" s="7">
        <v>0.872</v>
      </c>
      <c r="AD50" s="5">
        <v>435</v>
      </c>
      <c r="AE50" s="7">
        <v>0.96</v>
      </c>
      <c r="AF50" s="5">
        <v>20</v>
      </c>
      <c r="AG50" s="7">
        <v>0.04</v>
      </c>
      <c r="AH50" s="5">
        <v>450</v>
      </c>
      <c r="AI50" s="5">
        <v>120</v>
      </c>
      <c r="AJ50" s="7">
        <v>0.28699999999999998</v>
      </c>
      <c r="AK50" s="5">
        <v>260</v>
      </c>
      <c r="AL50" s="7">
        <v>0.626</v>
      </c>
      <c r="AM50" s="5">
        <v>375</v>
      </c>
      <c r="AN50" s="7">
        <v>0.91100000000000003</v>
      </c>
      <c r="AO50" s="5">
        <v>405</v>
      </c>
      <c r="AP50" s="7">
        <v>0.97599999999999998</v>
      </c>
      <c r="AQ50" s="5">
        <v>10</v>
      </c>
      <c r="AR50" s="7">
        <v>2.4E-2</v>
      </c>
      <c r="AS50" s="5">
        <v>415</v>
      </c>
      <c r="AT50" s="5">
        <v>50</v>
      </c>
      <c r="AU50" s="7">
        <v>0.16</v>
      </c>
      <c r="AV50" s="5">
        <v>140</v>
      </c>
      <c r="AW50" s="7">
        <v>0.435</v>
      </c>
      <c r="AX50" s="5">
        <v>245</v>
      </c>
      <c r="AY50" s="7">
        <v>0.753</v>
      </c>
      <c r="AZ50" s="5">
        <v>305</v>
      </c>
      <c r="BA50" s="7">
        <v>0.93799999999999994</v>
      </c>
      <c r="BB50" s="5">
        <v>20</v>
      </c>
      <c r="BC50" s="7">
        <v>6.2E-2</v>
      </c>
      <c r="BD50" s="5">
        <v>325</v>
      </c>
    </row>
    <row r="51" spans="1:56" x14ac:dyDescent="0.35">
      <c r="A51" t="s">
        <v>110</v>
      </c>
      <c r="B51" s="5" t="s">
        <v>70</v>
      </c>
      <c r="C51" s="5" t="s">
        <v>70</v>
      </c>
      <c r="D51" s="5" t="s">
        <v>70</v>
      </c>
      <c r="E51" s="5" t="s">
        <v>70</v>
      </c>
      <c r="F51" s="5" t="s">
        <v>70</v>
      </c>
      <c r="G51" s="5" t="s">
        <v>70</v>
      </c>
      <c r="H51" s="5" t="s">
        <v>70</v>
      </c>
      <c r="I51" s="5" t="s">
        <v>70</v>
      </c>
      <c r="J51" s="5" t="s">
        <v>70</v>
      </c>
      <c r="K51" s="5" t="s">
        <v>70</v>
      </c>
      <c r="L51" s="5">
        <v>0</v>
      </c>
      <c r="M51" s="5" t="s">
        <v>70</v>
      </c>
      <c r="N51" s="5" t="s">
        <v>70</v>
      </c>
      <c r="O51" s="5" t="s">
        <v>70</v>
      </c>
      <c r="P51" s="5" t="s">
        <v>70</v>
      </c>
      <c r="Q51" s="5" t="s">
        <v>70</v>
      </c>
      <c r="R51" s="5" t="s">
        <v>70</v>
      </c>
      <c r="S51" s="5" t="s">
        <v>70</v>
      </c>
      <c r="T51" s="5" t="s">
        <v>70</v>
      </c>
      <c r="U51" s="5" t="s">
        <v>70</v>
      </c>
      <c r="V51" s="5" t="s">
        <v>70</v>
      </c>
      <c r="W51" s="5">
        <v>0</v>
      </c>
      <c r="X51" s="5" t="s">
        <v>70</v>
      </c>
      <c r="Y51" s="5" t="s">
        <v>70</v>
      </c>
      <c r="Z51" s="5" t="s">
        <v>70</v>
      </c>
      <c r="AA51" s="5" t="s">
        <v>70</v>
      </c>
      <c r="AB51" s="5" t="s">
        <v>70</v>
      </c>
      <c r="AC51" s="5" t="s">
        <v>70</v>
      </c>
      <c r="AD51" s="5" t="s">
        <v>70</v>
      </c>
      <c r="AE51" s="5" t="s">
        <v>70</v>
      </c>
      <c r="AF51" s="5" t="s">
        <v>70</v>
      </c>
      <c r="AG51" s="5" t="s">
        <v>70</v>
      </c>
      <c r="AH51" s="5">
        <v>0</v>
      </c>
      <c r="AI51" s="5" t="s">
        <v>70</v>
      </c>
      <c r="AJ51" s="5" t="s">
        <v>70</v>
      </c>
      <c r="AK51" s="5" t="s">
        <v>70</v>
      </c>
      <c r="AL51" s="5" t="s">
        <v>70</v>
      </c>
      <c r="AM51" s="5" t="s">
        <v>70</v>
      </c>
      <c r="AN51" s="5" t="s">
        <v>70</v>
      </c>
      <c r="AO51" s="5" t="s">
        <v>70</v>
      </c>
      <c r="AP51" s="5" t="s">
        <v>70</v>
      </c>
      <c r="AQ51" s="5" t="s">
        <v>70</v>
      </c>
      <c r="AR51" s="5" t="s">
        <v>70</v>
      </c>
      <c r="AS51" s="5">
        <v>0</v>
      </c>
      <c r="AT51" s="5" t="s">
        <v>70</v>
      </c>
      <c r="AU51" s="5" t="s">
        <v>70</v>
      </c>
      <c r="AV51" s="5" t="s">
        <v>70</v>
      </c>
      <c r="AW51" s="5" t="s">
        <v>70</v>
      </c>
      <c r="AX51" s="5" t="s">
        <v>70</v>
      </c>
      <c r="AY51" s="5" t="s">
        <v>70</v>
      </c>
      <c r="AZ51" s="5" t="s">
        <v>70</v>
      </c>
      <c r="BA51" s="5" t="s">
        <v>70</v>
      </c>
      <c r="BB51" s="5" t="s">
        <v>70</v>
      </c>
      <c r="BC51" s="5" t="s">
        <v>70</v>
      </c>
      <c r="BD51" s="5">
        <v>0</v>
      </c>
    </row>
    <row r="52" spans="1:56" x14ac:dyDescent="0.35">
      <c r="A52" t="s">
        <v>111</v>
      </c>
      <c r="B52" s="5">
        <v>30</v>
      </c>
      <c r="C52" s="7">
        <v>0.3</v>
      </c>
      <c r="D52" s="5">
        <v>55</v>
      </c>
      <c r="E52" s="7">
        <v>0.55000000000000004</v>
      </c>
      <c r="F52" s="5">
        <v>70</v>
      </c>
      <c r="G52" s="7">
        <v>0.72</v>
      </c>
      <c r="H52" s="5">
        <v>85</v>
      </c>
      <c r="I52" s="7">
        <v>0.83</v>
      </c>
      <c r="J52" s="5">
        <v>15</v>
      </c>
      <c r="K52" s="7">
        <v>0.17</v>
      </c>
      <c r="L52" s="5">
        <v>100</v>
      </c>
      <c r="M52" s="5">
        <v>35</v>
      </c>
      <c r="N52" s="7">
        <v>0.46700000000000003</v>
      </c>
      <c r="O52" s="5">
        <v>60</v>
      </c>
      <c r="P52" s="7">
        <v>0.78700000000000003</v>
      </c>
      <c r="Q52" s="5">
        <v>75</v>
      </c>
      <c r="R52" s="7">
        <v>1</v>
      </c>
      <c r="S52" s="5">
        <v>75</v>
      </c>
      <c r="T52" s="7">
        <v>1</v>
      </c>
      <c r="U52" s="5">
        <v>0</v>
      </c>
      <c r="V52" s="7">
        <v>0</v>
      </c>
      <c r="W52" s="5">
        <v>75</v>
      </c>
      <c r="X52" s="5">
        <v>40</v>
      </c>
      <c r="Y52" s="5" t="s">
        <v>63</v>
      </c>
      <c r="Z52" s="5">
        <v>60</v>
      </c>
      <c r="AA52" s="5" t="s">
        <v>63</v>
      </c>
      <c r="AB52" s="5">
        <v>80</v>
      </c>
      <c r="AC52" s="5" t="s">
        <v>63</v>
      </c>
      <c r="AD52" s="5">
        <v>85</v>
      </c>
      <c r="AE52" s="5" t="s">
        <v>63</v>
      </c>
      <c r="AF52" s="5" t="s">
        <v>63</v>
      </c>
      <c r="AG52" s="5" t="s">
        <v>63</v>
      </c>
      <c r="AH52" s="5">
        <v>90</v>
      </c>
      <c r="AI52" s="5">
        <v>30</v>
      </c>
      <c r="AJ52" s="7">
        <v>0.36599999999999999</v>
      </c>
      <c r="AK52" s="5">
        <v>55</v>
      </c>
      <c r="AL52" s="7">
        <v>0.64600000000000002</v>
      </c>
      <c r="AM52" s="5">
        <v>75</v>
      </c>
      <c r="AN52" s="7">
        <v>0.92700000000000005</v>
      </c>
      <c r="AO52" s="5">
        <v>80</v>
      </c>
      <c r="AP52" s="7">
        <v>1</v>
      </c>
      <c r="AQ52" s="5">
        <v>0</v>
      </c>
      <c r="AR52" s="7">
        <v>0</v>
      </c>
      <c r="AS52" s="5">
        <v>80</v>
      </c>
      <c r="AT52" s="5">
        <v>40</v>
      </c>
      <c r="AU52" s="7">
        <v>0.42899999999999999</v>
      </c>
      <c r="AV52" s="5">
        <v>55</v>
      </c>
      <c r="AW52" s="7">
        <v>0.626</v>
      </c>
      <c r="AX52" s="5">
        <v>75</v>
      </c>
      <c r="AY52" s="7">
        <v>0.81299999999999994</v>
      </c>
      <c r="AZ52" s="5">
        <v>85</v>
      </c>
      <c r="BA52" s="7">
        <v>0.93400000000000005</v>
      </c>
      <c r="BB52" s="5">
        <v>5</v>
      </c>
      <c r="BC52" s="7">
        <v>6.6000000000000003E-2</v>
      </c>
      <c r="BD52" s="5">
        <v>90</v>
      </c>
    </row>
    <row r="53" spans="1:56" x14ac:dyDescent="0.35">
      <c r="A53" t="s">
        <v>112</v>
      </c>
      <c r="B53" s="5">
        <v>210</v>
      </c>
      <c r="C53" s="7">
        <v>0.432</v>
      </c>
      <c r="D53" s="5">
        <v>345</v>
      </c>
      <c r="E53" s="7">
        <v>0.69899999999999995</v>
      </c>
      <c r="F53" s="5">
        <v>435</v>
      </c>
      <c r="G53" s="7">
        <v>0.88400000000000001</v>
      </c>
      <c r="H53" s="5">
        <v>460</v>
      </c>
      <c r="I53" s="7">
        <v>0.93899999999999995</v>
      </c>
      <c r="J53" s="5">
        <v>30</v>
      </c>
      <c r="K53" s="7">
        <v>6.0999999999999999E-2</v>
      </c>
      <c r="L53" s="5">
        <v>490</v>
      </c>
      <c r="M53" s="5">
        <v>185</v>
      </c>
      <c r="N53" s="7">
        <v>0.43</v>
      </c>
      <c r="O53" s="5">
        <v>300</v>
      </c>
      <c r="P53" s="7">
        <v>0.69299999999999995</v>
      </c>
      <c r="Q53" s="5">
        <v>390</v>
      </c>
      <c r="R53" s="7">
        <v>0.90900000000000003</v>
      </c>
      <c r="S53" s="5">
        <v>420</v>
      </c>
      <c r="T53" s="7">
        <v>0.97199999999999998</v>
      </c>
      <c r="U53" s="5">
        <v>10</v>
      </c>
      <c r="V53" s="7">
        <v>2.8000000000000001E-2</v>
      </c>
      <c r="W53" s="5">
        <v>430</v>
      </c>
      <c r="X53" s="5">
        <v>160</v>
      </c>
      <c r="Y53" s="7">
        <v>0.35299999999999998</v>
      </c>
      <c r="Z53" s="5">
        <v>295</v>
      </c>
      <c r="AA53" s="7">
        <v>0.65600000000000003</v>
      </c>
      <c r="AB53" s="5">
        <v>410</v>
      </c>
      <c r="AC53" s="7">
        <v>0.91300000000000003</v>
      </c>
      <c r="AD53" s="5">
        <v>440</v>
      </c>
      <c r="AE53" s="7">
        <v>0.98</v>
      </c>
      <c r="AF53" s="5">
        <v>10</v>
      </c>
      <c r="AG53" s="7">
        <v>0.02</v>
      </c>
      <c r="AH53" s="5">
        <v>450</v>
      </c>
      <c r="AI53" s="5">
        <v>145</v>
      </c>
      <c r="AJ53" s="7">
        <v>0.314</v>
      </c>
      <c r="AK53" s="5">
        <v>305</v>
      </c>
      <c r="AL53" s="7">
        <v>0.66900000000000004</v>
      </c>
      <c r="AM53" s="5">
        <v>425</v>
      </c>
      <c r="AN53" s="7">
        <v>0.93400000000000005</v>
      </c>
      <c r="AO53" s="5">
        <v>445</v>
      </c>
      <c r="AP53" s="7">
        <v>0.97399999999999998</v>
      </c>
      <c r="AQ53" s="5">
        <v>10</v>
      </c>
      <c r="AR53" s="7">
        <v>2.5999999999999999E-2</v>
      </c>
      <c r="AS53" s="5">
        <v>455</v>
      </c>
      <c r="AT53" s="5">
        <v>115</v>
      </c>
      <c r="AU53" s="7">
        <v>0.32800000000000001</v>
      </c>
      <c r="AV53" s="5">
        <v>230</v>
      </c>
      <c r="AW53" s="7">
        <v>0.64400000000000002</v>
      </c>
      <c r="AX53" s="5">
        <v>300</v>
      </c>
      <c r="AY53" s="7">
        <v>0.85</v>
      </c>
      <c r="AZ53" s="5">
        <v>325</v>
      </c>
      <c r="BA53" s="7">
        <v>0.92100000000000004</v>
      </c>
      <c r="BB53" s="5">
        <v>30</v>
      </c>
      <c r="BC53" s="7">
        <v>7.9000000000000001E-2</v>
      </c>
      <c r="BD53" s="5">
        <v>355</v>
      </c>
    </row>
    <row r="54" spans="1:56" x14ac:dyDescent="0.35">
      <c r="A54" t="s">
        <v>113</v>
      </c>
      <c r="B54" s="5">
        <v>20</v>
      </c>
      <c r="C54" s="7">
        <v>0.214</v>
      </c>
      <c r="D54" s="5">
        <v>30</v>
      </c>
      <c r="E54" s="7">
        <v>0.30599999999999999</v>
      </c>
      <c r="F54" s="5">
        <v>50</v>
      </c>
      <c r="G54" s="7">
        <v>0.51</v>
      </c>
      <c r="H54" s="5">
        <v>65</v>
      </c>
      <c r="I54" s="7">
        <v>0.68400000000000005</v>
      </c>
      <c r="J54" s="5">
        <v>30</v>
      </c>
      <c r="K54" s="7">
        <v>0.316</v>
      </c>
      <c r="L54" s="5">
        <v>100</v>
      </c>
      <c r="M54" s="5">
        <v>30</v>
      </c>
      <c r="N54" s="7">
        <v>0.33700000000000002</v>
      </c>
      <c r="O54" s="5">
        <v>40</v>
      </c>
      <c r="P54" s="7">
        <v>0.46100000000000002</v>
      </c>
      <c r="Q54" s="5">
        <v>60</v>
      </c>
      <c r="R54" s="7">
        <v>0.66300000000000003</v>
      </c>
      <c r="S54" s="5">
        <v>70</v>
      </c>
      <c r="T54" s="7">
        <v>0.79800000000000004</v>
      </c>
      <c r="U54" s="5">
        <v>20</v>
      </c>
      <c r="V54" s="7">
        <v>0.20200000000000001</v>
      </c>
      <c r="W54" s="5">
        <v>90</v>
      </c>
      <c r="X54" s="5">
        <v>20</v>
      </c>
      <c r="Y54" s="7">
        <v>0.27</v>
      </c>
      <c r="Z54" s="5">
        <v>45</v>
      </c>
      <c r="AA54" s="7">
        <v>0.58099999999999996</v>
      </c>
      <c r="AB54" s="5">
        <v>60</v>
      </c>
      <c r="AC54" s="7">
        <v>0.79700000000000004</v>
      </c>
      <c r="AD54" s="5">
        <v>65</v>
      </c>
      <c r="AE54" s="7">
        <v>0.89200000000000002</v>
      </c>
      <c r="AF54" s="5">
        <v>10</v>
      </c>
      <c r="AG54" s="7">
        <v>0.108</v>
      </c>
      <c r="AH54" s="5">
        <v>75</v>
      </c>
      <c r="AI54" s="5">
        <v>5</v>
      </c>
      <c r="AJ54" s="5" t="s">
        <v>63</v>
      </c>
      <c r="AK54" s="5">
        <v>15</v>
      </c>
      <c r="AL54" s="5" t="s">
        <v>63</v>
      </c>
      <c r="AM54" s="5">
        <v>25</v>
      </c>
      <c r="AN54" s="5" t="s">
        <v>63</v>
      </c>
      <c r="AO54" s="5">
        <v>25</v>
      </c>
      <c r="AP54" s="5" t="s">
        <v>63</v>
      </c>
      <c r="AQ54" s="5" t="s">
        <v>63</v>
      </c>
      <c r="AR54" s="5" t="s">
        <v>63</v>
      </c>
      <c r="AS54" s="5">
        <v>30</v>
      </c>
      <c r="AT54" s="5" t="s">
        <v>63</v>
      </c>
      <c r="AU54" s="5" t="s">
        <v>63</v>
      </c>
      <c r="AV54" s="5">
        <v>5</v>
      </c>
      <c r="AW54" s="5" t="s">
        <v>63</v>
      </c>
      <c r="AX54" s="5">
        <v>15</v>
      </c>
      <c r="AY54" s="5" t="s">
        <v>63</v>
      </c>
      <c r="AZ54" s="5">
        <v>30</v>
      </c>
      <c r="BA54" s="5" t="s">
        <v>63</v>
      </c>
      <c r="BB54" s="5">
        <v>30</v>
      </c>
      <c r="BC54" s="5" t="s">
        <v>63</v>
      </c>
      <c r="BD54" s="5">
        <v>55</v>
      </c>
    </row>
    <row r="55" spans="1:56" x14ac:dyDescent="0.35">
      <c r="A55" t="s">
        <v>114</v>
      </c>
      <c r="B55" s="5">
        <v>20</v>
      </c>
      <c r="C55" s="7">
        <v>0.24399999999999999</v>
      </c>
      <c r="D55" s="5">
        <v>35</v>
      </c>
      <c r="E55" s="7">
        <v>0.40200000000000002</v>
      </c>
      <c r="F55" s="5">
        <v>55</v>
      </c>
      <c r="G55" s="7">
        <v>0.64600000000000002</v>
      </c>
      <c r="H55" s="5">
        <v>75</v>
      </c>
      <c r="I55" s="7">
        <v>0.91500000000000004</v>
      </c>
      <c r="J55" s="5">
        <v>5</v>
      </c>
      <c r="K55" s="7">
        <v>8.5000000000000006E-2</v>
      </c>
      <c r="L55" s="5">
        <v>80</v>
      </c>
      <c r="M55" s="5">
        <v>30</v>
      </c>
      <c r="N55" s="7">
        <v>0.32600000000000001</v>
      </c>
      <c r="O55" s="5">
        <v>45</v>
      </c>
      <c r="P55" s="7">
        <v>0.52300000000000002</v>
      </c>
      <c r="Q55" s="5">
        <v>60</v>
      </c>
      <c r="R55" s="7">
        <v>0.68600000000000005</v>
      </c>
      <c r="S55" s="5">
        <v>75</v>
      </c>
      <c r="T55" s="7">
        <v>0.84899999999999998</v>
      </c>
      <c r="U55" s="5">
        <v>15</v>
      </c>
      <c r="V55" s="7">
        <v>0.151</v>
      </c>
      <c r="W55" s="5">
        <v>85</v>
      </c>
      <c r="X55" s="5">
        <v>25</v>
      </c>
      <c r="Y55" s="5" t="s">
        <v>63</v>
      </c>
      <c r="Z55" s="5">
        <v>40</v>
      </c>
      <c r="AA55" s="5" t="s">
        <v>63</v>
      </c>
      <c r="AB55" s="5">
        <v>60</v>
      </c>
      <c r="AC55" s="5" t="s">
        <v>63</v>
      </c>
      <c r="AD55" s="5">
        <v>70</v>
      </c>
      <c r="AE55" s="5" t="s">
        <v>63</v>
      </c>
      <c r="AF55" s="5" t="s">
        <v>63</v>
      </c>
      <c r="AG55" s="5" t="s">
        <v>63</v>
      </c>
      <c r="AH55" s="5">
        <v>75</v>
      </c>
      <c r="AI55" s="5">
        <v>10</v>
      </c>
      <c r="AJ55" s="5" t="s">
        <v>63</v>
      </c>
      <c r="AK55" s="5">
        <v>30</v>
      </c>
      <c r="AL55" s="5" t="s">
        <v>63</v>
      </c>
      <c r="AM55" s="5">
        <v>50</v>
      </c>
      <c r="AN55" s="5" t="s">
        <v>63</v>
      </c>
      <c r="AO55" s="5">
        <v>50</v>
      </c>
      <c r="AP55" s="5" t="s">
        <v>63</v>
      </c>
      <c r="AQ55" s="5" t="s">
        <v>63</v>
      </c>
      <c r="AR55" s="5" t="s">
        <v>63</v>
      </c>
      <c r="AS55" s="5">
        <v>55</v>
      </c>
      <c r="AT55" s="5">
        <v>10</v>
      </c>
      <c r="AU55" s="7">
        <v>0.14299999999999999</v>
      </c>
      <c r="AV55" s="5">
        <v>15</v>
      </c>
      <c r="AW55" s="7">
        <v>0.27</v>
      </c>
      <c r="AX55" s="5">
        <v>35</v>
      </c>
      <c r="AY55" s="7">
        <v>0.52400000000000002</v>
      </c>
      <c r="AZ55" s="5">
        <v>45</v>
      </c>
      <c r="BA55" s="7">
        <v>0.69799999999999995</v>
      </c>
      <c r="BB55" s="5">
        <v>20</v>
      </c>
      <c r="BC55" s="7">
        <v>0.30199999999999999</v>
      </c>
      <c r="BD55" s="5">
        <v>65</v>
      </c>
    </row>
    <row r="56" spans="1:56" x14ac:dyDescent="0.35">
      <c r="A56" t="s">
        <v>115</v>
      </c>
      <c r="B56" s="5">
        <v>10</v>
      </c>
      <c r="C56" s="7">
        <v>0.39100000000000001</v>
      </c>
      <c r="D56" s="5">
        <v>10</v>
      </c>
      <c r="E56" s="7">
        <v>0.39100000000000001</v>
      </c>
      <c r="F56" s="5">
        <v>15</v>
      </c>
      <c r="G56" s="7">
        <v>0.56499999999999995</v>
      </c>
      <c r="H56" s="5">
        <v>15</v>
      </c>
      <c r="I56" s="7">
        <v>0.60899999999999999</v>
      </c>
      <c r="J56" s="5">
        <v>10</v>
      </c>
      <c r="K56" s="7">
        <v>0.39100000000000001</v>
      </c>
      <c r="L56" s="5">
        <v>25</v>
      </c>
      <c r="M56" s="5" t="s">
        <v>63</v>
      </c>
      <c r="N56" s="5" t="s">
        <v>63</v>
      </c>
      <c r="O56" s="5">
        <v>5</v>
      </c>
      <c r="P56" s="5" t="s">
        <v>63</v>
      </c>
      <c r="Q56" s="5">
        <v>10</v>
      </c>
      <c r="R56" s="5" t="s">
        <v>63</v>
      </c>
      <c r="S56" s="5">
        <v>15</v>
      </c>
      <c r="T56" s="5" t="s">
        <v>63</v>
      </c>
      <c r="U56" s="5" t="s">
        <v>63</v>
      </c>
      <c r="V56" s="5" t="s">
        <v>63</v>
      </c>
      <c r="W56" s="5">
        <v>15</v>
      </c>
      <c r="X56" s="5">
        <v>10</v>
      </c>
      <c r="Y56" s="7">
        <v>0.45</v>
      </c>
      <c r="Z56" s="5">
        <v>15</v>
      </c>
      <c r="AA56" s="7">
        <v>0.7</v>
      </c>
      <c r="AB56" s="5">
        <v>20</v>
      </c>
      <c r="AC56" s="7">
        <v>0.9</v>
      </c>
      <c r="AD56" s="5">
        <v>20</v>
      </c>
      <c r="AE56" s="7">
        <v>1</v>
      </c>
      <c r="AF56" s="5">
        <v>0</v>
      </c>
      <c r="AG56" s="7">
        <v>0</v>
      </c>
      <c r="AH56" s="5">
        <v>20</v>
      </c>
      <c r="AI56" s="5">
        <v>10</v>
      </c>
      <c r="AJ56" s="7">
        <v>0.33300000000000002</v>
      </c>
      <c r="AK56" s="5">
        <v>20</v>
      </c>
      <c r="AL56" s="7">
        <v>0.61099999999999999</v>
      </c>
      <c r="AM56" s="5">
        <v>35</v>
      </c>
      <c r="AN56" s="7">
        <v>0.97199999999999998</v>
      </c>
      <c r="AO56" s="5">
        <v>35</v>
      </c>
      <c r="AP56" s="7">
        <v>1</v>
      </c>
      <c r="AQ56" s="5">
        <v>0</v>
      </c>
      <c r="AR56" s="7">
        <v>0</v>
      </c>
      <c r="AS56" s="5">
        <v>35</v>
      </c>
      <c r="AT56" s="5" t="s">
        <v>63</v>
      </c>
      <c r="AU56" s="5" t="s">
        <v>63</v>
      </c>
      <c r="AV56" s="5">
        <v>5</v>
      </c>
      <c r="AW56" s="5" t="s">
        <v>63</v>
      </c>
      <c r="AX56" s="5">
        <v>5</v>
      </c>
      <c r="AY56" s="5" t="s">
        <v>63</v>
      </c>
      <c r="AZ56" s="5">
        <v>10</v>
      </c>
      <c r="BA56" s="5" t="s">
        <v>63</v>
      </c>
      <c r="BB56" s="5" t="s">
        <v>63</v>
      </c>
      <c r="BC56" s="5" t="s">
        <v>63</v>
      </c>
      <c r="BD56" s="5">
        <v>10</v>
      </c>
    </row>
    <row r="57" spans="1:56" x14ac:dyDescent="0.35">
      <c r="A57" t="s">
        <v>116</v>
      </c>
      <c r="B57" s="5">
        <v>125</v>
      </c>
      <c r="C57" s="7">
        <v>0.52300000000000002</v>
      </c>
      <c r="D57" s="5">
        <v>160</v>
      </c>
      <c r="E57" s="7">
        <v>0.67400000000000004</v>
      </c>
      <c r="F57" s="5">
        <v>200</v>
      </c>
      <c r="G57" s="7">
        <v>0.83699999999999997</v>
      </c>
      <c r="H57" s="5">
        <v>225</v>
      </c>
      <c r="I57" s="7">
        <v>0.94099999999999995</v>
      </c>
      <c r="J57" s="5">
        <v>15</v>
      </c>
      <c r="K57" s="7">
        <v>5.8999999999999997E-2</v>
      </c>
      <c r="L57" s="5">
        <v>240</v>
      </c>
      <c r="M57" s="5">
        <v>155</v>
      </c>
      <c r="N57" s="7">
        <v>0.60799999999999998</v>
      </c>
      <c r="O57" s="5">
        <v>195</v>
      </c>
      <c r="P57" s="7">
        <v>0.76500000000000001</v>
      </c>
      <c r="Q57" s="5">
        <v>235</v>
      </c>
      <c r="R57" s="7">
        <v>0.91400000000000003</v>
      </c>
      <c r="S57" s="5">
        <v>245</v>
      </c>
      <c r="T57" s="7">
        <v>0.96499999999999997</v>
      </c>
      <c r="U57" s="5">
        <v>10</v>
      </c>
      <c r="V57" s="7">
        <v>3.5000000000000003E-2</v>
      </c>
      <c r="W57" s="5">
        <v>255</v>
      </c>
      <c r="X57" s="5">
        <v>125</v>
      </c>
      <c r="Y57" s="7">
        <v>0.51700000000000002</v>
      </c>
      <c r="Z57" s="5">
        <v>165</v>
      </c>
      <c r="AA57" s="7">
        <v>0.70199999999999996</v>
      </c>
      <c r="AB57" s="5">
        <v>210</v>
      </c>
      <c r="AC57" s="7">
        <v>0.88700000000000001</v>
      </c>
      <c r="AD57" s="5">
        <v>230</v>
      </c>
      <c r="AE57" s="7">
        <v>0.97499999999999998</v>
      </c>
      <c r="AF57" s="5">
        <v>5</v>
      </c>
      <c r="AG57" s="7">
        <v>2.5000000000000001E-2</v>
      </c>
      <c r="AH57" s="5">
        <v>240</v>
      </c>
      <c r="AI57" s="5">
        <v>130</v>
      </c>
      <c r="AJ57" s="7">
        <v>0.51200000000000001</v>
      </c>
      <c r="AK57" s="5">
        <v>190</v>
      </c>
      <c r="AL57" s="7">
        <v>0.75600000000000001</v>
      </c>
      <c r="AM57" s="5">
        <v>235</v>
      </c>
      <c r="AN57" s="7">
        <v>0.94</v>
      </c>
      <c r="AO57" s="5">
        <v>245</v>
      </c>
      <c r="AP57" s="7">
        <v>0.98</v>
      </c>
      <c r="AQ57" s="5">
        <v>5</v>
      </c>
      <c r="AR57" s="7">
        <v>0.02</v>
      </c>
      <c r="AS57" s="5">
        <v>250</v>
      </c>
      <c r="AT57" s="5">
        <v>85</v>
      </c>
      <c r="AU57" s="7">
        <v>0.42099999999999999</v>
      </c>
      <c r="AV57" s="5">
        <v>115</v>
      </c>
      <c r="AW57" s="7">
        <v>0.58899999999999997</v>
      </c>
      <c r="AX57" s="5">
        <v>150</v>
      </c>
      <c r="AY57" s="7">
        <v>0.77200000000000002</v>
      </c>
      <c r="AZ57" s="5">
        <v>180</v>
      </c>
      <c r="BA57" s="7">
        <v>0.91900000000000004</v>
      </c>
      <c r="BB57" s="5">
        <v>15</v>
      </c>
      <c r="BC57" s="7">
        <v>8.1000000000000003E-2</v>
      </c>
      <c r="BD57" s="5">
        <v>195</v>
      </c>
    </row>
    <row r="58" spans="1:56" x14ac:dyDescent="0.35">
      <c r="A58" t="s">
        <v>117</v>
      </c>
      <c r="B58" s="5" t="s">
        <v>70</v>
      </c>
      <c r="C58" s="5" t="s">
        <v>70</v>
      </c>
      <c r="D58" s="5" t="s">
        <v>70</v>
      </c>
      <c r="E58" s="5" t="s">
        <v>70</v>
      </c>
      <c r="F58" s="5" t="s">
        <v>70</v>
      </c>
      <c r="G58" s="5" t="s">
        <v>70</v>
      </c>
      <c r="H58" s="5" t="s">
        <v>70</v>
      </c>
      <c r="I58" s="5" t="s">
        <v>70</v>
      </c>
      <c r="J58" s="5" t="s">
        <v>70</v>
      </c>
      <c r="K58" s="5" t="s">
        <v>70</v>
      </c>
      <c r="L58" s="5">
        <v>0</v>
      </c>
      <c r="M58" s="5" t="s">
        <v>63</v>
      </c>
      <c r="N58" s="5" t="s">
        <v>63</v>
      </c>
      <c r="O58" s="5" t="s">
        <v>63</v>
      </c>
      <c r="P58" s="5" t="s">
        <v>63</v>
      </c>
      <c r="Q58" s="5" t="s">
        <v>63</v>
      </c>
      <c r="R58" s="5" t="s">
        <v>63</v>
      </c>
      <c r="S58" s="5" t="s">
        <v>63</v>
      </c>
      <c r="T58" s="5" t="s">
        <v>63</v>
      </c>
      <c r="U58" s="5">
        <v>0</v>
      </c>
      <c r="V58" s="7">
        <v>0</v>
      </c>
      <c r="W58" s="5" t="s">
        <v>63</v>
      </c>
      <c r="X58" s="5" t="s">
        <v>70</v>
      </c>
      <c r="Y58" s="5" t="s">
        <v>70</v>
      </c>
      <c r="Z58" s="5" t="s">
        <v>70</v>
      </c>
      <c r="AA58" s="5" t="s">
        <v>70</v>
      </c>
      <c r="AB58" s="5" t="s">
        <v>70</v>
      </c>
      <c r="AC58" s="5" t="s">
        <v>70</v>
      </c>
      <c r="AD58" s="5" t="s">
        <v>70</v>
      </c>
      <c r="AE58" s="5" t="s">
        <v>70</v>
      </c>
      <c r="AF58" s="5" t="s">
        <v>70</v>
      </c>
      <c r="AG58" s="5" t="s">
        <v>70</v>
      </c>
      <c r="AH58" s="5">
        <v>0</v>
      </c>
      <c r="AI58" s="5" t="s">
        <v>63</v>
      </c>
      <c r="AJ58" s="5" t="s">
        <v>63</v>
      </c>
      <c r="AK58" s="5" t="s">
        <v>63</v>
      </c>
      <c r="AL58" s="5" t="s">
        <v>63</v>
      </c>
      <c r="AM58" s="5" t="s">
        <v>63</v>
      </c>
      <c r="AN58" s="5" t="s">
        <v>63</v>
      </c>
      <c r="AO58" s="5" t="s">
        <v>63</v>
      </c>
      <c r="AP58" s="5" t="s">
        <v>63</v>
      </c>
      <c r="AQ58" s="5">
        <v>0</v>
      </c>
      <c r="AR58" s="7">
        <v>0</v>
      </c>
      <c r="AS58" s="5" t="s">
        <v>63</v>
      </c>
      <c r="AT58" s="5" t="s">
        <v>70</v>
      </c>
      <c r="AU58" s="5" t="s">
        <v>70</v>
      </c>
      <c r="AV58" s="5" t="s">
        <v>70</v>
      </c>
      <c r="AW58" s="5" t="s">
        <v>70</v>
      </c>
      <c r="AX58" s="5" t="s">
        <v>70</v>
      </c>
      <c r="AY58" s="5" t="s">
        <v>70</v>
      </c>
      <c r="AZ58" s="5" t="s">
        <v>70</v>
      </c>
      <c r="BA58" s="5" t="s">
        <v>70</v>
      </c>
      <c r="BB58" s="5" t="s">
        <v>70</v>
      </c>
      <c r="BC58" s="5" t="s">
        <v>70</v>
      </c>
      <c r="BD58" s="5">
        <v>0</v>
      </c>
    </row>
    <row r="59" spans="1:56" x14ac:dyDescent="0.35">
      <c r="A59" s="6" t="s">
        <v>118</v>
      </c>
      <c r="B59" s="10">
        <v>6660</v>
      </c>
      <c r="C59" s="11">
        <v>0.32100000000000001</v>
      </c>
      <c r="D59" s="10">
        <v>11335</v>
      </c>
      <c r="E59" s="11">
        <v>0.54700000000000004</v>
      </c>
      <c r="F59" s="10">
        <v>15400</v>
      </c>
      <c r="G59" s="11">
        <v>0.74299999999999999</v>
      </c>
      <c r="H59" s="10">
        <v>18230</v>
      </c>
      <c r="I59" s="11">
        <v>0.879</v>
      </c>
      <c r="J59" s="10">
        <v>2505</v>
      </c>
      <c r="K59" s="11">
        <v>0.121</v>
      </c>
      <c r="L59" s="10">
        <v>20735</v>
      </c>
      <c r="M59" s="10">
        <v>6765</v>
      </c>
      <c r="N59" s="11">
        <v>0.34799999999999998</v>
      </c>
      <c r="O59" s="10">
        <v>11345</v>
      </c>
      <c r="P59" s="11">
        <v>0.58399999999999996</v>
      </c>
      <c r="Q59" s="10">
        <v>15125</v>
      </c>
      <c r="R59" s="11">
        <v>0.77900000000000003</v>
      </c>
      <c r="S59" s="10">
        <v>17570</v>
      </c>
      <c r="T59" s="11">
        <v>0.90400000000000003</v>
      </c>
      <c r="U59" s="10">
        <v>1855</v>
      </c>
      <c r="V59" s="11">
        <v>9.6000000000000002E-2</v>
      </c>
      <c r="W59" s="10">
        <v>19425</v>
      </c>
      <c r="X59" s="10">
        <v>7575</v>
      </c>
      <c r="Y59" s="11">
        <v>0.41099999999999998</v>
      </c>
      <c r="Z59" s="10">
        <v>11590</v>
      </c>
      <c r="AA59" s="11">
        <v>0.629</v>
      </c>
      <c r="AB59" s="10">
        <v>15490</v>
      </c>
      <c r="AC59" s="11">
        <v>0.84099999999999997</v>
      </c>
      <c r="AD59" s="10">
        <v>17270</v>
      </c>
      <c r="AE59" s="11">
        <v>0.93799999999999994</v>
      </c>
      <c r="AF59" s="10">
        <v>1145</v>
      </c>
      <c r="AG59" s="11">
        <v>6.2E-2</v>
      </c>
      <c r="AH59" s="10">
        <v>18415</v>
      </c>
      <c r="AI59" s="10">
        <v>6855</v>
      </c>
      <c r="AJ59" s="11">
        <v>0.35899999999999999</v>
      </c>
      <c r="AK59" s="10">
        <v>11795</v>
      </c>
      <c r="AL59" s="11">
        <v>0.61799999999999999</v>
      </c>
      <c r="AM59" s="10">
        <v>16480</v>
      </c>
      <c r="AN59" s="11">
        <v>0.86299999999999999</v>
      </c>
      <c r="AO59" s="10">
        <v>18100</v>
      </c>
      <c r="AP59" s="11">
        <v>0.94799999999999995</v>
      </c>
      <c r="AQ59" s="9">
        <v>990</v>
      </c>
      <c r="AR59" s="11">
        <v>5.1999999999999998E-2</v>
      </c>
      <c r="AS59" s="10">
        <v>19090</v>
      </c>
      <c r="AT59" s="10">
        <v>5345</v>
      </c>
      <c r="AU59" s="11">
        <v>0.29699999999999999</v>
      </c>
      <c r="AV59" s="10">
        <v>9550</v>
      </c>
      <c r="AW59" s="11">
        <v>0.53100000000000003</v>
      </c>
      <c r="AX59" s="10">
        <v>13255</v>
      </c>
      <c r="AY59" s="11">
        <v>0.73699999999999999</v>
      </c>
      <c r="AZ59" s="10">
        <v>15930</v>
      </c>
      <c r="BA59" s="11">
        <v>0.88600000000000001</v>
      </c>
      <c r="BB59" s="10">
        <v>2060</v>
      </c>
      <c r="BC59" s="11">
        <v>0.114</v>
      </c>
      <c r="BD59" s="10">
        <v>17985</v>
      </c>
    </row>
  </sheetData>
  <pageMargins left="0.7" right="0.7" top="0.75" bottom="0.75" header="0.3" footer="0.3"/>
  <pageSetup paperSize="9" orientation="portrait" horizontalDpi="300" verticalDpi="300"/>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D59"/>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23.69140625" customWidth="1"/>
    <col min="5" max="5" width="28.69140625" customWidth="1"/>
    <col min="6" max="6" width="23.69140625" customWidth="1"/>
    <col min="7" max="7" width="28.69140625" customWidth="1"/>
    <col min="8" max="8" width="23.69140625" customWidth="1"/>
    <col min="9" max="9" width="28.69140625" customWidth="1"/>
    <col min="10" max="10" width="20.69140625" customWidth="1"/>
    <col min="11" max="11" width="25.69140625" customWidth="1"/>
    <col min="12" max="12" width="13.69140625" customWidth="1"/>
    <col min="13" max="13" width="19.69140625" customWidth="1"/>
    <col min="14" max="14" width="24.69140625" customWidth="1"/>
    <col min="15" max="15" width="23.69140625" customWidth="1"/>
    <col min="16" max="16" width="28.69140625" customWidth="1"/>
    <col min="17" max="17" width="23.69140625" customWidth="1"/>
    <col min="18" max="18" width="28.69140625" customWidth="1"/>
    <col min="19" max="19" width="23.69140625" customWidth="1"/>
    <col min="20" max="20" width="28.69140625" customWidth="1"/>
    <col min="21" max="21" width="20.69140625" customWidth="1"/>
    <col min="22" max="22" width="25.69140625" customWidth="1"/>
    <col min="23" max="23" width="13.69140625" customWidth="1"/>
    <col min="24" max="24" width="19.69140625" customWidth="1"/>
    <col min="25" max="25" width="24.69140625" customWidth="1"/>
    <col min="26" max="26" width="23.69140625" customWidth="1"/>
    <col min="27" max="27" width="28.69140625" customWidth="1"/>
    <col min="28" max="28" width="23.69140625" customWidth="1"/>
    <col min="29" max="29" width="28.69140625" customWidth="1"/>
    <col min="30" max="30" width="23.69140625" customWidth="1"/>
    <col min="31" max="31" width="28.69140625" customWidth="1"/>
    <col min="32" max="32" width="20.69140625" customWidth="1"/>
    <col min="33" max="33" width="25.69140625" customWidth="1"/>
    <col min="34" max="34" width="13.69140625" customWidth="1"/>
    <col min="35" max="35" width="19.69140625" customWidth="1"/>
    <col min="36" max="36" width="24.69140625" customWidth="1"/>
    <col min="37" max="37" width="23.69140625" customWidth="1"/>
    <col min="38" max="38" width="28.69140625" customWidth="1"/>
    <col min="39" max="39" width="23.69140625" customWidth="1"/>
    <col min="40" max="40" width="28.69140625" customWidth="1"/>
    <col min="41" max="41" width="23.69140625" customWidth="1"/>
    <col min="42" max="42" width="28.69140625" customWidth="1"/>
    <col min="43" max="43" width="20.69140625" customWidth="1"/>
    <col min="44" max="44" width="25.69140625" customWidth="1"/>
    <col min="45" max="45" width="13.69140625" customWidth="1"/>
    <col min="46" max="46" width="19.69140625" customWidth="1"/>
    <col min="47" max="47" width="24.69140625" customWidth="1"/>
    <col min="48" max="48" width="23.69140625" customWidth="1"/>
    <col min="49" max="49" width="28.69140625" customWidth="1"/>
    <col min="50" max="50" width="23.69140625" customWidth="1"/>
    <col min="51" max="51" width="28.69140625" customWidth="1"/>
    <col min="52" max="52" width="23.69140625" customWidth="1"/>
    <col min="53" max="53" width="28.69140625" customWidth="1"/>
    <col min="54" max="54" width="20.69140625" customWidth="1"/>
    <col min="55" max="55" width="25.69140625" customWidth="1"/>
    <col min="56" max="56" width="13.69140625" customWidth="1"/>
  </cols>
  <sheetData>
    <row r="1" spans="1:56" ht="30" customHeight="1" x14ac:dyDescent="0.35">
      <c r="A1" s="1" t="s">
        <v>144</v>
      </c>
    </row>
    <row r="2" spans="1:56" x14ac:dyDescent="0.35">
      <c r="A2" t="s">
        <v>119</v>
      </c>
    </row>
    <row r="3" spans="1:56" x14ac:dyDescent="0.35">
      <c r="A3" t="s">
        <v>120</v>
      </c>
    </row>
    <row r="4" spans="1:5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c r="Q4" s="4" t="s">
        <v>22</v>
      </c>
      <c r="R4" s="4" t="s">
        <v>23</v>
      </c>
      <c r="S4" s="4" t="s">
        <v>24</v>
      </c>
      <c r="T4" s="4" t="s">
        <v>25</v>
      </c>
      <c r="U4" s="4" t="s">
        <v>26</v>
      </c>
      <c r="V4" s="4" t="s">
        <v>27</v>
      </c>
      <c r="W4" s="4" t="s">
        <v>28</v>
      </c>
      <c r="X4" s="4" t="s">
        <v>29</v>
      </c>
      <c r="Y4" s="4" t="s">
        <v>30</v>
      </c>
      <c r="Z4" s="4" t="s">
        <v>31</v>
      </c>
      <c r="AA4" s="4" t="s">
        <v>32</v>
      </c>
      <c r="AB4" s="4" t="s">
        <v>33</v>
      </c>
      <c r="AC4" s="4" t="s">
        <v>34</v>
      </c>
      <c r="AD4" s="4" t="s">
        <v>35</v>
      </c>
      <c r="AE4" s="4" t="s">
        <v>36</v>
      </c>
      <c r="AF4" s="4" t="s">
        <v>37</v>
      </c>
      <c r="AG4" s="4" t="s">
        <v>38</v>
      </c>
      <c r="AH4" s="4" t="s">
        <v>39</v>
      </c>
      <c r="AI4" s="4" t="s">
        <v>40</v>
      </c>
      <c r="AJ4" s="4" t="s">
        <v>41</v>
      </c>
      <c r="AK4" s="4" t="s">
        <v>42</v>
      </c>
      <c r="AL4" s="4" t="s">
        <v>43</v>
      </c>
      <c r="AM4" s="4" t="s">
        <v>44</v>
      </c>
      <c r="AN4" s="4" t="s">
        <v>45</v>
      </c>
      <c r="AO4" s="4" t="s">
        <v>46</v>
      </c>
      <c r="AP4" s="4" t="s">
        <v>47</v>
      </c>
      <c r="AQ4" s="4" t="s">
        <v>48</v>
      </c>
      <c r="AR4" s="4" t="s">
        <v>49</v>
      </c>
      <c r="AS4" s="4" t="s">
        <v>50</v>
      </c>
      <c r="AT4" s="4" t="s">
        <v>51</v>
      </c>
      <c r="AU4" s="4" t="s">
        <v>52</v>
      </c>
      <c r="AV4" s="4" t="s">
        <v>53</v>
      </c>
      <c r="AW4" s="4" t="s">
        <v>54</v>
      </c>
      <c r="AX4" s="4" t="s">
        <v>55</v>
      </c>
      <c r="AY4" s="4" t="s">
        <v>56</v>
      </c>
      <c r="AZ4" s="4" t="s">
        <v>57</v>
      </c>
      <c r="BA4" s="4" t="s">
        <v>58</v>
      </c>
      <c r="BB4" s="4" t="s">
        <v>59</v>
      </c>
      <c r="BC4" s="4" t="s">
        <v>60</v>
      </c>
      <c r="BD4" s="4" t="s">
        <v>61</v>
      </c>
    </row>
    <row r="5" spans="1:56" x14ac:dyDescent="0.35">
      <c r="A5" t="s">
        <v>62</v>
      </c>
      <c r="B5" s="5">
        <v>15</v>
      </c>
      <c r="C5" s="5" t="s">
        <v>63</v>
      </c>
      <c r="D5" s="5">
        <v>15</v>
      </c>
      <c r="E5" s="5" t="s">
        <v>63</v>
      </c>
      <c r="F5" s="5">
        <v>20</v>
      </c>
      <c r="G5" s="5" t="s">
        <v>63</v>
      </c>
      <c r="H5" s="5">
        <v>25</v>
      </c>
      <c r="I5" s="5" t="s">
        <v>63</v>
      </c>
      <c r="J5" s="5" t="s">
        <v>63</v>
      </c>
      <c r="K5" s="5" t="s">
        <v>63</v>
      </c>
      <c r="L5" s="5">
        <v>25</v>
      </c>
      <c r="M5" s="5" t="s">
        <v>63</v>
      </c>
      <c r="N5" s="5" t="s">
        <v>63</v>
      </c>
      <c r="O5" s="5">
        <v>5</v>
      </c>
      <c r="P5" s="5" t="s">
        <v>63</v>
      </c>
      <c r="Q5" s="5">
        <v>5</v>
      </c>
      <c r="R5" s="5" t="s">
        <v>63</v>
      </c>
      <c r="S5" s="5">
        <v>5</v>
      </c>
      <c r="T5" s="5" t="s">
        <v>63</v>
      </c>
      <c r="U5" s="5">
        <v>0</v>
      </c>
      <c r="V5" s="7">
        <v>0</v>
      </c>
      <c r="W5" s="5">
        <v>5</v>
      </c>
      <c r="X5" s="5">
        <v>10</v>
      </c>
      <c r="Y5" s="7">
        <v>0.24299999999999999</v>
      </c>
      <c r="Z5" s="5">
        <v>15</v>
      </c>
      <c r="AA5" s="7">
        <v>0.432</v>
      </c>
      <c r="AB5" s="5">
        <v>25</v>
      </c>
      <c r="AC5" s="7">
        <v>0.67600000000000005</v>
      </c>
      <c r="AD5" s="5">
        <v>25</v>
      </c>
      <c r="AE5" s="7">
        <v>0.70299999999999996</v>
      </c>
      <c r="AF5" s="5">
        <v>10</v>
      </c>
      <c r="AG5" s="7">
        <v>0.29699999999999999</v>
      </c>
      <c r="AH5" s="5">
        <v>35</v>
      </c>
      <c r="AI5" s="5">
        <v>10</v>
      </c>
      <c r="AJ5" s="7">
        <v>0.34300000000000003</v>
      </c>
      <c r="AK5" s="5">
        <v>20</v>
      </c>
      <c r="AL5" s="7">
        <v>0.57099999999999995</v>
      </c>
      <c r="AM5" s="5">
        <v>35</v>
      </c>
      <c r="AN5" s="7">
        <v>0.94299999999999995</v>
      </c>
      <c r="AO5" s="5">
        <v>35</v>
      </c>
      <c r="AP5" s="7">
        <v>1</v>
      </c>
      <c r="AQ5" s="5">
        <v>0</v>
      </c>
      <c r="AR5" s="7">
        <v>0</v>
      </c>
      <c r="AS5" s="5">
        <v>35</v>
      </c>
      <c r="AT5" s="5">
        <v>5</v>
      </c>
      <c r="AU5" s="5" t="s">
        <v>63</v>
      </c>
      <c r="AV5" s="5">
        <v>15</v>
      </c>
      <c r="AW5" s="5" t="s">
        <v>63</v>
      </c>
      <c r="AX5" s="5">
        <v>15</v>
      </c>
      <c r="AY5" s="5" t="s">
        <v>63</v>
      </c>
      <c r="AZ5" s="5">
        <v>20</v>
      </c>
      <c r="BA5" s="5" t="s">
        <v>63</v>
      </c>
      <c r="BB5" s="5" t="s">
        <v>63</v>
      </c>
      <c r="BC5" s="5" t="s">
        <v>63</v>
      </c>
      <c r="BD5" s="5">
        <v>20</v>
      </c>
    </row>
    <row r="6" spans="1:56" x14ac:dyDescent="0.35">
      <c r="A6" t="s">
        <v>64</v>
      </c>
      <c r="B6" s="5">
        <v>55</v>
      </c>
      <c r="C6" s="7">
        <v>0.34799999999999998</v>
      </c>
      <c r="D6" s="5">
        <v>95</v>
      </c>
      <c r="E6" s="7">
        <v>0.59</v>
      </c>
      <c r="F6" s="5">
        <v>130</v>
      </c>
      <c r="G6" s="7">
        <v>0.79500000000000004</v>
      </c>
      <c r="H6" s="5">
        <v>145</v>
      </c>
      <c r="I6" s="7">
        <v>0.88800000000000001</v>
      </c>
      <c r="J6" s="5">
        <v>20</v>
      </c>
      <c r="K6" s="7">
        <v>0.112</v>
      </c>
      <c r="L6" s="5">
        <v>160</v>
      </c>
      <c r="M6" s="5">
        <v>75</v>
      </c>
      <c r="N6" s="7">
        <v>0.38100000000000001</v>
      </c>
      <c r="O6" s="5">
        <v>125</v>
      </c>
      <c r="P6" s="7">
        <v>0.65500000000000003</v>
      </c>
      <c r="Q6" s="5">
        <v>160</v>
      </c>
      <c r="R6" s="7">
        <v>0.82499999999999996</v>
      </c>
      <c r="S6" s="5">
        <v>185</v>
      </c>
      <c r="T6" s="7">
        <v>0.96399999999999997</v>
      </c>
      <c r="U6" s="5">
        <v>5</v>
      </c>
      <c r="V6" s="7">
        <v>3.5999999999999997E-2</v>
      </c>
      <c r="W6" s="5">
        <v>195</v>
      </c>
      <c r="X6" s="5">
        <v>90</v>
      </c>
      <c r="Y6" s="5" t="s">
        <v>63</v>
      </c>
      <c r="Z6" s="5">
        <v>150</v>
      </c>
      <c r="AA6" s="5" t="s">
        <v>63</v>
      </c>
      <c r="AB6" s="5">
        <v>175</v>
      </c>
      <c r="AC6" s="5" t="s">
        <v>63</v>
      </c>
      <c r="AD6" s="5">
        <v>175</v>
      </c>
      <c r="AE6" s="5" t="s">
        <v>63</v>
      </c>
      <c r="AF6" s="5" t="s">
        <v>63</v>
      </c>
      <c r="AG6" s="5" t="s">
        <v>63</v>
      </c>
      <c r="AH6" s="5">
        <v>175</v>
      </c>
      <c r="AI6" s="5">
        <v>80</v>
      </c>
      <c r="AJ6" s="7">
        <v>0.53400000000000003</v>
      </c>
      <c r="AK6" s="5">
        <v>120</v>
      </c>
      <c r="AL6" s="7">
        <v>0.82899999999999996</v>
      </c>
      <c r="AM6" s="5">
        <v>145</v>
      </c>
      <c r="AN6" s="7">
        <v>1</v>
      </c>
      <c r="AO6" s="5">
        <v>145</v>
      </c>
      <c r="AP6" s="7">
        <v>1</v>
      </c>
      <c r="AQ6" s="5">
        <v>0</v>
      </c>
      <c r="AR6" s="7">
        <v>0</v>
      </c>
      <c r="AS6" s="5">
        <v>145</v>
      </c>
      <c r="AT6" s="5">
        <v>40</v>
      </c>
      <c r="AU6" s="7">
        <v>0.28999999999999998</v>
      </c>
      <c r="AV6" s="5">
        <v>80</v>
      </c>
      <c r="AW6" s="7">
        <v>0.56499999999999995</v>
      </c>
      <c r="AX6" s="5">
        <v>110</v>
      </c>
      <c r="AY6" s="7">
        <v>0.79</v>
      </c>
      <c r="AZ6" s="5">
        <v>130</v>
      </c>
      <c r="BA6" s="7">
        <v>0.92800000000000005</v>
      </c>
      <c r="BB6" s="5">
        <v>10</v>
      </c>
      <c r="BC6" s="7">
        <v>7.1999999999999995E-2</v>
      </c>
      <c r="BD6" s="5">
        <v>140</v>
      </c>
    </row>
    <row r="7" spans="1:56" x14ac:dyDescent="0.35">
      <c r="A7" t="s">
        <v>65</v>
      </c>
      <c r="B7" s="5">
        <v>480</v>
      </c>
      <c r="C7" s="7">
        <v>0.34599999999999997</v>
      </c>
      <c r="D7" s="5">
        <v>765</v>
      </c>
      <c r="E7" s="7">
        <v>0.55100000000000005</v>
      </c>
      <c r="F7" s="8">
        <v>1025</v>
      </c>
      <c r="G7" s="7">
        <v>0.73799999999999999</v>
      </c>
      <c r="H7" s="8">
        <v>1215</v>
      </c>
      <c r="I7" s="7">
        <v>0.877</v>
      </c>
      <c r="J7" s="5">
        <v>170</v>
      </c>
      <c r="K7" s="7">
        <v>0.123</v>
      </c>
      <c r="L7" s="8">
        <v>1385</v>
      </c>
      <c r="M7" s="5">
        <v>365</v>
      </c>
      <c r="N7" s="7">
        <v>0.33500000000000002</v>
      </c>
      <c r="O7" s="5">
        <v>615</v>
      </c>
      <c r="P7" s="7">
        <v>0.56999999999999995</v>
      </c>
      <c r="Q7" s="5">
        <v>820</v>
      </c>
      <c r="R7" s="7">
        <v>0.75700000000000001</v>
      </c>
      <c r="S7" s="5">
        <v>985</v>
      </c>
      <c r="T7" s="7">
        <v>0.90900000000000003</v>
      </c>
      <c r="U7" s="5">
        <v>100</v>
      </c>
      <c r="V7" s="7">
        <v>9.0999999999999998E-2</v>
      </c>
      <c r="W7" s="8">
        <v>1085</v>
      </c>
      <c r="X7" s="5">
        <v>230</v>
      </c>
      <c r="Y7" s="7">
        <v>0.26300000000000001</v>
      </c>
      <c r="Z7" s="5">
        <v>355</v>
      </c>
      <c r="AA7" s="7">
        <v>0.40500000000000003</v>
      </c>
      <c r="AB7" s="5">
        <v>525</v>
      </c>
      <c r="AC7" s="7">
        <v>0.59699999999999998</v>
      </c>
      <c r="AD7" s="5">
        <v>680</v>
      </c>
      <c r="AE7" s="7">
        <v>0.77900000000000003</v>
      </c>
      <c r="AF7" s="5">
        <v>195</v>
      </c>
      <c r="AG7" s="7">
        <v>0.221</v>
      </c>
      <c r="AH7" s="5">
        <v>875</v>
      </c>
      <c r="AI7" s="5">
        <v>230</v>
      </c>
      <c r="AJ7" s="7">
        <v>0.34799999999999998</v>
      </c>
      <c r="AK7" s="5">
        <v>370</v>
      </c>
      <c r="AL7" s="7">
        <v>0.56599999999999995</v>
      </c>
      <c r="AM7" s="5">
        <v>550</v>
      </c>
      <c r="AN7" s="7">
        <v>0.84299999999999997</v>
      </c>
      <c r="AO7" s="5">
        <v>615</v>
      </c>
      <c r="AP7" s="7">
        <v>0.94</v>
      </c>
      <c r="AQ7" s="5">
        <v>40</v>
      </c>
      <c r="AR7" s="7">
        <v>0.06</v>
      </c>
      <c r="AS7" s="5">
        <v>655</v>
      </c>
      <c r="AT7" s="5">
        <v>40</v>
      </c>
      <c r="AU7" s="7">
        <v>0.183</v>
      </c>
      <c r="AV7" s="5">
        <v>60</v>
      </c>
      <c r="AW7" s="7">
        <v>0.25700000000000001</v>
      </c>
      <c r="AX7" s="5">
        <v>120</v>
      </c>
      <c r="AY7" s="7">
        <v>0.51700000000000002</v>
      </c>
      <c r="AZ7" s="5">
        <v>175</v>
      </c>
      <c r="BA7" s="7">
        <v>0.752</v>
      </c>
      <c r="BB7" s="5">
        <v>55</v>
      </c>
      <c r="BC7" s="7">
        <v>0.248</v>
      </c>
      <c r="BD7" s="5">
        <v>230</v>
      </c>
    </row>
    <row r="8" spans="1:56" x14ac:dyDescent="0.35">
      <c r="A8" t="s">
        <v>66</v>
      </c>
      <c r="B8" s="5">
        <v>160</v>
      </c>
      <c r="C8" s="7">
        <v>0.35699999999999998</v>
      </c>
      <c r="D8" s="5">
        <v>290</v>
      </c>
      <c r="E8" s="7">
        <v>0.65600000000000003</v>
      </c>
      <c r="F8" s="5">
        <v>405</v>
      </c>
      <c r="G8" s="7">
        <v>0.91400000000000003</v>
      </c>
      <c r="H8" s="5">
        <v>435</v>
      </c>
      <c r="I8" s="7">
        <v>0.98199999999999998</v>
      </c>
      <c r="J8" s="5">
        <v>10</v>
      </c>
      <c r="K8" s="7">
        <v>1.7999999999999999E-2</v>
      </c>
      <c r="L8" s="5">
        <v>440</v>
      </c>
      <c r="M8" s="5">
        <v>175</v>
      </c>
      <c r="N8" s="7">
        <v>0.41199999999999998</v>
      </c>
      <c r="O8" s="5">
        <v>315</v>
      </c>
      <c r="P8" s="7">
        <v>0.75</v>
      </c>
      <c r="Q8" s="5">
        <v>385</v>
      </c>
      <c r="R8" s="7">
        <v>0.91900000000000004</v>
      </c>
      <c r="S8" s="5">
        <v>410</v>
      </c>
      <c r="T8" s="7">
        <v>0.97599999999999998</v>
      </c>
      <c r="U8" s="5">
        <v>10</v>
      </c>
      <c r="V8" s="7">
        <v>2.4E-2</v>
      </c>
      <c r="W8" s="5">
        <v>420</v>
      </c>
      <c r="X8" s="5">
        <v>175</v>
      </c>
      <c r="Y8" s="7">
        <v>0.441</v>
      </c>
      <c r="Z8" s="5">
        <v>280</v>
      </c>
      <c r="AA8" s="7">
        <v>0.69299999999999995</v>
      </c>
      <c r="AB8" s="5">
        <v>365</v>
      </c>
      <c r="AC8" s="7">
        <v>0.90500000000000003</v>
      </c>
      <c r="AD8" s="5">
        <v>390</v>
      </c>
      <c r="AE8" s="7">
        <v>0.97499999999999998</v>
      </c>
      <c r="AF8" s="5">
        <v>10</v>
      </c>
      <c r="AG8" s="7">
        <v>2.5000000000000001E-2</v>
      </c>
      <c r="AH8" s="5">
        <v>400</v>
      </c>
      <c r="AI8" s="5">
        <v>185</v>
      </c>
      <c r="AJ8" s="7">
        <v>0.432</v>
      </c>
      <c r="AK8" s="5">
        <v>325</v>
      </c>
      <c r="AL8" s="7">
        <v>0.75700000000000001</v>
      </c>
      <c r="AM8" s="5">
        <v>415</v>
      </c>
      <c r="AN8" s="7">
        <v>0.96499999999999997</v>
      </c>
      <c r="AO8" s="5">
        <v>425</v>
      </c>
      <c r="AP8" s="7">
        <v>0.98799999999999999</v>
      </c>
      <c r="AQ8" s="5">
        <v>5</v>
      </c>
      <c r="AR8" s="7">
        <v>1.2E-2</v>
      </c>
      <c r="AS8" s="5">
        <v>430</v>
      </c>
      <c r="AT8" s="5">
        <v>135</v>
      </c>
      <c r="AU8" s="7">
        <v>0.34</v>
      </c>
      <c r="AV8" s="5">
        <v>245</v>
      </c>
      <c r="AW8" s="7">
        <v>0.62</v>
      </c>
      <c r="AX8" s="5">
        <v>350</v>
      </c>
      <c r="AY8" s="7">
        <v>0.88200000000000001</v>
      </c>
      <c r="AZ8" s="5">
        <v>390</v>
      </c>
      <c r="BA8" s="7">
        <v>0.98199999999999998</v>
      </c>
      <c r="BB8" s="5">
        <v>5</v>
      </c>
      <c r="BC8" s="7">
        <v>1.7999999999999999E-2</v>
      </c>
      <c r="BD8" s="5">
        <v>395</v>
      </c>
    </row>
    <row r="9" spans="1:56" x14ac:dyDescent="0.35">
      <c r="A9" t="s">
        <v>67</v>
      </c>
      <c r="B9" s="5">
        <v>325</v>
      </c>
      <c r="C9" s="7">
        <v>0.32500000000000001</v>
      </c>
      <c r="D9" s="5">
        <v>555</v>
      </c>
      <c r="E9" s="7">
        <v>0.55500000000000005</v>
      </c>
      <c r="F9" s="5">
        <v>745</v>
      </c>
      <c r="G9" s="7">
        <v>0.747</v>
      </c>
      <c r="H9" s="5">
        <v>875</v>
      </c>
      <c r="I9" s="7">
        <v>0.873</v>
      </c>
      <c r="J9" s="5">
        <v>125</v>
      </c>
      <c r="K9" s="7">
        <v>0.127</v>
      </c>
      <c r="L9" s="8">
        <v>1000</v>
      </c>
      <c r="M9" s="5">
        <v>340</v>
      </c>
      <c r="N9" s="7">
        <v>0.34100000000000003</v>
      </c>
      <c r="O9" s="5">
        <v>530</v>
      </c>
      <c r="P9" s="7">
        <v>0.53300000000000003</v>
      </c>
      <c r="Q9" s="5">
        <v>750</v>
      </c>
      <c r="R9" s="7">
        <v>0.752</v>
      </c>
      <c r="S9" s="5">
        <v>920</v>
      </c>
      <c r="T9" s="7">
        <v>0.92700000000000005</v>
      </c>
      <c r="U9" s="5">
        <v>75</v>
      </c>
      <c r="V9" s="7">
        <v>7.2999999999999995E-2</v>
      </c>
      <c r="W9" s="5">
        <v>995</v>
      </c>
      <c r="X9" s="5">
        <v>320</v>
      </c>
      <c r="Y9" s="7">
        <v>0.34499999999999997</v>
      </c>
      <c r="Z9" s="5">
        <v>490</v>
      </c>
      <c r="AA9" s="7">
        <v>0.52900000000000003</v>
      </c>
      <c r="AB9" s="5">
        <v>665</v>
      </c>
      <c r="AC9" s="7">
        <v>0.72</v>
      </c>
      <c r="AD9" s="5">
        <v>815</v>
      </c>
      <c r="AE9" s="7">
        <v>0.88100000000000001</v>
      </c>
      <c r="AF9" s="5">
        <v>110</v>
      </c>
      <c r="AG9" s="7">
        <v>0.11899999999999999</v>
      </c>
      <c r="AH9" s="5">
        <v>925</v>
      </c>
      <c r="AI9" s="5">
        <v>335</v>
      </c>
      <c r="AJ9" s="7">
        <v>0.33300000000000002</v>
      </c>
      <c r="AK9" s="5">
        <v>590</v>
      </c>
      <c r="AL9" s="7">
        <v>0.58699999999999997</v>
      </c>
      <c r="AM9" s="5">
        <v>855</v>
      </c>
      <c r="AN9" s="7">
        <v>0.84599999999999997</v>
      </c>
      <c r="AO9" s="5">
        <v>975</v>
      </c>
      <c r="AP9" s="7">
        <v>0.96699999999999997</v>
      </c>
      <c r="AQ9" s="5">
        <v>35</v>
      </c>
      <c r="AR9" s="7">
        <v>3.3000000000000002E-2</v>
      </c>
      <c r="AS9" s="8">
        <v>1010</v>
      </c>
      <c r="AT9" s="5">
        <v>265</v>
      </c>
      <c r="AU9" s="7">
        <v>0.28699999999999998</v>
      </c>
      <c r="AV9" s="5">
        <v>490</v>
      </c>
      <c r="AW9" s="7">
        <v>0.53100000000000003</v>
      </c>
      <c r="AX9" s="5">
        <v>685</v>
      </c>
      <c r="AY9" s="7">
        <v>0.745</v>
      </c>
      <c r="AZ9" s="5">
        <v>830</v>
      </c>
      <c r="BA9" s="7">
        <v>0.9</v>
      </c>
      <c r="BB9" s="5">
        <v>90</v>
      </c>
      <c r="BC9" s="7">
        <v>0.1</v>
      </c>
      <c r="BD9" s="5">
        <v>920</v>
      </c>
    </row>
    <row r="10" spans="1:56" x14ac:dyDescent="0.35">
      <c r="A10" t="s">
        <v>68</v>
      </c>
      <c r="B10" s="5">
        <v>75</v>
      </c>
      <c r="C10" s="7">
        <v>0.246</v>
      </c>
      <c r="D10" s="5">
        <v>130</v>
      </c>
      <c r="E10" s="7">
        <v>0.441</v>
      </c>
      <c r="F10" s="5">
        <v>210</v>
      </c>
      <c r="G10" s="7">
        <v>0.70399999999999996</v>
      </c>
      <c r="H10" s="5">
        <v>265</v>
      </c>
      <c r="I10" s="7">
        <v>0.88600000000000001</v>
      </c>
      <c r="J10" s="5">
        <v>35</v>
      </c>
      <c r="K10" s="7">
        <v>0.114</v>
      </c>
      <c r="L10" s="5">
        <v>295</v>
      </c>
      <c r="M10" s="5">
        <v>90</v>
      </c>
      <c r="N10" s="7">
        <v>0.36499999999999999</v>
      </c>
      <c r="O10" s="5">
        <v>165</v>
      </c>
      <c r="P10" s="7">
        <v>0.65500000000000003</v>
      </c>
      <c r="Q10" s="5">
        <v>210</v>
      </c>
      <c r="R10" s="7">
        <v>0.82899999999999996</v>
      </c>
      <c r="S10" s="5">
        <v>235</v>
      </c>
      <c r="T10" s="7">
        <v>0.92900000000000005</v>
      </c>
      <c r="U10" s="5">
        <v>20</v>
      </c>
      <c r="V10" s="7">
        <v>7.0999999999999994E-2</v>
      </c>
      <c r="W10" s="5">
        <v>250</v>
      </c>
      <c r="X10" s="5">
        <v>75</v>
      </c>
      <c r="Y10" s="7">
        <v>0.36199999999999999</v>
      </c>
      <c r="Z10" s="5">
        <v>130</v>
      </c>
      <c r="AA10" s="7">
        <v>0.60599999999999998</v>
      </c>
      <c r="AB10" s="5">
        <v>180</v>
      </c>
      <c r="AC10" s="7">
        <v>0.83599999999999997</v>
      </c>
      <c r="AD10" s="5">
        <v>200</v>
      </c>
      <c r="AE10" s="7">
        <v>0.94799999999999995</v>
      </c>
      <c r="AF10" s="5">
        <v>10</v>
      </c>
      <c r="AG10" s="7">
        <v>5.1999999999999998E-2</v>
      </c>
      <c r="AH10" s="5">
        <v>215</v>
      </c>
      <c r="AI10" s="5">
        <v>70</v>
      </c>
      <c r="AJ10" s="5" t="s">
        <v>63</v>
      </c>
      <c r="AK10" s="5">
        <v>140</v>
      </c>
      <c r="AL10" s="5" t="s">
        <v>63</v>
      </c>
      <c r="AM10" s="5">
        <v>225</v>
      </c>
      <c r="AN10" s="5" t="s">
        <v>63</v>
      </c>
      <c r="AO10" s="5">
        <v>245</v>
      </c>
      <c r="AP10" s="5" t="s">
        <v>63</v>
      </c>
      <c r="AQ10" s="5" t="s">
        <v>63</v>
      </c>
      <c r="AR10" s="5" t="s">
        <v>63</v>
      </c>
      <c r="AS10" s="5">
        <v>245</v>
      </c>
      <c r="AT10" s="5">
        <v>70</v>
      </c>
      <c r="AU10" s="7">
        <v>0.29099999999999998</v>
      </c>
      <c r="AV10" s="5">
        <v>120</v>
      </c>
      <c r="AW10" s="7">
        <v>0.48799999999999999</v>
      </c>
      <c r="AX10" s="5">
        <v>185</v>
      </c>
      <c r="AY10" s="7">
        <v>0.76200000000000001</v>
      </c>
      <c r="AZ10" s="5">
        <v>225</v>
      </c>
      <c r="BA10" s="7">
        <v>0.91400000000000003</v>
      </c>
      <c r="BB10" s="5">
        <v>20</v>
      </c>
      <c r="BC10" s="7">
        <v>8.5999999999999993E-2</v>
      </c>
      <c r="BD10" s="5">
        <v>245</v>
      </c>
    </row>
    <row r="11" spans="1:56" x14ac:dyDescent="0.35">
      <c r="A11" t="s">
        <v>69</v>
      </c>
      <c r="B11" s="5" t="s">
        <v>70</v>
      </c>
      <c r="C11" s="5" t="s">
        <v>70</v>
      </c>
      <c r="D11" s="5" t="s">
        <v>70</v>
      </c>
      <c r="E11" s="5" t="s">
        <v>70</v>
      </c>
      <c r="F11" s="5" t="s">
        <v>70</v>
      </c>
      <c r="G11" s="5" t="s">
        <v>70</v>
      </c>
      <c r="H11" s="5" t="s">
        <v>70</v>
      </c>
      <c r="I11" s="5" t="s">
        <v>70</v>
      </c>
      <c r="J11" s="5" t="s">
        <v>70</v>
      </c>
      <c r="K11" s="5" t="s">
        <v>70</v>
      </c>
      <c r="L11" s="5">
        <v>0</v>
      </c>
      <c r="M11" s="5" t="s">
        <v>70</v>
      </c>
      <c r="N11" s="5" t="s">
        <v>70</v>
      </c>
      <c r="O11" s="5" t="s">
        <v>70</v>
      </c>
      <c r="P11" s="5" t="s">
        <v>70</v>
      </c>
      <c r="Q11" s="5" t="s">
        <v>70</v>
      </c>
      <c r="R11" s="5" t="s">
        <v>70</v>
      </c>
      <c r="S11" s="5" t="s">
        <v>70</v>
      </c>
      <c r="T11" s="5" t="s">
        <v>70</v>
      </c>
      <c r="U11" s="5" t="s">
        <v>70</v>
      </c>
      <c r="V11" s="5" t="s">
        <v>70</v>
      </c>
      <c r="W11" s="5">
        <v>0</v>
      </c>
      <c r="X11" s="5" t="s">
        <v>70</v>
      </c>
      <c r="Y11" s="5" t="s">
        <v>70</v>
      </c>
      <c r="Z11" s="5" t="s">
        <v>70</v>
      </c>
      <c r="AA11" s="5" t="s">
        <v>70</v>
      </c>
      <c r="AB11" s="5" t="s">
        <v>70</v>
      </c>
      <c r="AC11" s="5" t="s">
        <v>70</v>
      </c>
      <c r="AD11" s="5" t="s">
        <v>70</v>
      </c>
      <c r="AE11" s="5" t="s">
        <v>70</v>
      </c>
      <c r="AF11" s="5" t="s">
        <v>70</v>
      </c>
      <c r="AG11" s="5" t="s">
        <v>70</v>
      </c>
      <c r="AH11" s="5">
        <v>0</v>
      </c>
      <c r="AI11" s="5" t="s">
        <v>70</v>
      </c>
      <c r="AJ11" s="5" t="s">
        <v>70</v>
      </c>
      <c r="AK11" s="5" t="s">
        <v>70</v>
      </c>
      <c r="AL11" s="5" t="s">
        <v>70</v>
      </c>
      <c r="AM11" s="5" t="s">
        <v>70</v>
      </c>
      <c r="AN11" s="5" t="s">
        <v>70</v>
      </c>
      <c r="AO11" s="5" t="s">
        <v>70</v>
      </c>
      <c r="AP11" s="5" t="s">
        <v>70</v>
      </c>
      <c r="AQ11" s="5" t="s">
        <v>70</v>
      </c>
      <c r="AR11" s="5" t="s">
        <v>70</v>
      </c>
      <c r="AS11" s="5">
        <v>0</v>
      </c>
      <c r="AT11" s="5" t="s">
        <v>70</v>
      </c>
      <c r="AU11" s="5" t="s">
        <v>70</v>
      </c>
      <c r="AV11" s="5" t="s">
        <v>70</v>
      </c>
      <c r="AW11" s="5" t="s">
        <v>70</v>
      </c>
      <c r="AX11" s="5" t="s">
        <v>70</v>
      </c>
      <c r="AY11" s="5" t="s">
        <v>70</v>
      </c>
      <c r="AZ11" s="5" t="s">
        <v>70</v>
      </c>
      <c r="BA11" s="5" t="s">
        <v>70</v>
      </c>
      <c r="BB11" s="5" t="s">
        <v>70</v>
      </c>
      <c r="BC11" s="5" t="s">
        <v>70</v>
      </c>
      <c r="BD11" s="5">
        <v>0</v>
      </c>
    </row>
    <row r="12" spans="1:56" x14ac:dyDescent="0.35">
      <c r="A12" t="s">
        <v>71</v>
      </c>
      <c r="B12" s="5" t="s">
        <v>70</v>
      </c>
      <c r="C12" s="5" t="s">
        <v>70</v>
      </c>
      <c r="D12" s="5" t="s">
        <v>70</v>
      </c>
      <c r="E12" s="5" t="s">
        <v>70</v>
      </c>
      <c r="F12" s="5" t="s">
        <v>70</v>
      </c>
      <c r="G12" s="5" t="s">
        <v>70</v>
      </c>
      <c r="H12" s="5" t="s">
        <v>70</v>
      </c>
      <c r="I12" s="5" t="s">
        <v>70</v>
      </c>
      <c r="J12" s="5" t="s">
        <v>70</v>
      </c>
      <c r="K12" s="5" t="s">
        <v>70</v>
      </c>
      <c r="L12" s="5">
        <v>0</v>
      </c>
      <c r="M12" s="5" t="s">
        <v>70</v>
      </c>
      <c r="N12" s="5" t="s">
        <v>70</v>
      </c>
      <c r="O12" s="5" t="s">
        <v>70</v>
      </c>
      <c r="P12" s="5" t="s">
        <v>70</v>
      </c>
      <c r="Q12" s="5" t="s">
        <v>70</v>
      </c>
      <c r="R12" s="5" t="s">
        <v>70</v>
      </c>
      <c r="S12" s="5" t="s">
        <v>70</v>
      </c>
      <c r="T12" s="5" t="s">
        <v>70</v>
      </c>
      <c r="U12" s="5" t="s">
        <v>70</v>
      </c>
      <c r="V12" s="5" t="s">
        <v>70</v>
      </c>
      <c r="W12" s="5">
        <v>0</v>
      </c>
      <c r="X12" s="5" t="s">
        <v>70</v>
      </c>
      <c r="Y12" s="5" t="s">
        <v>70</v>
      </c>
      <c r="Z12" s="5" t="s">
        <v>70</v>
      </c>
      <c r="AA12" s="5" t="s">
        <v>70</v>
      </c>
      <c r="AB12" s="5" t="s">
        <v>70</v>
      </c>
      <c r="AC12" s="5" t="s">
        <v>70</v>
      </c>
      <c r="AD12" s="5" t="s">
        <v>70</v>
      </c>
      <c r="AE12" s="5" t="s">
        <v>70</v>
      </c>
      <c r="AF12" s="5" t="s">
        <v>70</v>
      </c>
      <c r="AG12" s="5" t="s">
        <v>70</v>
      </c>
      <c r="AH12" s="5">
        <v>0</v>
      </c>
      <c r="AI12" s="5" t="s">
        <v>70</v>
      </c>
      <c r="AJ12" s="5" t="s">
        <v>70</v>
      </c>
      <c r="AK12" s="5" t="s">
        <v>70</v>
      </c>
      <c r="AL12" s="5" t="s">
        <v>70</v>
      </c>
      <c r="AM12" s="5" t="s">
        <v>70</v>
      </c>
      <c r="AN12" s="5" t="s">
        <v>70</v>
      </c>
      <c r="AO12" s="5" t="s">
        <v>70</v>
      </c>
      <c r="AP12" s="5" t="s">
        <v>70</v>
      </c>
      <c r="AQ12" s="5" t="s">
        <v>70</v>
      </c>
      <c r="AR12" s="5" t="s">
        <v>70</v>
      </c>
      <c r="AS12" s="5">
        <v>0</v>
      </c>
      <c r="AT12" s="5" t="s">
        <v>70</v>
      </c>
      <c r="AU12" s="5" t="s">
        <v>70</v>
      </c>
      <c r="AV12" s="5" t="s">
        <v>70</v>
      </c>
      <c r="AW12" s="5" t="s">
        <v>70</v>
      </c>
      <c r="AX12" s="5" t="s">
        <v>70</v>
      </c>
      <c r="AY12" s="5" t="s">
        <v>70</v>
      </c>
      <c r="AZ12" s="5" t="s">
        <v>70</v>
      </c>
      <c r="BA12" s="5" t="s">
        <v>70</v>
      </c>
      <c r="BB12" s="5" t="s">
        <v>70</v>
      </c>
      <c r="BC12" s="5" t="s">
        <v>70</v>
      </c>
      <c r="BD12" s="5">
        <v>0</v>
      </c>
    </row>
    <row r="13" spans="1:56" x14ac:dyDescent="0.35">
      <c r="A13" t="s">
        <v>72</v>
      </c>
      <c r="B13" s="5">
        <v>225</v>
      </c>
      <c r="C13" s="7">
        <v>0.36699999999999999</v>
      </c>
      <c r="D13" s="5">
        <v>370</v>
      </c>
      <c r="E13" s="7">
        <v>0.59799999999999998</v>
      </c>
      <c r="F13" s="5">
        <v>465</v>
      </c>
      <c r="G13" s="7">
        <v>0.753</v>
      </c>
      <c r="H13" s="5">
        <v>545</v>
      </c>
      <c r="I13" s="7">
        <v>0.88900000000000001</v>
      </c>
      <c r="J13" s="5">
        <v>70</v>
      </c>
      <c r="K13" s="7">
        <v>0.111</v>
      </c>
      <c r="L13" s="5">
        <v>615</v>
      </c>
      <c r="M13" s="5">
        <v>245</v>
      </c>
      <c r="N13" s="7">
        <v>0.41</v>
      </c>
      <c r="O13" s="5">
        <v>365</v>
      </c>
      <c r="P13" s="7">
        <v>0.61699999999999999</v>
      </c>
      <c r="Q13" s="5">
        <v>470</v>
      </c>
      <c r="R13" s="7">
        <v>0.78900000000000003</v>
      </c>
      <c r="S13" s="5">
        <v>540</v>
      </c>
      <c r="T13" s="7">
        <v>0.91400000000000003</v>
      </c>
      <c r="U13" s="5">
        <v>50</v>
      </c>
      <c r="V13" s="7">
        <v>8.5999999999999993E-2</v>
      </c>
      <c r="W13" s="5">
        <v>595</v>
      </c>
      <c r="X13" s="5">
        <v>255</v>
      </c>
      <c r="Y13" s="7">
        <v>0.42699999999999999</v>
      </c>
      <c r="Z13" s="5">
        <v>355</v>
      </c>
      <c r="AA13" s="7">
        <v>0.59099999999999997</v>
      </c>
      <c r="AB13" s="5">
        <v>450</v>
      </c>
      <c r="AC13" s="7">
        <v>0.755</v>
      </c>
      <c r="AD13" s="5">
        <v>535</v>
      </c>
      <c r="AE13" s="7">
        <v>0.89800000000000002</v>
      </c>
      <c r="AF13" s="5">
        <v>60</v>
      </c>
      <c r="AG13" s="7">
        <v>0.10199999999999999</v>
      </c>
      <c r="AH13" s="5">
        <v>595</v>
      </c>
      <c r="AI13" s="5">
        <v>255</v>
      </c>
      <c r="AJ13" s="7">
        <v>0.39300000000000002</v>
      </c>
      <c r="AK13" s="5">
        <v>410</v>
      </c>
      <c r="AL13" s="7">
        <v>0.63200000000000001</v>
      </c>
      <c r="AM13" s="5">
        <v>565</v>
      </c>
      <c r="AN13" s="7">
        <v>0.876</v>
      </c>
      <c r="AO13" s="5">
        <v>625</v>
      </c>
      <c r="AP13" s="7">
        <v>0.96599999999999997</v>
      </c>
      <c r="AQ13" s="5">
        <v>20</v>
      </c>
      <c r="AR13" s="7">
        <v>3.4000000000000002E-2</v>
      </c>
      <c r="AS13" s="5">
        <v>645</v>
      </c>
      <c r="AT13" s="5">
        <v>215</v>
      </c>
      <c r="AU13" s="7">
        <v>0.32800000000000001</v>
      </c>
      <c r="AV13" s="5">
        <v>370</v>
      </c>
      <c r="AW13" s="7">
        <v>0.56399999999999995</v>
      </c>
      <c r="AX13" s="5">
        <v>510</v>
      </c>
      <c r="AY13" s="7">
        <v>0.77900000000000003</v>
      </c>
      <c r="AZ13" s="5">
        <v>620</v>
      </c>
      <c r="BA13" s="7">
        <v>0.94899999999999995</v>
      </c>
      <c r="BB13" s="5">
        <v>35</v>
      </c>
      <c r="BC13" s="7">
        <v>5.0999999999999997E-2</v>
      </c>
      <c r="BD13" s="5">
        <v>655</v>
      </c>
    </row>
    <row r="14" spans="1:56" x14ac:dyDescent="0.35">
      <c r="A14" t="s">
        <v>73</v>
      </c>
      <c r="B14" s="5">
        <v>5</v>
      </c>
      <c r="C14" s="5" t="s">
        <v>63</v>
      </c>
      <c r="D14" s="5">
        <v>5</v>
      </c>
      <c r="E14" s="5" t="s">
        <v>63</v>
      </c>
      <c r="F14" s="5">
        <v>5</v>
      </c>
      <c r="G14" s="5" t="s">
        <v>63</v>
      </c>
      <c r="H14" s="5">
        <v>5</v>
      </c>
      <c r="I14" s="5" t="s">
        <v>63</v>
      </c>
      <c r="J14" s="5" t="s">
        <v>63</v>
      </c>
      <c r="K14" s="5" t="s">
        <v>63</v>
      </c>
      <c r="L14" s="5">
        <v>10</v>
      </c>
      <c r="M14" s="5" t="s">
        <v>70</v>
      </c>
      <c r="N14" s="5" t="s">
        <v>70</v>
      </c>
      <c r="O14" s="5" t="s">
        <v>70</v>
      </c>
      <c r="P14" s="5" t="s">
        <v>70</v>
      </c>
      <c r="Q14" s="5" t="s">
        <v>70</v>
      </c>
      <c r="R14" s="5" t="s">
        <v>70</v>
      </c>
      <c r="S14" s="5" t="s">
        <v>70</v>
      </c>
      <c r="T14" s="5" t="s">
        <v>70</v>
      </c>
      <c r="U14" s="5" t="s">
        <v>70</v>
      </c>
      <c r="V14" s="5" t="s">
        <v>70</v>
      </c>
      <c r="W14" s="5">
        <v>0</v>
      </c>
      <c r="X14" s="5" t="s">
        <v>70</v>
      </c>
      <c r="Y14" s="5" t="s">
        <v>70</v>
      </c>
      <c r="Z14" s="5" t="s">
        <v>70</v>
      </c>
      <c r="AA14" s="5" t="s">
        <v>70</v>
      </c>
      <c r="AB14" s="5" t="s">
        <v>70</v>
      </c>
      <c r="AC14" s="5" t="s">
        <v>70</v>
      </c>
      <c r="AD14" s="5" t="s">
        <v>70</v>
      </c>
      <c r="AE14" s="5" t="s">
        <v>70</v>
      </c>
      <c r="AF14" s="5" t="s">
        <v>70</v>
      </c>
      <c r="AG14" s="5" t="s">
        <v>70</v>
      </c>
      <c r="AH14" s="5">
        <v>0</v>
      </c>
      <c r="AI14" s="5" t="s">
        <v>70</v>
      </c>
      <c r="AJ14" s="5" t="s">
        <v>70</v>
      </c>
      <c r="AK14" s="5" t="s">
        <v>70</v>
      </c>
      <c r="AL14" s="5" t="s">
        <v>70</v>
      </c>
      <c r="AM14" s="5" t="s">
        <v>70</v>
      </c>
      <c r="AN14" s="5" t="s">
        <v>70</v>
      </c>
      <c r="AO14" s="5" t="s">
        <v>70</v>
      </c>
      <c r="AP14" s="5" t="s">
        <v>70</v>
      </c>
      <c r="AQ14" s="5" t="s">
        <v>70</v>
      </c>
      <c r="AR14" s="5" t="s">
        <v>70</v>
      </c>
      <c r="AS14" s="5">
        <v>0</v>
      </c>
      <c r="AT14" s="5">
        <v>0</v>
      </c>
      <c r="AU14" s="7">
        <v>0</v>
      </c>
      <c r="AV14" s="5">
        <v>0</v>
      </c>
      <c r="AW14" s="7">
        <v>0</v>
      </c>
      <c r="AX14" s="5">
        <v>0</v>
      </c>
      <c r="AY14" s="7">
        <v>0</v>
      </c>
      <c r="AZ14" s="5" t="s">
        <v>63</v>
      </c>
      <c r="BA14" s="5" t="s">
        <v>63</v>
      </c>
      <c r="BB14" s="5">
        <v>0</v>
      </c>
      <c r="BC14" s="7">
        <v>0</v>
      </c>
      <c r="BD14" s="5" t="s">
        <v>63</v>
      </c>
    </row>
    <row r="15" spans="1:56" x14ac:dyDescent="0.35">
      <c r="A15" t="s">
        <v>74</v>
      </c>
      <c r="B15" s="5">
        <v>40</v>
      </c>
      <c r="C15" s="7">
        <v>0.36</v>
      </c>
      <c r="D15" s="5">
        <v>70</v>
      </c>
      <c r="E15" s="7">
        <v>0.64900000000000002</v>
      </c>
      <c r="F15" s="5">
        <v>85</v>
      </c>
      <c r="G15" s="7">
        <v>0.78400000000000003</v>
      </c>
      <c r="H15" s="5">
        <v>100</v>
      </c>
      <c r="I15" s="7">
        <v>0.89200000000000002</v>
      </c>
      <c r="J15" s="5">
        <v>10</v>
      </c>
      <c r="K15" s="7">
        <v>0.108</v>
      </c>
      <c r="L15" s="5">
        <v>110</v>
      </c>
      <c r="M15" s="5">
        <v>40</v>
      </c>
      <c r="N15" s="7">
        <v>0.29499999999999998</v>
      </c>
      <c r="O15" s="5">
        <v>65</v>
      </c>
      <c r="P15" s="7">
        <v>0.496</v>
      </c>
      <c r="Q15" s="5">
        <v>85</v>
      </c>
      <c r="R15" s="7">
        <v>0.66700000000000004</v>
      </c>
      <c r="S15" s="5">
        <v>110</v>
      </c>
      <c r="T15" s="7">
        <v>0.84499999999999997</v>
      </c>
      <c r="U15" s="5">
        <v>20</v>
      </c>
      <c r="V15" s="7">
        <v>0.155</v>
      </c>
      <c r="W15" s="5">
        <v>130</v>
      </c>
      <c r="X15" s="5">
        <v>55</v>
      </c>
      <c r="Y15" s="7">
        <v>0.36799999999999999</v>
      </c>
      <c r="Z15" s="5">
        <v>105</v>
      </c>
      <c r="AA15" s="7">
        <v>0.70399999999999996</v>
      </c>
      <c r="AB15" s="5">
        <v>130</v>
      </c>
      <c r="AC15" s="7">
        <v>0.85499999999999998</v>
      </c>
      <c r="AD15" s="5">
        <v>145</v>
      </c>
      <c r="AE15" s="7">
        <v>0.94099999999999995</v>
      </c>
      <c r="AF15" s="5">
        <v>10</v>
      </c>
      <c r="AG15" s="7">
        <v>5.8999999999999997E-2</v>
      </c>
      <c r="AH15" s="5">
        <v>150</v>
      </c>
      <c r="AI15" s="5">
        <v>45</v>
      </c>
      <c r="AJ15" s="7">
        <v>0.35399999999999998</v>
      </c>
      <c r="AK15" s="5">
        <v>80</v>
      </c>
      <c r="AL15" s="7">
        <v>0.63800000000000001</v>
      </c>
      <c r="AM15" s="5">
        <v>120</v>
      </c>
      <c r="AN15" s="7">
        <v>0.94499999999999995</v>
      </c>
      <c r="AO15" s="5">
        <v>125</v>
      </c>
      <c r="AP15" s="7">
        <v>1</v>
      </c>
      <c r="AQ15" s="5">
        <v>0</v>
      </c>
      <c r="AR15" s="7">
        <v>0</v>
      </c>
      <c r="AS15" s="5">
        <v>125</v>
      </c>
      <c r="AT15" s="5">
        <v>20</v>
      </c>
      <c r="AU15" s="7">
        <v>0.21199999999999999</v>
      </c>
      <c r="AV15" s="5">
        <v>45</v>
      </c>
      <c r="AW15" s="7">
        <v>0.442</v>
      </c>
      <c r="AX15" s="5">
        <v>75</v>
      </c>
      <c r="AY15" s="7">
        <v>0.72099999999999997</v>
      </c>
      <c r="AZ15" s="5">
        <v>95</v>
      </c>
      <c r="BA15" s="7">
        <v>0.89400000000000002</v>
      </c>
      <c r="BB15" s="5">
        <v>10</v>
      </c>
      <c r="BC15" s="7">
        <v>0.106</v>
      </c>
      <c r="BD15" s="5">
        <v>105</v>
      </c>
    </row>
    <row r="16" spans="1:56" x14ac:dyDescent="0.35">
      <c r="A16" t="s">
        <v>75</v>
      </c>
      <c r="B16" s="5" t="s">
        <v>63</v>
      </c>
      <c r="C16" s="5" t="s">
        <v>63</v>
      </c>
      <c r="D16" s="5" t="s">
        <v>63</v>
      </c>
      <c r="E16" s="5" t="s">
        <v>63</v>
      </c>
      <c r="F16" s="5" t="s">
        <v>63</v>
      </c>
      <c r="G16" s="5" t="s">
        <v>63</v>
      </c>
      <c r="H16" s="5" t="s">
        <v>63</v>
      </c>
      <c r="I16" s="5" t="s">
        <v>63</v>
      </c>
      <c r="J16" s="5">
        <v>0</v>
      </c>
      <c r="K16" s="7">
        <v>0</v>
      </c>
      <c r="L16" s="5" t="s">
        <v>63</v>
      </c>
      <c r="M16" s="5" t="s">
        <v>63</v>
      </c>
      <c r="N16" s="5" t="s">
        <v>63</v>
      </c>
      <c r="O16" s="5" t="s">
        <v>63</v>
      </c>
      <c r="P16" s="5" t="s">
        <v>63</v>
      </c>
      <c r="Q16" s="5" t="s">
        <v>63</v>
      </c>
      <c r="R16" s="5" t="s">
        <v>63</v>
      </c>
      <c r="S16" s="5">
        <v>5</v>
      </c>
      <c r="T16" s="5" t="s">
        <v>63</v>
      </c>
      <c r="U16" s="5">
        <v>0</v>
      </c>
      <c r="V16" s="7">
        <v>0</v>
      </c>
      <c r="W16" s="5">
        <v>5</v>
      </c>
      <c r="X16" s="5" t="s">
        <v>63</v>
      </c>
      <c r="Y16" s="5" t="s">
        <v>63</v>
      </c>
      <c r="Z16" s="5" t="s">
        <v>63</v>
      </c>
      <c r="AA16" s="5" t="s">
        <v>63</v>
      </c>
      <c r="AB16" s="5" t="s">
        <v>63</v>
      </c>
      <c r="AC16" s="5" t="s">
        <v>63</v>
      </c>
      <c r="AD16" s="5" t="s">
        <v>63</v>
      </c>
      <c r="AE16" s="5" t="s">
        <v>63</v>
      </c>
      <c r="AF16" s="5">
        <v>0</v>
      </c>
      <c r="AG16" s="7">
        <v>0</v>
      </c>
      <c r="AH16" s="5" t="s">
        <v>63</v>
      </c>
      <c r="AI16" s="5" t="s">
        <v>63</v>
      </c>
      <c r="AJ16" s="5" t="s">
        <v>63</v>
      </c>
      <c r="AK16" s="5" t="s">
        <v>63</v>
      </c>
      <c r="AL16" s="5" t="s">
        <v>63</v>
      </c>
      <c r="AM16" s="5" t="s">
        <v>63</v>
      </c>
      <c r="AN16" s="5" t="s">
        <v>63</v>
      </c>
      <c r="AO16" s="5" t="s">
        <v>63</v>
      </c>
      <c r="AP16" s="5" t="s">
        <v>63</v>
      </c>
      <c r="AQ16" s="5">
        <v>0</v>
      </c>
      <c r="AR16" s="7">
        <v>0</v>
      </c>
      <c r="AS16" s="5" t="s">
        <v>63</v>
      </c>
      <c r="AT16" s="5" t="s">
        <v>70</v>
      </c>
      <c r="AU16" s="5" t="s">
        <v>70</v>
      </c>
      <c r="AV16" s="5" t="s">
        <v>70</v>
      </c>
      <c r="AW16" s="5" t="s">
        <v>70</v>
      </c>
      <c r="AX16" s="5" t="s">
        <v>70</v>
      </c>
      <c r="AY16" s="5" t="s">
        <v>70</v>
      </c>
      <c r="AZ16" s="5" t="s">
        <v>70</v>
      </c>
      <c r="BA16" s="5" t="s">
        <v>70</v>
      </c>
      <c r="BB16" s="5" t="s">
        <v>70</v>
      </c>
      <c r="BC16" s="5" t="s">
        <v>70</v>
      </c>
      <c r="BD16" s="5">
        <v>0</v>
      </c>
    </row>
    <row r="17" spans="1:56" x14ac:dyDescent="0.35">
      <c r="A17" t="s">
        <v>76</v>
      </c>
      <c r="B17" s="5" t="s">
        <v>63</v>
      </c>
      <c r="C17" s="5" t="s">
        <v>63</v>
      </c>
      <c r="D17" s="5">
        <v>5</v>
      </c>
      <c r="E17" s="5" t="s">
        <v>63</v>
      </c>
      <c r="F17" s="5">
        <v>10</v>
      </c>
      <c r="G17" s="5" t="s">
        <v>63</v>
      </c>
      <c r="H17" s="5">
        <v>15</v>
      </c>
      <c r="I17" s="5" t="s">
        <v>63</v>
      </c>
      <c r="J17" s="5" t="s">
        <v>63</v>
      </c>
      <c r="K17" s="5" t="s">
        <v>63</v>
      </c>
      <c r="L17" s="5">
        <v>15</v>
      </c>
      <c r="M17" s="5" t="s">
        <v>63</v>
      </c>
      <c r="N17" s="5" t="s">
        <v>63</v>
      </c>
      <c r="O17" s="5">
        <v>5</v>
      </c>
      <c r="P17" s="5" t="s">
        <v>63</v>
      </c>
      <c r="Q17" s="5">
        <v>15</v>
      </c>
      <c r="R17" s="5" t="s">
        <v>63</v>
      </c>
      <c r="S17" s="5">
        <v>15</v>
      </c>
      <c r="T17" s="5" t="s">
        <v>63</v>
      </c>
      <c r="U17" s="5" t="s">
        <v>63</v>
      </c>
      <c r="V17" s="5" t="s">
        <v>63</v>
      </c>
      <c r="W17" s="5">
        <v>20</v>
      </c>
      <c r="X17" s="5" t="s">
        <v>70</v>
      </c>
      <c r="Y17" s="5" t="s">
        <v>70</v>
      </c>
      <c r="Z17" s="5" t="s">
        <v>70</v>
      </c>
      <c r="AA17" s="5" t="s">
        <v>70</v>
      </c>
      <c r="AB17" s="5" t="s">
        <v>70</v>
      </c>
      <c r="AC17" s="5" t="s">
        <v>70</v>
      </c>
      <c r="AD17" s="5" t="s">
        <v>70</v>
      </c>
      <c r="AE17" s="5" t="s">
        <v>70</v>
      </c>
      <c r="AF17" s="5" t="s">
        <v>70</v>
      </c>
      <c r="AG17" s="5" t="s">
        <v>70</v>
      </c>
      <c r="AH17" s="5">
        <v>0</v>
      </c>
      <c r="AI17" s="5">
        <v>5</v>
      </c>
      <c r="AJ17" s="5" t="s">
        <v>63</v>
      </c>
      <c r="AK17" s="5">
        <v>10</v>
      </c>
      <c r="AL17" s="5" t="s">
        <v>63</v>
      </c>
      <c r="AM17" s="5">
        <v>15</v>
      </c>
      <c r="AN17" s="5" t="s">
        <v>63</v>
      </c>
      <c r="AO17" s="5">
        <v>15</v>
      </c>
      <c r="AP17" s="5" t="s">
        <v>63</v>
      </c>
      <c r="AQ17" s="5" t="s">
        <v>63</v>
      </c>
      <c r="AR17" s="5" t="s">
        <v>63</v>
      </c>
      <c r="AS17" s="5">
        <v>15</v>
      </c>
      <c r="AT17" s="5">
        <v>5</v>
      </c>
      <c r="AU17" s="5" t="s">
        <v>63</v>
      </c>
      <c r="AV17" s="5">
        <v>10</v>
      </c>
      <c r="AW17" s="5" t="s">
        <v>63</v>
      </c>
      <c r="AX17" s="5">
        <v>15</v>
      </c>
      <c r="AY17" s="5" t="s">
        <v>63</v>
      </c>
      <c r="AZ17" s="5">
        <v>15</v>
      </c>
      <c r="BA17" s="5" t="s">
        <v>63</v>
      </c>
      <c r="BB17" s="5" t="s">
        <v>63</v>
      </c>
      <c r="BC17" s="5" t="s">
        <v>63</v>
      </c>
      <c r="BD17" s="5">
        <v>15</v>
      </c>
    </row>
    <row r="18" spans="1:56" x14ac:dyDescent="0.35">
      <c r="A18" t="s">
        <v>77</v>
      </c>
      <c r="B18" s="5">
        <v>25</v>
      </c>
      <c r="C18" s="7">
        <v>0.14899999999999999</v>
      </c>
      <c r="D18" s="5">
        <v>50</v>
      </c>
      <c r="E18" s="7">
        <v>0.318</v>
      </c>
      <c r="F18" s="5">
        <v>90</v>
      </c>
      <c r="G18" s="7">
        <v>0.58399999999999996</v>
      </c>
      <c r="H18" s="5">
        <v>130</v>
      </c>
      <c r="I18" s="7">
        <v>0.85099999999999998</v>
      </c>
      <c r="J18" s="5">
        <v>25</v>
      </c>
      <c r="K18" s="7">
        <v>0.14899999999999999</v>
      </c>
      <c r="L18" s="5">
        <v>155</v>
      </c>
      <c r="M18" s="5">
        <v>30</v>
      </c>
      <c r="N18" s="7">
        <v>0.186</v>
      </c>
      <c r="O18" s="5">
        <v>75</v>
      </c>
      <c r="P18" s="7">
        <v>0.45300000000000001</v>
      </c>
      <c r="Q18" s="5">
        <v>125</v>
      </c>
      <c r="R18" s="7">
        <v>0.77</v>
      </c>
      <c r="S18" s="5">
        <v>155</v>
      </c>
      <c r="T18" s="7">
        <v>0.96299999999999997</v>
      </c>
      <c r="U18" s="5">
        <v>5</v>
      </c>
      <c r="V18" s="7">
        <v>3.6999999999999998E-2</v>
      </c>
      <c r="W18" s="5">
        <v>160</v>
      </c>
      <c r="X18" s="5">
        <v>55</v>
      </c>
      <c r="Y18" s="7">
        <v>0.318</v>
      </c>
      <c r="Z18" s="5">
        <v>105</v>
      </c>
      <c r="AA18" s="7">
        <v>0.58499999999999996</v>
      </c>
      <c r="AB18" s="5">
        <v>140</v>
      </c>
      <c r="AC18" s="7">
        <v>0.79</v>
      </c>
      <c r="AD18" s="5">
        <v>170</v>
      </c>
      <c r="AE18" s="7">
        <v>0.96599999999999997</v>
      </c>
      <c r="AF18" s="5">
        <v>5</v>
      </c>
      <c r="AG18" s="7">
        <v>3.4000000000000002E-2</v>
      </c>
      <c r="AH18" s="5">
        <v>175</v>
      </c>
      <c r="AI18" s="5">
        <v>55</v>
      </c>
      <c r="AJ18" s="7">
        <v>0.29499999999999998</v>
      </c>
      <c r="AK18" s="5">
        <v>115</v>
      </c>
      <c r="AL18" s="7">
        <v>0.623</v>
      </c>
      <c r="AM18" s="5">
        <v>160</v>
      </c>
      <c r="AN18" s="7">
        <v>0.88</v>
      </c>
      <c r="AO18" s="5">
        <v>175</v>
      </c>
      <c r="AP18" s="7">
        <v>0.96199999999999997</v>
      </c>
      <c r="AQ18" s="5">
        <v>5</v>
      </c>
      <c r="AR18" s="7">
        <v>3.7999999999999999E-2</v>
      </c>
      <c r="AS18" s="5">
        <v>185</v>
      </c>
      <c r="AT18" s="5">
        <v>30</v>
      </c>
      <c r="AU18" s="7">
        <v>0.21299999999999999</v>
      </c>
      <c r="AV18" s="5">
        <v>60</v>
      </c>
      <c r="AW18" s="7">
        <v>0.433</v>
      </c>
      <c r="AX18" s="5">
        <v>110</v>
      </c>
      <c r="AY18" s="7">
        <v>0.78700000000000003</v>
      </c>
      <c r="AZ18" s="5">
        <v>130</v>
      </c>
      <c r="BA18" s="7">
        <v>0.92900000000000005</v>
      </c>
      <c r="BB18" s="5">
        <v>10</v>
      </c>
      <c r="BC18" s="7">
        <v>7.0999999999999994E-2</v>
      </c>
      <c r="BD18" s="5">
        <v>140</v>
      </c>
    </row>
    <row r="19" spans="1:56" x14ac:dyDescent="0.35">
      <c r="A19" t="s">
        <v>78</v>
      </c>
      <c r="B19" s="5">
        <v>55</v>
      </c>
      <c r="C19" s="5" t="s">
        <v>63</v>
      </c>
      <c r="D19" s="5">
        <v>80</v>
      </c>
      <c r="E19" s="5" t="s">
        <v>63</v>
      </c>
      <c r="F19" s="5">
        <v>95</v>
      </c>
      <c r="G19" s="5" t="s">
        <v>63</v>
      </c>
      <c r="H19" s="5">
        <v>100</v>
      </c>
      <c r="I19" s="5" t="s">
        <v>63</v>
      </c>
      <c r="J19" s="5" t="s">
        <v>63</v>
      </c>
      <c r="K19" s="5" t="s">
        <v>63</v>
      </c>
      <c r="L19" s="5">
        <v>100</v>
      </c>
      <c r="M19" s="5">
        <v>50</v>
      </c>
      <c r="N19" s="7">
        <v>0.79</v>
      </c>
      <c r="O19" s="5">
        <v>60</v>
      </c>
      <c r="P19" s="7">
        <v>0.96799999999999997</v>
      </c>
      <c r="Q19" s="5">
        <v>60</v>
      </c>
      <c r="R19" s="7">
        <v>0.98399999999999999</v>
      </c>
      <c r="S19" s="5">
        <v>60</v>
      </c>
      <c r="T19" s="7">
        <v>1</v>
      </c>
      <c r="U19" s="5">
        <v>0</v>
      </c>
      <c r="V19" s="7">
        <v>0</v>
      </c>
      <c r="W19" s="5">
        <v>60</v>
      </c>
      <c r="X19" s="5">
        <v>40</v>
      </c>
      <c r="Y19" s="7">
        <v>0.71399999999999997</v>
      </c>
      <c r="Z19" s="5">
        <v>50</v>
      </c>
      <c r="AA19" s="7">
        <v>0.85699999999999998</v>
      </c>
      <c r="AB19" s="5">
        <v>55</v>
      </c>
      <c r="AC19" s="7">
        <v>1</v>
      </c>
      <c r="AD19" s="5">
        <v>55</v>
      </c>
      <c r="AE19" s="7">
        <v>1</v>
      </c>
      <c r="AF19" s="5">
        <v>0</v>
      </c>
      <c r="AG19" s="7">
        <v>0</v>
      </c>
      <c r="AH19" s="5">
        <v>55</v>
      </c>
      <c r="AI19" s="5">
        <v>60</v>
      </c>
      <c r="AJ19" s="7">
        <v>0.73399999999999999</v>
      </c>
      <c r="AK19" s="5">
        <v>75</v>
      </c>
      <c r="AL19" s="7">
        <v>0.93700000000000006</v>
      </c>
      <c r="AM19" s="5">
        <v>80</v>
      </c>
      <c r="AN19" s="7">
        <v>1</v>
      </c>
      <c r="AO19" s="5">
        <v>80</v>
      </c>
      <c r="AP19" s="7">
        <v>1</v>
      </c>
      <c r="AQ19" s="5">
        <v>0</v>
      </c>
      <c r="AR19" s="7">
        <v>0</v>
      </c>
      <c r="AS19" s="5">
        <v>80</v>
      </c>
      <c r="AT19" s="5">
        <v>70</v>
      </c>
      <c r="AU19" s="5" t="s">
        <v>63</v>
      </c>
      <c r="AV19" s="5">
        <v>85</v>
      </c>
      <c r="AW19" s="5" t="s">
        <v>63</v>
      </c>
      <c r="AX19" s="5">
        <v>95</v>
      </c>
      <c r="AY19" s="5" t="s">
        <v>63</v>
      </c>
      <c r="AZ19" s="5">
        <v>95</v>
      </c>
      <c r="BA19" s="5" t="s">
        <v>63</v>
      </c>
      <c r="BB19" s="5" t="s">
        <v>63</v>
      </c>
      <c r="BC19" s="5" t="s">
        <v>63</v>
      </c>
      <c r="BD19" s="5">
        <v>100</v>
      </c>
    </row>
    <row r="20" spans="1:56" x14ac:dyDescent="0.35">
      <c r="A20" t="s">
        <v>79</v>
      </c>
      <c r="B20" s="5" t="s">
        <v>63</v>
      </c>
      <c r="C20" s="5" t="s">
        <v>63</v>
      </c>
      <c r="D20" s="5" t="s">
        <v>63</v>
      </c>
      <c r="E20" s="5" t="s">
        <v>63</v>
      </c>
      <c r="F20" s="5" t="s">
        <v>63</v>
      </c>
      <c r="G20" s="5" t="s">
        <v>63</v>
      </c>
      <c r="H20" s="5" t="s">
        <v>63</v>
      </c>
      <c r="I20" s="5" t="s">
        <v>63</v>
      </c>
      <c r="J20" s="5">
        <v>0</v>
      </c>
      <c r="K20" s="7">
        <v>0</v>
      </c>
      <c r="L20" s="5" t="s">
        <v>63</v>
      </c>
      <c r="M20" s="5" t="s">
        <v>63</v>
      </c>
      <c r="N20" s="5" t="s">
        <v>63</v>
      </c>
      <c r="O20" s="5">
        <v>5</v>
      </c>
      <c r="P20" s="5" t="s">
        <v>63</v>
      </c>
      <c r="Q20" s="5">
        <v>5</v>
      </c>
      <c r="R20" s="5" t="s">
        <v>63</v>
      </c>
      <c r="S20" s="5">
        <v>5</v>
      </c>
      <c r="T20" s="5" t="s">
        <v>63</v>
      </c>
      <c r="U20" s="5">
        <v>0</v>
      </c>
      <c r="V20" s="7">
        <v>0</v>
      </c>
      <c r="W20" s="5">
        <v>5</v>
      </c>
      <c r="X20" s="5" t="s">
        <v>63</v>
      </c>
      <c r="Y20" s="5" t="s">
        <v>63</v>
      </c>
      <c r="Z20" s="5" t="s">
        <v>63</v>
      </c>
      <c r="AA20" s="5" t="s">
        <v>63</v>
      </c>
      <c r="AB20" s="5" t="s">
        <v>63</v>
      </c>
      <c r="AC20" s="5" t="s">
        <v>63</v>
      </c>
      <c r="AD20" s="5" t="s">
        <v>63</v>
      </c>
      <c r="AE20" s="5" t="s">
        <v>63</v>
      </c>
      <c r="AF20" s="5">
        <v>0</v>
      </c>
      <c r="AG20" s="7">
        <v>0</v>
      </c>
      <c r="AH20" s="5" t="s">
        <v>63</v>
      </c>
      <c r="AI20" s="5">
        <v>0</v>
      </c>
      <c r="AJ20" s="7">
        <v>0</v>
      </c>
      <c r="AK20" s="5" t="s">
        <v>63</v>
      </c>
      <c r="AL20" s="5" t="s">
        <v>63</v>
      </c>
      <c r="AM20" s="5" t="s">
        <v>63</v>
      </c>
      <c r="AN20" s="5" t="s">
        <v>63</v>
      </c>
      <c r="AO20" s="5" t="s">
        <v>63</v>
      </c>
      <c r="AP20" s="5" t="s">
        <v>63</v>
      </c>
      <c r="AQ20" s="5">
        <v>0</v>
      </c>
      <c r="AR20" s="7">
        <v>0</v>
      </c>
      <c r="AS20" s="5" t="s">
        <v>63</v>
      </c>
      <c r="AT20" s="5">
        <v>0</v>
      </c>
      <c r="AU20" s="7">
        <v>0</v>
      </c>
      <c r="AV20" s="5" t="s">
        <v>63</v>
      </c>
      <c r="AW20" s="5" t="s">
        <v>63</v>
      </c>
      <c r="AX20" s="5" t="s">
        <v>63</v>
      </c>
      <c r="AY20" s="5" t="s">
        <v>63</v>
      </c>
      <c r="AZ20" s="5" t="s">
        <v>63</v>
      </c>
      <c r="BA20" s="5" t="s">
        <v>63</v>
      </c>
      <c r="BB20" s="5">
        <v>0</v>
      </c>
      <c r="BC20" s="7">
        <v>0</v>
      </c>
      <c r="BD20" s="5" t="s">
        <v>63</v>
      </c>
    </row>
    <row r="21" spans="1:56" x14ac:dyDescent="0.35">
      <c r="A21" t="s">
        <v>80</v>
      </c>
      <c r="B21" s="5" t="s">
        <v>70</v>
      </c>
      <c r="C21" s="5" t="s">
        <v>70</v>
      </c>
      <c r="D21" s="5" t="s">
        <v>70</v>
      </c>
      <c r="E21" s="5" t="s">
        <v>70</v>
      </c>
      <c r="F21" s="5" t="s">
        <v>70</v>
      </c>
      <c r="G21" s="5" t="s">
        <v>70</v>
      </c>
      <c r="H21" s="5" t="s">
        <v>70</v>
      </c>
      <c r="I21" s="5" t="s">
        <v>70</v>
      </c>
      <c r="J21" s="5" t="s">
        <v>70</v>
      </c>
      <c r="K21" s="5" t="s">
        <v>70</v>
      </c>
      <c r="L21" s="5">
        <v>0</v>
      </c>
      <c r="M21" s="5" t="s">
        <v>70</v>
      </c>
      <c r="N21" s="5" t="s">
        <v>70</v>
      </c>
      <c r="O21" s="5" t="s">
        <v>70</v>
      </c>
      <c r="P21" s="5" t="s">
        <v>70</v>
      </c>
      <c r="Q21" s="5" t="s">
        <v>70</v>
      </c>
      <c r="R21" s="5" t="s">
        <v>70</v>
      </c>
      <c r="S21" s="5" t="s">
        <v>70</v>
      </c>
      <c r="T21" s="5" t="s">
        <v>70</v>
      </c>
      <c r="U21" s="5" t="s">
        <v>70</v>
      </c>
      <c r="V21" s="5" t="s">
        <v>70</v>
      </c>
      <c r="W21" s="5">
        <v>0</v>
      </c>
      <c r="X21" s="5" t="s">
        <v>70</v>
      </c>
      <c r="Y21" s="5" t="s">
        <v>70</v>
      </c>
      <c r="Z21" s="5" t="s">
        <v>70</v>
      </c>
      <c r="AA21" s="5" t="s">
        <v>70</v>
      </c>
      <c r="AB21" s="5" t="s">
        <v>70</v>
      </c>
      <c r="AC21" s="5" t="s">
        <v>70</v>
      </c>
      <c r="AD21" s="5" t="s">
        <v>70</v>
      </c>
      <c r="AE21" s="5" t="s">
        <v>70</v>
      </c>
      <c r="AF21" s="5" t="s">
        <v>70</v>
      </c>
      <c r="AG21" s="5" t="s">
        <v>70</v>
      </c>
      <c r="AH21" s="5">
        <v>0</v>
      </c>
      <c r="AI21" s="5" t="s">
        <v>70</v>
      </c>
      <c r="AJ21" s="5" t="s">
        <v>70</v>
      </c>
      <c r="AK21" s="5" t="s">
        <v>70</v>
      </c>
      <c r="AL21" s="5" t="s">
        <v>70</v>
      </c>
      <c r="AM21" s="5" t="s">
        <v>70</v>
      </c>
      <c r="AN21" s="5" t="s">
        <v>70</v>
      </c>
      <c r="AO21" s="5" t="s">
        <v>70</v>
      </c>
      <c r="AP21" s="5" t="s">
        <v>70</v>
      </c>
      <c r="AQ21" s="5" t="s">
        <v>70</v>
      </c>
      <c r="AR21" s="5" t="s">
        <v>70</v>
      </c>
      <c r="AS21" s="5">
        <v>0</v>
      </c>
      <c r="AT21" s="5">
        <v>0</v>
      </c>
      <c r="AU21" s="7">
        <v>0</v>
      </c>
      <c r="AV21" s="5">
        <v>0</v>
      </c>
      <c r="AW21" s="7">
        <v>0</v>
      </c>
      <c r="AX21" s="5">
        <v>0</v>
      </c>
      <c r="AY21" s="7">
        <v>0</v>
      </c>
      <c r="AZ21" s="5">
        <v>0</v>
      </c>
      <c r="BA21" s="7">
        <v>0</v>
      </c>
      <c r="BB21" s="5" t="s">
        <v>63</v>
      </c>
      <c r="BC21" s="5" t="s">
        <v>63</v>
      </c>
      <c r="BD21" s="5" t="s">
        <v>63</v>
      </c>
    </row>
    <row r="22" spans="1:56" x14ac:dyDescent="0.35">
      <c r="A22" t="s">
        <v>81</v>
      </c>
      <c r="B22" s="5">
        <v>65</v>
      </c>
      <c r="C22" s="7">
        <v>0.51200000000000001</v>
      </c>
      <c r="D22" s="5">
        <v>85</v>
      </c>
      <c r="E22" s="7">
        <v>0.67500000000000004</v>
      </c>
      <c r="F22" s="5">
        <v>105</v>
      </c>
      <c r="G22" s="7">
        <v>0.86199999999999999</v>
      </c>
      <c r="H22" s="5">
        <v>115</v>
      </c>
      <c r="I22" s="7">
        <v>0.94299999999999995</v>
      </c>
      <c r="J22" s="5">
        <v>5</v>
      </c>
      <c r="K22" s="7">
        <v>5.7000000000000002E-2</v>
      </c>
      <c r="L22" s="5">
        <v>125</v>
      </c>
      <c r="M22" s="5">
        <v>70</v>
      </c>
      <c r="N22" s="7">
        <v>0.51400000000000001</v>
      </c>
      <c r="O22" s="5">
        <v>100</v>
      </c>
      <c r="P22" s="7">
        <v>0.70699999999999996</v>
      </c>
      <c r="Q22" s="5">
        <v>110</v>
      </c>
      <c r="R22" s="7">
        <v>0.78600000000000003</v>
      </c>
      <c r="S22" s="5">
        <v>130</v>
      </c>
      <c r="T22" s="7">
        <v>0.91400000000000003</v>
      </c>
      <c r="U22" s="5">
        <v>10</v>
      </c>
      <c r="V22" s="7">
        <v>8.5999999999999993E-2</v>
      </c>
      <c r="W22" s="5">
        <v>140</v>
      </c>
      <c r="X22" s="5">
        <v>60</v>
      </c>
      <c r="Y22" s="7">
        <v>0.49199999999999999</v>
      </c>
      <c r="Z22" s="5">
        <v>85</v>
      </c>
      <c r="AA22" s="7">
        <v>0.68500000000000005</v>
      </c>
      <c r="AB22" s="5">
        <v>105</v>
      </c>
      <c r="AC22" s="7">
        <v>0.86299999999999999</v>
      </c>
      <c r="AD22" s="5">
        <v>120</v>
      </c>
      <c r="AE22" s="7">
        <v>0.95199999999999996</v>
      </c>
      <c r="AF22" s="5">
        <v>5</v>
      </c>
      <c r="AG22" s="7">
        <v>4.8000000000000001E-2</v>
      </c>
      <c r="AH22" s="5">
        <v>125</v>
      </c>
      <c r="AI22" s="5">
        <v>65</v>
      </c>
      <c r="AJ22" s="7">
        <v>0.47399999999999998</v>
      </c>
      <c r="AK22" s="5">
        <v>90</v>
      </c>
      <c r="AL22" s="7">
        <v>0.68400000000000005</v>
      </c>
      <c r="AM22" s="5">
        <v>125</v>
      </c>
      <c r="AN22" s="7">
        <v>0.93200000000000005</v>
      </c>
      <c r="AO22" s="5">
        <v>135</v>
      </c>
      <c r="AP22" s="7">
        <v>1</v>
      </c>
      <c r="AQ22" s="5">
        <v>0</v>
      </c>
      <c r="AR22" s="7">
        <v>0</v>
      </c>
      <c r="AS22" s="5">
        <v>135</v>
      </c>
      <c r="AT22" s="5">
        <v>25</v>
      </c>
      <c r="AU22" s="7">
        <v>0.26400000000000001</v>
      </c>
      <c r="AV22" s="5">
        <v>45</v>
      </c>
      <c r="AW22" s="7">
        <v>0.51600000000000001</v>
      </c>
      <c r="AX22" s="5">
        <v>65</v>
      </c>
      <c r="AY22" s="7">
        <v>0.72499999999999998</v>
      </c>
      <c r="AZ22" s="5">
        <v>80</v>
      </c>
      <c r="BA22" s="7">
        <v>0.85699999999999998</v>
      </c>
      <c r="BB22" s="5">
        <v>15</v>
      </c>
      <c r="BC22" s="7">
        <v>0.14299999999999999</v>
      </c>
      <c r="BD22" s="5">
        <v>90</v>
      </c>
    </row>
    <row r="23" spans="1:56" x14ac:dyDescent="0.35">
      <c r="A23" t="s">
        <v>82</v>
      </c>
      <c r="B23" s="5">
        <v>705</v>
      </c>
      <c r="C23" s="7">
        <v>0.33300000000000002</v>
      </c>
      <c r="D23" s="8">
        <v>1345</v>
      </c>
      <c r="E23" s="7">
        <v>0.63500000000000001</v>
      </c>
      <c r="F23" s="8">
        <v>1825</v>
      </c>
      <c r="G23" s="7">
        <v>0.86199999999999999</v>
      </c>
      <c r="H23" s="8">
        <v>2020</v>
      </c>
      <c r="I23" s="7">
        <v>0.95499999999999996</v>
      </c>
      <c r="J23" s="5">
        <v>95</v>
      </c>
      <c r="K23" s="7">
        <v>4.4999999999999998E-2</v>
      </c>
      <c r="L23" s="8">
        <v>2115</v>
      </c>
      <c r="M23" s="5">
        <v>785</v>
      </c>
      <c r="N23" s="7">
        <v>0.38600000000000001</v>
      </c>
      <c r="O23" s="8">
        <v>1415</v>
      </c>
      <c r="P23" s="7">
        <v>0.69499999999999995</v>
      </c>
      <c r="Q23" s="8">
        <v>1810</v>
      </c>
      <c r="R23" s="7">
        <v>0.88800000000000001</v>
      </c>
      <c r="S23" s="8">
        <v>1970</v>
      </c>
      <c r="T23" s="7">
        <v>0.96699999999999997</v>
      </c>
      <c r="U23" s="5">
        <v>65</v>
      </c>
      <c r="V23" s="7">
        <v>3.3000000000000002E-2</v>
      </c>
      <c r="W23" s="8">
        <v>2035</v>
      </c>
      <c r="X23" s="5">
        <v>910</v>
      </c>
      <c r="Y23" s="7">
        <v>0.44900000000000001</v>
      </c>
      <c r="Z23" s="8">
        <v>1420</v>
      </c>
      <c r="AA23" s="7">
        <v>0.69799999999999995</v>
      </c>
      <c r="AB23" s="8">
        <v>1850</v>
      </c>
      <c r="AC23" s="7">
        <v>0.90900000000000003</v>
      </c>
      <c r="AD23" s="8">
        <v>1995</v>
      </c>
      <c r="AE23" s="7">
        <v>0.98199999999999998</v>
      </c>
      <c r="AF23" s="5">
        <v>35</v>
      </c>
      <c r="AG23" s="7">
        <v>1.7999999999999999E-2</v>
      </c>
      <c r="AH23" s="8">
        <v>2035</v>
      </c>
      <c r="AI23" s="5">
        <v>750</v>
      </c>
      <c r="AJ23" s="7">
        <v>0.36599999999999999</v>
      </c>
      <c r="AK23" s="8">
        <v>1310</v>
      </c>
      <c r="AL23" s="7">
        <v>0.63800000000000001</v>
      </c>
      <c r="AM23" s="8">
        <v>1885</v>
      </c>
      <c r="AN23" s="7">
        <v>0.91900000000000004</v>
      </c>
      <c r="AO23" s="8">
        <v>2030</v>
      </c>
      <c r="AP23" s="7">
        <v>0.99</v>
      </c>
      <c r="AQ23" s="5">
        <v>20</v>
      </c>
      <c r="AR23" s="7">
        <v>0.01</v>
      </c>
      <c r="AS23" s="8">
        <v>2050</v>
      </c>
      <c r="AT23" s="5">
        <v>610</v>
      </c>
      <c r="AU23" s="7">
        <v>0.311</v>
      </c>
      <c r="AV23" s="8">
        <v>1245</v>
      </c>
      <c r="AW23" s="7">
        <v>0.63700000000000001</v>
      </c>
      <c r="AX23" s="8">
        <v>1695</v>
      </c>
      <c r="AY23" s="7">
        <v>0.86799999999999999</v>
      </c>
      <c r="AZ23" s="8">
        <v>1900</v>
      </c>
      <c r="BA23" s="7">
        <v>0.97099999999999997</v>
      </c>
      <c r="BB23" s="5">
        <v>55</v>
      </c>
      <c r="BC23" s="7">
        <v>2.9000000000000001E-2</v>
      </c>
      <c r="BD23" s="8">
        <v>1955</v>
      </c>
    </row>
    <row r="24" spans="1:56" x14ac:dyDescent="0.35">
      <c r="A24" t="s">
        <v>83</v>
      </c>
      <c r="B24" s="5">
        <v>10</v>
      </c>
      <c r="C24" s="7">
        <v>0.52900000000000003</v>
      </c>
      <c r="D24" s="5">
        <v>15</v>
      </c>
      <c r="E24" s="7">
        <v>0.76500000000000001</v>
      </c>
      <c r="F24" s="5">
        <v>15</v>
      </c>
      <c r="G24" s="7">
        <v>0.88200000000000001</v>
      </c>
      <c r="H24" s="5">
        <v>15</v>
      </c>
      <c r="I24" s="7">
        <v>1</v>
      </c>
      <c r="J24" s="5">
        <v>0</v>
      </c>
      <c r="K24" s="7">
        <v>0</v>
      </c>
      <c r="L24" s="5">
        <v>15</v>
      </c>
      <c r="M24" s="5" t="s">
        <v>63</v>
      </c>
      <c r="N24" s="5" t="s">
        <v>63</v>
      </c>
      <c r="O24" s="5" t="s">
        <v>63</v>
      </c>
      <c r="P24" s="5" t="s">
        <v>63</v>
      </c>
      <c r="Q24" s="5" t="s">
        <v>63</v>
      </c>
      <c r="R24" s="5" t="s">
        <v>63</v>
      </c>
      <c r="S24" s="5" t="s">
        <v>63</v>
      </c>
      <c r="T24" s="5" t="s">
        <v>63</v>
      </c>
      <c r="U24" s="5">
        <v>0</v>
      </c>
      <c r="V24" s="7">
        <v>0</v>
      </c>
      <c r="W24" s="5" t="s">
        <v>63</v>
      </c>
      <c r="X24" s="5">
        <v>15</v>
      </c>
      <c r="Y24" s="7">
        <v>0.66700000000000004</v>
      </c>
      <c r="Z24" s="5">
        <v>20</v>
      </c>
      <c r="AA24" s="7">
        <v>0.85699999999999998</v>
      </c>
      <c r="AB24" s="5">
        <v>20</v>
      </c>
      <c r="AC24" s="7">
        <v>1</v>
      </c>
      <c r="AD24" s="5">
        <v>20</v>
      </c>
      <c r="AE24" s="7">
        <v>1</v>
      </c>
      <c r="AF24" s="5">
        <v>0</v>
      </c>
      <c r="AG24" s="7">
        <v>0</v>
      </c>
      <c r="AH24" s="5">
        <v>20</v>
      </c>
      <c r="AI24" s="5">
        <v>5</v>
      </c>
      <c r="AJ24" s="7">
        <v>0.7</v>
      </c>
      <c r="AK24" s="5">
        <v>10</v>
      </c>
      <c r="AL24" s="7">
        <v>1</v>
      </c>
      <c r="AM24" s="5">
        <v>10</v>
      </c>
      <c r="AN24" s="7">
        <v>1</v>
      </c>
      <c r="AO24" s="5">
        <v>10</v>
      </c>
      <c r="AP24" s="7">
        <v>1</v>
      </c>
      <c r="AQ24" s="5">
        <v>0</v>
      </c>
      <c r="AR24" s="7">
        <v>0</v>
      </c>
      <c r="AS24" s="5">
        <v>10</v>
      </c>
      <c r="AT24" s="5">
        <v>5</v>
      </c>
      <c r="AU24" s="7">
        <v>0.42899999999999999</v>
      </c>
      <c r="AV24" s="5">
        <v>10</v>
      </c>
      <c r="AW24" s="7">
        <v>0.64300000000000002</v>
      </c>
      <c r="AX24" s="5">
        <v>10</v>
      </c>
      <c r="AY24" s="7">
        <v>0.85699999999999998</v>
      </c>
      <c r="AZ24" s="5">
        <v>15</v>
      </c>
      <c r="BA24" s="7">
        <v>1</v>
      </c>
      <c r="BB24" s="5">
        <v>0</v>
      </c>
      <c r="BC24" s="7">
        <v>0</v>
      </c>
      <c r="BD24" s="5">
        <v>15</v>
      </c>
    </row>
    <row r="25" spans="1:56" x14ac:dyDescent="0.35">
      <c r="A25" t="s">
        <v>84</v>
      </c>
      <c r="B25" s="5" t="s">
        <v>63</v>
      </c>
      <c r="C25" s="5" t="s">
        <v>63</v>
      </c>
      <c r="D25" s="5">
        <v>10</v>
      </c>
      <c r="E25" s="5" t="s">
        <v>63</v>
      </c>
      <c r="F25" s="5">
        <v>20</v>
      </c>
      <c r="G25" s="5" t="s">
        <v>63</v>
      </c>
      <c r="H25" s="5">
        <v>30</v>
      </c>
      <c r="I25" s="5" t="s">
        <v>63</v>
      </c>
      <c r="J25" s="5">
        <v>15</v>
      </c>
      <c r="K25" s="5" t="s">
        <v>63</v>
      </c>
      <c r="L25" s="5">
        <v>45</v>
      </c>
      <c r="M25" s="5">
        <v>5</v>
      </c>
      <c r="N25" s="7">
        <v>0.214</v>
      </c>
      <c r="O25" s="5">
        <v>15</v>
      </c>
      <c r="P25" s="7">
        <v>0.5</v>
      </c>
      <c r="Q25" s="5">
        <v>20</v>
      </c>
      <c r="R25" s="7">
        <v>0.67900000000000005</v>
      </c>
      <c r="S25" s="5">
        <v>25</v>
      </c>
      <c r="T25" s="7">
        <v>0.82099999999999995</v>
      </c>
      <c r="U25" s="5">
        <v>5</v>
      </c>
      <c r="V25" s="7">
        <v>0.17899999999999999</v>
      </c>
      <c r="W25" s="5">
        <v>30</v>
      </c>
      <c r="X25" s="5">
        <v>5</v>
      </c>
      <c r="Y25" s="5" t="s">
        <v>63</v>
      </c>
      <c r="Z25" s="5">
        <v>15</v>
      </c>
      <c r="AA25" s="5" t="s">
        <v>63</v>
      </c>
      <c r="AB25" s="5">
        <v>25</v>
      </c>
      <c r="AC25" s="5" t="s">
        <v>63</v>
      </c>
      <c r="AD25" s="5">
        <v>30</v>
      </c>
      <c r="AE25" s="5" t="s">
        <v>63</v>
      </c>
      <c r="AF25" s="5" t="s">
        <v>63</v>
      </c>
      <c r="AG25" s="5" t="s">
        <v>63</v>
      </c>
      <c r="AH25" s="5">
        <v>35</v>
      </c>
      <c r="AI25" s="5">
        <v>15</v>
      </c>
      <c r="AJ25" s="5" t="s">
        <v>63</v>
      </c>
      <c r="AK25" s="5">
        <v>30</v>
      </c>
      <c r="AL25" s="5" t="s">
        <v>63</v>
      </c>
      <c r="AM25" s="5">
        <v>35</v>
      </c>
      <c r="AN25" s="5" t="s">
        <v>63</v>
      </c>
      <c r="AO25" s="5">
        <v>45</v>
      </c>
      <c r="AP25" s="5" t="s">
        <v>63</v>
      </c>
      <c r="AQ25" s="5" t="s">
        <v>63</v>
      </c>
      <c r="AR25" s="5" t="s">
        <v>63</v>
      </c>
      <c r="AS25" s="5">
        <v>45</v>
      </c>
      <c r="AT25" s="5" t="s">
        <v>63</v>
      </c>
      <c r="AU25" s="5" t="s">
        <v>63</v>
      </c>
      <c r="AV25" s="5">
        <v>5</v>
      </c>
      <c r="AW25" s="5" t="s">
        <v>63</v>
      </c>
      <c r="AX25" s="5">
        <v>10</v>
      </c>
      <c r="AY25" s="5" t="s">
        <v>63</v>
      </c>
      <c r="AZ25" s="5">
        <v>15</v>
      </c>
      <c r="BA25" s="5" t="s">
        <v>63</v>
      </c>
      <c r="BB25" s="5">
        <v>10</v>
      </c>
      <c r="BC25" s="5" t="s">
        <v>63</v>
      </c>
      <c r="BD25" s="5">
        <v>20</v>
      </c>
    </row>
    <row r="26" spans="1:56" x14ac:dyDescent="0.35">
      <c r="A26" t="s">
        <v>85</v>
      </c>
      <c r="B26" s="5" t="s">
        <v>63</v>
      </c>
      <c r="C26" s="5" t="s">
        <v>63</v>
      </c>
      <c r="D26" s="5">
        <v>10</v>
      </c>
      <c r="E26" s="5" t="s">
        <v>63</v>
      </c>
      <c r="F26" s="5">
        <v>10</v>
      </c>
      <c r="G26" s="5" t="s">
        <v>63</v>
      </c>
      <c r="H26" s="5">
        <v>10</v>
      </c>
      <c r="I26" s="5" t="s">
        <v>63</v>
      </c>
      <c r="J26" s="5">
        <v>0</v>
      </c>
      <c r="K26" s="7">
        <v>0</v>
      </c>
      <c r="L26" s="5">
        <v>10</v>
      </c>
      <c r="M26" s="5">
        <v>5</v>
      </c>
      <c r="N26" s="5" t="s">
        <v>63</v>
      </c>
      <c r="O26" s="5">
        <v>15</v>
      </c>
      <c r="P26" s="5" t="s">
        <v>63</v>
      </c>
      <c r="Q26" s="5">
        <v>20</v>
      </c>
      <c r="R26" s="5" t="s">
        <v>63</v>
      </c>
      <c r="S26" s="5">
        <v>20</v>
      </c>
      <c r="T26" s="5" t="s">
        <v>63</v>
      </c>
      <c r="U26" s="5" t="s">
        <v>63</v>
      </c>
      <c r="V26" s="5" t="s">
        <v>63</v>
      </c>
      <c r="W26" s="5">
        <v>20</v>
      </c>
      <c r="X26" s="5">
        <v>5</v>
      </c>
      <c r="Y26" s="7">
        <v>0.35299999999999998</v>
      </c>
      <c r="Z26" s="5">
        <v>15</v>
      </c>
      <c r="AA26" s="7">
        <v>0.76500000000000001</v>
      </c>
      <c r="AB26" s="5">
        <v>15</v>
      </c>
      <c r="AC26" s="7">
        <v>0.88200000000000001</v>
      </c>
      <c r="AD26" s="5">
        <v>15</v>
      </c>
      <c r="AE26" s="7">
        <v>1</v>
      </c>
      <c r="AF26" s="5">
        <v>0</v>
      </c>
      <c r="AG26" s="7">
        <v>0</v>
      </c>
      <c r="AH26" s="5">
        <v>15</v>
      </c>
      <c r="AI26" s="5" t="s">
        <v>63</v>
      </c>
      <c r="AJ26" s="5" t="s">
        <v>63</v>
      </c>
      <c r="AK26" s="5">
        <v>5</v>
      </c>
      <c r="AL26" s="5" t="s">
        <v>63</v>
      </c>
      <c r="AM26" s="5">
        <v>10</v>
      </c>
      <c r="AN26" s="5" t="s">
        <v>63</v>
      </c>
      <c r="AO26" s="5">
        <v>10</v>
      </c>
      <c r="AP26" s="5" t="s">
        <v>63</v>
      </c>
      <c r="AQ26" s="5">
        <v>0</v>
      </c>
      <c r="AR26" s="7">
        <v>0</v>
      </c>
      <c r="AS26" s="5">
        <v>10</v>
      </c>
      <c r="AT26" s="5" t="s">
        <v>63</v>
      </c>
      <c r="AU26" s="5" t="s">
        <v>63</v>
      </c>
      <c r="AV26" s="5">
        <v>5</v>
      </c>
      <c r="AW26" s="5" t="s">
        <v>63</v>
      </c>
      <c r="AX26" s="5">
        <v>10</v>
      </c>
      <c r="AY26" s="5" t="s">
        <v>63</v>
      </c>
      <c r="AZ26" s="5">
        <v>15</v>
      </c>
      <c r="BA26" s="5" t="s">
        <v>63</v>
      </c>
      <c r="BB26" s="5" t="s">
        <v>63</v>
      </c>
      <c r="BC26" s="5" t="s">
        <v>63</v>
      </c>
      <c r="BD26" s="5">
        <v>20</v>
      </c>
    </row>
    <row r="27" spans="1:56" x14ac:dyDescent="0.35">
      <c r="A27" t="s">
        <v>86</v>
      </c>
      <c r="B27" s="5">
        <v>95</v>
      </c>
      <c r="C27" s="7">
        <v>0.56000000000000005</v>
      </c>
      <c r="D27" s="5">
        <v>120</v>
      </c>
      <c r="E27" s="7">
        <v>0.71699999999999997</v>
      </c>
      <c r="F27" s="5">
        <v>145</v>
      </c>
      <c r="G27" s="7">
        <v>0.86699999999999999</v>
      </c>
      <c r="H27" s="5">
        <v>160</v>
      </c>
      <c r="I27" s="7">
        <v>0.95199999999999996</v>
      </c>
      <c r="J27" s="5">
        <v>10</v>
      </c>
      <c r="K27" s="7">
        <v>4.8000000000000001E-2</v>
      </c>
      <c r="L27" s="5">
        <v>165</v>
      </c>
      <c r="M27" s="5">
        <v>115</v>
      </c>
      <c r="N27" s="5" t="s">
        <v>63</v>
      </c>
      <c r="O27" s="5">
        <v>145</v>
      </c>
      <c r="P27" s="5" t="s">
        <v>63</v>
      </c>
      <c r="Q27" s="5">
        <v>165</v>
      </c>
      <c r="R27" s="5" t="s">
        <v>63</v>
      </c>
      <c r="S27" s="5">
        <v>185</v>
      </c>
      <c r="T27" s="5" t="s">
        <v>63</v>
      </c>
      <c r="U27" s="5" t="s">
        <v>63</v>
      </c>
      <c r="V27" s="5" t="s">
        <v>63</v>
      </c>
      <c r="W27" s="5">
        <v>185</v>
      </c>
      <c r="X27" s="5">
        <v>120</v>
      </c>
      <c r="Y27" s="7">
        <v>0.624</v>
      </c>
      <c r="Z27" s="5">
        <v>150</v>
      </c>
      <c r="AA27" s="7">
        <v>0.77300000000000002</v>
      </c>
      <c r="AB27" s="5">
        <v>175</v>
      </c>
      <c r="AC27" s="7">
        <v>0.90200000000000002</v>
      </c>
      <c r="AD27" s="5">
        <v>190</v>
      </c>
      <c r="AE27" s="7">
        <v>0.96899999999999997</v>
      </c>
      <c r="AF27" s="5">
        <v>5</v>
      </c>
      <c r="AG27" s="7">
        <v>3.1E-2</v>
      </c>
      <c r="AH27" s="5">
        <v>195</v>
      </c>
      <c r="AI27" s="5">
        <v>110</v>
      </c>
      <c r="AJ27" s="5" t="s">
        <v>63</v>
      </c>
      <c r="AK27" s="5">
        <v>160</v>
      </c>
      <c r="AL27" s="5" t="s">
        <v>63</v>
      </c>
      <c r="AM27" s="5">
        <v>190</v>
      </c>
      <c r="AN27" s="5" t="s">
        <v>63</v>
      </c>
      <c r="AO27" s="5">
        <v>210</v>
      </c>
      <c r="AP27" s="5" t="s">
        <v>63</v>
      </c>
      <c r="AQ27" s="5" t="s">
        <v>63</v>
      </c>
      <c r="AR27" s="5" t="s">
        <v>63</v>
      </c>
      <c r="AS27" s="5">
        <v>210</v>
      </c>
      <c r="AT27" s="5">
        <v>125</v>
      </c>
      <c r="AU27" s="7">
        <v>0.51600000000000001</v>
      </c>
      <c r="AV27" s="5">
        <v>180</v>
      </c>
      <c r="AW27" s="7">
        <v>0.73</v>
      </c>
      <c r="AX27" s="5">
        <v>205</v>
      </c>
      <c r="AY27" s="7">
        <v>0.84399999999999997</v>
      </c>
      <c r="AZ27" s="5">
        <v>225</v>
      </c>
      <c r="BA27" s="7">
        <v>0.92200000000000004</v>
      </c>
      <c r="BB27" s="5">
        <v>20</v>
      </c>
      <c r="BC27" s="7">
        <v>7.8E-2</v>
      </c>
      <c r="BD27" s="5">
        <v>245</v>
      </c>
    </row>
    <row r="28" spans="1:56" x14ac:dyDescent="0.35">
      <c r="A28" t="s">
        <v>87</v>
      </c>
      <c r="B28" s="5">
        <v>25</v>
      </c>
      <c r="C28" s="5" t="s">
        <v>63</v>
      </c>
      <c r="D28" s="5">
        <v>35</v>
      </c>
      <c r="E28" s="5" t="s">
        <v>63</v>
      </c>
      <c r="F28" s="5">
        <v>40</v>
      </c>
      <c r="G28" s="5" t="s">
        <v>63</v>
      </c>
      <c r="H28" s="5">
        <v>45</v>
      </c>
      <c r="I28" s="5" t="s">
        <v>63</v>
      </c>
      <c r="J28" s="5" t="s">
        <v>63</v>
      </c>
      <c r="K28" s="5" t="s">
        <v>63</v>
      </c>
      <c r="L28" s="5">
        <v>50</v>
      </c>
      <c r="M28" s="5">
        <v>25</v>
      </c>
      <c r="N28" s="5" t="s">
        <v>63</v>
      </c>
      <c r="O28" s="5">
        <v>35</v>
      </c>
      <c r="P28" s="5" t="s">
        <v>63</v>
      </c>
      <c r="Q28" s="5">
        <v>55</v>
      </c>
      <c r="R28" s="5" t="s">
        <v>63</v>
      </c>
      <c r="S28" s="5">
        <v>65</v>
      </c>
      <c r="T28" s="5" t="s">
        <v>63</v>
      </c>
      <c r="U28" s="5" t="s">
        <v>63</v>
      </c>
      <c r="V28" s="5" t="s">
        <v>63</v>
      </c>
      <c r="W28" s="5">
        <v>65</v>
      </c>
      <c r="X28" s="5">
        <v>35</v>
      </c>
      <c r="Y28" s="5" t="s">
        <v>63</v>
      </c>
      <c r="Z28" s="5">
        <v>55</v>
      </c>
      <c r="AA28" s="5" t="s">
        <v>63</v>
      </c>
      <c r="AB28" s="5">
        <v>65</v>
      </c>
      <c r="AC28" s="5" t="s">
        <v>63</v>
      </c>
      <c r="AD28" s="5">
        <v>75</v>
      </c>
      <c r="AE28" s="5" t="s">
        <v>63</v>
      </c>
      <c r="AF28" s="5" t="s">
        <v>63</v>
      </c>
      <c r="AG28" s="5" t="s">
        <v>63</v>
      </c>
      <c r="AH28" s="5">
        <v>80</v>
      </c>
      <c r="AI28" s="5">
        <v>20</v>
      </c>
      <c r="AJ28" s="5" t="s">
        <v>63</v>
      </c>
      <c r="AK28" s="5">
        <v>40</v>
      </c>
      <c r="AL28" s="5" t="s">
        <v>63</v>
      </c>
      <c r="AM28" s="5">
        <v>55</v>
      </c>
      <c r="AN28" s="5" t="s">
        <v>63</v>
      </c>
      <c r="AO28" s="5">
        <v>60</v>
      </c>
      <c r="AP28" s="5" t="s">
        <v>63</v>
      </c>
      <c r="AQ28" s="5" t="s">
        <v>63</v>
      </c>
      <c r="AR28" s="5" t="s">
        <v>63</v>
      </c>
      <c r="AS28" s="5">
        <v>60</v>
      </c>
      <c r="AT28" s="5">
        <v>15</v>
      </c>
      <c r="AU28" s="7">
        <v>0.30399999999999999</v>
      </c>
      <c r="AV28" s="5">
        <v>25</v>
      </c>
      <c r="AW28" s="7">
        <v>0.46400000000000002</v>
      </c>
      <c r="AX28" s="5">
        <v>40</v>
      </c>
      <c r="AY28" s="7">
        <v>0.67900000000000005</v>
      </c>
      <c r="AZ28" s="5">
        <v>50</v>
      </c>
      <c r="BA28" s="7">
        <v>0.85699999999999998</v>
      </c>
      <c r="BB28" s="5">
        <v>10</v>
      </c>
      <c r="BC28" s="7">
        <v>0.14299999999999999</v>
      </c>
      <c r="BD28" s="5">
        <v>55</v>
      </c>
    </row>
    <row r="29" spans="1:56" x14ac:dyDescent="0.35">
      <c r="A29" t="s">
        <v>88</v>
      </c>
      <c r="B29" s="5">
        <v>30</v>
      </c>
      <c r="C29" s="5" t="s">
        <v>63</v>
      </c>
      <c r="D29" s="5">
        <v>40</v>
      </c>
      <c r="E29" s="5" t="s">
        <v>63</v>
      </c>
      <c r="F29" s="5">
        <v>55</v>
      </c>
      <c r="G29" s="5" t="s">
        <v>63</v>
      </c>
      <c r="H29" s="5">
        <v>55</v>
      </c>
      <c r="I29" s="5" t="s">
        <v>63</v>
      </c>
      <c r="J29" s="5" t="s">
        <v>63</v>
      </c>
      <c r="K29" s="5" t="s">
        <v>63</v>
      </c>
      <c r="L29" s="5">
        <v>60</v>
      </c>
      <c r="M29" s="5">
        <v>25</v>
      </c>
      <c r="N29" s="7">
        <v>0.56499999999999995</v>
      </c>
      <c r="O29" s="5">
        <v>40</v>
      </c>
      <c r="P29" s="7">
        <v>0.89100000000000001</v>
      </c>
      <c r="Q29" s="5">
        <v>45</v>
      </c>
      <c r="R29" s="7">
        <v>0.95699999999999996</v>
      </c>
      <c r="S29" s="5">
        <v>45</v>
      </c>
      <c r="T29" s="7">
        <v>1</v>
      </c>
      <c r="U29" s="5">
        <v>0</v>
      </c>
      <c r="V29" s="7">
        <v>0</v>
      </c>
      <c r="W29" s="5">
        <v>45</v>
      </c>
      <c r="X29" s="5">
        <v>40</v>
      </c>
      <c r="Y29" s="7">
        <v>0.66700000000000004</v>
      </c>
      <c r="Z29" s="5">
        <v>50</v>
      </c>
      <c r="AA29" s="7">
        <v>0.877</v>
      </c>
      <c r="AB29" s="5">
        <v>55</v>
      </c>
      <c r="AC29" s="7">
        <v>1</v>
      </c>
      <c r="AD29" s="5">
        <v>55</v>
      </c>
      <c r="AE29" s="7">
        <v>1</v>
      </c>
      <c r="AF29" s="5">
        <v>0</v>
      </c>
      <c r="AG29" s="7">
        <v>0</v>
      </c>
      <c r="AH29" s="5">
        <v>55</v>
      </c>
      <c r="AI29" s="5">
        <v>30</v>
      </c>
      <c r="AJ29" s="7">
        <v>0.64600000000000002</v>
      </c>
      <c r="AK29" s="5">
        <v>40</v>
      </c>
      <c r="AL29" s="7">
        <v>0.875</v>
      </c>
      <c r="AM29" s="5">
        <v>50</v>
      </c>
      <c r="AN29" s="7">
        <v>1</v>
      </c>
      <c r="AO29" s="5">
        <v>50</v>
      </c>
      <c r="AP29" s="7">
        <v>1</v>
      </c>
      <c r="AQ29" s="5">
        <v>0</v>
      </c>
      <c r="AR29" s="7">
        <v>0</v>
      </c>
      <c r="AS29" s="5">
        <v>50</v>
      </c>
      <c r="AT29" s="5">
        <v>25</v>
      </c>
      <c r="AU29" s="7">
        <v>0.52900000000000003</v>
      </c>
      <c r="AV29" s="5">
        <v>45</v>
      </c>
      <c r="AW29" s="7">
        <v>0.86299999999999999</v>
      </c>
      <c r="AX29" s="5">
        <v>50</v>
      </c>
      <c r="AY29" s="7">
        <v>0.96099999999999997</v>
      </c>
      <c r="AZ29" s="5">
        <v>50</v>
      </c>
      <c r="BA29" s="7">
        <v>1</v>
      </c>
      <c r="BB29" s="5">
        <v>0</v>
      </c>
      <c r="BC29" s="7">
        <v>0</v>
      </c>
      <c r="BD29" s="5">
        <v>50</v>
      </c>
    </row>
    <row r="30" spans="1:56" x14ac:dyDescent="0.35">
      <c r="A30" t="s">
        <v>89</v>
      </c>
      <c r="B30" s="5">
        <v>135</v>
      </c>
      <c r="C30" s="7">
        <v>0.24399999999999999</v>
      </c>
      <c r="D30" s="5">
        <v>260</v>
      </c>
      <c r="E30" s="7">
        <v>0.47299999999999998</v>
      </c>
      <c r="F30" s="5">
        <v>390</v>
      </c>
      <c r="G30" s="7">
        <v>0.70799999999999996</v>
      </c>
      <c r="H30" s="5">
        <v>480</v>
      </c>
      <c r="I30" s="7">
        <v>0.86799999999999999</v>
      </c>
      <c r="J30" s="5">
        <v>75</v>
      </c>
      <c r="K30" s="7">
        <v>0.13200000000000001</v>
      </c>
      <c r="L30" s="5">
        <v>555</v>
      </c>
      <c r="M30" s="5">
        <v>180</v>
      </c>
      <c r="N30" s="7">
        <v>0.314</v>
      </c>
      <c r="O30" s="5">
        <v>320</v>
      </c>
      <c r="P30" s="7">
        <v>0.54900000000000004</v>
      </c>
      <c r="Q30" s="5">
        <v>445</v>
      </c>
      <c r="R30" s="7">
        <v>0.76900000000000002</v>
      </c>
      <c r="S30" s="5">
        <v>535</v>
      </c>
      <c r="T30" s="7">
        <v>0.92600000000000005</v>
      </c>
      <c r="U30" s="5">
        <v>45</v>
      </c>
      <c r="V30" s="7">
        <v>7.3999999999999996E-2</v>
      </c>
      <c r="W30" s="5">
        <v>580</v>
      </c>
      <c r="X30" s="5">
        <v>250</v>
      </c>
      <c r="Y30" s="7">
        <v>0.45500000000000002</v>
      </c>
      <c r="Z30" s="5">
        <v>375</v>
      </c>
      <c r="AA30" s="7">
        <v>0.67300000000000004</v>
      </c>
      <c r="AB30" s="5">
        <v>470</v>
      </c>
      <c r="AC30" s="7">
        <v>0.85199999999999998</v>
      </c>
      <c r="AD30" s="5">
        <v>520</v>
      </c>
      <c r="AE30" s="7">
        <v>0.93899999999999995</v>
      </c>
      <c r="AF30" s="5">
        <v>35</v>
      </c>
      <c r="AG30" s="7">
        <v>6.0999999999999999E-2</v>
      </c>
      <c r="AH30" s="5">
        <v>555</v>
      </c>
      <c r="AI30" s="5">
        <v>185</v>
      </c>
      <c r="AJ30" s="7">
        <v>0.38</v>
      </c>
      <c r="AK30" s="5">
        <v>305</v>
      </c>
      <c r="AL30" s="7">
        <v>0.63</v>
      </c>
      <c r="AM30" s="5">
        <v>440</v>
      </c>
      <c r="AN30" s="7">
        <v>0.90300000000000002</v>
      </c>
      <c r="AO30" s="5">
        <v>480</v>
      </c>
      <c r="AP30" s="7">
        <v>0.98599999999999999</v>
      </c>
      <c r="AQ30" s="5">
        <v>5</v>
      </c>
      <c r="AR30" s="7">
        <v>1.4E-2</v>
      </c>
      <c r="AS30" s="5">
        <v>485</v>
      </c>
      <c r="AT30" s="5">
        <v>70</v>
      </c>
      <c r="AU30" s="7">
        <v>0.16</v>
      </c>
      <c r="AV30" s="5">
        <v>175</v>
      </c>
      <c r="AW30" s="7">
        <v>0.40699999999999997</v>
      </c>
      <c r="AX30" s="5">
        <v>270</v>
      </c>
      <c r="AY30" s="7">
        <v>0.623</v>
      </c>
      <c r="AZ30" s="5">
        <v>350</v>
      </c>
      <c r="BA30" s="7">
        <v>0.81200000000000006</v>
      </c>
      <c r="BB30" s="5">
        <v>80</v>
      </c>
      <c r="BC30" s="7">
        <v>0.188</v>
      </c>
      <c r="BD30" s="5">
        <v>430</v>
      </c>
    </row>
    <row r="31" spans="1:56" x14ac:dyDescent="0.35">
      <c r="A31" t="s">
        <v>90</v>
      </c>
      <c r="B31" s="5">
        <v>15</v>
      </c>
      <c r="C31" s="7">
        <v>0.53600000000000003</v>
      </c>
      <c r="D31" s="5">
        <v>25</v>
      </c>
      <c r="E31" s="7">
        <v>0.92900000000000005</v>
      </c>
      <c r="F31" s="5">
        <v>30</v>
      </c>
      <c r="G31" s="7">
        <v>1</v>
      </c>
      <c r="H31" s="5">
        <v>30</v>
      </c>
      <c r="I31" s="7">
        <v>1</v>
      </c>
      <c r="J31" s="5">
        <v>0</v>
      </c>
      <c r="K31" s="7">
        <v>0</v>
      </c>
      <c r="L31" s="5">
        <v>30</v>
      </c>
      <c r="M31" s="5">
        <v>15</v>
      </c>
      <c r="N31" s="5" t="s">
        <v>63</v>
      </c>
      <c r="O31" s="5">
        <v>20</v>
      </c>
      <c r="P31" s="5" t="s">
        <v>63</v>
      </c>
      <c r="Q31" s="5">
        <v>20</v>
      </c>
      <c r="R31" s="5" t="s">
        <v>63</v>
      </c>
      <c r="S31" s="5">
        <v>20</v>
      </c>
      <c r="T31" s="5" t="s">
        <v>63</v>
      </c>
      <c r="U31" s="5" t="s">
        <v>63</v>
      </c>
      <c r="V31" s="5" t="s">
        <v>63</v>
      </c>
      <c r="W31" s="5">
        <v>25</v>
      </c>
      <c r="X31" s="5">
        <v>20</v>
      </c>
      <c r="Y31" s="7">
        <v>0.67700000000000005</v>
      </c>
      <c r="Z31" s="5">
        <v>30</v>
      </c>
      <c r="AA31" s="7">
        <v>0.90300000000000002</v>
      </c>
      <c r="AB31" s="5">
        <v>30</v>
      </c>
      <c r="AC31" s="7">
        <v>0.96799999999999997</v>
      </c>
      <c r="AD31" s="5">
        <v>30</v>
      </c>
      <c r="AE31" s="7">
        <v>1</v>
      </c>
      <c r="AF31" s="5">
        <v>0</v>
      </c>
      <c r="AG31" s="7">
        <v>0</v>
      </c>
      <c r="AH31" s="5">
        <v>30</v>
      </c>
      <c r="AI31" s="5">
        <v>25</v>
      </c>
      <c r="AJ31" s="5" t="s">
        <v>63</v>
      </c>
      <c r="AK31" s="5">
        <v>35</v>
      </c>
      <c r="AL31" s="5" t="s">
        <v>63</v>
      </c>
      <c r="AM31" s="5">
        <v>40</v>
      </c>
      <c r="AN31" s="5" t="s">
        <v>63</v>
      </c>
      <c r="AO31" s="5">
        <v>45</v>
      </c>
      <c r="AP31" s="5" t="s">
        <v>63</v>
      </c>
      <c r="AQ31" s="5" t="s">
        <v>63</v>
      </c>
      <c r="AR31" s="5" t="s">
        <v>63</v>
      </c>
      <c r="AS31" s="5">
        <v>45</v>
      </c>
      <c r="AT31" s="5">
        <v>20</v>
      </c>
      <c r="AU31" s="7">
        <v>0.435</v>
      </c>
      <c r="AV31" s="5">
        <v>30</v>
      </c>
      <c r="AW31" s="7">
        <v>0.63</v>
      </c>
      <c r="AX31" s="5">
        <v>35</v>
      </c>
      <c r="AY31" s="7">
        <v>0.76100000000000001</v>
      </c>
      <c r="AZ31" s="5">
        <v>40</v>
      </c>
      <c r="BA31" s="7">
        <v>0.84799999999999998</v>
      </c>
      <c r="BB31" s="5">
        <v>5</v>
      </c>
      <c r="BC31" s="7">
        <v>0.152</v>
      </c>
      <c r="BD31" s="5">
        <v>45</v>
      </c>
    </row>
    <row r="32" spans="1:56" x14ac:dyDescent="0.35">
      <c r="A32" t="s">
        <v>91</v>
      </c>
      <c r="B32" s="5">
        <v>75</v>
      </c>
      <c r="C32" s="7">
        <v>0.22500000000000001</v>
      </c>
      <c r="D32" s="5">
        <v>145</v>
      </c>
      <c r="E32" s="7">
        <v>0.44700000000000001</v>
      </c>
      <c r="F32" s="5">
        <v>240</v>
      </c>
      <c r="G32" s="7">
        <v>0.73299999999999998</v>
      </c>
      <c r="H32" s="5">
        <v>305</v>
      </c>
      <c r="I32" s="7">
        <v>0.92100000000000004</v>
      </c>
      <c r="J32" s="5">
        <v>25</v>
      </c>
      <c r="K32" s="7">
        <v>7.9000000000000001E-2</v>
      </c>
      <c r="L32" s="5">
        <v>330</v>
      </c>
      <c r="M32" s="5">
        <v>75</v>
      </c>
      <c r="N32" s="7">
        <v>0.23499999999999999</v>
      </c>
      <c r="O32" s="5">
        <v>165</v>
      </c>
      <c r="P32" s="7">
        <v>0.51100000000000001</v>
      </c>
      <c r="Q32" s="5">
        <v>245</v>
      </c>
      <c r="R32" s="7">
        <v>0.75900000000000001</v>
      </c>
      <c r="S32" s="5">
        <v>295</v>
      </c>
      <c r="T32" s="7">
        <v>0.92</v>
      </c>
      <c r="U32" s="5">
        <v>25</v>
      </c>
      <c r="V32" s="7">
        <v>0.08</v>
      </c>
      <c r="W32" s="5">
        <v>325</v>
      </c>
      <c r="X32" s="5">
        <v>125</v>
      </c>
      <c r="Y32" s="7">
        <v>0.46500000000000002</v>
      </c>
      <c r="Z32" s="5">
        <v>190</v>
      </c>
      <c r="AA32" s="7">
        <v>0.69599999999999995</v>
      </c>
      <c r="AB32" s="5">
        <v>240</v>
      </c>
      <c r="AC32" s="7">
        <v>0.879</v>
      </c>
      <c r="AD32" s="5">
        <v>260</v>
      </c>
      <c r="AE32" s="7">
        <v>0.94899999999999995</v>
      </c>
      <c r="AF32" s="5">
        <v>15</v>
      </c>
      <c r="AG32" s="7">
        <v>5.0999999999999997E-2</v>
      </c>
      <c r="AH32" s="5">
        <v>275</v>
      </c>
      <c r="AI32" s="5">
        <v>125</v>
      </c>
      <c r="AJ32" s="5" t="s">
        <v>63</v>
      </c>
      <c r="AK32" s="5">
        <v>250</v>
      </c>
      <c r="AL32" s="5" t="s">
        <v>63</v>
      </c>
      <c r="AM32" s="5">
        <v>325</v>
      </c>
      <c r="AN32" s="5" t="s">
        <v>63</v>
      </c>
      <c r="AO32" s="5">
        <v>350</v>
      </c>
      <c r="AP32" s="5" t="s">
        <v>63</v>
      </c>
      <c r="AQ32" s="5" t="s">
        <v>63</v>
      </c>
      <c r="AR32" s="5" t="s">
        <v>63</v>
      </c>
      <c r="AS32" s="5">
        <v>350</v>
      </c>
      <c r="AT32" s="5">
        <v>65</v>
      </c>
      <c r="AU32" s="7">
        <v>0.20799999999999999</v>
      </c>
      <c r="AV32" s="5">
        <v>140</v>
      </c>
      <c r="AW32" s="7">
        <v>0.45900000000000002</v>
      </c>
      <c r="AX32" s="5">
        <v>230</v>
      </c>
      <c r="AY32" s="7">
        <v>0.74299999999999999</v>
      </c>
      <c r="AZ32" s="5">
        <v>275</v>
      </c>
      <c r="BA32" s="7">
        <v>0.90200000000000002</v>
      </c>
      <c r="BB32" s="5">
        <v>30</v>
      </c>
      <c r="BC32" s="7">
        <v>9.8000000000000004E-2</v>
      </c>
      <c r="BD32" s="5">
        <v>305</v>
      </c>
    </row>
    <row r="33" spans="1:56" x14ac:dyDescent="0.35">
      <c r="A33" t="s">
        <v>92</v>
      </c>
      <c r="B33" s="5">
        <v>5</v>
      </c>
      <c r="C33" s="5" t="s">
        <v>63</v>
      </c>
      <c r="D33" s="5">
        <v>20</v>
      </c>
      <c r="E33" s="5" t="s">
        <v>63</v>
      </c>
      <c r="F33" s="5">
        <v>25</v>
      </c>
      <c r="G33" s="5" t="s">
        <v>63</v>
      </c>
      <c r="H33" s="5">
        <v>35</v>
      </c>
      <c r="I33" s="5" t="s">
        <v>63</v>
      </c>
      <c r="J33" s="5" t="s">
        <v>63</v>
      </c>
      <c r="K33" s="5" t="s">
        <v>63</v>
      </c>
      <c r="L33" s="5">
        <v>35</v>
      </c>
      <c r="M33" s="5">
        <v>20</v>
      </c>
      <c r="N33" s="7">
        <v>0.38500000000000001</v>
      </c>
      <c r="O33" s="5">
        <v>40</v>
      </c>
      <c r="P33" s="7">
        <v>0.78800000000000003</v>
      </c>
      <c r="Q33" s="5">
        <v>50</v>
      </c>
      <c r="R33" s="7">
        <v>0.94199999999999995</v>
      </c>
      <c r="S33" s="5">
        <v>50</v>
      </c>
      <c r="T33" s="7">
        <v>1</v>
      </c>
      <c r="U33" s="5">
        <v>0</v>
      </c>
      <c r="V33" s="7">
        <v>0</v>
      </c>
      <c r="W33" s="5">
        <v>50</v>
      </c>
      <c r="X33" s="5">
        <v>20</v>
      </c>
      <c r="Y33" s="7">
        <v>0.30499999999999999</v>
      </c>
      <c r="Z33" s="5">
        <v>35</v>
      </c>
      <c r="AA33" s="7">
        <v>0.57599999999999996</v>
      </c>
      <c r="AB33" s="5">
        <v>40</v>
      </c>
      <c r="AC33" s="7">
        <v>0.71199999999999997</v>
      </c>
      <c r="AD33" s="5">
        <v>50</v>
      </c>
      <c r="AE33" s="7">
        <v>0.86399999999999999</v>
      </c>
      <c r="AF33" s="5">
        <v>10</v>
      </c>
      <c r="AG33" s="7">
        <v>0.13600000000000001</v>
      </c>
      <c r="AH33" s="5">
        <v>60</v>
      </c>
      <c r="AI33" s="5">
        <v>15</v>
      </c>
      <c r="AJ33" s="5" t="s">
        <v>63</v>
      </c>
      <c r="AK33" s="5">
        <v>35</v>
      </c>
      <c r="AL33" s="5" t="s">
        <v>63</v>
      </c>
      <c r="AM33" s="5">
        <v>50</v>
      </c>
      <c r="AN33" s="5" t="s">
        <v>63</v>
      </c>
      <c r="AO33" s="5">
        <v>50</v>
      </c>
      <c r="AP33" s="5" t="s">
        <v>63</v>
      </c>
      <c r="AQ33" s="5" t="s">
        <v>63</v>
      </c>
      <c r="AR33" s="5" t="s">
        <v>63</v>
      </c>
      <c r="AS33" s="5">
        <v>50</v>
      </c>
      <c r="AT33" s="5">
        <v>10</v>
      </c>
      <c r="AU33" s="7">
        <v>0.16700000000000001</v>
      </c>
      <c r="AV33" s="5">
        <v>20</v>
      </c>
      <c r="AW33" s="7">
        <v>0.39600000000000002</v>
      </c>
      <c r="AX33" s="5">
        <v>30</v>
      </c>
      <c r="AY33" s="7">
        <v>0.64600000000000002</v>
      </c>
      <c r="AZ33" s="5">
        <v>40</v>
      </c>
      <c r="BA33" s="7">
        <v>0.79200000000000004</v>
      </c>
      <c r="BB33" s="5">
        <v>10</v>
      </c>
      <c r="BC33" s="7">
        <v>0.20799999999999999</v>
      </c>
      <c r="BD33" s="5">
        <v>50</v>
      </c>
    </row>
    <row r="34" spans="1:56" x14ac:dyDescent="0.35">
      <c r="A34" t="s">
        <v>93</v>
      </c>
      <c r="B34" s="5">
        <v>300</v>
      </c>
      <c r="C34" s="7">
        <v>0.40100000000000002</v>
      </c>
      <c r="D34" s="5">
        <v>475</v>
      </c>
      <c r="E34" s="7">
        <v>0.63400000000000001</v>
      </c>
      <c r="F34" s="5">
        <v>620</v>
      </c>
      <c r="G34" s="7">
        <v>0.82599999999999996</v>
      </c>
      <c r="H34" s="5">
        <v>705</v>
      </c>
      <c r="I34" s="7">
        <v>0.94</v>
      </c>
      <c r="J34" s="5">
        <v>45</v>
      </c>
      <c r="K34" s="7">
        <v>0.06</v>
      </c>
      <c r="L34" s="5">
        <v>750</v>
      </c>
      <c r="M34" s="5">
        <v>325</v>
      </c>
      <c r="N34" s="7">
        <v>0.42</v>
      </c>
      <c r="O34" s="5">
        <v>500</v>
      </c>
      <c r="P34" s="7">
        <v>0.64100000000000001</v>
      </c>
      <c r="Q34" s="5">
        <v>640</v>
      </c>
      <c r="R34" s="7">
        <v>0.82299999999999995</v>
      </c>
      <c r="S34" s="5">
        <v>730</v>
      </c>
      <c r="T34" s="7">
        <v>0.93600000000000005</v>
      </c>
      <c r="U34" s="5">
        <v>50</v>
      </c>
      <c r="V34" s="7">
        <v>6.4000000000000001E-2</v>
      </c>
      <c r="W34" s="5">
        <v>780</v>
      </c>
      <c r="X34" s="5">
        <v>365</v>
      </c>
      <c r="Y34" s="7">
        <v>0.52400000000000002</v>
      </c>
      <c r="Z34" s="5">
        <v>505</v>
      </c>
      <c r="AA34" s="7">
        <v>0.72</v>
      </c>
      <c r="AB34" s="5">
        <v>605</v>
      </c>
      <c r="AC34" s="7">
        <v>0.86699999999999999</v>
      </c>
      <c r="AD34" s="5">
        <v>670</v>
      </c>
      <c r="AE34" s="7">
        <v>0.96</v>
      </c>
      <c r="AF34" s="5">
        <v>30</v>
      </c>
      <c r="AG34" s="7">
        <v>0.04</v>
      </c>
      <c r="AH34" s="5">
        <v>700</v>
      </c>
      <c r="AI34" s="5">
        <v>365</v>
      </c>
      <c r="AJ34" s="7">
        <v>0.48399999999999999</v>
      </c>
      <c r="AK34" s="5">
        <v>550</v>
      </c>
      <c r="AL34" s="7">
        <v>0.72499999999999998</v>
      </c>
      <c r="AM34" s="5">
        <v>695</v>
      </c>
      <c r="AN34" s="7">
        <v>0.91900000000000004</v>
      </c>
      <c r="AO34" s="5">
        <v>750</v>
      </c>
      <c r="AP34" s="7">
        <v>0.98899999999999999</v>
      </c>
      <c r="AQ34" s="5">
        <v>10</v>
      </c>
      <c r="AR34" s="7">
        <v>1.0999999999999999E-2</v>
      </c>
      <c r="AS34" s="5">
        <v>755</v>
      </c>
      <c r="AT34" s="5">
        <v>250</v>
      </c>
      <c r="AU34" s="7">
        <v>0.372</v>
      </c>
      <c r="AV34" s="5">
        <v>420</v>
      </c>
      <c r="AW34" s="7">
        <v>0.624</v>
      </c>
      <c r="AX34" s="5">
        <v>530</v>
      </c>
      <c r="AY34" s="7">
        <v>0.79300000000000004</v>
      </c>
      <c r="AZ34" s="5">
        <v>615</v>
      </c>
      <c r="BA34" s="7">
        <v>0.91900000000000004</v>
      </c>
      <c r="BB34" s="5">
        <v>55</v>
      </c>
      <c r="BC34" s="7">
        <v>8.1000000000000003E-2</v>
      </c>
      <c r="BD34" s="5">
        <v>670</v>
      </c>
    </row>
    <row r="35" spans="1:56" x14ac:dyDescent="0.35">
      <c r="A35" t="s">
        <v>94</v>
      </c>
      <c r="B35" s="5" t="s">
        <v>63</v>
      </c>
      <c r="C35" s="5" t="s">
        <v>63</v>
      </c>
      <c r="D35" s="5" t="s">
        <v>63</v>
      </c>
      <c r="E35" s="5" t="s">
        <v>63</v>
      </c>
      <c r="F35" s="5" t="s">
        <v>63</v>
      </c>
      <c r="G35" s="5" t="s">
        <v>63</v>
      </c>
      <c r="H35" s="5" t="s">
        <v>63</v>
      </c>
      <c r="I35" s="5" t="s">
        <v>63</v>
      </c>
      <c r="J35" s="5">
        <v>0</v>
      </c>
      <c r="K35" s="7">
        <v>0</v>
      </c>
      <c r="L35" s="5" t="s">
        <v>63</v>
      </c>
      <c r="M35" s="5" t="s">
        <v>70</v>
      </c>
      <c r="N35" s="5" t="s">
        <v>70</v>
      </c>
      <c r="O35" s="5" t="s">
        <v>70</v>
      </c>
      <c r="P35" s="5" t="s">
        <v>70</v>
      </c>
      <c r="Q35" s="5" t="s">
        <v>70</v>
      </c>
      <c r="R35" s="5" t="s">
        <v>70</v>
      </c>
      <c r="S35" s="5" t="s">
        <v>70</v>
      </c>
      <c r="T35" s="5" t="s">
        <v>70</v>
      </c>
      <c r="U35" s="5" t="s">
        <v>70</v>
      </c>
      <c r="V35" s="5" t="s">
        <v>70</v>
      </c>
      <c r="W35" s="5">
        <v>0</v>
      </c>
      <c r="X35" s="5" t="s">
        <v>70</v>
      </c>
      <c r="Y35" s="5" t="s">
        <v>70</v>
      </c>
      <c r="Z35" s="5" t="s">
        <v>70</v>
      </c>
      <c r="AA35" s="5" t="s">
        <v>70</v>
      </c>
      <c r="AB35" s="5" t="s">
        <v>70</v>
      </c>
      <c r="AC35" s="5" t="s">
        <v>70</v>
      </c>
      <c r="AD35" s="5" t="s">
        <v>70</v>
      </c>
      <c r="AE35" s="5" t="s">
        <v>70</v>
      </c>
      <c r="AF35" s="5" t="s">
        <v>70</v>
      </c>
      <c r="AG35" s="5" t="s">
        <v>70</v>
      </c>
      <c r="AH35" s="5">
        <v>0</v>
      </c>
      <c r="AI35" s="5" t="s">
        <v>70</v>
      </c>
      <c r="AJ35" s="5" t="s">
        <v>70</v>
      </c>
      <c r="AK35" s="5" t="s">
        <v>70</v>
      </c>
      <c r="AL35" s="5" t="s">
        <v>70</v>
      </c>
      <c r="AM35" s="5" t="s">
        <v>70</v>
      </c>
      <c r="AN35" s="5" t="s">
        <v>70</v>
      </c>
      <c r="AO35" s="5" t="s">
        <v>70</v>
      </c>
      <c r="AP35" s="5" t="s">
        <v>70</v>
      </c>
      <c r="AQ35" s="5" t="s">
        <v>70</v>
      </c>
      <c r="AR35" s="5" t="s">
        <v>70</v>
      </c>
      <c r="AS35" s="5">
        <v>0</v>
      </c>
      <c r="AT35" s="5" t="s">
        <v>70</v>
      </c>
      <c r="AU35" s="5" t="s">
        <v>70</v>
      </c>
      <c r="AV35" s="5" t="s">
        <v>70</v>
      </c>
      <c r="AW35" s="5" t="s">
        <v>70</v>
      </c>
      <c r="AX35" s="5" t="s">
        <v>70</v>
      </c>
      <c r="AY35" s="5" t="s">
        <v>70</v>
      </c>
      <c r="AZ35" s="5" t="s">
        <v>70</v>
      </c>
      <c r="BA35" s="5" t="s">
        <v>70</v>
      </c>
      <c r="BB35" s="5" t="s">
        <v>70</v>
      </c>
      <c r="BC35" s="5" t="s">
        <v>70</v>
      </c>
      <c r="BD35" s="5">
        <v>0</v>
      </c>
    </row>
    <row r="36" spans="1:56" x14ac:dyDescent="0.35">
      <c r="A36" t="s">
        <v>95</v>
      </c>
      <c r="B36" s="5" t="s">
        <v>70</v>
      </c>
      <c r="C36" s="5" t="s">
        <v>70</v>
      </c>
      <c r="D36" s="5" t="s">
        <v>70</v>
      </c>
      <c r="E36" s="5" t="s">
        <v>70</v>
      </c>
      <c r="F36" s="5" t="s">
        <v>70</v>
      </c>
      <c r="G36" s="5" t="s">
        <v>70</v>
      </c>
      <c r="H36" s="5" t="s">
        <v>70</v>
      </c>
      <c r="I36" s="5" t="s">
        <v>70</v>
      </c>
      <c r="J36" s="5" t="s">
        <v>70</v>
      </c>
      <c r="K36" s="5" t="s">
        <v>70</v>
      </c>
      <c r="L36" s="5">
        <v>0</v>
      </c>
      <c r="M36" s="5" t="s">
        <v>70</v>
      </c>
      <c r="N36" s="5" t="s">
        <v>70</v>
      </c>
      <c r="O36" s="5" t="s">
        <v>70</v>
      </c>
      <c r="P36" s="5" t="s">
        <v>70</v>
      </c>
      <c r="Q36" s="5" t="s">
        <v>70</v>
      </c>
      <c r="R36" s="5" t="s">
        <v>70</v>
      </c>
      <c r="S36" s="5" t="s">
        <v>70</v>
      </c>
      <c r="T36" s="5" t="s">
        <v>70</v>
      </c>
      <c r="U36" s="5" t="s">
        <v>70</v>
      </c>
      <c r="V36" s="5" t="s">
        <v>70</v>
      </c>
      <c r="W36" s="5">
        <v>0</v>
      </c>
      <c r="X36" s="5" t="s">
        <v>63</v>
      </c>
      <c r="Y36" s="5" t="s">
        <v>63</v>
      </c>
      <c r="Z36" s="5" t="s">
        <v>63</v>
      </c>
      <c r="AA36" s="5" t="s">
        <v>63</v>
      </c>
      <c r="AB36" s="5" t="s">
        <v>63</v>
      </c>
      <c r="AC36" s="5" t="s">
        <v>63</v>
      </c>
      <c r="AD36" s="5" t="s">
        <v>63</v>
      </c>
      <c r="AE36" s="5" t="s">
        <v>63</v>
      </c>
      <c r="AF36" s="5">
        <v>0</v>
      </c>
      <c r="AG36" s="7">
        <v>0</v>
      </c>
      <c r="AH36" s="5" t="s">
        <v>63</v>
      </c>
      <c r="AI36" s="5" t="s">
        <v>63</v>
      </c>
      <c r="AJ36" s="5" t="s">
        <v>63</v>
      </c>
      <c r="AK36" s="5" t="s">
        <v>63</v>
      </c>
      <c r="AL36" s="5" t="s">
        <v>63</v>
      </c>
      <c r="AM36" s="5" t="s">
        <v>63</v>
      </c>
      <c r="AN36" s="5" t="s">
        <v>63</v>
      </c>
      <c r="AO36" s="5" t="s">
        <v>63</v>
      </c>
      <c r="AP36" s="5" t="s">
        <v>63</v>
      </c>
      <c r="AQ36" s="5">
        <v>0</v>
      </c>
      <c r="AR36" s="7">
        <v>0</v>
      </c>
      <c r="AS36" s="5" t="s">
        <v>63</v>
      </c>
      <c r="AT36" s="5" t="s">
        <v>63</v>
      </c>
      <c r="AU36" s="5" t="s">
        <v>63</v>
      </c>
      <c r="AV36" s="5" t="s">
        <v>63</v>
      </c>
      <c r="AW36" s="5" t="s">
        <v>63</v>
      </c>
      <c r="AX36" s="5" t="s">
        <v>63</v>
      </c>
      <c r="AY36" s="5" t="s">
        <v>63</v>
      </c>
      <c r="AZ36" s="5" t="s">
        <v>63</v>
      </c>
      <c r="BA36" s="5" t="s">
        <v>63</v>
      </c>
      <c r="BB36" s="5">
        <v>0</v>
      </c>
      <c r="BC36" s="7">
        <v>0</v>
      </c>
      <c r="BD36" s="5" t="s">
        <v>63</v>
      </c>
    </row>
    <row r="37" spans="1:56" x14ac:dyDescent="0.35">
      <c r="A37" t="s">
        <v>96</v>
      </c>
      <c r="B37" s="5" t="s">
        <v>70</v>
      </c>
      <c r="C37" s="5" t="s">
        <v>70</v>
      </c>
      <c r="D37" s="5" t="s">
        <v>70</v>
      </c>
      <c r="E37" s="5" t="s">
        <v>70</v>
      </c>
      <c r="F37" s="5" t="s">
        <v>70</v>
      </c>
      <c r="G37" s="5" t="s">
        <v>70</v>
      </c>
      <c r="H37" s="5" t="s">
        <v>70</v>
      </c>
      <c r="I37" s="5" t="s">
        <v>70</v>
      </c>
      <c r="J37" s="5" t="s">
        <v>70</v>
      </c>
      <c r="K37" s="5" t="s">
        <v>70</v>
      </c>
      <c r="L37" s="5">
        <v>0</v>
      </c>
      <c r="M37" s="5" t="s">
        <v>70</v>
      </c>
      <c r="N37" s="5" t="s">
        <v>70</v>
      </c>
      <c r="O37" s="5" t="s">
        <v>70</v>
      </c>
      <c r="P37" s="5" t="s">
        <v>70</v>
      </c>
      <c r="Q37" s="5" t="s">
        <v>70</v>
      </c>
      <c r="R37" s="5" t="s">
        <v>70</v>
      </c>
      <c r="S37" s="5" t="s">
        <v>70</v>
      </c>
      <c r="T37" s="5" t="s">
        <v>70</v>
      </c>
      <c r="U37" s="5" t="s">
        <v>70</v>
      </c>
      <c r="V37" s="5" t="s">
        <v>70</v>
      </c>
      <c r="W37" s="5">
        <v>0</v>
      </c>
      <c r="X37" s="5" t="s">
        <v>70</v>
      </c>
      <c r="Y37" s="5" t="s">
        <v>70</v>
      </c>
      <c r="Z37" s="5" t="s">
        <v>70</v>
      </c>
      <c r="AA37" s="5" t="s">
        <v>70</v>
      </c>
      <c r="AB37" s="5" t="s">
        <v>70</v>
      </c>
      <c r="AC37" s="5" t="s">
        <v>70</v>
      </c>
      <c r="AD37" s="5" t="s">
        <v>70</v>
      </c>
      <c r="AE37" s="5" t="s">
        <v>70</v>
      </c>
      <c r="AF37" s="5" t="s">
        <v>70</v>
      </c>
      <c r="AG37" s="5" t="s">
        <v>70</v>
      </c>
      <c r="AH37" s="5">
        <v>0</v>
      </c>
      <c r="AI37" s="5" t="s">
        <v>70</v>
      </c>
      <c r="AJ37" s="5" t="s">
        <v>70</v>
      </c>
      <c r="AK37" s="5" t="s">
        <v>70</v>
      </c>
      <c r="AL37" s="5" t="s">
        <v>70</v>
      </c>
      <c r="AM37" s="5" t="s">
        <v>70</v>
      </c>
      <c r="AN37" s="5" t="s">
        <v>70</v>
      </c>
      <c r="AO37" s="5" t="s">
        <v>70</v>
      </c>
      <c r="AP37" s="5" t="s">
        <v>70</v>
      </c>
      <c r="AQ37" s="5" t="s">
        <v>70</v>
      </c>
      <c r="AR37" s="5" t="s">
        <v>70</v>
      </c>
      <c r="AS37" s="5">
        <v>0</v>
      </c>
      <c r="AT37" s="5" t="s">
        <v>70</v>
      </c>
      <c r="AU37" s="5" t="s">
        <v>70</v>
      </c>
      <c r="AV37" s="5" t="s">
        <v>70</v>
      </c>
      <c r="AW37" s="5" t="s">
        <v>70</v>
      </c>
      <c r="AX37" s="5" t="s">
        <v>70</v>
      </c>
      <c r="AY37" s="5" t="s">
        <v>70</v>
      </c>
      <c r="AZ37" s="5" t="s">
        <v>70</v>
      </c>
      <c r="BA37" s="5" t="s">
        <v>70</v>
      </c>
      <c r="BB37" s="5" t="s">
        <v>70</v>
      </c>
      <c r="BC37" s="5" t="s">
        <v>70</v>
      </c>
      <c r="BD37" s="5">
        <v>0</v>
      </c>
    </row>
    <row r="38" spans="1:56" x14ac:dyDescent="0.35">
      <c r="A38" t="s">
        <v>97</v>
      </c>
      <c r="B38" s="5" t="s">
        <v>70</v>
      </c>
      <c r="C38" s="5" t="s">
        <v>70</v>
      </c>
      <c r="D38" s="5" t="s">
        <v>70</v>
      </c>
      <c r="E38" s="5" t="s">
        <v>70</v>
      </c>
      <c r="F38" s="5" t="s">
        <v>70</v>
      </c>
      <c r="G38" s="5" t="s">
        <v>70</v>
      </c>
      <c r="H38" s="5" t="s">
        <v>70</v>
      </c>
      <c r="I38" s="5" t="s">
        <v>70</v>
      </c>
      <c r="J38" s="5" t="s">
        <v>70</v>
      </c>
      <c r="K38" s="5" t="s">
        <v>70</v>
      </c>
      <c r="L38" s="5">
        <v>0</v>
      </c>
      <c r="M38" s="5" t="s">
        <v>70</v>
      </c>
      <c r="N38" s="5" t="s">
        <v>70</v>
      </c>
      <c r="O38" s="5" t="s">
        <v>70</v>
      </c>
      <c r="P38" s="5" t="s">
        <v>70</v>
      </c>
      <c r="Q38" s="5" t="s">
        <v>70</v>
      </c>
      <c r="R38" s="5" t="s">
        <v>70</v>
      </c>
      <c r="S38" s="5" t="s">
        <v>70</v>
      </c>
      <c r="T38" s="5" t="s">
        <v>70</v>
      </c>
      <c r="U38" s="5" t="s">
        <v>70</v>
      </c>
      <c r="V38" s="5" t="s">
        <v>70</v>
      </c>
      <c r="W38" s="5">
        <v>0</v>
      </c>
      <c r="X38" s="5" t="s">
        <v>70</v>
      </c>
      <c r="Y38" s="5" t="s">
        <v>70</v>
      </c>
      <c r="Z38" s="5" t="s">
        <v>70</v>
      </c>
      <c r="AA38" s="5" t="s">
        <v>70</v>
      </c>
      <c r="AB38" s="5" t="s">
        <v>70</v>
      </c>
      <c r="AC38" s="5" t="s">
        <v>70</v>
      </c>
      <c r="AD38" s="5" t="s">
        <v>70</v>
      </c>
      <c r="AE38" s="5" t="s">
        <v>70</v>
      </c>
      <c r="AF38" s="5" t="s">
        <v>70</v>
      </c>
      <c r="AG38" s="5" t="s">
        <v>70</v>
      </c>
      <c r="AH38" s="5">
        <v>0</v>
      </c>
      <c r="AI38" s="5" t="s">
        <v>70</v>
      </c>
      <c r="AJ38" s="5" t="s">
        <v>70</v>
      </c>
      <c r="AK38" s="5" t="s">
        <v>70</v>
      </c>
      <c r="AL38" s="5" t="s">
        <v>70</v>
      </c>
      <c r="AM38" s="5" t="s">
        <v>70</v>
      </c>
      <c r="AN38" s="5" t="s">
        <v>70</v>
      </c>
      <c r="AO38" s="5" t="s">
        <v>70</v>
      </c>
      <c r="AP38" s="5" t="s">
        <v>70</v>
      </c>
      <c r="AQ38" s="5" t="s">
        <v>70</v>
      </c>
      <c r="AR38" s="5" t="s">
        <v>70</v>
      </c>
      <c r="AS38" s="5">
        <v>0</v>
      </c>
      <c r="AT38" s="5" t="s">
        <v>70</v>
      </c>
      <c r="AU38" s="5" t="s">
        <v>70</v>
      </c>
      <c r="AV38" s="5" t="s">
        <v>70</v>
      </c>
      <c r="AW38" s="5" t="s">
        <v>70</v>
      </c>
      <c r="AX38" s="5" t="s">
        <v>70</v>
      </c>
      <c r="AY38" s="5" t="s">
        <v>70</v>
      </c>
      <c r="AZ38" s="5" t="s">
        <v>70</v>
      </c>
      <c r="BA38" s="5" t="s">
        <v>70</v>
      </c>
      <c r="BB38" s="5" t="s">
        <v>70</v>
      </c>
      <c r="BC38" s="5" t="s">
        <v>70</v>
      </c>
      <c r="BD38" s="5">
        <v>0</v>
      </c>
    </row>
    <row r="39" spans="1:56" x14ac:dyDescent="0.35">
      <c r="A39" t="s">
        <v>98</v>
      </c>
      <c r="B39" s="5">
        <v>5</v>
      </c>
      <c r="C39" s="7">
        <v>0.7</v>
      </c>
      <c r="D39" s="5">
        <v>10</v>
      </c>
      <c r="E39" s="7">
        <v>0.9</v>
      </c>
      <c r="F39" s="5">
        <v>10</v>
      </c>
      <c r="G39" s="7">
        <v>0.9</v>
      </c>
      <c r="H39" s="5">
        <v>10</v>
      </c>
      <c r="I39" s="7">
        <v>1</v>
      </c>
      <c r="J39" s="5">
        <v>0</v>
      </c>
      <c r="K39" s="7">
        <v>0</v>
      </c>
      <c r="L39" s="5">
        <v>10</v>
      </c>
      <c r="M39" s="5" t="s">
        <v>70</v>
      </c>
      <c r="N39" s="5" t="s">
        <v>70</v>
      </c>
      <c r="O39" s="5" t="s">
        <v>70</v>
      </c>
      <c r="P39" s="5" t="s">
        <v>70</v>
      </c>
      <c r="Q39" s="5" t="s">
        <v>70</v>
      </c>
      <c r="R39" s="5" t="s">
        <v>70</v>
      </c>
      <c r="S39" s="5" t="s">
        <v>70</v>
      </c>
      <c r="T39" s="5" t="s">
        <v>70</v>
      </c>
      <c r="U39" s="5" t="s">
        <v>70</v>
      </c>
      <c r="V39" s="5" t="s">
        <v>70</v>
      </c>
      <c r="W39" s="5">
        <v>0</v>
      </c>
      <c r="X39" s="5" t="s">
        <v>70</v>
      </c>
      <c r="Y39" s="5" t="s">
        <v>70</v>
      </c>
      <c r="Z39" s="5" t="s">
        <v>70</v>
      </c>
      <c r="AA39" s="5" t="s">
        <v>70</v>
      </c>
      <c r="AB39" s="5" t="s">
        <v>70</v>
      </c>
      <c r="AC39" s="5" t="s">
        <v>70</v>
      </c>
      <c r="AD39" s="5" t="s">
        <v>70</v>
      </c>
      <c r="AE39" s="5" t="s">
        <v>70</v>
      </c>
      <c r="AF39" s="5" t="s">
        <v>70</v>
      </c>
      <c r="AG39" s="5" t="s">
        <v>70</v>
      </c>
      <c r="AH39" s="5">
        <v>0</v>
      </c>
      <c r="AI39" s="5" t="s">
        <v>70</v>
      </c>
      <c r="AJ39" s="5" t="s">
        <v>70</v>
      </c>
      <c r="AK39" s="5" t="s">
        <v>70</v>
      </c>
      <c r="AL39" s="5" t="s">
        <v>70</v>
      </c>
      <c r="AM39" s="5" t="s">
        <v>70</v>
      </c>
      <c r="AN39" s="5" t="s">
        <v>70</v>
      </c>
      <c r="AO39" s="5" t="s">
        <v>70</v>
      </c>
      <c r="AP39" s="5" t="s">
        <v>70</v>
      </c>
      <c r="AQ39" s="5" t="s">
        <v>70</v>
      </c>
      <c r="AR39" s="5" t="s">
        <v>70</v>
      </c>
      <c r="AS39" s="5">
        <v>0</v>
      </c>
      <c r="AT39" s="5" t="s">
        <v>70</v>
      </c>
      <c r="AU39" s="5" t="s">
        <v>70</v>
      </c>
      <c r="AV39" s="5" t="s">
        <v>70</v>
      </c>
      <c r="AW39" s="5" t="s">
        <v>70</v>
      </c>
      <c r="AX39" s="5" t="s">
        <v>70</v>
      </c>
      <c r="AY39" s="5" t="s">
        <v>70</v>
      </c>
      <c r="AZ39" s="5" t="s">
        <v>70</v>
      </c>
      <c r="BA39" s="5" t="s">
        <v>70</v>
      </c>
      <c r="BB39" s="5" t="s">
        <v>70</v>
      </c>
      <c r="BC39" s="5" t="s">
        <v>70</v>
      </c>
      <c r="BD39" s="5">
        <v>0</v>
      </c>
    </row>
    <row r="40" spans="1:56" x14ac:dyDescent="0.35">
      <c r="A40" t="s">
        <v>99</v>
      </c>
      <c r="B40" s="5">
        <v>350</v>
      </c>
      <c r="C40" s="7">
        <v>0.25600000000000001</v>
      </c>
      <c r="D40" s="5">
        <v>620</v>
      </c>
      <c r="E40" s="7">
        <v>0.45300000000000001</v>
      </c>
      <c r="F40" s="5">
        <v>865</v>
      </c>
      <c r="G40" s="7">
        <v>0.63500000000000001</v>
      </c>
      <c r="H40" s="8">
        <v>1125</v>
      </c>
      <c r="I40" s="7">
        <v>0.82299999999999995</v>
      </c>
      <c r="J40" s="5">
        <v>240</v>
      </c>
      <c r="K40" s="7">
        <v>0.17699999999999999</v>
      </c>
      <c r="L40" s="8">
        <v>1365</v>
      </c>
      <c r="M40" s="5">
        <v>555</v>
      </c>
      <c r="N40" s="7">
        <v>0.39400000000000002</v>
      </c>
      <c r="O40" s="5">
        <v>850</v>
      </c>
      <c r="P40" s="7">
        <v>0.6</v>
      </c>
      <c r="Q40" s="8">
        <v>1060</v>
      </c>
      <c r="R40" s="7">
        <v>0.752</v>
      </c>
      <c r="S40" s="8">
        <v>1230</v>
      </c>
      <c r="T40" s="7">
        <v>0.86899999999999999</v>
      </c>
      <c r="U40" s="5">
        <v>185</v>
      </c>
      <c r="V40" s="7">
        <v>0.13100000000000001</v>
      </c>
      <c r="W40" s="8">
        <v>1415</v>
      </c>
      <c r="X40" s="5">
        <v>445</v>
      </c>
      <c r="Y40" s="7">
        <v>0.33700000000000002</v>
      </c>
      <c r="Z40" s="5">
        <v>635</v>
      </c>
      <c r="AA40" s="7">
        <v>0.48199999999999998</v>
      </c>
      <c r="AB40" s="5">
        <v>880</v>
      </c>
      <c r="AC40" s="7">
        <v>0.67</v>
      </c>
      <c r="AD40" s="8">
        <v>1060</v>
      </c>
      <c r="AE40" s="7">
        <v>0.80500000000000005</v>
      </c>
      <c r="AF40" s="5">
        <v>255</v>
      </c>
      <c r="AG40" s="7">
        <v>0.19500000000000001</v>
      </c>
      <c r="AH40" s="8">
        <v>1315</v>
      </c>
      <c r="AI40" s="5">
        <v>580</v>
      </c>
      <c r="AJ40" s="7">
        <v>0.34899999999999998</v>
      </c>
      <c r="AK40" s="5">
        <v>935</v>
      </c>
      <c r="AL40" s="7">
        <v>0.55900000000000005</v>
      </c>
      <c r="AM40" s="8">
        <v>1350</v>
      </c>
      <c r="AN40" s="7">
        <v>0.80800000000000005</v>
      </c>
      <c r="AO40" s="8">
        <v>1525</v>
      </c>
      <c r="AP40" s="7">
        <v>0.91400000000000003</v>
      </c>
      <c r="AQ40" s="5">
        <v>145</v>
      </c>
      <c r="AR40" s="7">
        <v>8.5999999999999993E-2</v>
      </c>
      <c r="AS40" s="8">
        <v>1670</v>
      </c>
      <c r="AT40" s="5">
        <v>520</v>
      </c>
      <c r="AU40" s="7">
        <v>0.315</v>
      </c>
      <c r="AV40" s="5">
        <v>860</v>
      </c>
      <c r="AW40" s="7">
        <v>0.52300000000000002</v>
      </c>
      <c r="AX40" s="8">
        <v>1125</v>
      </c>
      <c r="AY40" s="7">
        <v>0.68400000000000005</v>
      </c>
      <c r="AZ40" s="8">
        <v>1365</v>
      </c>
      <c r="BA40" s="7">
        <v>0.83</v>
      </c>
      <c r="BB40" s="5">
        <v>280</v>
      </c>
      <c r="BC40" s="7">
        <v>0.17</v>
      </c>
      <c r="BD40" s="8">
        <v>1645</v>
      </c>
    </row>
    <row r="41" spans="1:56" x14ac:dyDescent="0.35">
      <c r="A41" t="s">
        <v>100</v>
      </c>
      <c r="B41" s="5">
        <v>20</v>
      </c>
      <c r="C41" s="5" t="s">
        <v>63</v>
      </c>
      <c r="D41" s="5">
        <v>30</v>
      </c>
      <c r="E41" s="5" t="s">
        <v>63</v>
      </c>
      <c r="F41" s="5">
        <v>40</v>
      </c>
      <c r="G41" s="5" t="s">
        <v>63</v>
      </c>
      <c r="H41" s="5">
        <v>50</v>
      </c>
      <c r="I41" s="5" t="s">
        <v>63</v>
      </c>
      <c r="J41" s="5" t="s">
        <v>63</v>
      </c>
      <c r="K41" s="5" t="s">
        <v>63</v>
      </c>
      <c r="L41" s="5">
        <v>50</v>
      </c>
      <c r="M41" s="5">
        <v>15</v>
      </c>
      <c r="N41" s="7">
        <v>0.35599999999999998</v>
      </c>
      <c r="O41" s="5">
        <v>30</v>
      </c>
      <c r="P41" s="7">
        <v>0.622</v>
      </c>
      <c r="Q41" s="5">
        <v>35</v>
      </c>
      <c r="R41" s="7">
        <v>0.75600000000000001</v>
      </c>
      <c r="S41" s="5">
        <v>35</v>
      </c>
      <c r="T41" s="7">
        <v>0.82199999999999995</v>
      </c>
      <c r="U41" s="5">
        <v>10</v>
      </c>
      <c r="V41" s="7">
        <v>0.17799999999999999</v>
      </c>
      <c r="W41" s="5">
        <v>45</v>
      </c>
      <c r="X41" s="5">
        <v>20</v>
      </c>
      <c r="Y41" s="5" t="s">
        <v>63</v>
      </c>
      <c r="Z41" s="5">
        <v>30</v>
      </c>
      <c r="AA41" s="5" t="s">
        <v>63</v>
      </c>
      <c r="AB41" s="5">
        <v>35</v>
      </c>
      <c r="AC41" s="5" t="s">
        <v>63</v>
      </c>
      <c r="AD41" s="5">
        <v>35</v>
      </c>
      <c r="AE41" s="5" t="s">
        <v>63</v>
      </c>
      <c r="AF41" s="5" t="s">
        <v>63</v>
      </c>
      <c r="AG41" s="5" t="s">
        <v>63</v>
      </c>
      <c r="AH41" s="5">
        <v>40</v>
      </c>
      <c r="AI41" s="5">
        <v>5</v>
      </c>
      <c r="AJ41" s="7">
        <v>0.438</v>
      </c>
      <c r="AK41" s="5">
        <v>10</v>
      </c>
      <c r="AL41" s="7">
        <v>0.68799999999999994</v>
      </c>
      <c r="AM41" s="5">
        <v>15</v>
      </c>
      <c r="AN41" s="7">
        <v>0.93799999999999994</v>
      </c>
      <c r="AO41" s="5">
        <v>15</v>
      </c>
      <c r="AP41" s="7">
        <v>1</v>
      </c>
      <c r="AQ41" s="5">
        <v>0</v>
      </c>
      <c r="AR41" s="7">
        <v>0</v>
      </c>
      <c r="AS41" s="5">
        <v>15</v>
      </c>
      <c r="AT41" s="5" t="s">
        <v>70</v>
      </c>
      <c r="AU41" s="5" t="s">
        <v>70</v>
      </c>
      <c r="AV41" s="5" t="s">
        <v>70</v>
      </c>
      <c r="AW41" s="5" t="s">
        <v>70</v>
      </c>
      <c r="AX41" s="5" t="s">
        <v>70</v>
      </c>
      <c r="AY41" s="5" t="s">
        <v>70</v>
      </c>
      <c r="AZ41" s="5" t="s">
        <v>70</v>
      </c>
      <c r="BA41" s="5" t="s">
        <v>70</v>
      </c>
      <c r="BB41" s="5" t="s">
        <v>70</v>
      </c>
      <c r="BC41" s="5" t="s">
        <v>70</v>
      </c>
      <c r="BD41" s="5">
        <v>0</v>
      </c>
    </row>
    <row r="42" spans="1:56" x14ac:dyDescent="0.35">
      <c r="A42" t="s">
        <v>101</v>
      </c>
      <c r="B42" s="5">
        <v>95</v>
      </c>
      <c r="C42" s="7">
        <v>0.22900000000000001</v>
      </c>
      <c r="D42" s="5">
        <v>190</v>
      </c>
      <c r="E42" s="7">
        <v>0.45300000000000001</v>
      </c>
      <c r="F42" s="5">
        <v>270</v>
      </c>
      <c r="G42" s="7">
        <v>0.63900000000000001</v>
      </c>
      <c r="H42" s="5">
        <v>345</v>
      </c>
      <c r="I42" s="7">
        <v>0.81799999999999995</v>
      </c>
      <c r="J42" s="5">
        <v>75</v>
      </c>
      <c r="K42" s="7">
        <v>0.182</v>
      </c>
      <c r="L42" s="5">
        <v>425</v>
      </c>
      <c r="M42" s="5">
        <v>135</v>
      </c>
      <c r="N42" s="7">
        <v>0.33300000000000002</v>
      </c>
      <c r="O42" s="5">
        <v>225</v>
      </c>
      <c r="P42" s="7">
        <v>0.55300000000000005</v>
      </c>
      <c r="Q42" s="5">
        <v>310</v>
      </c>
      <c r="R42" s="7">
        <v>0.76500000000000001</v>
      </c>
      <c r="S42" s="5">
        <v>370</v>
      </c>
      <c r="T42" s="7">
        <v>0.91100000000000003</v>
      </c>
      <c r="U42" s="5">
        <v>35</v>
      </c>
      <c r="V42" s="7">
        <v>8.8999999999999996E-2</v>
      </c>
      <c r="W42" s="5">
        <v>405</v>
      </c>
      <c r="X42" s="5">
        <v>170</v>
      </c>
      <c r="Y42" s="7">
        <v>0.48199999999999998</v>
      </c>
      <c r="Z42" s="5">
        <v>245</v>
      </c>
      <c r="AA42" s="7">
        <v>0.68500000000000005</v>
      </c>
      <c r="AB42" s="5">
        <v>310</v>
      </c>
      <c r="AC42" s="7">
        <v>0.86799999999999999</v>
      </c>
      <c r="AD42" s="5">
        <v>345</v>
      </c>
      <c r="AE42" s="7">
        <v>0.96599999999999997</v>
      </c>
      <c r="AF42" s="5">
        <v>10</v>
      </c>
      <c r="AG42" s="7">
        <v>3.4000000000000002E-2</v>
      </c>
      <c r="AH42" s="5">
        <v>355</v>
      </c>
      <c r="AI42" s="5">
        <v>150</v>
      </c>
      <c r="AJ42" s="7">
        <v>0.38400000000000001</v>
      </c>
      <c r="AK42" s="5">
        <v>225</v>
      </c>
      <c r="AL42" s="7">
        <v>0.59</v>
      </c>
      <c r="AM42" s="5">
        <v>340</v>
      </c>
      <c r="AN42" s="7">
        <v>0.88800000000000001</v>
      </c>
      <c r="AO42" s="5">
        <v>375</v>
      </c>
      <c r="AP42" s="7">
        <v>0.96899999999999997</v>
      </c>
      <c r="AQ42" s="5">
        <v>10</v>
      </c>
      <c r="AR42" s="7">
        <v>3.1E-2</v>
      </c>
      <c r="AS42" s="5">
        <v>385</v>
      </c>
      <c r="AT42" s="5">
        <v>75</v>
      </c>
      <c r="AU42" s="7">
        <v>0.20200000000000001</v>
      </c>
      <c r="AV42" s="5">
        <v>140</v>
      </c>
      <c r="AW42" s="7">
        <v>0.39</v>
      </c>
      <c r="AX42" s="5">
        <v>225</v>
      </c>
      <c r="AY42" s="7">
        <v>0.622</v>
      </c>
      <c r="AZ42" s="5">
        <v>295</v>
      </c>
      <c r="BA42" s="7">
        <v>0.82</v>
      </c>
      <c r="BB42" s="5">
        <v>65</v>
      </c>
      <c r="BC42" s="7">
        <v>0.18</v>
      </c>
      <c r="BD42" s="5">
        <v>360</v>
      </c>
    </row>
    <row r="43" spans="1:56" x14ac:dyDescent="0.35">
      <c r="A43" t="s">
        <v>102</v>
      </c>
      <c r="B43" s="5">
        <v>165</v>
      </c>
      <c r="C43" s="7">
        <v>0.54500000000000004</v>
      </c>
      <c r="D43" s="5">
        <v>235</v>
      </c>
      <c r="E43" s="7">
        <v>0.78300000000000003</v>
      </c>
      <c r="F43" s="5">
        <v>275</v>
      </c>
      <c r="G43" s="7">
        <v>0.91600000000000004</v>
      </c>
      <c r="H43" s="5">
        <v>290</v>
      </c>
      <c r="I43" s="7">
        <v>0.96699999999999997</v>
      </c>
      <c r="J43" s="5">
        <v>10</v>
      </c>
      <c r="K43" s="7">
        <v>3.3000000000000002E-2</v>
      </c>
      <c r="L43" s="5">
        <v>300</v>
      </c>
      <c r="M43" s="5">
        <v>150</v>
      </c>
      <c r="N43" s="7">
        <v>0.55300000000000005</v>
      </c>
      <c r="O43" s="5">
        <v>215</v>
      </c>
      <c r="P43" s="7">
        <v>0.78</v>
      </c>
      <c r="Q43" s="5">
        <v>250</v>
      </c>
      <c r="R43" s="7">
        <v>0.92300000000000004</v>
      </c>
      <c r="S43" s="5">
        <v>270</v>
      </c>
      <c r="T43" s="7">
        <v>0.98199999999999998</v>
      </c>
      <c r="U43" s="5">
        <v>5</v>
      </c>
      <c r="V43" s="7">
        <v>1.7999999999999999E-2</v>
      </c>
      <c r="W43" s="5">
        <v>275</v>
      </c>
      <c r="X43" s="5">
        <v>215</v>
      </c>
      <c r="Y43" s="5" t="s">
        <v>63</v>
      </c>
      <c r="Z43" s="5">
        <v>270</v>
      </c>
      <c r="AA43" s="5" t="s">
        <v>63</v>
      </c>
      <c r="AB43" s="5">
        <v>300</v>
      </c>
      <c r="AC43" s="5" t="s">
        <v>63</v>
      </c>
      <c r="AD43" s="5">
        <v>310</v>
      </c>
      <c r="AE43" s="5" t="s">
        <v>63</v>
      </c>
      <c r="AF43" s="5" t="s">
        <v>63</v>
      </c>
      <c r="AG43" s="5" t="s">
        <v>63</v>
      </c>
      <c r="AH43" s="5">
        <v>315</v>
      </c>
      <c r="AI43" s="5">
        <v>235</v>
      </c>
      <c r="AJ43" s="7">
        <v>0.67500000000000004</v>
      </c>
      <c r="AK43" s="5">
        <v>300</v>
      </c>
      <c r="AL43" s="7">
        <v>0.86699999999999999</v>
      </c>
      <c r="AM43" s="5">
        <v>335</v>
      </c>
      <c r="AN43" s="7">
        <v>0.97699999999999998</v>
      </c>
      <c r="AO43" s="5">
        <v>345</v>
      </c>
      <c r="AP43" s="7">
        <v>1</v>
      </c>
      <c r="AQ43" s="5">
        <v>0</v>
      </c>
      <c r="AR43" s="7">
        <v>0</v>
      </c>
      <c r="AS43" s="5">
        <v>345</v>
      </c>
      <c r="AT43" s="5">
        <v>180</v>
      </c>
      <c r="AU43" s="7">
        <v>0.64800000000000002</v>
      </c>
      <c r="AV43" s="5">
        <v>235</v>
      </c>
      <c r="AW43" s="7">
        <v>0.84299999999999997</v>
      </c>
      <c r="AX43" s="5">
        <v>265</v>
      </c>
      <c r="AY43" s="7">
        <v>0.93600000000000005</v>
      </c>
      <c r="AZ43" s="5">
        <v>275</v>
      </c>
      <c r="BA43" s="7">
        <v>0.98199999999999998</v>
      </c>
      <c r="BB43" s="5">
        <v>5</v>
      </c>
      <c r="BC43" s="7">
        <v>1.7999999999999999E-2</v>
      </c>
      <c r="BD43" s="5">
        <v>280</v>
      </c>
    </row>
    <row r="44" spans="1:56" x14ac:dyDescent="0.35">
      <c r="A44" t="s">
        <v>103</v>
      </c>
      <c r="B44" s="5" t="s">
        <v>63</v>
      </c>
      <c r="C44" s="5" t="s">
        <v>63</v>
      </c>
      <c r="D44" s="5">
        <v>20</v>
      </c>
      <c r="E44" s="5" t="s">
        <v>63</v>
      </c>
      <c r="F44" s="5">
        <v>35</v>
      </c>
      <c r="G44" s="5" t="s">
        <v>63</v>
      </c>
      <c r="H44" s="5">
        <v>40</v>
      </c>
      <c r="I44" s="5" t="s">
        <v>63</v>
      </c>
      <c r="J44" s="5" t="s">
        <v>63</v>
      </c>
      <c r="K44" s="5" t="s">
        <v>63</v>
      </c>
      <c r="L44" s="5">
        <v>45</v>
      </c>
      <c r="M44" s="5">
        <v>15</v>
      </c>
      <c r="N44" s="7">
        <v>0.45500000000000002</v>
      </c>
      <c r="O44" s="5">
        <v>25</v>
      </c>
      <c r="P44" s="7">
        <v>0.72699999999999998</v>
      </c>
      <c r="Q44" s="5">
        <v>30</v>
      </c>
      <c r="R44" s="7">
        <v>0.90900000000000003</v>
      </c>
      <c r="S44" s="5">
        <v>35</v>
      </c>
      <c r="T44" s="7">
        <v>1</v>
      </c>
      <c r="U44" s="5">
        <v>0</v>
      </c>
      <c r="V44" s="7">
        <v>0</v>
      </c>
      <c r="W44" s="5">
        <v>35</v>
      </c>
      <c r="X44" s="5">
        <v>15</v>
      </c>
      <c r="Y44" s="7">
        <v>0.48099999999999998</v>
      </c>
      <c r="Z44" s="5">
        <v>20</v>
      </c>
      <c r="AA44" s="7">
        <v>0.74099999999999999</v>
      </c>
      <c r="AB44" s="5">
        <v>25</v>
      </c>
      <c r="AC44" s="7">
        <v>0.96299999999999997</v>
      </c>
      <c r="AD44" s="5">
        <v>25</v>
      </c>
      <c r="AE44" s="7">
        <v>1</v>
      </c>
      <c r="AF44" s="5">
        <v>0</v>
      </c>
      <c r="AG44" s="7">
        <v>0</v>
      </c>
      <c r="AH44" s="5">
        <v>25</v>
      </c>
      <c r="AI44" s="5">
        <v>5</v>
      </c>
      <c r="AJ44" s="7">
        <v>0.312</v>
      </c>
      <c r="AK44" s="5">
        <v>10</v>
      </c>
      <c r="AL44" s="7">
        <v>0.5</v>
      </c>
      <c r="AM44" s="5">
        <v>15</v>
      </c>
      <c r="AN44" s="7">
        <v>1</v>
      </c>
      <c r="AO44" s="5">
        <v>15</v>
      </c>
      <c r="AP44" s="7">
        <v>1</v>
      </c>
      <c r="AQ44" s="5">
        <v>0</v>
      </c>
      <c r="AR44" s="7">
        <v>0</v>
      </c>
      <c r="AS44" s="5">
        <v>15</v>
      </c>
      <c r="AT44" s="5" t="s">
        <v>63</v>
      </c>
      <c r="AU44" s="5" t="s">
        <v>63</v>
      </c>
      <c r="AV44" s="5">
        <v>5</v>
      </c>
      <c r="AW44" s="5" t="s">
        <v>63</v>
      </c>
      <c r="AX44" s="5">
        <v>15</v>
      </c>
      <c r="AY44" s="5" t="s">
        <v>63</v>
      </c>
      <c r="AZ44" s="5">
        <v>20</v>
      </c>
      <c r="BA44" s="5" t="s">
        <v>63</v>
      </c>
      <c r="BB44" s="5" t="s">
        <v>63</v>
      </c>
      <c r="BC44" s="5" t="s">
        <v>63</v>
      </c>
      <c r="BD44" s="5">
        <v>20</v>
      </c>
    </row>
    <row r="45" spans="1:56" x14ac:dyDescent="0.35">
      <c r="A45" t="s">
        <v>104</v>
      </c>
      <c r="B45" s="5" t="s">
        <v>63</v>
      </c>
      <c r="C45" s="5" t="s">
        <v>63</v>
      </c>
      <c r="D45" s="5">
        <v>5</v>
      </c>
      <c r="E45" s="5" t="s">
        <v>63</v>
      </c>
      <c r="F45" s="5">
        <v>5</v>
      </c>
      <c r="G45" s="5" t="s">
        <v>63</v>
      </c>
      <c r="H45" s="5">
        <v>5</v>
      </c>
      <c r="I45" s="5" t="s">
        <v>63</v>
      </c>
      <c r="J45" s="5">
        <v>0</v>
      </c>
      <c r="K45" s="7">
        <v>0</v>
      </c>
      <c r="L45" s="5">
        <v>5</v>
      </c>
      <c r="M45" s="5" t="s">
        <v>63</v>
      </c>
      <c r="N45" s="5" t="s">
        <v>63</v>
      </c>
      <c r="O45" s="5" t="s">
        <v>63</v>
      </c>
      <c r="P45" s="5" t="s">
        <v>63</v>
      </c>
      <c r="Q45" s="5" t="s">
        <v>63</v>
      </c>
      <c r="R45" s="5" t="s">
        <v>63</v>
      </c>
      <c r="S45" s="5" t="s">
        <v>63</v>
      </c>
      <c r="T45" s="5" t="s">
        <v>63</v>
      </c>
      <c r="U45" s="5">
        <v>0</v>
      </c>
      <c r="V45" s="7">
        <v>0</v>
      </c>
      <c r="W45" s="5" t="s">
        <v>63</v>
      </c>
      <c r="X45" s="5" t="s">
        <v>63</v>
      </c>
      <c r="Y45" s="5" t="s">
        <v>63</v>
      </c>
      <c r="Z45" s="5">
        <v>5</v>
      </c>
      <c r="AA45" s="5" t="s">
        <v>63</v>
      </c>
      <c r="AB45" s="5">
        <v>5</v>
      </c>
      <c r="AC45" s="5" t="s">
        <v>63</v>
      </c>
      <c r="AD45" s="5">
        <v>5</v>
      </c>
      <c r="AE45" s="5" t="s">
        <v>63</v>
      </c>
      <c r="AF45" s="5">
        <v>0</v>
      </c>
      <c r="AG45" s="7">
        <v>0</v>
      </c>
      <c r="AH45" s="5">
        <v>5</v>
      </c>
      <c r="AI45" s="5" t="s">
        <v>63</v>
      </c>
      <c r="AJ45" s="5" t="s">
        <v>63</v>
      </c>
      <c r="AK45" s="5" t="s">
        <v>63</v>
      </c>
      <c r="AL45" s="5" t="s">
        <v>63</v>
      </c>
      <c r="AM45" s="5" t="s">
        <v>63</v>
      </c>
      <c r="AN45" s="5" t="s">
        <v>63</v>
      </c>
      <c r="AO45" s="5" t="s">
        <v>63</v>
      </c>
      <c r="AP45" s="5" t="s">
        <v>63</v>
      </c>
      <c r="AQ45" s="5">
        <v>0</v>
      </c>
      <c r="AR45" s="7">
        <v>0</v>
      </c>
      <c r="AS45" s="5" t="s">
        <v>63</v>
      </c>
      <c r="AT45" s="5" t="s">
        <v>63</v>
      </c>
      <c r="AU45" s="5" t="s">
        <v>63</v>
      </c>
      <c r="AV45" s="5" t="s">
        <v>63</v>
      </c>
      <c r="AW45" s="5" t="s">
        <v>63</v>
      </c>
      <c r="AX45" s="5" t="s">
        <v>63</v>
      </c>
      <c r="AY45" s="5" t="s">
        <v>63</v>
      </c>
      <c r="AZ45" s="5" t="s">
        <v>63</v>
      </c>
      <c r="BA45" s="5" t="s">
        <v>63</v>
      </c>
      <c r="BB45" s="5">
        <v>0</v>
      </c>
      <c r="BC45" s="7">
        <v>0</v>
      </c>
      <c r="BD45" s="5" t="s">
        <v>63</v>
      </c>
    </row>
    <row r="46" spans="1:56" x14ac:dyDescent="0.35">
      <c r="A46" t="s">
        <v>105</v>
      </c>
      <c r="B46" s="5" t="s">
        <v>63</v>
      </c>
      <c r="C46" s="5" t="s">
        <v>63</v>
      </c>
      <c r="D46" s="5">
        <v>5</v>
      </c>
      <c r="E46" s="5" t="s">
        <v>63</v>
      </c>
      <c r="F46" s="5">
        <v>5</v>
      </c>
      <c r="G46" s="5" t="s">
        <v>63</v>
      </c>
      <c r="H46" s="5">
        <v>5</v>
      </c>
      <c r="I46" s="5" t="s">
        <v>63</v>
      </c>
      <c r="J46" s="5" t="s">
        <v>63</v>
      </c>
      <c r="K46" s="5" t="s">
        <v>63</v>
      </c>
      <c r="L46" s="5">
        <v>10</v>
      </c>
      <c r="M46" s="5">
        <v>5</v>
      </c>
      <c r="N46" s="7">
        <v>0.23799999999999999</v>
      </c>
      <c r="O46" s="5">
        <v>5</v>
      </c>
      <c r="P46" s="7">
        <v>0.33300000000000002</v>
      </c>
      <c r="Q46" s="5">
        <v>5</v>
      </c>
      <c r="R46" s="7">
        <v>0.33300000000000002</v>
      </c>
      <c r="S46" s="5">
        <v>10</v>
      </c>
      <c r="T46" s="7">
        <v>0.52400000000000002</v>
      </c>
      <c r="U46" s="5">
        <v>10</v>
      </c>
      <c r="V46" s="7">
        <v>0.47599999999999998</v>
      </c>
      <c r="W46" s="5">
        <v>20</v>
      </c>
      <c r="X46" s="5">
        <v>10</v>
      </c>
      <c r="Y46" s="5" t="s">
        <v>63</v>
      </c>
      <c r="Z46" s="5">
        <v>15</v>
      </c>
      <c r="AA46" s="5" t="s">
        <v>63</v>
      </c>
      <c r="AB46" s="5">
        <v>20</v>
      </c>
      <c r="AC46" s="5" t="s">
        <v>63</v>
      </c>
      <c r="AD46" s="5">
        <v>20</v>
      </c>
      <c r="AE46" s="5" t="s">
        <v>63</v>
      </c>
      <c r="AF46" s="5" t="s">
        <v>63</v>
      </c>
      <c r="AG46" s="5" t="s">
        <v>63</v>
      </c>
      <c r="AH46" s="5">
        <v>25</v>
      </c>
      <c r="AI46" s="5">
        <v>15</v>
      </c>
      <c r="AJ46" s="7">
        <v>0.5</v>
      </c>
      <c r="AK46" s="5">
        <v>20</v>
      </c>
      <c r="AL46" s="7">
        <v>0.71399999999999997</v>
      </c>
      <c r="AM46" s="5">
        <v>25</v>
      </c>
      <c r="AN46" s="7">
        <v>0.89300000000000002</v>
      </c>
      <c r="AO46" s="5">
        <v>30</v>
      </c>
      <c r="AP46" s="7">
        <v>1</v>
      </c>
      <c r="AQ46" s="5">
        <v>0</v>
      </c>
      <c r="AR46" s="7">
        <v>0</v>
      </c>
      <c r="AS46" s="5">
        <v>30</v>
      </c>
      <c r="AT46" s="5">
        <v>15</v>
      </c>
      <c r="AU46" s="7">
        <v>0.32600000000000001</v>
      </c>
      <c r="AV46" s="5">
        <v>20</v>
      </c>
      <c r="AW46" s="7">
        <v>0.47799999999999998</v>
      </c>
      <c r="AX46" s="5">
        <v>30</v>
      </c>
      <c r="AY46" s="7">
        <v>0.69599999999999995</v>
      </c>
      <c r="AZ46" s="5">
        <v>40</v>
      </c>
      <c r="BA46" s="7">
        <v>0.89100000000000001</v>
      </c>
      <c r="BB46" s="5">
        <v>5</v>
      </c>
      <c r="BC46" s="7">
        <v>0.109</v>
      </c>
      <c r="BD46" s="5">
        <v>45</v>
      </c>
    </row>
    <row r="47" spans="1:56" x14ac:dyDescent="0.35">
      <c r="A47" t="s">
        <v>106</v>
      </c>
      <c r="B47" s="5">
        <v>485</v>
      </c>
      <c r="C47" s="5" t="s">
        <v>63</v>
      </c>
      <c r="D47" s="5">
        <v>715</v>
      </c>
      <c r="E47" s="5" t="s">
        <v>63</v>
      </c>
      <c r="F47" s="5">
        <v>840</v>
      </c>
      <c r="G47" s="5" t="s">
        <v>63</v>
      </c>
      <c r="H47" s="5">
        <v>880</v>
      </c>
      <c r="I47" s="5" t="s">
        <v>63</v>
      </c>
      <c r="J47" s="5" t="s">
        <v>63</v>
      </c>
      <c r="K47" s="5" t="s">
        <v>63</v>
      </c>
      <c r="L47" s="5">
        <v>885</v>
      </c>
      <c r="M47" s="5">
        <v>445</v>
      </c>
      <c r="N47" s="5" t="s">
        <v>63</v>
      </c>
      <c r="O47" s="5">
        <v>700</v>
      </c>
      <c r="P47" s="5" t="s">
        <v>63</v>
      </c>
      <c r="Q47" s="5">
        <v>840</v>
      </c>
      <c r="R47" s="5" t="s">
        <v>63</v>
      </c>
      <c r="S47" s="5">
        <v>870</v>
      </c>
      <c r="T47" s="5" t="s">
        <v>63</v>
      </c>
      <c r="U47" s="5" t="s">
        <v>63</v>
      </c>
      <c r="V47" s="5" t="s">
        <v>63</v>
      </c>
      <c r="W47" s="5">
        <v>875</v>
      </c>
      <c r="X47" s="5">
        <v>515</v>
      </c>
      <c r="Y47" s="5" t="s">
        <v>63</v>
      </c>
      <c r="Z47" s="5">
        <v>685</v>
      </c>
      <c r="AA47" s="5" t="s">
        <v>63</v>
      </c>
      <c r="AB47" s="5">
        <v>785</v>
      </c>
      <c r="AC47" s="5" t="s">
        <v>63</v>
      </c>
      <c r="AD47" s="5">
        <v>800</v>
      </c>
      <c r="AE47" s="5" t="s">
        <v>63</v>
      </c>
      <c r="AF47" s="5" t="s">
        <v>63</v>
      </c>
      <c r="AG47" s="5" t="s">
        <v>63</v>
      </c>
      <c r="AH47" s="5">
        <v>800</v>
      </c>
      <c r="AI47" s="5">
        <v>410</v>
      </c>
      <c r="AJ47" s="5" t="s">
        <v>63</v>
      </c>
      <c r="AK47" s="5">
        <v>620</v>
      </c>
      <c r="AL47" s="5" t="s">
        <v>63</v>
      </c>
      <c r="AM47" s="5">
        <v>710</v>
      </c>
      <c r="AN47" s="5" t="s">
        <v>63</v>
      </c>
      <c r="AO47" s="5">
        <v>725</v>
      </c>
      <c r="AP47" s="5" t="s">
        <v>63</v>
      </c>
      <c r="AQ47" s="5" t="s">
        <v>63</v>
      </c>
      <c r="AR47" s="5" t="s">
        <v>63</v>
      </c>
      <c r="AS47" s="5">
        <v>730</v>
      </c>
      <c r="AT47" s="5">
        <v>300</v>
      </c>
      <c r="AU47" s="7">
        <v>0.438</v>
      </c>
      <c r="AV47" s="5">
        <v>530</v>
      </c>
      <c r="AW47" s="7">
        <v>0.77400000000000002</v>
      </c>
      <c r="AX47" s="5">
        <v>645</v>
      </c>
      <c r="AY47" s="7">
        <v>0.93600000000000005</v>
      </c>
      <c r="AZ47" s="5">
        <v>675</v>
      </c>
      <c r="BA47" s="7">
        <v>0.98399999999999999</v>
      </c>
      <c r="BB47" s="5">
        <v>10</v>
      </c>
      <c r="BC47" s="7">
        <v>1.6E-2</v>
      </c>
      <c r="BD47" s="5">
        <v>685</v>
      </c>
    </row>
    <row r="48" spans="1:56" x14ac:dyDescent="0.35">
      <c r="A48" t="s">
        <v>107</v>
      </c>
      <c r="B48" s="5">
        <v>185</v>
      </c>
      <c r="C48" s="7">
        <v>0.308</v>
      </c>
      <c r="D48" s="5">
        <v>300</v>
      </c>
      <c r="E48" s="7">
        <v>0.503</v>
      </c>
      <c r="F48" s="5">
        <v>410</v>
      </c>
      <c r="G48" s="7">
        <v>0.68600000000000005</v>
      </c>
      <c r="H48" s="5">
        <v>510</v>
      </c>
      <c r="I48" s="7">
        <v>0.85499999999999998</v>
      </c>
      <c r="J48" s="5">
        <v>85</v>
      </c>
      <c r="K48" s="7">
        <v>0.14499999999999999</v>
      </c>
      <c r="L48" s="5">
        <v>595</v>
      </c>
      <c r="M48" s="5">
        <v>195</v>
      </c>
      <c r="N48" s="7">
        <v>0.33100000000000002</v>
      </c>
      <c r="O48" s="5">
        <v>330</v>
      </c>
      <c r="P48" s="7">
        <v>0.56000000000000005</v>
      </c>
      <c r="Q48" s="5">
        <v>435</v>
      </c>
      <c r="R48" s="7">
        <v>0.74399999999999999</v>
      </c>
      <c r="S48" s="5">
        <v>525</v>
      </c>
      <c r="T48" s="7">
        <v>0.89800000000000002</v>
      </c>
      <c r="U48" s="5">
        <v>60</v>
      </c>
      <c r="V48" s="7">
        <v>0.10199999999999999</v>
      </c>
      <c r="W48" s="5">
        <v>585</v>
      </c>
      <c r="X48" s="5">
        <v>230</v>
      </c>
      <c r="Y48" s="7">
        <v>0.41499999999999998</v>
      </c>
      <c r="Z48" s="5">
        <v>350</v>
      </c>
      <c r="AA48" s="7">
        <v>0.63800000000000001</v>
      </c>
      <c r="AB48" s="5">
        <v>435</v>
      </c>
      <c r="AC48" s="7">
        <v>0.79200000000000004</v>
      </c>
      <c r="AD48" s="5">
        <v>510</v>
      </c>
      <c r="AE48" s="7">
        <v>0.92900000000000005</v>
      </c>
      <c r="AF48" s="5">
        <v>40</v>
      </c>
      <c r="AG48" s="7">
        <v>7.0999999999999994E-2</v>
      </c>
      <c r="AH48" s="5">
        <v>550</v>
      </c>
      <c r="AI48" s="5">
        <v>235</v>
      </c>
      <c r="AJ48" s="7">
        <v>0.40699999999999997</v>
      </c>
      <c r="AK48" s="5">
        <v>375</v>
      </c>
      <c r="AL48" s="7">
        <v>0.64500000000000002</v>
      </c>
      <c r="AM48" s="5">
        <v>505</v>
      </c>
      <c r="AN48" s="7">
        <v>0.86699999999999999</v>
      </c>
      <c r="AO48" s="5">
        <v>560</v>
      </c>
      <c r="AP48" s="7">
        <v>0.96199999999999997</v>
      </c>
      <c r="AQ48" s="5">
        <v>20</v>
      </c>
      <c r="AR48" s="7">
        <v>3.7999999999999999E-2</v>
      </c>
      <c r="AS48" s="5">
        <v>580</v>
      </c>
      <c r="AT48" s="5">
        <v>175</v>
      </c>
      <c r="AU48" s="7">
        <v>0.28399999999999997</v>
      </c>
      <c r="AV48" s="5">
        <v>340</v>
      </c>
      <c r="AW48" s="7">
        <v>0.54800000000000004</v>
      </c>
      <c r="AX48" s="5">
        <v>450</v>
      </c>
      <c r="AY48" s="7">
        <v>0.73099999999999998</v>
      </c>
      <c r="AZ48" s="5">
        <v>545</v>
      </c>
      <c r="BA48" s="7">
        <v>0.88500000000000001</v>
      </c>
      <c r="BB48" s="5">
        <v>70</v>
      </c>
      <c r="BC48" s="7">
        <v>0.115</v>
      </c>
      <c r="BD48" s="5">
        <v>615</v>
      </c>
    </row>
    <row r="49" spans="1:56" x14ac:dyDescent="0.35">
      <c r="A49" t="s">
        <v>108</v>
      </c>
      <c r="B49" s="5" t="s">
        <v>63</v>
      </c>
      <c r="C49" s="5" t="s">
        <v>63</v>
      </c>
      <c r="D49" s="5">
        <v>10</v>
      </c>
      <c r="E49" s="5" t="s">
        <v>63</v>
      </c>
      <c r="F49" s="5">
        <v>10</v>
      </c>
      <c r="G49" s="5" t="s">
        <v>63</v>
      </c>
      <c r="H49" s="5">
        <v>20</v>
      </c>
      <c r="I49" s="5" t="s">
        <v>63</v>
      </c>
      <c r="J49" s="5" t="s">
        <v>63</v>
      </c>
      <c r="K49" s="5" t="s">
        <v>63</v>
      </c>
      <c r="L49" s="5">
        <v>20</v>
      </c>
      <c r="M49" s="5">
        <v>5</v>
      </c>
      <c r="N49" s="7">
        <v>0.2</v>
      </c>
      <c r="O49" s="5">
        <v>10</v>
      </c>
      <c r="P49" s="7">
        <v>0.32</v>
      </c>
      <c r="Q49" s="5">
        <v>10</v>
      </c>
      <c r="R49" s="7">
        <v>0.48</v>
      </c>
      <c r="S49" s="5">
        <v>20</v>
      </c>
      <c r="T49" s="7">
        <v>0.72</v>
      </c>
      <c r="U49" s="5">
        <v>5</v>
      </c>
      <c r="V49" s="7">
        <v>0.28000000000000003</v>
      </c>
      <c r="W49" s="5">
        <v>25</v>
      </c>
      <c r="X49" s="5" t="s">
        <v>63</v>
      </c>
      <c r="Y49" s="5" t="s">
        <v>63</v>
      </c>
      <c r="Z49" s="5" t="s">
        <v>63</v>
      </c>
      <c r="AA49" s="5" t="s">
        <v>63</v>
      </c>
      <c r="AB49" s="5">
        <v>5</v>
      </c>
      <c r="AC49" s="5" t="s">
        <v>63</v>
      </c>
      <c r="AD49" s="5">
        <v>5</v>
      </c>
      <c r="AE49" s="5" t="s">
        <v>63</v>
      </c>
      <c r="AF49" s="5" t="s">
        <v>63</v>
      </c>
      <c r="AG49" s="5" t="s">
        <v>63</v>
      </c>
      <c r="AH49" s="5">
        <v>10</v>
      </c>
      <c r="AI49" s="5" t="s">
        <v>63</v>
      </c>
      <c r="AJ49" s="5" t="s">
        <v>63</v>
      </c>
      <c r="AK49" s="5" t="s">
        <v>63</v>
      </c>
      <c r="AL49" s="5" t="s">
        <v>63</v>
      </c>
      <c r="AM49" s="5">
        <v>10</v>
      </c>
      <c r="AN49" s="5" t="s">
        <v>63</v>
      </c>
      <c r="AO49" s="5">
        <v>10</v>
      </c>
      <c r="AP49" s="5" t="s">
        <v>63</v>
      </c>
      <c r="AQ49" s="5">
        <v>0</v>
      </c>
      <c r="AR49" s="7">
        <v>0</v>
      </c>
      <c r="AS49" s="5">
        <v>10</v>
      </c>
      <c r="AT49" s="5">
        <v>5</v>
      </c>
      <c r="AU49" s="5" t="s">
        <v>63</v>
      </c>
      <c r="AV49" s="5">
        <v>10</v>
      </c>
      <c r="AW49" s="5" t="s">
        <v>63</v>
      </c>
      <c r="AX49" s="5">
        <v>20</v>
      </c>
      <c r="AY49" s="5" t="s">
        <v>63</v>
      </c>
      <c r="AZ49" s="5">
        <v>30</v>
      </c>
      <c r="BA49" s="5" t="s">
        <v>63</v>
      </c>
      <c r="BB49" s="5" t="s">
        <v>63</v>
      </c>
      <c r="BC49" s="5" t="s">
        <v>63</v>
      </c>
      <c r="BD49" s="5">
        <v>30</v>
      </c>
    </row>
    <row r="50" spans="1:56" x14ac:dyDescent="0.35">
      <c r="A50" t="s">
        <v>109</v>
      </c>
      <c r="B50" s="5">
        <v>40</v>
      </c>
      <c r="C50" s="7">
        <v>0.30299999999999999</v>
      </c>
      <c r="D50" s="5">
        <v>85</v>
      </c>
      <c r="E50" s="7">
        <v>0.629</v>
      </c>
      <c r="F50" s="5">
        <v>115</v>
      </c>
      <c r="G50" s="7">
        <v>0.88600000000000001</v>
      </c>
      <c r="H50" s="5">
        <v>125</v>
      </c>
      <c r="I50" s="7">
        <v>0.96199999999999997</v>
      </c>
      <c r="J50" s="5">
        <v>5</v>
      </c>
      <c r="K50" s="7">
        <v>3.7999999999999999E-2</v>
      </c>
      <c r="L50" s="5">
        <v>130</v>
      </c>
      <c r="M50" s="5">
        <v>35</v>
      </c>
      <c r="N50" s="5" t="s">
        <v>63</v>
      </c>
      <c r="O50" s="5">
        <v>75</v>
      </c>
      <c r="P50" s="5" t="s">
        <v>63</v>
      </c>
      <c r="Q50" s="5">
        <v>105</v>
      </c>
      <c r="R50" s="5" t="s">
        <v>63</v>
      </c>
      <c r="S50" s="5">
        <v>115</v>
      </c>
      <c r="T50" s="5" t="s">
        <v>63</v>
      </c>
      <c r="U50" s="5" t="s">
        <v>63</v>
      </c>
      <c r="V50" s="5" t="s">
        <v>63</v>
      </c>
      <c r="W50" s="5">
        <v>115</v>
      </c>
      <c r="X50" s="5">
        <v>60</v>
      </c>
      <c r="Y50" s="7">
        <v>0.45400000000000001</v>
      </c>
      <c r="Z50" s="5">
        <v>105</v>
      </c>
      <c r="AA50" s="7">
        <v>0.79200000000000004</v>
      </c>
      <c r="AB50" s="5">
        <v>125</v>
      </c>
      <c r="AC50" s="7">
        <v>0.94599999999999995</v>
      </c>
      <c r="AD50" s="5">
        <v>130</v>
      </c>
      <c r="AE50" s="7">
        <v>1</v>
      </c>
      <c r="AF50" s="5">
        <v>0</v>
      </c>
      <c r="AG50" s="7">
        <v>0</v>
      </c>
      <c r="AH50" s="5">
        <v>130</v>
      </c>
      <c r="AI50" s="5">
        <v>60</v>
      </c>
      <c r="AJ50" s="7">
        <v>0.41</v>
      </c>
      <c r="AK50" s="5">
        <v>110</v>
      </c>
      <c r="AL50" s="7">
        <v>0.76400000000000001</v>
      </c>
      <c r="AM50" s="5">
        <v>140</v>
      </c>
      <c r="AN50" s="7">
        <v>0.97899999999999998</v>
      </c>
      <c r="AO50" s="5">
        <v>145</v>
      </c>
      <c r="AP50" s="7">
        <v>1</v>
      </c>
      <c r="AQ50" s="5">
        <v>0</v>
      </c>
      <c r="AR50" s="7">
        <v>0</v>
      </c>
      <c r="AS50" s="5">
        <v>145</v>
      </c>
      <c r="AT50" s="5">
        <v>25</v>
      </c>
      <c r="AU50" s="5" t="s">
        <v>63</v>
      </c>
      <c r="AV50" s="5">
        <v>85</v>
      </c>
      <c r="AW50" s="5" t="s">
        <v>63</v>
      </c>
      <c r="AX50" s="5">
        <v>135</v>
      </c>
      <c r="AY50" s="5" t="s">
        <v>63</v>
      </c>
      <c r="AZ50" s="5">
        <v>150</v>
      </c>
      <c r="BA50" s="5" t="s">
        <v>63</v>
      </c>
      <c r="BB50" s="5" t="s">
        <v>63</v>
      </c>
      <c r="BC50" s="5" t="s">
        <v>63</v>
      </c>
      <c r="BD50" s="5">
        <v>150</v>
      </c>
    </row>
    <row r="51" spans="1:56" x14ac:dyDescent="0.35">
      <c r="A51" t="s">
        <v>110</v>
      </c>
      <c r="B51" s="5">
        <v>10</v>
      </c>
      <c r="C51" s="5" t="s">
        <v>63</v>
      </c>
      <c r="D51" s="5">
        <v>25</v>
      </c>
      <c r="E51" s="5" t="s">
        <v>63</v>
      </c>
      <c r="F51" s="5">
        <v>35</v>
      </c>
      <c r="G51" s="5" t="s">
        <v>63</v>
      </c>
      <c r="H51" s="5">
        <v>35</v>
      </c>
      <c r="I51" s="5" t="s">
        <v>63</v>
      </c>
      <c r="J51" s="5" t="s">
        <v>63</v>
      </c>
      <c r="K51" s="5" t="s">
        <v>63</v>
      </c>
      <c r="L51" s="5">
        <v>35</v>
      </c>
      <c r="M51" s="5">
        <v>15</v>
      </c>
      <c r="N51" s="7">
        <v>0.217</v>
      </c>
      <c r="O51" s="5">
        <v>20</v>
      </c>
      <c r="P51" s="7">
        <v>0.36699999999999999</v>
      </c>
      <c r="Q51" s="5">
        <v>35</v>
      </c>
      <c r="R51" s="7">
        <v>0.58299999999999996</v>
      </c>
      <c r="S51" s="5">
        <v>40</v>
      </c>
      <c r="T51" s="7">
        <v>0.7</v>
      </c>
      <c r="U51" s="5">
        <v>20</v>
      </c>
      <c r="V51" s="7">
        <v>0.3</v>
      </c>
      <c r="W51" s="5">
        <v>60</v>
      </c>
      <c r="X51" s="5">
        <v>15</v>
      </c>
      <c r="Y51" s="5" t="s">
        <v>63</v>
      </c>
      <c r="Z51" s="5">
        <v>25</v>
      </c>
      <c r="AA51" s="5" t="s">
        <v>63</v>
      </c>
      <c r="AB51" s="5">
        <v>30</v>
      </c>
      <c r="AC51" s="5" t="s">
        <v>63</v>
      </c>
      <c r="AD51" s="5">
        <v>35</v>
      </c>
      <c r="AE51" s="5" t="s">
        <v>63</v>
      </c>
      <c r="AF51" s="5" t="s">
        <v>63</v>
      </c>
      <c r="AG51" s="5" t="s">
        <v>63</v>
      </c>
      <c r="AH51" s="5">
        <v>35</v>
      </c>
      <c r="AI51" s="5">
        <v>5</v>
      </c>
      <c r="AJ51" s="5" t="s">
        <v>63</v>
      </c>
      <c r="AK51" s="5">
        <v>15</v>
      </c>
      <c r="AL51" s="5" t="s">
        <v>63</v>
      </c>
      <c r="AM51" s="5">
        <v>20</v>
      </c>
      <c r="AN51" s="5" t="s">
        <v>63</v>
      </c>
      <c r="AO51" s="5">
        <v>25</v>
      </c>
      <c r="AP51" s="5" t="s">
        <v>63</v>
      </c>
      <c r="AQ51" s="5" t="s">
        <v>63</v>
      </c>
      <c r="AR51" s="5" t="s">
        <v>63</v>
      </c>
      <c r="AS51" s="5">
        <v>30</v>
      </c>
      <c r="AT51" s="5">
        <v>5</v>
      </c>
      <c r="AU51" s="5" t="s">
        <v>63</v>
      </c>
      <c r="AV51" s="5">
        <v>10</v>
      </c>
      <c r="AW51" s="5" t="s">
        <v>63</v>
      </c>
      <c r="AX51" s="5">
        <v>15</v>
      </c>
      <c r="AY51" s="5" t="s">
        <v>63</v>
      </c>
      <c r="AZ51" s="5">
        <v>15</v>
      </c>
      <c r="BA51" s="5" t="s">
        <v>63</v>
      </c>
      <c r="BB51" s="5" t="s">
        <v>63</v>
      </c>
      <c r="BC51" s="5" t="s">
        <v>63</v>
      </c>
      <c r="BD51" s="5">
        <v>20</v>
      </c>
    </row>
    <row r="52" spans="1:56" x14ac:dyDescent="0.35">
      <c r="A52" t="s">
        <v>111</v>
      </c>
      <c r="B52" s="5">
        <v>45</v>
      </c>
      <c r="C52" s="7">
        <v>0.30599999999999999</v>
      </c>
      <c r="D52" s="5">
        <v>75</v>
      </c>
      <c r="E52" s="7">
        <v>0.53500000000000003</v>
      </c>
      <c r="F52" s="5">
        <v>120</v>
      </c>
      <c r="G52" s="7">
        <v>0.81899999999999995</v>
      </c>
      <c r="H52" s="5">
        <v>125</v>
      </c>
      <c r="I52" s="7">
        <v>0.86799999999999999</v>
      </c>
      <c r="J52" s="5">
        <v>20</v>
      </c>
      <c r="K52" s="7">
        <v>0.13200000000000001</v>
      </c>
      <c r="L52" s="5">
        <v>145</v>
      </c>
      <c r="M52" s="5">
        <v>35</v>
      </c>
      <c r="N52" s="7">
        <v>0.316</v>
      </c>
      <c r="O52" s="5">
        <v>65</v>
      </c>
      <c r="P52" s="7">
        <v>0.58799999999999997</v>
      </c>
      <c r="Q52" s="5">
        <v>95</v>
      </c>
      <c r="R52" s="7">
        <v>0.81599999999999995</v>
      </c>
      <c r="S52" s="5">
        <v>100</v>
      </c>
      <c r="T52" s="7">
        <v>0.89500000000000002</v>
      </c>
      <c r="U52" s="5">
        <v>10</v>
      </c>
      <c r="V52" s="7">
        <v>0.105</v>
      </c>
      <c r="W52" s="5">
        <v>115</v>
      </c>
      <c r="X52" s="5">
        <v>30</v>
      </c>
      <c r="Y52" s="7">
        <v>0.30299999999999999</v>
      </c>
      <c r="Z52" s="5">
        <v>55</v>
      </c>
      <c r="AA52" s="7">
        <v>0.57599999999999996</v>
      </c>
      <c r="AB52" s="5">
        <v>80</v>
      </c>
      <c r="AC52" s="7">
        <v>0.80800000000000005</v>
      </c>
      <c r="AD52" s="5">
        <v>90</v>
      </c>
      <c r="AE52" s="7">
        <v>0.92900000000000005</v>
      </c>
      <c r="AF52" s="5">
        <v>5</v>
      </c>
      <c r="AG52" s="7">
        <v>7.0999999999999994E-2</v>
      </c>
      <c r="AH52" s="5">
        <v>100</v>
      </c>
      <c r="AI52" s="5">
        <v>40</v>
      </c>
      <c r="AJ52" s="5" t="s">
        <v>63</v>
      </c>
      <c r="AK52" s="5">
        <v>60</v>
      </c>
      <c r="AL52" s="5" t="s">
        <v>63</v>
      </c>
      <c r="AM52" s="5">
        <v>75</v>
      </c>
      <c r="AN52" s="5" t="s">
        <v>63</v>
      </c>
      <c r="AO52" s="5">
        <v>85</v>
      </c>
      <c r="AP52" s="5" t="s">
        <v>63</v>
      </c>
      <c r="AQ52" s="5" t="s">
        <v>63</v>
      </c>
      <c r="AR52" s="5" t="s">
        <v>63</v>
      </c>
      <c r="AS52" s="5">
        <v>85</v>
      </c>
      <c r="AT52" s="5">
        <v>30</v>
      </c>
      <c r="AU52" s="5" t="s">
        <v>63</v>
      </c>
      <c r="AV52" s="5">
        <v>55</v>
      </c>
      <c r="AW52" s="5" t="s">
        <v>63</v>
      </c>
      <c r="AX52" s="5">
        <v>75</v>
      </c>
      <c r="AY52" s="5" t="s">
        <v>63</v>
      </c>
      <c r="AZ52" s="5">
        <v>80</v>
      </c>
      <c r="BA52" s="5" t="s">
        <v>63</v>
      </c>
      <c r="BB52" s="5" t="s">
        <v>63</v>
      </c>
      <c r="BC52" s="5" t="s">
        <v>63</v>
      </c>
      <c r="BD52" s="5">
        <v>80</v>
      </c>
    </row>
    <row r="53" spans="1:56" x14ac:dyDescent="0.35">
      <c r="A53" t="s">
        <v>112</v>
      </c>
      <c r="B53" s="5">
        <v>215</v>
      </c>
      <c r="C53" s="7">
        <v>0.51100000000000001</v>
      </c>
      <c r="D53" s="5">
        <v>290</v>
      </c>
      <c r="E53" s="7">
        <v>0.69099999999999995</v>
      </c>
      <c r="F53" s="5">
        <v>360</v>
      </c>
      <c r="G53" s="7">
        <v>0.85499999999999998</v>
      </c>
      <c r="H53" s="5">
        <v>390</v>
      </c>
      <c r="I53" s="7">
        <v>0.93100000000000005</v>
      </c>
      <c r="J53" s="5">
        <v>30</v>
      </c>
      <c r="K53" s="7">
        <v>6.9000000000000006E-2</v>
      </c>
      <c r="L53" s="5">
        <v>420</v>
      </c>
      <c r="M53" s="5">
        <v>225</v>
      </c>
      <c r="N53" s="7">
        <v>0.51300000000000001</v>
      </c>
      <c r="O53" s="5">
        <v>320</v>
      </c>
      <c r="P53" s="7">
        <v>0.73499999999999999</v>
      </c>
      <c r="Q53" s="5">
        <v>400</v>
      </c>
      <c r="R53" s="7">
        <v>0.91500000000000004</v>
      </c>
      <c r="S53" s="5">
        <v>420</v>
      </c>
      <c r="T53" s="7">
        <v>0.96299999999999997</v>
      </c>
      <c r="U53" s="5">
        <v>15</v>
      </c>
      <c r="V53" s="7">
        <v>3.6999999999999998E-2</v>
      </c>
      <c r="W53" s="5">
        <v>435</v>
      </c>
      <c r="X53" s="5">
        <v>220</v>
      </c>
      <c r="Y53" s="5" t="s">
        <v>63</v>
      </c>
      <c r="Z53" s="5">
        <v>345</v>
      </c>
      <c r="AA53" s="5" t="s">
        <v>63</v>
      </c>
      <c r="AB53" s="5">
        <v>425</v>
      </c>
      <c r="AC53" s="5" t="s">
        <v>63</v>
      </c>
      <c r="AD53" s="5">
        <v>445</v>
      </c>
      <c r="AE53" s="5" t="s">
        <v>63</v>
      </c>
      <c r="AF53" s="5" t="s">
        <v>63</v>
      </c>
      <c r="AG53" s="5" t="s">
        <v>63</v>
      </c>
      <c r="AH53" s="5">
        <v>445</v>
      </c>
      <c r="AI53" s="5">
        <v>180</v>
      </c>
      <c r="AJ53" s="7">
        <v>0.44800000000000001</v>
      </c>
      <c r="AK53" s="5">
        <v>285</v>
      </c>
      <c r="AL53" s="7">
        <v>0.71799999999999997</v>
      </c>
      <c r="AM53" s="5">
        <v>370</v>
      </c>
      <c r="AN53" s="7">
        <v>0.93700000000000006</v>
      </c>
      <c r="AO53" s="5">
        <v>390</v>
      </c>
      <c r="AP53" s="7">
        <v>0.98499999999999999</v>
      </c>
      <c r="AQ53" s="5">
        <v>5</v>
      </c>
      <c r="AR53" s="7">
        <v>1.4999999999999999E-2</v>
      </c>
      <c r="AS53" s="5">
        <v>395</v>
      </c>
      <c r="AT53" s="5">
        <v>185</v>
      </c>
      <c r="AU53" s="7">
        <v>0.48799999999999999</v>
      </c>
      <c r="AV53" s="5">
        <v>290</v>
      </c>
      <c r="AW53" s="7">
        <v>0.76100000000000001</v>
      </c>
      <c r="AX53" s="5">
        <v>340</v>
      </c>
      <c r="AY53" s="7">
        <v>0.89800000000000002</v>
      </c>
      <c r="AZ53" s="5">
        <v>375</v>
      </c>
      <c r="BA53" s="7">
        <v>0.98199999999999998</v>
      </c>
      <c r="BB53" s="5">
        <v>5</v>
      </c>
      <c r="BC53" s="7">
        <v>1.7999999999999999E-2</v>
      </c>
      <c r="BD53" s="5">
        <v>380</v>
      </c>
    </row>
    <row r="54" spans="1:56" x14ac:dyDescent="0.35">
      <c r="A54" t="s">
        <v>113</v>
      </c>
      <c r="B54" s="5">
        <v>20</v>
      </c>
      <c r="C54" s="7">
        <v>0.439</v>
      </c>
      <c r="D54" s="5">
        <v>25</v>
      </c>
      <c r="E54" s="7">
        <v>0.63400000000000001</v>
      </c>
      <c r="F54" s="5">
        <v>30</v>
      </c>
      <c r="G54" s="7">
        <v>0.73199999999999998</v>
      </c>
      <c r="H54" s="5">
        <v>35</v>
      </c>
      <c r="I54" s="7">
        <v>0.85399999999999998</v>
      </c>
      <c r="J54" s="5">
        <v>5</v>
      </c>
      <c r="K54" s="7">
        <v>0.14599999999999999</v>
      </c>
      <c r="L54" s="5">
        <v>40</v>
      </c>
      <c r="M54" s="5">
        <v>30</v>
      </c>
      <c r="N54" s="5" t="s">
        <v>63</v>
      </c>
      <c r="O54" s="5">
        <v>35</v>
      </c>
      <c r="P54" s="5" t="s">
        <v>63</v>
      </c>
      <c r="Q54" s="5">
        <v>35</v>
      </c>
      <c r="R54" s="5" t="s">
        <v>63</v>
      </c>
      <c r="S54" s="5">
        <v>40</v>
      </c>
      <c r="T54" s="5" t="s">
        <v>63</v>
      </c>
      <c r="U54" s="5" t="s">
        <v>63</v>
      </c>
      <c r="V54" s="5" t="s">
        <v>63</v>
      </c>
      <c r="W54" s="5">
        <v>40</v>
      </c>
      <c r="X54" s="5">
        <v>80</v>
      </c>
      <c r="Y54" s="7">
        <v>0.83699999999999997</v>
      </c>
      <c r="Z54" s="5">
        <v>95</v>
      </c>
      <c r="AA54" s="7">
        <v>0.95899999999999996</v>
      </c>
      <c r="AB54" s="5">
        <v>95</v>
      </c>
      <c r="AC54" s="7">
        <v>0.98</v>
      </c>
      <c r="AD54" s="5">
        <v>100</v>
      </c>
      <c r="AE54" s="7">
        <v>1</v>
      </c>
      <c r="AF54" s="5">
        <v>0</v>
      </c>
      <c r="AG54" s="7">
        <v>0</v>
      </c>
      <c r="AH54" s="5">
        <v>100</v>
      </c>
      <c r="AI54" s="5">
        <v>35</v>
      </c>
      <c r="AJ54" s="7">
        <v>0.82199999999999995</v>
      </c>
      <c r="AK54" s="5">
        <v>45</v>
      </c>
      <c r="AL54" s="7">
        <v>0.95599999999999996</v>
      </c>
      <c r="AM54" s="5">
        <v>45</v>
      </c>
      <c r="AN54" s="7">
        <v>1</v>
      </c>
      <c r="AO54" s="5">
        <v>45</v>
      </c>
      <c r="AP54" s="7">
        <v>1</v>
      </c>
      <c r="AQ54" s="5">
        <v>0</v>
      </c>
      <c r="AR54" s="7">
        <v>0</v>
      </c>
      <c r="AS54" s="5">
        <v>45</v>
      </c>
      <c r="AT54" s="5">
        <v>20</v>
      </c>
      <c r="AU54" s="7">
        <v>0.40400000000000003</v>
      </c>
      <c r="AV54" s="5">
        <v>30</v>
      </c>
      <c r="AW54" s="7">
        <v>0.59599999999999997</v>
      </c>
      <c r="AX54" s="5">
        <v>35</v>
      </c>
      <c r="AY54" s="7">
        <v>0.76600000000000001</v>
      </c>
      <c r="AZ54" s="5">
        <v>40</v>
      </c>
      <c r="BA54" s="7">
        <v>0.89400000000000002</v>
      </c>
      <c r="BB54" s="5">
        <v>5</v>
      </c>
      <c r="BC54" s="7">
        <v>0.106</v>
      </c>
      <c r="BD54" s="5">
        <v>45</v>
      </c>
    </row>
    <row r="55" spans="1:56" x14ac:dyDescent="0.35">
      <c r="A55" t="s">
        <v>114</v>
      </c>
      <c r="B55" s="5">
        <v>50</v>
      </c>
      <c r="C55" s="7">
        <v>0.437</v>
      </c>
      <c r="D55" s="5">
        <v>70</v>
      </c>
      <c r="E55" s="7">
        <v>0.60499999999999998</v>
      </c>
      <c r="F55" s="5">
        <v>95</v>
      </c>
      <c r="G55" s="7">
        <v>0.79800000000000004</v>
      </c>
      <c r="H55" s="5">
        <v>115</v>
      </c>
      <c r="I55" s="7">
        <v>0.95799999999999996</v>
      </c>
      <c r="J55" s="5">
        <v>5</v>
      </c>
      <c r="K55" s="7">
        <v>4.2000000000000003E-2</v>
      </c>
      <c r="L55" s="5">
        <v>120</v>
      </c>
      <c r="M55" s="5">
        <v>55</v>
      </c>
      <c r="N55" s="7">
        <v>0.47099999999999997</v>
      </c>
      <c r="O55" s="5">
        <v>80</v>
      </c>
      <c r="P55" s="7">
        <v>0.65300000000000002</v>
      </c>
      <c r="Q55" s="5">
        <v>100</v>
      </c>
      <c r="R55" s="7">
        <v>0.82599999999999996</v>
      </c>
      <c r="S55" s="5">
        <v>110</v>
      </c>
      <c r="T55" s="7">
        <v>0.90900000000000003</v>
      </c>
      <c r="U55" s="5">
        <v>10</v>
      </c>
      <c r="V55" s="7">
        <v>9.0999999999999998E-2</v>
      </c>
      <c r="W55" s="5">
        <v>120</v>
      </c>
      <c r="X55" s="5">
        <v>55</v>
      </c>
      <c r="Y55" s="7">
        <v>0.41199999999999998</v>
      </c>
      <c r="Z55" s="5">
        <v>80</v>
      </c>
      <c r="AA55" s="7">
        <v>0.626</v>
      </c>
      <c r="AB55" s="5">
        <v>110</v>
      </c>
      <c r="AC55" s="7">
        <v>0.84</v>
      </c>
      <c r="AD55" s="5">
        <v>125</v>
      </c>
      <c r="AE55" s="7">
        <v>0.94699999999999995</v>
      </c>
      <c r="AF55" s="5">
        <v>5</v>
      </c>
      <c r="AG55" s="7">
        <v>5.2999999999999999E-2</v>
      </c>
      <c r="AH55" s="5">
        <v>130</v>
      </c>
      <c r="AI55" s="5">
        <v>40</v>
      </c>
      <c r="AJ55" s="5" t="s">
        <v>63</v>
      </c>
      <c r="AK55" s="5">
        <v>75</v>
      </c>
      <c r="AL55" s="5" t="s">
        <v>63</v>
      </c>
      <c r="AM55" s="5">
        <v>110</v>
      </c>
      <c r="AN55" s="5" t="s">
        <v>63</v>
      </c>
      <c r="AO55" s="5">
        <v>115</v>
      </c>
      <c r="AP55" s="5" t="s">
        <v>63</v>
      </c>
      <c r="AQ55" s="5" t="s">
        <v>63</v>
      </c>
      <c r="AR55" s="5" t="s">
        <v>63</v>
      </c>
      <c r="AS55" s="5">
        <v>115</v>
      </c>
      <c r="AT55" s="5">
        <v>40</v>
      </c>
      <c r="AU55" s="7">
        <v>0.27500000000000002</v>
      </c>
      <c r="AV55" s="5">
        <v>70</v>
      </c>
      <c r="AW55" s="7">
        <v>0.45800000000000002</v>
      </c>
      <c r="AX55" s="5">
        <v>95</v>
      </c>
      <c r="AY55" s="7">
        <v>0.627</v>
      </c>
      <c r="AZ55" s="5">
        <v>120</v>
      </c>
      <c r="BA55" s="7">
        <v>0.77100000000000002</v>
      </c>
      <c r="BB55" s="5">
        <v>35</v>
      </c>
      <c r="BC55" s="7">
        <v>0.22900000000000001</v>
      </c>
      <c r="BD55" s="5">
        <v>155</v>
      </c>
    </row>
    <row r="56" spans="1:56" x14ac:dyDescent="0.35">
      <c r="A56" t="s">
        <v>115</v>
      </c>
      <c r="B56" s="5">
        <v>0</v>
      </c>
      <c r="C56" s="7">
        <v>0</v>
      </c>
      <c r="D56" s="5" t="s">
        <v>63</v>
      </c>
      <c r="E56" s="5" t="s">
        <v>63</v>
      </c>
      <c r="F56" s="5" t="s">
        <v>63</v>
      </c>
      <c r="G56" s="5" t="s">
        <v>63</v>
      </c>
      <c r="H56" s="5" t="s">
        <v>63</v>
      </c>
      <c r="I56" s="5" t="s">
        <v>63</v>
      </c>
      <c r="J56" s="5">
        <v>0</v>
      </c>
      <c r="K56" s="7">
        <v>0</v>
      </c>
      <c r="L56" s="5" t="s">
        <v>63</v>
      </c>
      <c r="M56" s="5" t="s">
        <v>70</v>
      </c>
      <c r="N56" s="5" t="s">
        <v>70</v>
      </c>
      <c r="O56" s="5" t="s">
        <v>70</v>
      </c>
      <c r="P56" s="5" t="s">
        <v>70</v>
      </c>
      <c r="Q56" s="5" t="s">
        <v>70</v>
      </c>
      <c r="R56" s="5" t="s">
        <v>70</v>
      </c>
      <c r="S56" s="5" t="s">
        <v>70</v>
      </c>
      <c r="T56" s="5" t="s">
        <v>70</v>
      </c>
      <c r="U56" s="5" t="s">
        <v>70</v>
      </c>
      <c r="V56" s="5" t="s">
        <v>70</v>
      </c>
      <c r="W56" s="5">
        <v>0</v>
      </c>
      <c r="X56" s="5" t="s">
        <v>70</v>
      </c>
      <c r="Y56" s="5" t="s">
        <v>70</v>
      </c>
      <c r="Z56" s="5" t="s">
        <v>70</v>
      </c>
      <c r="AA56" s="5" t="s">
        <v>70</v>
      </c>
      <c r="AB56" s="5" t="s">
        <v>70</v>
      </c>
      <c r="AC56" s="5" t="s">
        <v>70</v>
      </c>
      <c r="AD56" s="5" t="s">
        <v>70</v>
      </c>
      <c r="AE56" s="5" t="s">
        <v>70</v>
      </c>
      <c r="AF56" s="5" t="s">
        <v>70</v>
      </c>
      <c r="AG56" s="5" t="s">
        <v>70</v>
      </c>
      <c r="AH56" s="5">
        <v>0</v>
      </c>
      <c r="AI56" s="5" t="s">
        <v>70</v>
      </c>
      <c r="AJ56" s="5" t="s">
        <v>70</v>
      </c>
      <c r="AK56" s="5" t="s">
        <v>70</v>
      </c>
      <c r="AL56" s="5" t="s">
        <v>70</v>
      </c>
      <c r="AM56" s="5" t="s">
        <v>70</v>
      </c>
      <c r="AN56" s="5" t="s">
        <v>70</v>
      </c>
      <c r="AO56" s="5" t="s">
        <v>70</v>
      </c>
      <c r="AP56" s="5" t="s">
        <v>70</v>
      </c>
      <c r="AQ56" s="5" t="s">
        <v>70</v>
      </c>
      <c r="AR56" s="5" t="s">
        <v>70</v>
      </c>
      <c r="AS56" s="5">
        <v>0</v>
      </c>
      <c r="AT56" s="5" t="s">
        <v>70</v>
      </c>
      <c r="AU56" s="5" t="s">
        <v>70</v>
      </c>
      <c r="AV56" s="5" t="s">
        <v>70</v>
      </c>
      <c r="AW56" s="5" t="s">
        <v>70</v>
      </c>
      <c r="AX56" s="5" t="s">
        <v>70</v>
      </c>
      <c r="AY56" s="5" t="s">
        <v>70</v>
      </c>
      <c r="AZ56" s="5" t="s">
        <v>70</v>
      </c>
      <c r="BA56" s="5" t="s">
        <v>70</v>
      </c>
      <c r="BB56" s="5" t="s">
        <v>70</v>
      </c>
      <c r="BC56" s="5" t="s">
        <v>70</v>
      </c>
      <c r="BD56" s="5">
        <v>0</v>
      </c>
    </row>
    <row r="57" spans="1:56" x14ac:dyDescent="0.35">
      <c r="A57" t="s">
        <v>116</v>
      </c>
      <c r="B57" s="5">
        <v>50</v>
      </c>
      <c r="C57" s="7">
        <v>0.505</v>
      </c>
      <c r="D57" s="5">
        <v>70</v>
      </c>
      <c r="E57" s="7">
        <v>0.69699999999999995</v>
      </c>
      <c r="F57" s="5">
        <v>85</v>
      </c>
      <c r="G57" s="7">
        <v>0.86899999999999999</v>
      </c>
      <c r="H57" s="5">
        <v>95</v>
      </c>
      <c r="I57" s="7">
        <v>0.93899999999999995</v>
      </c>
      <c r="J57" s="5">
        <v>5</v>
      </c>
      <c r="K57" s="7">
        <v>6.0999999999999999E-2</v>
      </c>
      <c r="L57" s="5">
        <v>100</v>
      </c>
      <c r="M57" s="5">
        <v>65</v>
      </c>
      <c r="N57" s="5" t="s">
        <v>63</v>
      </c>
      <c r="O57" s="5">
        <v>85</v>
      </c>
      <c r="P57" s="5" t="s">
        <v>63</v>
      </c>
      <c r="Q57" s="5">
        <v>105</v>
      </c>
      <c r="R57" s="5" t="s">
        <v>63</v>
      </c>
      <c r="S57" s="5">
        <v>120</v>
      </c>
      <c r="T57" s="5" t="s">
        <v>63</v>
      </c>
      <c r="U57" s="5" t="s">
        <v>63</v>
      </c>
      <c r="V57" s="5" t="s">
        <v>63</v>
      </c>
      <c r="W57" s="5">
        <v>120</v>
      </c>
      <c r="X57" s="5">
        <v>35</v>
      </c>
      <c r="Y57" s="5" t="s">
        <v>63</v>
      </c>
      <c r="Z57" s="5">
        <v>55</v>
      </c>
      <c r="AA57" s="5" t="s">
        <v>63</v>
      </c>
      <c r="AB57" s="5">
        <v>65</v>
      </c>
      <c r="AC57" s="5" t="s">
        <v>63</v>
      </c>
      <c r="AD57" s="5">
        <v>70</v>
      </c>
      <c r="AE57" s="5" t="s">
        <v>63</v>
      </c>
      <c r="AF57" s="5" t="s">
        <v>63</v>
      </c>
      <c r="AG57" s="5" t="s">
        <v>63</v>
      </c>
      <c r="AH57" s="5">
        <v>70</v>
      </c>
      <c r="AI57" s="5">
        <v>55</v>
      </c>
      <c r="AJ57" s="5" t="s">
        <v>63</v>
      </c>
      <c r="AK57" s="5">
        <v>80</v>
      </c>
      <c r="AL57" s="5" t="s">
        <v>63</v>
      </c>
      <c r="AM57" s="5">
        <v>90</v>
      </c>
      <c r="AN57" s="5" t="s">
        <v>63</v>
      </c>
      <c r="AO57" s="5">
        <v>90</v>
      </c>
      <c r="AP57" s="5" t="s">
        <v>63</v>
      </c>
      <c r="AQ57" s="5" t="s">
        <v>63</v>
      </c>
      <c r="AR57" s="5" t="s">
        <v>63</v>
      </c>
      <c r="AS57" s="5">
        <v>95</v>
      </c>
      <c r="AT57" s="5">
        <v>45</v>
      </c>
      <c r="AU57" s="5" t="s">
        <v>63</v>
      </c>
      <c r="AV57" s="5">
        <v>60</v>
      </c>
      <c r="AW57" s="5" t="s">
        <v>63</v>
      </c>
      <c r="AX57" s="5">
        <v>70</v>
      </c>
      <c r="AY57" s="5" t="s">
        <v>63</v>
      </c>
      <c r="AZ57" s="5">
        <v>75</v>
      </c>
      <c r="BA57" s="5" t="s">
        <v>63</v>
      </c>
      <c r="BB57" s="5" t="s">
        <v>63</v>
      </c>
      <c r="BC57" s="5" t="s">
        <v>63</v>
      </c>
      <c r="BD57" s="5">
        <v>80</v>
      </c>
    </row>
    <row r="58" spans="1:56" x14ac:dyDescent="0.35">
      <c r="A58" t="s">
        <v>117</v>
      </c>
      <c r="B58" s="5" t="s">
        <v>70</v>
      </c>
      <c r="C58" s="5" t="s">
        <v>70</v>
      </c>
      <c r="D58" s="5" t="s">
        <v>70</v>
      </c>
      <c r="E58" s="5" t="s">
        <v>70</v>
      </c>
      <c r="F58" s="5" t="s">
        <v>70</v>
      </c>
      <c r="G58" s="5" t="s">
        <v>70</v>
      </c>
      <c r="H58" s="5" t="s">
        <v>70</v>
      </c>
      <c r="I58" s="5" t="s">
        <v>70</v>
      </c>
      <c r="J58" s="5" t="s">
        <v>70</v>
      </c>
      <c r="K58" s="5" t="s">
        <v>70</v>
      </c>
      <c r="L58" s="5">
        <v>0</v>
      </c>
      <c r="M58" s="5" t="s">
        <v>70</v>
      </c>
      <c r="N58" s="5" t="s">
        <v>70</v>
      </c>
      <c r="O58" s="5" t="s">
        <v>70</v>
      </c>
      <c r="P58" s="5" t="s">
        <v>70</v>
      </c>
      <c r="Q58" s="5" t="s">
        <v>70</v>
      </c>
      <c r="R58" s="5" t="s">
        <v>70</v>
      </c>
      <c r="S58" s="5" t="s">
        <v>70</v>
      </c>
      <c r="T58" s="5" t="s">
        <v>70</v>
      </c>
      <c r="U58" s="5" t="s">
        <v>70</v>
      </c>
      <c r="V58" s="5" t="s">
        <v>70</v>
      </c>
      <c r="W58" s="5">
        <v>0</v>
      </c>
      <c r="X58" s="5" t="s">
        <v>70</v>
      </c>
      <c r="Y58" s="5" t="s">
        <v>70</v>
      </c>
      <c r="Z58" s="5" t="s">
        <v>70</v>
      </c>
      <c r="AA58" s="5" t="s">
        <v>70</v>
      </c>
      <c r="AB58" s="5" t="s">
        <v>70</v>
      </c>
      <c r="AC58" s="5" t="s">
        <v>70</v>
      </c>
      <c r="AD58" s="5" t="s">
        <v>70</v>
      </c>
      <c r="AE58" s="5" t="s">
        <v>70</v>
      </c>
      <c r="AF58" s="5" t="s">
        <v>70</v>
      </c>
      <c r="AG58" s="5" t="s">
        <v>70</v>
      </c>
      <c r="AH58" s="5">
        <v>0</v>
      </c>
      <c r="AI58" s="5" t="s">
        <v>70</v>
      </c>
      <c r="AJ58" s="5" t="s">
        <v>70</v>
      </c>
      <c r="AK58" s="5" t="s">
        <v>70</v>
      </c>
      <c r="AL58" s="5" t="s">
        <v>70</v>
      </c>
      <c r="AM58" s="5" t="s">
        <v>70</v>
      </c>
      <c r="AN58" s="5" t="s">
        <v>70</v>
      </c>
      <c r="AO58" s="5" t="s">
        <v>70</v>
      </c>
      <c r="AP58" s="5" t="s">
        <v>70</v>
      </c>
      <c r="AQ58" s="5" t="s">
        <v>70</v>
      </c>
      <c r="AR58" s="5" t="s">
        <v>70</v>
      </c>
      <c r="AS58" s="5">
        <v>0</v>
      </c>
      <c r="AT58" s="5" t="s">
        <v>70</v>
      </c>
      <c r="AU58" s="5" t="s">
        <v>70</v>
      </c>
      <c r="AV58" s="5" t="s">
        <v>70</v>
      </c>
      <c r="AW58" s="5" t="s">
        <v>70</v>
      </c>
      <c r="AX58" s="5" t="s">
        <v>70</v>
      </c>
      <c r="AY58" s="5" t="s">
        <v>70</v>
      </c>
      <c r="AZ58" s="5" t="s">
        <v>70</v>
      </c>
      <c r="BA58" s="5" t="s">
        <v>70</v>
      </c>
      <c r="BB58" s="5" t="s">
        <v>70</v>
      </c>
      <c r="BC58" s="5" t="s">
        <v>70</v>
      </c>
      <c r="BD58" s="5">
        <v>0</v>
      </c>
    </row>
    <row r="59" spans="1:56" x14ac:dyDescent="0.35">
      <c r="A59" s="6" t="s">
        <v>118</v>
      </c>
      <c r="B59" s="10">
        <v>4665</v>
      </c>
      <c r="C59" s="11">
        <v>0.35099999999999998</v>
      </c>
      <c r="D59" s="10">
        <v>7805</v>
      </c>
      <c r="E59" s="11">
        <v>0.58699999999999997</v>
      </c>
      <c r="F59" s="10">
        <v>10425</v>
      </c>
      <c r="G59" s="11">
        <v>0.78300000000000003</v>
      </c>
      <c r="H59" s="10">
        <v>12065</v>
      </c>
      <c r="I59" s="11">
        <v>0.90700000000000003</v>
      </c>
      <c r="J59" s="10">
        <v>1235</v>
      </c>
      <c r="K59" s="11">
        <v>9.2999999999999999E-2</v>
      </c>
      <c r="L59" s="10">
        <v>13305</v>
      </c>
      <c r="M59" s="10">
        <v>5050</v>
      </c>
      <c r="N59" s="11">
        <v>0.39200000000000002</v>
      </c>
      <c r="O59" s="10">
        <v>8215</v>
      </c>
      <c r="P59" s="11">
        <v>0.63700000000000001</v>
      </c>
      <c r="Q59" s="10">
        <v>10575</v>
      </c>
      <c r="R59" s="11">
        <v>0.82</v>
      </c>
      <c r="S59" s="10">
        <v>12025</v>
      </c>
      <c r="T59" s="11">
        <v>0.93200000000000005</v>
      </c>
      <c r="U59" s="9">
        <v>875</v>
      </c>
      <c r="V59" s="11">
        <v>6.8000000000000005E-2</v>
      </c>
      <c r="W59" s="10">
        <v>12900</v>
      </c>
      <c r="X59" s="10">
        <v>5410</v>
      </c>
      <c r="Y59" s="11">
        <v>0.442</v>
      </c>
      <c r="Z59" s="10">
        <v>7985</v>
      </c>
      <c r="AA59" s="11">
        <v>0.65200000000000002</v>
      </c>
      <c r="AB59" s="10">
        <v>10145</v>
      </c>
      <c r="AC59" s="11">
        <v>0.82899999999999996</v>
      </c>
      <c r="AD59" s="10">
        <v>11350</v>
      </c>
      <c r="AE59" s="11">
        <v>0.92700000000000005</v>
      </c>
      <c r="AF59" s="9">
        <v>895</v>
      </c>
      <c r="AG59" s="11">
        <v>7.2999999999999995E-2</v>
      </c>
      <c r="AH59" s="10">
        <v>12245</v>
      </c>
      <c r="AI59" s="10">
        <v>5110</v>
      </c>
      <c r="AJ59" s="11">
        <v>0.40799999999999997</v>
      </c>
      <c r="AK59" s="10">
        <v>8285</v>
      </c>
      <c r="AL59" s="11">
        <v>0.66200000000000003</v>
      </c>
      <c r="AM59" s="10">
        <v>11235</v>
      </c>
      <c r="AN59" s="11">
        <v>0.89700000000000002</v>
      </c>
      <c r="AO59" s="10">
        <v>12170</v>
      </c>
      <c r="AP59" s="11">
        <v>0.97199999999999998</v>
      </c>
      <c r="AQ59" s="9">
        <v>350</v>
      </c>
      <c r="AR59" s="11">
        <v>2.8000000000000001E-2</v>
      </c>
      <c r="AS59" s="10">
        <v>12520</v>
      </c>
      <c r="AT59" s="10">
        <v>3755</v>
      </c>
      <c r="AU59" s="11">
        <v>0.32600000000000001</v>
      </c>
      <c r="AV59" s="10">
        <v>6670</v>
      </c>
      <c r="AW59" s="11">
        <v>0.57899999999999996</v>
      </c>
      <c r="AX59" s="10">
        <v>9005</v>
      </c>
      <c r="AY59" s="11">
        <v>0.78100000000000003</v>
      </c>
      <c r="AZ59" s="10">
        <v>10490</v>
      </c>
      <c r="BA59" s="11">
        <v>0.91100000000000003</v>
      </c>
      <c r="BB59" s="10">
        <v>1030</v>
      </c>
      <c r="BC59" s="11">
        <v>8.8999999999999996E-2</v>
      </c>
      <c r="BD59" s="10">
        <v>11520</v>
      </c>
    </row>
  </sheetData>
  <pageMargins left="0.7" right="0.7" top="0.75" bottom="0.75" header="0.3" footer="0.3"/>
  <pageSetup paperSize="9" orientation="portrait" horizontalDpi="300" verticalDpi="300"/>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D59"/>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23.69140625" customWidth="1"/>
    <col min="5" max="5" width="28.69140625" customWidth="1"/>
    <col min="6" max="6" width="23.69140625" customWidth="1"/>
    <col min="7" max="7" width="28.69140625" customWidth="1"/>
    <col min="8" max="8" width="23.69140625" customWidth="1"/>
    <col min="9" max="9" width="28.69140625" customWidth="1"/>
    <col min="10" max="10" width="20.69140625" customWidth="1"/>
    <col min="11" max="11" width="25.69140625" customWidth="1"/>
    <col min="12" max="12" width="13.69140625" customWidth="1"/>
    <col min="13" max="13" width="19.69140625" customWidth="1"/>
    <col min="14" max="14" width="24.69140625" customWidth="1"/>
    <col min="15" max="15" width="23.69140625" customWidth="1"/>
    <col min="16" max="16" width="28.69140625" customWidth="1"/>
    <col min="17" max="17" width="23.69140625" customWidth="1"/>
    <col min="18" max="18" width="28.69140625" customWidth="1"/>
    <col min="19" max="19" width="23.69140625" customWidth="1"/>
    <col min="20" max="20" width="28.69140625" customWidth="1"/>
    <col min="21" max="21" width="20.69140625" customWidth="1"/>
    <col min="22" max="22" width="25.69140625" customWidth="1"/>
    <col min="23" max="23" width="13.69140625" customWidth="1"/>
    <col min="24" max="24" width="19.69140625" customWidth="1"/>
    <col min="25" max="25" width="24.69140625" customWidth="1"/>
    <col min="26" max="26" width="23.69140625" customWidth="1"/>
    <col min="27" max="27" width="28.69140625" customWidth="1"/>
    <col min="28" max="28" width="23.69140625" customWidth="1"/>
    <col min="29" max="29" width="28.69140625" customWidth="1"/>
    <col min="30" max="30" width="23.69140625" customWidth="1"/>
    <col min="31" max="31" width="28.69140625" customWidth="1"/>
    <col min="32" max="32" width="20.69140625" customWidth="1"/>
    <col min="33" max="33" width="25.69140625" customWidth="1"/>
    <col min="34" max="34" width="13.69140625" customWidth="1"/>
    <col min="35" max="35" width="19.69140625" customWidth="1"/>
    <col min="36" max="36" width="24.69140625" customWidth="1"/>
    <col min="37" max="37" width="23.69140625" customWidth="1"/>
    <col min="38" max="38" width="28.69140625" customWidth="1"/>
    <col min="39" max="39" width="23.69140625" customWidth="1"/>
    <col min="40" max="40" width="28.69140625" customWidth="1"/>
    <col min="41" max="41" width="23.69140625" customWidth="1"/>
    <col min="42" max="42" width="28.69140625" customWidth="1"/>
    <col min="43" max="43" width="20.69140625" customWidth="1"/>
    <col min="44" max="44" width="25.69140625" customWidth="1"/>
    <col min="45" max="45" width="13.69140625" customWidth="1"/>
    <col min="46" max="46" width="19.69140625" customWidth="1"/>
    <col min="47" max="47" width="24.69140625" customWidth="1"/>
    <col min="48" max="48" width="23.69140625" customWidth="1"/>
    <col min="49" max="49" width="28.69140625" customWidth="1"/>
    <col min="50" max="50" width="23.69140625" customWidth="1"/>
    <col min="51" max="51" width="28.69140625" customWidth="1"/>
    <col min="52" max="52" width="23.69140625" customWidth="1"/>
    <col min="53" max="53" width="28.69140625" customWidth="1"/>
    <col min="54" max="54" width="20.69140625" customWidth="1"/>
    <col min="55" max="55" width="25.69140625" customWidth="1"/>
    <col min="56" max="56" width="13.69140625" customWidth="1"/>
  </cols>
  <sheetData>
    <row r="1" spans="1:56" ht="30" customHeight="1" x14ac:dyDescent="0.35">
      <c r="A1" s="1" t="s">
        <v>145</v>
      </c>
    </row>
    <row r="2" spans="1:56" x14ac:dyDescent="0.35">
      <c r="A2" t="s">
        <v>119</v>
      </c>
    </row>
    <row r="3" spans="1:56" x14ac:dyDescent="0.35">
      <c r="A3" t="s">
        <v>120</v>
      </c>
    </row>
    <row r="4" spans="1:5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c r="Q4" s="4" t="s">
        <v>22</v>
      </c>
      <c r="R4" s="4" t="s">
        <v>23</v>
      </c>
      <c r="S4" s="4" t="s">
        <v>24</v>
      </c>
      <c r="T4" s="4" t="s">
        <v>25</v>
      </c>
      <c r="U4" s="4" t="s">
        <v>26</v>
      </c>
      <c r="V4" s="4" t="s">
        <v>27</v>
      </c>
      <c r="W4" s="4" t="s">
        <v>28</v>
      </c>
      <c r="X4" s="4" t="s">
        <v>29</v>
      </c>
      <c r="Y4" s="4" t="s">
        <v>30</v>
      </c>
      <c r="Z4" s="4" t="s">
        <v>31</v>
      </c>
      <c r="AA4" s="4" t="s">
        <v>32</v>
      </c>
      <c r="AB4" s="4" t="s">
        <v>33</v>
      </c>
      <c r="AC4" s="4" t="s">
        <v>34</v>
      </c>
      <c r="AD4" s="4" t="s">
        <v>35</v>
      </c>
      <c r="AE4" s="4" t="s">
        <v>36</v>
      </c>
      <c r="AF4" s="4" t="s">
        <v>37</v>
      </c>
      <c r="AG4" s="4" t="s">
        <v>38</v>
      </c>
      <c r="AH4" s="4" t="s">
        <v>39</v>
      </c>
      <c r="AI4" s="4" t="s">
        <v>40</v>
      </c>
      <c r="AJ4" s="4" t="s">
        <v>41</v>
      </c>
      <c r="AK4" s="4" t="s">
        <v>42</v>
      </c>
      <c r="AL4" s="4" t="s">
        <v>43</v>
      </c>
      <c r="AM4" s="4" t="s">
        <v>44</v>
      </c>
      <c r="AN4" s="4" t="s">
        <v>45</v>
      </c>
      <c r="AO4" s="4" t="s">
        <v>46</v>
      </c>
      <c r="AP4" s="4" t="s">
        <v>47</v>
      </c>
      <c r="AQ4" s="4" t="s">
        <v>48</v>
      </c>
      <c r="AR4" s="4" t="s">
        <v>49</v>
      </c>
      <c r="AS4" s="4" t="s">
        <v>50</v>
      </c>
      <c r="AT4" s="4" t="s">
        <v>51</v>
      </c>
      <c r="AU4" s="4" t="s">
        <v>52</v>
      </c>
      <c r="AV4" s="4" t="s">
        <v>53</v>
      </c>
      <c r="AW4" s="4" t="s">
        <v>54</v>
      </c>
      <c r="AX4" s="4" t="s">
        <v>55</v>
      </c>
      <c r="AY4" s="4" t="s">
        <v>56</v>
      </c>
      <c r="AZ4" s="4" t="s">
        <v>57</v>
      </c>
      <c r="BA4" s="4" t="s">
        <v>58</v>
      </c>
      <c r="BB4" s="4" t="s">
        <v>59</v>
      </c>
      <c r="BC4" s="4" t="s">
        <v>60</v>
      </c>
      <c r="BD4" s="4" t="s">
        <v>61</v>
      </c>
    </row>
    <row r="5" spans="1:56" x14ac:dyDescent="0.35">
      <c r="A5" t="s">
        <v>62</v>
      </c>
      <c r="B5" s="5">
        <v>5</v>
      </c>
      <c r="C5" s="5" t="s">
        <v>63</v>
      </c>
      <c r="D5" s="5">
        <v>5</v>
      </c>
      <c r="E5" s="5" t="s">
        <v>63</v>
      </c>
      <c r="F5" s="5">
        <v>10</v>
      </c>
      <c r="G5" s="5" t="s">
        <v>63</v>
      </c>
      <c r="H5" s="5">
        <v>15</v>
      </c>
      <c r="I5" s="5" t="s">
        <v>63</v>
      </c>
      <c r="J5" s="5" t="s">
        <v>63</v>
      </c>
      <c r="K5" s="5" t="s">
        <v>63</v>
      </c>
      <c r="L5" s="5">
        <v>15</v>
      </c>
      <c r="M5" s="5">
        <v>15</v>
      </c>
      <c r="N5" s="7">
        <v>0.71399999999999997</v>
      </c>
      <c r="O5" s="5">
        <v>20</v>
      </c>
      <c r="P5" s="7">
        <v>1</v>
      </c>
      <c r="Q5" s="5">
        <v>20</v>
      </c>
      <c r="R5" s="7">
        <v>1</v>
      </c>
      <c r="S5" s="5">
        <v>20</v>
      </c>
      <c r="T5" s="7">
        <v>1</v>
      </c>
      <c r="U5" s="5">
        <v>0</v>
      </c>
      <c r="V5" s="7">
        <v>0</v>
      </c>
      <c r="W5" s="5">
        <v>20</v>
      </c>
      <c r="X5" s="5">
        <v>5</v>
      </c>
      <c r="Y5" s="7">
        <v>0.71399999999999997</v>
      </c>
      <c r="Z5" s="5">
        <v>5</v>
      </c>
      <c r="AA5" s="7">
        <v>1</v>
      </c>
      <c r="AB5" s="5">
        <v>5</v>
      </c>
      <c r="AC5" s="7">
        <v>1</v>
      </c>
      <c r="AD5" s="5">
        <v>5</v>
      </c>
      <c r="AE5" s="7">
        <v>1</v>
      </c>
      <c r="AF5" s="5">
        <v>0</v>
      </c>
      <c r="AG5" s="7">
        <v>0</v>
      </c>
      <c r="AH5" s="5">
        <v>5</v>
      </c>
      <c r="AI5" s="5">
        <v>20</v>
      </c>
      <c r="AJ5" s="7">
        <v>0.74099999999999999</v>
      </c>
      <c r="AK5" s="5">
        <v>25</v>
      </c>
      <c r="AL5" s="7">
        <v>0.92600000000000005</v>
      </c>
      <c r="AM5" s="5">
        <v>25</v>
      </c>
      <c r="AN5" s="7">
        <v>1</v>
      </c>
      <c r="AO5" s="5">
        <v>25</v>
      </c>
      <c r="AP5" s="7">
        <v>1</v>
      </c>
      <c r="AQ5" s="5">
        <v>0</v>
      </c>
      <c r="AR5" s="7">
        <v>0</v>
      </c>
      <c r="AS5" s="5">
        <v>25</v>
      </c>
      <c r="AT5" s="5">
        <v>5</v>
      </c>
      <c r="AU5" s="7">
        <v>0.45500000000000002</v>
      </c>
      <c r="AV5" s="5">
        <v>10</v>
      </c>
      <c r="AW5" s="7">
        <v>0.81799999999999995</v>
      </c>
      <c r="AX5" s="5">
        <v>10</v>
      </c>
      <c r="AY5" s="7">
        <v>1</v>
      </c>
      <c r="AZ5" s="5">
        <v>10</v>
      </c>
      <c r="BA5" s="7">
        <v>1</v>
      </c>
      <c r="BB5" s="5">
        <v>0</v>
      </c>
      <c r="BC5" s="7">
        <v>0</v>
      </c>
      <c r="BD5" s="5">
        <v>10</v>
      </c>
    </row>
    <row r="6" spans="1:56" x14ac:dyDescent="0.35">
      <c r="A6" t="s">
        <v>64</v>
      </c>
      <c r="B6" s="5">
        <v>30</v>
      </c>
      <c r="C6" s="5" t="s">
        <v>63</v>
      </c>
      <c r="D6" s="5">
        <v>55</v>
      </c>
      <c r="E6" s="5" t="s">
        <v>63</v>
      </c>
      <c r="F6" s="5">
        <v>70</v>
      </c>
      <c r="G6" s="5" t="s">
        <v>63</v>
      </c>
      <c r="H6" s="5">
        <v>80</v>
      </c>
      <c r="I6" s="5" t="s">
        <v>63</v>
      </c>
      <c r="J6" s="5" t="s">
        <v>63</v>
      </c>
      <c r="K6" s="5" t="s">
        <v>63</v>
      </c>
      <c r="L6" s="5">
        <v>85</v>
      </c>
      <c r="M6" s="5">
        <v>45</v>
      </c>
      <c r="N6" s="7">
        <v>0.36099999999999999</v>
      </c>
      <c r="O6" s="5">
        <v>85</v>
      </c>
      <c r="P6" s="7">
        <v>0.68899999999999995</v>
      </c>
      <c r="Q6" s="5">
        <v>105</v>
      </c>
      <c r="R6" s="7">
        <v>0.877</v>
      </c>
      <c r="S6" s="5">
        <v>115</v>
      </c>
      <c r="T6" s="7">
        <v>0.95099999999999996</v>
      </c>
      <c r="U6" s="5">
        <v>5</v>
      </c>
      <c r="V6" s="7">
        <v>4.9000000000000002E-2</v>
      </c>
      <c r="W6" s="5">
        <v>120</v>
      </c>
      <c r="X6" s="5">
        <v>50</v>
      </c>
      <c r="Y6" s="5" t="s">
        <v>63</v>
      </c>
      <c r="Z6" s="5">
        <v>85</v>
      </c>
      <c r="AA6" s="5" t="s">
        <v>63</v>
      </c>
      <c r="AB6" s="5">
        <v>105</v>
      </c>
      <c r="AC6" s="5" t="s">
        <v>63</v>
      </c>
      <c r="AD6" s="5">
        <v>115</v>
      </c>
      <c r="AE6" s="5" t="s">
        <v>63</v>
      </c>
      <c r="AF6" s="5" t="s">
        <v>63</v>
      </c>
      <c r="AG6" s="5" t="s">
        <v>63</v>
      </c>
      <c r="AH6" s="5">
        <v>115</v>
      </c>
      <c r="AI6" s="5">
        <v>60</v>
      </c>
      <c r="AJ6" s="7">
        <v>0.38800000000000001</v>
      </c>
      <c r="AK6" s="5">
        <v>115</v>
      </c>
      <c r="AL6" s="7">
        <v>0.71899999999999997</v>
      </c>
      <c r="AM6" s="5">
        <v>150</v>
      </c>
      <c r="AN6" s="7">
        <v>0.93799999999999994</v>
      </c>
      <c r="AO6" s="5">
        <v>160</v>
      </c>
      <c r="AP6" s="7">
        <v>1</v>
      </c>
      <c r="AQ6" s="5">
        <v>0</v>
      </c>
      <c r="AR6" s="7">
        <v>0</v>
      </c>
      <c r="AS6" s="5">
        <v>160</v>
      </c>
      <c r="AT6" s="5">
        <v>30</v>
      </c>
      <c r="AU6" s="7">
        <v>0.28199999999999997</v>
      </c>
      <c r="AV6" s="5">
        <v>60</v>
      </c>
      <c r="AW6" s="7">
        <v>0.52700000000000002</v>
      </c>
      <c r="AX6" s="5">
        <v>85</v>
      </c>
      <c r="AY6" s="7">
        <v>0.77300000000000002</v>
      </c>
      <c r="AZ6" s="5">
        <v>105</v>
      </c>
      <c r="BA6" s="7">
        <v>0.95499999999999996</v>
      </c>
      <c r="BB6" s="5">
        <v>5</v>
      </c>
      <c r="BC6" s="7">
        <v>4.4999999999999998E-2</v>
      </c>
      <c r="BD6" s="5">
        <v>110</v>
      </c>
    </row>
    <row r="7" spans="1:56" x14ac:dyDescent="0.35">
      <c r="A7" t="s">
        <v>65</v>
      </c>
      <c r="B7" s="5">
        <v>10</v>
      </c>
      <c r="C7" s="7">
        <v>0.09</v>
      </c>
      <c r="D7" s="5">
        <v>25</v>
      </c>
      <c r="E7" s="7">
        <v>0.17899999999999999</v>
      </c>
      <c r="F7" s="5">
        <v>50</v>
      </c>
      <c r="G7" s="7">
        <v>0.373</v>
      </c>
      <c r="H7" s="5">
        <v>75</v>
      </c>
      <c r="I7" s="7">
        <v>0.56699999999999995</v>
      </c>
      <c r="J7" s="5">
        <v>60</v>
      </c>
      <c r="K7" s="7">
        <v>0.433</v>
      </c>
      <c r="L7" s="5">
        <v>135</v>
      </c>
      <c r="M7" s="5">
        <v>10</v>
      </c>
      <c r="N7" s="7">
        <v>8.6999999999999994E-2</v>
      </c>
      <c r="O7" s="5">
        <v>25</v>
      </c>
      <c r="P7" s="7">
        <v>0.20899999999999999</v>
      </c>
      <c r="Q7" s="5">
        <v>45</v>
      </c>
      <c r="R7" s="7">
        <v>0.39100000000000001</v>
      </c>
      <c r="S7" s="5">
        <v>80</v>
      </c>
      <c r="T7" s="7">
        <v>0.67800000000000005</v>
      </c>
      <c r="U7" s="5">
        <v>35</v>
      </c>
      <c r="V7" s="7">
        <v>0.32200000000000001</v>
      </c>
      <c r="W7" s="5">
        <v>115</v>
      </c>
      <c r="X7" s="5">
        <v>10</v>
      </c>
      <c r="Y7" s="7">
        <v>0.1</v>
      </c>
      <c r="Z7" s="5">
        <v>25</v>
      </c>
      <c r="AA7" s="7">
        <v>0.25600000000000001</v>
      </c>
      <c r="AB7" s="5">
        <v>50</v>
      </c>
      <c r="AC7" s="7">
        <v>0.57799999999999996</v>
      </c>
      <c r="AD7" s="5">
        <v>60</v>
      </c>
      <c r="AE7" s="7">
        <v>0.68899999999999995</v>
      </c>
      <c r="AF7" s="5">
        <v>30</v>
      </c>
      <c r="AG7" s="7">
        <v>0.311</v>
      </c>
      <c r="AH7" s="5">
        <v>90</v>
      </c>
      <c r="AI7" s="5">
        <v>10</v>
      </c>
      <c r="AJ7" s="7">
        <v>9.1999999999999998E-2</v>
      </c>
      <c r="AK7" s="5">
        <v>25</v>
      </c>
      <c r="AL7" s="7">
        <v>0.255</v>
      </c>
      <c r="AM7" s="5">
        <v>55</v>
      </c>
      <c r="AN7" s="7">
        <v>0.58199999999999996</v>
      </c>
      <c r="AO7" s="5">
        <v>80</v>
      </c>
      <c r="AP7" s="7">
        <v>0.80600000000000005</v>
      </c>
      <c r="AQ7" s="5">
        <v>20</v>
      </c>
      <c r="AR7" s="7">
        <v>0.19400000000000001</v>
      </c>
      <c r="AS7" s="5">
        <v>100</v>
      </c>
      <c r="AT7" s="5">
        <v>0</v>
      </c>
      <c r="AU7" s="7">
        <v>0</v>
      </c>
      <c r="AV7" s="5">
        <v>5</v>
      </c>
      <c r="AW7" s="7">
        <v>8.6999999999999994E-2</v>
      </c>
      <c r="AX7" s="5">
        <v>20</v>
      </c>
      <c r="AY7" s="7">
        <v>0.31900000000000001</v>
      </c>
      <c r="AZ7" s="5">
        <v>40</v>
      </c>
      <c r="BA7" s="7">
        <v>0.56499999999999995</v>
      </c>
      <c r="BB7" s="5">
        <v>30</v>
      </c>
      <c r="BC7" s="7">
        <v>0.435</v>
      </c>
      <c r="BD7" s="5">
        <v>70</v>
      </c>
    </row>
    <row r="8" spans="1:56" x14ac:dyDescent="0.35">
      <c r="A8" t="s">
        <v>66</v>
      </c>
      <c r="B8" s="5">
        <v>40</v>
      </c>
      <c r="C8" s="7">
        <v>0.34200000000000003</v>
      </c>
      <c r="D8" s="5">
        <v>80</v>
      </c>
      <c r="E8" s="7">
        <v>0.68300000000000005</v>
      </c>
      <c r="F8" s="5">
        <v>115</v>
      </c>
      <c r="G8" s="7">
        <v>0.96699999999999997</v>
      </c>
      <c r="H8" s="5">
        <v>120</v>
      </c>
      <c r="I8" s="7">
        <v>1</v>
      </c>
      <c r="J8" s="5">
        <v>0</v>
      </c>
      <c r="K8" s="7">
        <v>0</v>
      </c>
      <c r="L8" s="5">
        <v>120</v>
      </c>
      <c r="M8" s="5">
        <v>65</v>
      </c>
      <c r="N8" s="7">
        <v>0.54200000000000004</v>
      </c>
      <c r="O8" s="5">
        <v>105</v>
      </c>
      <c r="P8" s="7">
        <v>0.875</v>
      </c>
      <c r="Q8" s="5">
        <v>120</v>
      </c>
      <c r="R8" s="7">
        <v>0.98299999999999998</v>
      </c>
      <c r="S8" s="5">
        <v>120</v>
      </c>
      <c r="T8" s="7">
        <v>1</v>
      </c>
      <c r="U8" s="5">
        <v>0</v>
      </c>
      <c r="V8" s="7">
        <v>0</v>
      </c>
      <c r="W8" s="5">
        <v>120</v>
      </c>
      <c r="X8" s="5">
        <v>75</v>
      </c>
      <c r="Y8" s="7">
        <v>0.54</v>
      </c>
      <c r="Z8" s="5">
        <v>115</v>
      </c>
      <c r="AA8" s="7">
        <v>0.83499999999999996</v>
      </c>
      <c r="AB8" s="5">
        <v>140</v>
      </c>
      <c r="AC8" s="7">
        <v>0.99299999999999999</v>
      </c>
      <c r="AD8" s="5">
        <v>140</v>
      </c>
      <c r="AE8" s="7">
        <v>1</v>
      </c>
      <c r="AF8" s="5">
        <v>0</v>
      </c>
      <c r="AG8" s="7">
        <v>0</v>
      </c>
      <c r="AH8" s="5">
        <v>140</v>
      </c>
      <c r="AI8" s="5">
        <v>55</v>
      </c>
      <c r="AJ8" s="5" t="s">
        <v>63</v>
      </c>
      <c r="AK8" s="5">
        <v>90</v>
      </c>
      <c r="AL8" s="5" t="s">
        <v>63</v>
      </c>
      <c r="AM8" s="5">
        <v>105</v>
      </c>
      <c r="AN8" s="5" t="s">
        <v>63</v>
      </c>
      <c r="AO8" s="5">
        <v>105</v>
      </c>
      <c r="AP8" s="5" t="s">
        <v>63</v>
      </c>
      <c r="AQ8" s="5" t="s">
        <v>63</v>
      </c>
      <c r="AR8" s="5" t="s">
        <v>63</v>
      </c>
      <c r="AS8" s="5">
        <v>105</v>
      </c>
      <c r="AT8" s="5">
        <v>45</v>
      </c>
      <c r="AU8" s="7">
        <v>0.35</v>
      </c>
      <c r="AV8" s="5">
        <v>85</v>
      </c>
      <c r="AW8" s="7">
        <v>0.68300000000000005</v>
      </c>
      <c r="AX8" s="5">
        <v>115</v>
      </c>
      <c r="AY8" s="7">
        <v>0.92700000000000005</v>
      </c>
      <c r="AZ8" s="5">
        <v>125</v>
      </c>
      <c r="BA8" s="7">
        <v>1</v>
      </c>
      <c r="BB8" s="5">
        <v>0</v>
      </c>
      <c r="BC8" s="7">
        <v>0</v>
      </c>
      <c r="BD8" s="5">
        <v>125</v>
      </c>
    </row>
    <row r="9" spans="1:56" x14ac:dyDescent="0.35">
      <c r="A9" t="s">
        <v>67</v>
      </c>
      <c r="B9" s="5">
        <v>60</v>
      </c>
      <c r="C9" s="7">
        <v>0.253</v>
      </c>
      <c r="D9" s="5">
        <v>115</v>
      </c>
      <c r="E9" s="7">
        <v>0.47299999999999998</v>
      </c>
      <c r="F9" s="5">
        <v>160</v>
      </c>
      <c r="G9" s="7">
        <v>0.66100000000000003</v>
      </c>
      <c r="H9" s="5">
        <v>200</v>
      </c>
      <c r="I9" s="7">
        <v>0.82</v>
      </c>
      <c r="J9" s="5">
        <v>45</v>
      </c>
      <c r="K9" s="7">
        <v>0.18</v>
      </c>
      <c r="L9" s="5">
        <v>245</v>
      </c>
      <c r="M9" s="5">
        <v>70</v>
      </c>
      <c r="N9" s="7">
        <v>0.30499999999999999</v>
      </c>
      <c r="O9" s="5">
        <v>115</v>
      </c>
      <c r="P9" s="7">
        <v>0.502</v>
      </c>
      <c r="Q9" s="5">
        <v>175</v>
      </c>
      <c r="R9" s="7">
        <v>0.755</v>
      </c>
      <c r="S9" s="5">
        <v>220</v>
      </c>
      <c r="T9" s="7">
        <v>0.94</v>
      </c>
      <c r="U9" s="5">
        <v>15</v>
      </c>
      <c r="V9" s="7">
        <v>0.06</v>
      </c>
      <c r="W9" s="5">
        <v>235</v>
      </c>
      <c r="X9" s="5">
        <v>60</v>
      </c>
      <c r="Y9" s="7">
        <v>0.26</v>
      </c>
      <c r="Z9" s="5">
        <v>115</v>
      </c>
      <c r="AA9" s="7">
        <v>0.48499999999999999</v>
      </c>
      <c r="AB9" s="5">
        <v>180</v>
      </c>
      <c r="AC9" s="7">
        <v>0.77400000000000002</v>
      </c>
      <c r="AD9" s="5">
        <v>220</v>
      </c>
      <c r="AE9" s="7">
        <v>0.94499999999999995</v>
      </c>
      <c r="AF9" s="5">
        <v>15</v>
      </c>
      <c r="AG9" s="7">
        <v>5.5E-2</v>
      </c>
      <c r="AH9" s="5">
        <v>235</v>
      </c>
      <c r="AI9" s="5">
        <v>70</v>
      </c>
      <c r="AJ9" s="7">
        <v>0.29899999999999999</v>
      </c>
      <c r="AK9" s="5">
        <v>125</v>
      </c>
      <c r="AL9" s="7">
        <v>0.52700000000000002</v>
      </c>
      <c r="AM9" s="5">
        <v>200</v>
      </c>
      <c r="AN9" s="7">
        <v>0.82199999999999995</v>
      </c>
      <c r="AO9" s="5">
        <v>220</v>
      </c>
      <c r="AP9" s="7">
        <v>0.92100000000000004</v>
      </c>
      <c r="AQ9" s="5">
        <v>20</v>
      </c>
      <c r="AR9" s="7">
        <v>7.9000000000000001E-2</v>
      </c>
      <c r="AS9" s="5">
        <v>240</v>
      </c>
      <c r="AT9" s="5">
        <v>50</v>
      </c>
      <c r="AU9" s="7">
        <v>0.21</v>
      </c>
      <c r="AV9" s="5">
        <v>105</v>
      </c>
      <c r="AW9" s="7">
        <v>0.442</v>
      </c>
      <c r="AX9" s="5">
        <v>155</v>
      </c>
      <c r="AY9" s="7">
        <v>0.66500000000000004</v>
      </c>
      <c r="AZ9" s="5">
        <v>215</v>
      </c>
      <c r="BA9" s="7">
        <v>0.92300000000000004</v>
      </c>
      <c r="BB9" s="5">
        <v>20</v>
      </c>
      <c r="BC9" s="7">
        <v>7.6999999999999999E-2</v>
      </c>
      <c r="BD9" s="5">
        <v>235</v>
      </c>
    </row>
    <row r="10" spans="1:56" x14ac:dyDescent="0.35">
      <c r="A10" t="s">
        <v>68</v>
      </c>
      <c r="B10" s="5">
        <v>15</v>
      </c>
      <c r="C10" s="5" t="s">
        <v>63</v>
      </c>
      <c r="D10" s="5">
        <v>25</v>
      </c>
      <c r="E10" s="5" t="s">
        <v>63</v>
      </c>
      <c r="F10" s="5">
        <v>45</v>
      </c>
      <c r="G10" s="5" t="s">
        <v>63</v>
      </c>
      <c r="H10" s="5">
        <v>50</v>
      </c>
      <c r="I10" s="5" t="s">
        <v>63</v>
      </c>
      <c r="J10" s="5" t="s">
        <v>63</v>
      </c>
      <c r="K10" s="5" t="s">
        <v>63</v>
      </c>
      <c r="L10" s="5">
        <v>55</v>
      </c>
      <c r="M10" s="5">
        <v>30</v>
      </c>
      <c r="N10" s="5" t="s">
        <v>63</v>
      </c>
      <c r="O10" s="5">
        <v>45</v>
      </c>
      <c r="P10" s="5" t="s">
        <v>63</v>
      </c>
      <c r="Q10" s="5">
        <v>55</v>
      </c>
      <c r="R10" s="5" t="s">
        <v>63</v>
      </c>
      <c r="S10" s="5">
        <v>60</v>
      </c>
      <c r="T10" s="5" t="s">
        <v>63</v>
      </c>
      <c r="U10" s="5" t="s">
        <v>63</v>
      </c>
      <c r="V10" s="5" t="s">
        <v>63</v>
      </c>
      <c r="W10" s="5">
        <v>65</v>
      </c>
      <c r="X10" s="5">
        <v>25</v>
      </c>
      <c r="Y10" s="7">
        <v>0.373</v>
      </c>
      <c r="Z10" s="5">
        <v>40</v>
      </c>
      <c r="AA10" s="7">
        <v>0.59699999999999998</v>
      </c>
      <c r="AB10" s="5">
        <v>60</v>
      </c>
      <c r="AC10" s="7">
        <v>0.86599999999999999</v>
      </c>
      <c r="AD10" s="5">
        <v>60</v>
      </c>
      <c r="AE10" s="7">
        <v>0.91</v>
      </c>
      <c r="AF10" s="5">
        <v>5</v>
      </c>
      <c r="AG10" s="7">
        <v>0.09</v>
      </c>
      <c r="AH10" s="5">
        <v>65</v>
      </c>
      <c r="AI10" s="5">
        <v>40</v>
      </c>
      <c r="AJ10" s="5" t="s">
        <v>63</v>
      </c>
      <c r="AK10" s="5">
        <v>60</v>
      </c>
      <c r="AL10" s="5" t="s">
        <v>63</v>
      </c>
      <c r="AM10" s="5">
        <v>75</v>
      </c>
      <c r="AN10" s="5" t="s">
        <v>63</v>
      </c>
      <c r="AO10" s="5">
        <v>80</v>
      </c>
      <c r="AP10" s="5" t="s">
        <v>63</v>
      </c>
      <c r="AQ10" s="5" t="s">
        <v>63</v>
      </c>
      <c r="AR10" s="5" t="s">
        <v>63</v>
      </c>
      <c r="AS10" s="5">
        <v>85</v>
      </c>
      <c r="AT10" s="5">
        <v>10</v>
      </c>
      <c r="AU10" s="5" t="s">
        <v>63</v>
      </c>
      <c r="AV10" s="5">
        <v>20</v>
      </c>
      <c r="AW10" s="5" t="s">
        <v>63</v>
      </c>
      <c r="AX10" s="5">
        <v>30</v>
      </c>
      <c r="AY10" s="5" t="s">
        <v>63</v>
      </c>
      <c r="AZ10" s="5">
        <v>40</v>
      </c>
      <c r="BA10" s="5" t="s">
        <v>63</v>
      </c>
      <c r="BB10" s="5" t="s">
        <v>63</v>
      </c>
      <c r="BC10" s="5" t="s">
        <v>63</v>
      </c>
      <c r="BD10" s="5">
        <v>40</v>
      </c>
    </row>
    <row r="11" spans="1:56" x14ac:dyDescent="0.35">
      <c r="A11" t="s">
        <v>69</v>
      </c>
      <c r="B11" s="5" t="s">
        <v>70</v>
      </c>
      <c r="C11" s="5" t="s">
        <v>70</v>
      </c>
      <c r="D11" s="5" t="s">
        <v>70</v>
      </c>
      <c r="E11" s="5" t="s">
        <v>70</v>
      </c>
      <c r="F11" s="5" t="s">
        <v>70</v>
      </c>
      <c r="G11" s="5" t="s">
        <v>70</v>
      </c>
      <c r="H11" s="5" t="s">
        <v>70</v>
      </c>
      <c r="I11" s="5" t="s">
        <v>70</v>
      </c>
      <c r="J11" s="5" t="s">
        <v>70</v>
      </c>
      <c r="K11" s="5" t="s">
        <v>70</v>
      </c>
      <c r="L11" s="5">
        <v>0</v>
      </c>
      <c r="M11" s="5" t="s">
        <v>70</v>
      </c>
      <c r="N11" s="5" t="s">
        <v>70</v>
      </c>
      <c r="O11" s="5" t="s">
        <v>70</v>
      </c>
      <c r="P11" s="5" t="s">
        <v>70</v>
      </c>
      <c r="Q11" s="5" t="s">
        <v>70</v>
      </c>
      <c r="R11" s="5" t="s">
        <v>70</v>
      </c>
      <c r="S11" s="5" t="s">
        <v>70</v>
      </c>
      <c r="T11" s="5" t="s">
        <v>70</v>
      </c>
      <c r="U11" s="5" t="s">
        <v>70</v>
      </c>
      <c r="V11" s="5" t="s">
        <v>70</v>
      </c>
      <c r="W11" s="5">
        <v>0</v>
      </c>
      <c r="X11" s="5" t="s">
        <v>70</v>
      </c>
      <c r="Y11" s="5" t="s">
        <v>70</v>
      </c>
      <c r="Z11" s="5" t="s">
        <v>70</v>
      </c>
      <c r="AA11" s="5" t="s">
        <v>70</v>
      </c>
      <c r="AB11" s="5" t="s">
        <v>70</v>
      </c>
      <c r="AC11" s="5" t="s">
        <v>70</v>
      </c>
      <c r="AD11" s="5" t="s">
        <v>70</v>
      </c>
      <c r="AE11" s="5" t="s">
        <v>70</v>
      </c>
      <c r="AF11" s="5" t="s">
        <v>70</v>
      </c>
      <c r="AG11" s="5" t="s">
        <v>70</v>
      </c>
      <c r="AH11" s="5">
        <v>0</v>
      </c>
      <c r="AI11" s="5" t="s">
        <v>70</v>
      </c>
      <c r="AJ11" s="5" t="s">
        <v>70</v>
      </c>
      <c r="AK11" s="5" t="s">
        <v>70</v>
      </c>
      <c r="AL11" s="5" t="s">
        <v>70</v>
      </c>
      <c r="AM11" s="5" t="s">
        <v>70</v>
      </c>
      <c r="AN11" s="5" t="s">
        <v>70</v>
      </c>
      <c r="AO11" s="5" t="s">
        <v>70</v>
      </c>
      <c r="AP11" s="5" t="s">
        <v>70</v>
      </c>
      <c r="AQ11" s="5" t="s">
        <v>70</v>
      </c>
      <c r="AR11" s="5" t="s">
        <v>70</v>
      </c>
      <c r="AS11" s="5">
        <v>0</v>
      </c>
      <c r="AT11" s="5" t="s">
        <v>70</v>
      </c>
      <c r="AU11" s="5" t="s">
        <v>70</v>
      </c>
      <c r="AV11" s="5" t="s">
        <v>70</v>
      </c>
      <c r="AW11" s="5" t="s">
        <v>70</v>
      </c>
      <c r="AX11" s="5" t="s">
        <v>70</v>
      </c>
      <c r="AY11" s="5" t="s">
        <v>70</v>
      </c>
      <c r="AZ11" s="5" t="s">
        <v>70</v>
      </c>
      <c r="BA11" s="5" t="s">
        <v>70</v>
      </c>
      <c r="BB11" s="5" t="s">
        <v>70</v>
      </c>
      <c r="BC11" s="5" t="s">
        <v>70</v>
      </c>
      <c r="BD11" s="5">
        <v>0</v>
      </c>
    </row>
    <row r="12" spans="1:56" x14ac:dyDescent="0.35">
      <c r="A12" t="s">
        <v>71</v>
      </c>
      <c r="B12" s="5" t="s">
        <v>70</v>
      </c>
      <c r="C12" s="5" t="s">
        <v>70</v>
      </c>
      <c r="D12" s="5" t="s">
        <v>70</v>
      </c>
      <c r="E12" s="5" t="s">
        <v>70</v>
      </c>
      <c r="F12" s="5" t="s">
        <v>70</v>
      </c>
      <c r="G12" s="5" t="s">
        <v>70</v>
      </c>
      <c r="H12" s="5" t="s">
        <v>70</v>
      </c>
      <c r="I12" s="5" t="s">
        <v>70</v>
      </c>
      <c r="J12" s="5" t="s">
        <v>70</v>
      </c>
      <c r="K12" s="5" t="s">
        <v>70</v>
      </c>
      <c r="L12" s="5">
        <v>0</v>
      </c>
      <c r="M12" s="5" t="s">
        <v>70</v>
      </c>
      <c r="N12" s="5" t="s">
        <v>70</v>
      </c>
      <c r="O12" s="5" t="s">
        <v>70</v>
      </c>
      <c r="P12" s="5" t="s">
        <v>70</v>
      </c>
      <c r="Q12" s="5" t="s">
        <v>70</v>
      </c>
      <c r="R12" s="5" t="s">
        <v>70</v>
      </c>
      <c r="S12" s="5" t="s">
        <v>70</v>
      </c>
      <c r="T12" s="5" t="s">
        <v>70</v>
      </c>
      <c r="U12" s="5" t="s">
        <v>70</v>
      </c>
      <c r="V12" s="5" t="s">
        <v>70</v>
      </c>
      <c r="W12" s="5">
        <v>0</v>
      </c>
      <c r="X12" s="5" t="s">
        <v>70</v>
      </c>
      <c r="Y12" s="5" t="s">
        <v>70</v>
      </c>
      <c r="Z12" s="5" t="s">
        <v>70</v>
      </c>
      <c r="AA12" s="5" t="s">
        <v>70</v>
      </c>
      <c r="AB12" s="5" t="s">
        <v>70</v>
      </c>
      <c r="AC12" s="5" t="s">
        <v>70</v>
      </c>
      <c r="AD12" s="5" t="s">
        <v>70</v>
      </c>
      <c r="AE12" s="5" t="s">
        <v>70</v>
      </c>
      <c r="AF12" s="5" t="s">
        <v>70</v>
      </c>
      <c r="AG12" s="5" t="s">
        <v>70</v>
      </c>
      <c r="AH12" s="5">
        <v>0</v>
      </c>
      <c r="AI12" s="5" t="s">
        <v>70</v>
      </c>
      <c r="AJ12" s="5" t="s">
        <v>70</v>
      </c>
      <c r="AK12" s="5" t="s">
        <v>70</v>
      </c>
      <c r="AL12" s="5" t="s">
        <v>70</v>
      </c>
      <c r="AM12" s="5" t="s">
        <v>70</v>
      </c>
      <c r="AN12" s="5" t="s">
        <v>70</v>
      </c>
      <c r="AO12" s="5" t="s">
        <v>70</v>
      </c>
      <c r="AP12" s="5" t="s">
        <v>70</v>
      </c>
      <c r="AQ12" s="5" t="s">
        <v>70</v>
      </c>
      <c r="AR12" s="5" t="s">
        <v>70</v>
      </c>
      <c r="AS12" s="5">
        <v>0</v>
      </c>
      <c r="AT12" s="5" t="s">
        <v>70</v>
      </c>
      <c r="AU12" s="5" t="s">
        <v>70</v>
      </c>
      <c r="AV12" s="5" t="s">
        <v>70</v>
      </c>
      <c r="AW12" s="5" t="s">
        <v>70</v>
      </c>
      <c r="AX12" s="5" t="s">
        <v>70</v>
      </c>
      <c r="AY12" s="5" t="s">
        <v>70</v>
      </c>
      <c r="AZ12" s="5" t="s">
        <v>70</v>
      </c>
      <c r="BA12" s="5" t="s">
        <v>70</v>
      </c>
      <c r="BB12" s="5" t="s">
        <v>70</v>
      </c>
      <c r="BC12" s="5" t="s">
        <v>70</v>
      </c>
      <c r="BD12" s="5">
        <v>0</v>
      </c>
    </row>
    <row r="13" spans="1:56" x14ac:dyDescent="0.35">
      <c r="A13" t="s">
        <v>72</v>
      </c>
      <c r="B13" s="5">
        <v>70</v>
      </c>
      <c r="C13" s="7">
        <v>0.32900000000000001</v>
      </c>
      <c r="D13" s="5">
        <v>120</v>
      </c>
      <c r="E13" s="7">
        <v>0.53900000000000003</v>
      </c>
      <c r="F13" s="5">
        <v>160</v>
      </c>
      <c r="G13" s="7">
        <v>0.72599999999999998</v>
      </c>
      <c r="H13" s="5">
        <v>190</v>
      </c>
      <c r="I13" s="7">
        <v>0.872</v>
      </c>
      <c r="J13" s="5">
        <v>30</v>
      </c>
      <c r="K13" s="7">
        <v>0.128</v>
      </c>
      <c r="L13" s="5">
        <v>220</v>
      </c>
      <c r="M13" s="5">
        <v>65</v>
      </c>
      <c r="N13" s="7">
        <v>0.30599999999999999</v>
      </c>
      <c r="O13" s="5">
        <v>110</v>
      </c>
      <c r="P13" s="7">
        <v>0.51700000000000002</v>
      </c>
      <c r="Q13" s="5">
        <v>160</v>
      </c>
      <c r="R13" s="7">
        <v>0.76100000000000001</v>
      </c>
      <c r="S13" s="5">
        <v>190</v>
      </c>
      <c r="T13" s="7">
        <v>0.90400000000000003</v>
      </c>
      <c r="U13" s="5">
        <v>20</v>
      </c>
      <c r="V13" s="7">
        <v>9.6000000000000002E-2</v>
      </c>
      <c r="W13" s="5">
        <v>210</v>
      </c>
      <c r="X13" s="5">
        <v>75</v>
      </c>
      <c r="Y13" s="5" t="s">
        <v>63</v>
      </c>
      <c r="Z13" s="5">
        <v>100</v>
      </c>
      <c r="AA13" s="5" t="s">
        <v>63</v>
      </c>
      <c r="AB13" s="5">
        <v>130</v>
      </c>
      <c r="AC13" s="5" t="s">
        <v>63</v>
      </c>
      <c r="AD13" s="5">
        <v>155</v>
      </c>
      <c r="AE13" s="5" t="s">
        <v>63</v>
      </c>
      <c r="AF13" s="5" t="s">
        <v>63</v>
      </c>
      <c r="AG13" s="5" t="s">
        <v>63</v>
      </c>
      <c r="AH13" s="5">
        <v>160</v>
      </c>
      <c r="AI13" s="5">
        <v>110</v>
      </c>
      <c r="AJ13" s="7">
        <v>0.42699999999999999</v>
      </c>
      <c r="AK13" s="5">
        <v>155</v>
      </c>
      <c r="AL13" s="7">
        <v>0.61599999999999999</v>
      </c>
      <c r="AM13" s="5">
        <v>215</v>
      </c>
      <c r="AN13" s="7">
        <v>0.84699999999999998</v>
      </c>
      <c r="AO13" s="5">
        <v>245</v>
      </c>
      <c r="AP13" s="7">
        <v>0.95699999999999996</v>
      </c>
      <c r="AQ13" s="5">
        <v>10</v>
      </c>
      <c r="AR13" s="7">
        <v>4.2999999999999997E-2</v>
      </c>
      <c r="AS13" s="5">
        <v>255</v>
      </c>
      <c r="AT13" s="5">
        <v>45</v>
      </c>
      <c r="AU13" s="7">
        <v>0.253</v>
      </c>
      <c r="AV13" s="5">
        <v>85</v>
      </c>
      <c r="AW13" s="7">
        <v>0.47299999999999998</v>
      </c>
      <c r="AX13" s="5">
        <v>125</v>
      </c>
      <c r="AY13" s="7">
        <v>0.67600000000000005</v>
      </c>
      <c r="AZ13" s="5">
        <v>160</v>
      </c>
      <c r="BA13" s="7">
        <v>0.88500000000000001</v>
      </c>
      <c r="BB13" s="5">
        <v>20</v>
      </c>
      <c r="BC13" s="7">
        <v>0.115</v>
      </c>
      <c r="BD13" s="5">
        <v>180</v>
      </c>
    </row>
    <row r="14" spans="1:56" x14ac:dyDescent="0.35">
      <c r="A14" t="s">
        <v>73</v>
      </c>
      <c r="B14" s="5" t="s">
        <v>70</v>
      </c>
      <c r="C14" s="5" t="s">
        <v>70</v>
      </c>
      <c r="D14" s="5" t="s">
        <v>70</v>
      </c>
      <c r="E14" s="5" t="s">
        <v>70</v>
      </c>
      <c r="F14" s="5" t="s">
        <v>70</v>
      </c>
      <c r="G14" s="5" t="s">
        <v>70</v>
      </c>
      <c r="H14" s="5" t="s">
        <v>70</v>
      </c>
      <c r="I14" s="5" t="s">
        <v>70</v>
      </c>
      <c r="J14" s="5" t="s">
        <v>70</v>
      </c>
      <c r="K14" s="5" t="s">
        <v>70</v>
      </c>
      <c r="L14" s="5">
        <v>0</v>
      </c>
      <c r="M14" s="5" t="s">
        <v>70</v>
      </c>
      <c r="N14" s="5" t="s">
        <v>70</v>
      </c>
      <c r="O14" s="5" t="s">
        <v>70</v>
      </c>
      <c r="P14" s="5" t="s">
        <v>70</v>
      </c>
      <c r="Q14" s="5" t="s">
        <v>70</v>
      </c>
      <c r="R14" s="5" t="s">
        <v>70</v>
      </c>
      <c r="S14" s="5" t="s">
        <v>70</v>
      </c>
      <c r="T14" s="5" t="s">
        <v>70</v>
      </c>
      <c r="U14" s="5" t="s">
        <v>70</v>
      </c>
      <c r="V14" s="5" t="s">
        <v>70</v>
      </c>
      <c r="W14" s="5">
        <v>0</v>
      </c>
      <c r="X14" s="5" t="s">
        <v>70</v>
      </c>
      <c r="Y14" s="5" t="s">
        <v>70</v>
      </c>
      <c r="Z14" s="5" t="s">
        <v>70</v>
      </c>
      <c r="AA14" s="5" t="s">
        <v>70</v>
      </c>
      <c r="AB14" s="5" t="s">
        <v>70</v>
      </c>
      <c r="AC14" s="5" t="s">
        <v>70</v>
      </c>
      <c r="AD14" s="5" t="s">
        <v>70</v>
      </c>
      <c r="AE14" s="5" t="s">
        <v>70</v>
      </c>
      <c r="AF14" s="5" t="s">
        <v>70</v>
      </c>
      <c r="AG14" s="5" t="s">
        <v>70</v>
      </c>
      <c r="AH14" s="5">
        <v>0</v>
      </c>
      <c r="AI14" s="5" t="s">
        <v>70</v>
      </c>
      <c r="AJ14" s="5" t="s">
        <v>70</v>
      </c>
      <c r="AK14" s="5" t="s">
        <v>70</v>
      </c>
      <c r="AL14" s="5" t="s">
        <v>70</v>
      </c>
      <c r="AM14" s="5" t="s">
        <v>70</v>
      </c>
      <c r="AN14" s="5" t="s">
        <v>70</v>
      </c>
      <c r="AO14" s="5" t="s">
        <v>70</v>
      </c>
      <c r="AP14" s="5" t="s">
        <v>70</v>
      </c>
      <c r="AQ14" s="5" t="s">
        <v>70</v>
      </c>
      <c r="AR14" s="5" t="s">
        <v>70</v>
      </c>
      <c r="AS14" s="5">
        <v>0</v>
      </c>
      <c r="AT14" s="5" t="s">
        <v>70</v>
      </c>
      <c r="AU14" s="5" t="s">
        <v>70</v>
      </c>
      <c r="AV14" s="5" t="s">
        <v>70</v>
      </c>
      <c r="AW14" s="5" t="s">
        <v>70</v>
      </c>
      <c r="AX14" s="5" t="s">
        <v>70</v>
      </c>
      <c r="AY14" s="5" t="s">
        <v>70</v>
      </c>
      <c r="AZ14" s="5" t="s">
        <v>70</v>
      </c>
      <c r="BA14" s="5" t="s">
        <v>70</v>
      </c>
      <c r="BB14" s="5" t="s">
        <v>70</v>
      </c>
      <c r="BC14" s="5" t="s">
        <v>70</v>
      </c>
      <c r="BD14" s="5">
        <v>0</v>
      </c>
    </row>
    <row r="15" spans="1:56" x14ac:dyDescent="0.35">
      <c r="A15" t="s">
        <v>74</v>
      </c>
      <c r="B15" s="5">
        <v>45</v>
      </c>
      <c r="C15" s="5" t="s">
        <v>63</v>
      </c>
      <c r="D15" s="5">
        <v>75</v>
      </c>
      <c r="E15" s="5" t="s">
        <v>63</v>
      </c>
      <c r="F15" s="5">
        <v>95</v>
      </c>
      <c r="G15" s="5" t="s">
        <v>63</v>
      </c>
      <c r="H15" s="5">
        <v>105</v>
      </c>
      <c r="I15" s="5" t="s">
        <v>63</v>
      </c>
      <c r="J15" s="5" t="s">
        <v>63</v>
      </c>
      <c r="K15" s="5" t="s">
        <v>63</v>
      </c>
      <c r="L15" s="5">
        <v>110</v>
      </c>
      <c r="M15" s="5">
        <v>45</v>
      </c>
      <c r="N15" s="7">
        <v>0.443</v>
      </c>
      <c r="O15" s="5">
        <v>65</v>
      </c>
      <c r="P15" s="7">
        <v>0.67</v>
      </c>
      <c r="Q15" s="5">
        <v>85</v>
      </c>
      <c r="R15" s="7">
        <v>0.85599999999999998</v>
      </c>
      <c r="S15" s="5">
        <v>90</v>
      </c>
      <c r="T15" s="7">
        <v>0.94799999999999995</v>
      </c>
      <c r="U15" s="5">
        <v>5</v>
      </c>
      <c r="V15" s="7">
        <v>5.1999999999999998E-2</v>
      </c>
      <c r="W15" s="5">
        <v>95</v>
      </c>
      <c r="X15" s="5">
        <v>40</v>
      </c>
      <c r="Y15" s="7">
        <v>0.56799999999999995</v>
      </c>
      <c r="Z15" s="5">
        <v>55</v>
      </c>
      <c r="AA15" s="7">
        <v>0.75700000000000001</v>
      </c>
      <c r="AB15" s="5">
        <v>70</v>
      </c>
      <c r="AC15" s="7">
        <v>0.95899999999999996</v>
      </c>
      <c r="AD15" s="5">
        <v>75</v>
      </c>
      <c r="AE15" s="7">
        <v>1</v>
      </c>
      <c r="AF15" s="5">
        <v>0</v>
      </c>
      <c r="AG15" s="7">
        <v>0</v>
      </c>
      <c r="AH15" s="5">
        <v>75</v>
      </c>
      <c r="AI15" s="5">
        <v>50</v>
      </c>
      <c r="AJ15" s="7">
        <v>0.57299999999999995</v>
      </c>
      <c r="AK15" s="5">
        <v>70</v>
      </c>
      <c r="AL15" s="7">
        <v>0.78700000000000003</v>
      </c>
      <c r="AM15" s="5">
        <v>90</v>
      </c>
      <c r="AN15" s="7">
        <v>0.98899999999999999</v>
      </c>
      <c r="AO15" s="5">
        <v>90</v>
      </c>
      <c r="AP15" s="7">
        <v>1</v>
      </c>
      <c r="AQ15" s="5">
        <v>0</v>
      </c>
      <c r="AR15" s="7">
        <v>0</v>
      </c>
      <c r="AS15" s="5">
        <v>90</v>
      </c>
      <c r="AT15" s="5">
        <v>30</v>
      </c>
      <c r="AU15" s="7">
        <v>0.38400000000000001</v>
      </c>
      <c r="AV15" s="5">
        <v>45</v>
      </c>
      <c r="AW15" s="7">
        <v>0.61599999999999999</v>
      </c>
      <c r="AX15" s="5">
        <v>60</v>
      </c>
      <c r="AY15" s="7">
        <v>0.80800000000000005</v>
      </c>
      <c r="AZ15" s="5">
        <v>65</v>
      </c>
      <c r="BA15" s="7">
        <v>0.89</v>
      </c>
      <c r="BB15" s="5">
        <v>10</v>
      </c>
      <c r="BC15" s="7">
        <v>0.11</v>
      </c>
      <c r="BD15" s="5">
        <v>75</v>
      </c>
    </row>
    <row r="16" spans="1:56" x14ac:dyDescent="0.35">
      <c r="A16" t="s">
        <v>75</v>
      </c>
      <c r="B16" s="5" t="s">
        <v>70</v>
      </c>
      <c r="C16" s="5" t="s">
        <v>70</v>
      </c>
      <c r="D16" s="5" t="s">
        <v>70</v>
      </c>
      <c r="E16" s="5" t="s">
        <v>70</v>
      </c>
      <c r="F16" s="5" t="s">
        <v>70</v>
      </c>
      <c r="G16" s="5" t="s">
        <v>70</v>
      </c>
      <c r="H16" s="5" t="s">
        <v>70</v>
      </c>
      <c r="I16" s="5" t="s">
        <v>70</v>
      </c>
      <c r="J16" s="5" t="s">
        <v>70</v>
      </c>
      <c r="K16" s="5" t="s">
        <v>70</v>
      </c>
      <c r="L16" s="5">
        <v>0</v>
      </c>
      <c r="M16" s="5" t="s">
        <v>70</v>
      </c>
      <c r="N16" s="5" t="s">
        <v>70</v>
      </c>
      <c r="O16" s="5" t="s">
        <v>70</v>
      </c>
      <c r="P16" s="5" t="s">
        <v>70</v>
      </c>
      <c r="Q16" s="5" t="s">
        <v>70</v>
      </c>
      <c r="R16" s="5" t="s">
        <v>70</v>
      </c>
      <c r="S16" s="5" t="s">
        <v>70</v>
      </c>
      <c r="T16" s="5" t="s">
        <v>70</v>
      </c>
      <c r="U16" s="5" t="s">
        <v>70</v>
      </c>
      <c r="V16" s="5" t="s">
        <v>70</v>
      </c>
      <c r="W16" s="5">
        <v>0</v>
      </c>
      <c r="X16" s="5" t="s">
        <v>70</v>
      </c>
      <c r="Y16" s="5" t="s">
        <v>70</v>
      </c>
      <c r="Z16" s="5" t="s">
        <v>70</v>
      </c>
      <c r="AA16" s="5" t="s">
        <v>70</v>
      </c>
      <c r="AB16" s="5" t="s">
        <v>70</v>
      </c>
      <c r="AC16" s="5" t="s">
        <v>70</v>
      </c>
      <c r="AD16" s="5" t="s">
        <v>70</v>
      </c>
      <c r="AE16" s="5" t="s">
        <v>70</v>
      </c>
      <c r="AF16" s="5" t="s">
        <v>70</v>
      </c>
      <c r="AG16" s="5" t="s">
        <v>70</v>
      </c>
      <c r="AH16" s="5">
        <v>0</v>
      </c>
      <c r="AI16" s="5" t="s">
        <v>70</v>
      </c>
      <c r="AJ16" s="5" t="s">
        <v>70</v>
      </c>
      <c r="AK16" s="5" t="s">
        <v>70</v>
      </c>
      <c r="AL16" s="5" t="s">
        <v>70</v>
      </c>
      <c r="AM16" s="5" t="s">
        <v>70</v>
      </c>
      <c r="AN16" s="5" t="s">
        <v>70</v>
      </c>
      <c r="AO16" s="5" t="s">
        <v>70</v>
      </c>
      <c r="AP16" s="5" t="s">
        <v>70</v>
      </c>
      <c r="AQ16" s="5" t="s">
        <v>70</v>
      </c>
      <c r="AR16" s="5" t="s">
        <v>70</v>
      </c>
      <c r="AS16" s="5">
        <v>0</v>
      </c>
      <c r="AT16" s="5" t="s">
        <v>70</v>
      </c>
      <c r="AU16" s="5" t="s">
        <v>70</v>
      </c>
      <c r="AV16" s="5" t="s">
        <v>70</v>
      </c>
      <c r="AW16" s="5" t="s">
        <v>70</v>
      </c>
      <c r="AX16" s="5" t="s">
        <v>70</v>
      </c>
      <c r="AY16" s="5" t="s">
        <v>70</v>
      </c>
      <c r="AZ16" s="5" t="s">
        <v>70</v>
      </c>
      <c r="BA16" s="5" t="s">
        <v>70</v>
      </c>
      <c r="BB16" s="5" t="s">
        <v>70</v>
      </c>
      <c r="BC16" s="5" t="s">
        <v>70</v>
      </c>
      <c r="BD16" s="5">
        <v>0</v>
      </c>
    </row>
    <row r="17" spans="1:56" x14ac:dyDescent="0.35">
      <c r="A17" t="s">
        <v>76</v>
      </c>
      <c r="B17" s="5" t="s">
        <v>63</v>
      </c>
      <c r="C17" s="5" t="s">
        <v>63</v>
      </c>
      <c r="D17" s="5" t="s">
        <v>63</v>
      </c>
      <c r="E17" s="5" t="s">
        <v>63</v>
      </c>
      <c r="F17" s="5">
        <v>5</v>
      </c>
      <c r="G17" s="5" t="s">
        <v>63</v>
      </c>
      <c r="H17" s="5">
        <v>10</v>
      </c>
      <c r="I17" s="5" t="s">
        <v>63</v>
      </c>
      <c r="J17" s="5">
        <v>0</v>
      </c>
      <c r="K17" s="7">
        <v>0</v>
      </c>
      <c r="L17" s="5">
        <v>10</v>
      </c>
      <c r="M17" s="5" t="s">
        <v>70</v>
      </c>
      <c r="N17" s="5" t="s">
        <v>70</v>
      </c>
      <c r="O17" s="5" t="s">
        <v>70</v>
      </c>
      <c r="P17" s="5" t="s">
        <v>70</v>
      </c>
      <c r="Q17" s="5" t="s">
        <v>70</v>
      </c>
      <c r="R17" s="5" t="s">
        <v>70</v>
      </c>
      <c r="S17" s="5" t="s">
        <v>70</v>
      </c>
      <c r="T17" s="5" t="s">
        <v>70</v>
      </c>
      <c r="U17" s="5" t="s">
        <v>70</v>
      </c>
      <c r="V17" s="5" t="s">
        <v>70</v>
      </c>
      <c r="W17" s="5">
        <v>0</v>
      </c>
      <c r="X17" s="5">
        <v>10</v>
      </c>
      <c r="Y17" s="7">
        <v>1</v>
      </c>
      <c r="Z17" s="5">
        <v>10</v>
      </c>
      <c r="AA17" s="7">
        <v>1</v>
      </c>
      <c r="AB17" s="5">
        <v>10</v>
      </c>
      <c r="AC17" s="7">
        <v>1</v>
      </c>
      <c r="AD17" s="5">
        <v>10</v>
      </c>
      <c r="AE17" s="7">
        <v>1</v>
      </c>
      <c r="AF17" s="5">
        <v>0</v>
      </c>
      <c r="AG17" s="7">
        <v>0</v>
      </c>
      <c r="AH17" s="5">
        <v>10</v>
      </c>
      <c r="AI17" s="5" t="s">
        <v>63</v>
      </c>
      <c r="AJ17" s="5" t="s">
        <v>63</v>
      </c>
      <c r="AK17" s="5" t="s">
        <v>63</v>
      </c>
      <c r="AL17" s="5" t="s">
        <v>63</v>
      </c>
      <c r="AM17" s="5" t="s">
        <v>63</v>
      </c>
      <c r="AN17" s="5" t="s">
        <v>63</v>
      </c>
      <c r="AO17" s="5" t="s">
        <v>63</v>
      </c>
      <c r="AP17" s="5" t="s">
        <v>63</v>
      </c>
      <c r="AQ17" s="5">
        <v>0</v>
      </c>
      <c r="AR17" s="7">
        <v>0</v>
      </c>
      <c r="AS17" s="5" t="s">
        <v>63</v>
      </c>
      <c r="AT17" s="5" t="s">
        <v>70</v>
      </c>
      <c r="AU17" s="5" t="s">
        <v>70</v>
      </c>
      <c r="AV17" s="5" t="s">
        <v>70</v>
      </c>
      <c r="AW17" s="5" t="s">
        <v>70</v>
      </c>
      <c r="AX17" s="5" t="s">
        <v>70</v>
      </c>
      <c r="AY17" s="5" t="s">
        <v>70</v>
      </c>
      <c r="AZ17" s="5" t="s">
        <v>70</v>
      </c>
      <c r="BA17" s="5" t="s">
        <v>70</v>
      </c>
      <c r="BB17" s="5" t="s">
        <v>70</v>
      </c>
      <c r="BC17" s="5" t="s">
        <v>70</v>
      </c>
      <c r="BD17" s="5">
        <v>0</v>
      </c>
    </row>
    <row r="18" spans="1:56" x14ac:dyDescent="0.35">
      <c r="A18" t="s">
        <v>77</v>
      </c>
      <c r="B18" s="5">
        <v>15</v>
      </c>
      <c r="C18" s="7">
        <v>0.14599999999999999</v>
      </c>
      <c r="D18" s="5">
        <v>45</v>
      </c>
      <c r="E18" s="7">
        <v>0.50600000000000001</v>
      </c>
      <c r="F18" s="5">
        <v>70</v>
      </c>
      <c r="G18" s="7">
        <v>0.78700000000000003</v>
      </c>
      <c r="H18" s="5">
        <v>80</v>
      </c>
      <c r="I18" s="7">
        <v>0.89900000000000002</v>
      </c>
      <c r="J18" s="5">
        <v>10</v>
      </c>
      <c r="K18" s="7">
        <v>0.10100000000000001</v>
      </c>
      <c r="L18" s="5">
        <v>90</v>
      </c>
      <c r="M18" s="5">
        <v>20</v>
      </c>
      <c r="N18" s="5" t="s">
        <v>63</v>
      </c>
      <c r="O18" s="5">
        <v>45</v>
      </c>
      <c r="P18" s="5" t="s">
        <v>63</v>
      </c>
      <c r="Q18" s="5">
        <v>75</v>
      </c>
      <c r="R18" s="5" t="s">
        <v>63</v>
      </c>
      <c r="S18" s="5">
        <v>90</v>
      </c>
      <c r="T18" s="5" t="s">
        <v>63</v>
      </c>
      <c r="U18" s="5" t="s">
        <v>63</v>
      </c>
      <c r="V18" s="5" t="s">
        <v>63</v>
      </c>
      <c r="W18" s="5">
        <v>90</v>
      </c>
      <c r="X18" s="5">
        <v>40</v>
      </c>
      <c r="Y18" s="5" t="s">
        <v>63</v>
      </c>
      <c r="Z18" s="5">
        <v>70</v>
      </c>
      <c r="AA18" s="5" t="s">
        <v>63</v>
      </c>
      <c r="AB18" s="5">
        <v>95</v>
      </c>
      <c r="AC18" s="5" t="s">
        <v>63</v>
      </c>
      <c r="AD18" s="5">
        <v>105</v>
      </c>
      <c r="AE18" s="5" t="s">
        <v>63</v>
      </c>
      <c r="AF18" s="5" t="s">
        <v>63</v>
      </c>
      <c r="AG18" s="5" t="s">
        <v>63</v>
      </c>
      <c r="AH18" s="5">
        <v>105</v>
      </c>
      <c r="AI18" s="5">
        <v>30</v>
      </c>
      <c r="AJ18" s="5" t="s">
        <v>63</v>
      </c>
      <c r="AK18" s="5">
        <v>60</v>
      </c>
      <c r="AL18" s="5" t="s">
        <v>63</v>
      </c>
      <c r="AM18" s="5">
        <v>85</v>
      </c>
      <c r="AN18" s="5" t="s">
        <v>63</v>
      </c>
      <c r="AO18" s="5">
        <v>95</v>
      </c>
      <c r="AP18" s="5" t="s">
        <v>63</v>
      </c>
      <c r="AQ18" s="5" t="s">
        <v>63</v>
      </c>
      <c r="AR18" s="5" t="s">
        <v>63</v>
      </c>
      <c r="AS18" s="5">
        <v>100</v>
      </c>
      <c r="AT18" s="5">
        <v>10</v>
      </c>
      <c r="AU18" s="7">
        <v>7.2999999999999995E-2</v>
      </c>
      <c r="AV18" s="5">
        <v>25</v>
      </c>
      <c r="AW18" s="7">
        <v>0.20899999999999999</v>
      </c>
      <c r="AX18" s="5">
        <v>60</v>
      </c>
      <c r="AY18" s="7">
        <v>0.56399999999999995</v>
      </c>
      <c r="AZ18" s="5">
        <v>90</v>
      </c>
      <c r="BA18" s="7">
        <v>0.83599999999999997</v>
      </c>
      <c r="BB18" s="5">
        <v>20</v>
      </c>
      <c r="BC18" s="7">
        <v>0.16400000000000001</v>
      </c>
      <c r="BD18" s="5">
        <v>110</v>
      </c>
    </row>
    <row r="19" spans="1:56" x14ac:dyDescent="0.35">
      <c r="A19" t="s">
        <v>78</v>
      </c>
      <c r="B19" s="5">
        <v>5</v>
      </c>
      <c r="C19" s="7">
        <v>0.38500000000000001</v>
      </c>
      <c r="D19" s="5">
        <v>5</v>
      </c>
      <c r="E19" s="7">
        <v>0.53800000000000003</v>
      </c>
      <c r="F19" s="5">
        <v>10</v>
      </c>
      <c r="G19" s="7">
        <v>0.92300000000000004</v>
      </c>
      <c r="H19" s="5">
        <v>15</v>
      </c>
      <c r="I19" s="7">
        <v>1</v>
      </c>
      <c r="J19" s="5">
        <v>0</v>
      </c>
      <c r="K19" s="7">
        <v>0</v>
      </c>
      <c r="L19" s="5">
        <v>15</v>
      </c>
      <c r="M19" s="5">
        <v>10</v>
      </c>
      <c r="N19" s="7">
        <v>0.5</v>
      </c>
      <c r="O19" s="5">
        <v>15</v>
      </c>
      <c r="P19" s="7">
        <v>0.83299999999999996</v>
      </c>
      <c r="Q19" s="5">
        <v>15</v>
      </c>
      <c r="R19" s="7">
        <v>0.94399999999999995</v>
      </c>
      <c r="S19" s="5">
        <v>20</v>
      </c>
      <c r="T19" s="7">
        <v>1</v>
      </c>
      <c r="U19" s="5">
        <v>0</v>
      </c>
      <c r="V19" s="7">
        <v>0</v>
      </c>
      <c r="W19" s="5">
        <v>20</v>
      </c>
      <c r="X19" s="5">
        <v>25</v>
      </c>
      <c r="Y19" s="7">
        <v>0.60499999999999998</v>
      </c>
      <c r="Z19" s="5">
        <v>30</v>
      </c>
      <c r="AA19" s="7">
        <v>0.78900000000000003</v>
      </c>
      <c r="AB19" s="5">
        <v>40</v>
      </c>
      <c r="AC19" s="7">
        <v>1</v>
      </c>
      <c r="AD19" s="5">
        <v>40</v>
      </c>
      <c r="AE19" s="7">
        <v>1</v>
      </c>
      <c r="AF19" s="5">
        <v>0</v>
      </c>
      <c r="AG19" s="7">
        <v>0</v>
      </c>
      <c r="AH19" s="5">
        <v>40</v>
      </c>
      <c r="AI19" s="5">
        <v>5</v>
      </c>
      <c r="AJ19" s="7">
        <v>0.33300000000000002</v>
      </c>
      <c r="AK19" s="5">
        <v>15</v>
      </c>
      <c r="AL19" s="7">
        <v>0.61899999999999999</v>
      </c>
      <c r="AM19" s="5">
        <v>20</v>
      </c>
      <c r="AN19" s="7">
        <v>1</v>
      </c>
      <c r="AO19" s="5">
        <v>20</v>
      </c>
      <c r="AP19" s="7">
        <v>1</v>
      </c>
      <c r="AQ19" s="5">
        <v>0</v>
      </c>
      <c r="AR19" s="7">
        <v>0</v>
      </c>
      <c r="AS19" s="5">
        <v>20</v>
      </c>
      <c r="AT19" s="5">
        <v>5</v>
      </c>
      <c r="AU19" s="5" t="s">
        <v>63</v>
      </c>
      <c r="AV19" s="5">
        <v>10</v>
      </c>
      <c r="AW19" s="5" t="s">
        <v>63</v>
      </c>
      <c r="AX19" s="5">
        <v>15</v>
      </c>
      <c r="AY19" s="5" t="s">
        <v>63</v>
      </c>
      <c r="AZ19" s="5">
        <v>15</v>
      </c>
      <c r="BA19" s="5" t="s">
        <v>63</v>
      </c>
      <c r="BB19" s="5" t="s">
        <v>63</v>
      </c>
      <c r="BC19" s="5" t="s">
        <v>63</v>
      </c>
      <c r="BD19" s="5">
        <v>15</v>
      </c>
    </row>
    <row r="20" spans="1:56" x14ac:dyDescent="0.35">
      <c r="A20" t="s">
        <v>79</v>
      </c>
      <c r="B20" s="5" t="s">
        <v>70</v>
      </c>
      <c r="C20" s="5" t="s">
        <v>70</v>
      </c>
      <c r="D20" s="5" t="s">
        <v>70</v>
      </c>
      <c r="E20" s="5" t="s">
        <v>70</v>
      </c>
      <c r="F20" s="5" t="s">
        <v>70</v>
      </c>
      <c r="G20" s="5" t="s">
        <v>70</v>
      </c>
      <c r="H20" s="5" t="s">
        <v>70</v>
      </c>
      <c r="I20" s="5" t="s">
        <v>70</v>
      </c>
      <c r="J20" s="5" t="s">
        <v>70</v>
      </c>
      <c r="K20" s="5" t="s">
        <v>70</v>
      </c>
      <c r="L20" s="5">
        <v>0</v>
      </c>
      <c r="M20" s="5" t="s">
        <v>70</v>
      </c>
      <c r="N20" s="5" t="s">
        <v>70</v>
      </c>
      <c r="O20" s="5" t="s">
        <v>70</v>
      </c>
      <c r="P20" s="5" t="s">
        <v>70</v>
      </c>
      <c r="Q20" s="5" t="s">
        <v>70</v>
      </c>
      <c r="R20" s="5" t="s">
        <v>70</v>
      </c>
      <c r="S20" s="5" t="s">
        <v>70</v>
      </c>
      <c r="T20" s="5" t="s">
        <v>70</v>
      </c>
      <c r="U20" s="5" t="s">
        <v>70</v>
      </c>
      <c r="V20" s="5" t="s">
        <v>70</v>
      </c>
      <c r="W20" s="5">
        <v>0</v>
      </c>
      <c r="X20" s="5" t="s">
        <v>70</v>
      </c>
      <c r="Y20" s="5" t="s">
        <v>70</v>
      </c>
      <c r="Z20" s="5" t="s">
        <v>70</v>
      </c>
      <c r="AA20" s="5" t="s">
        <v>70</v>
      </c>
      <c r="AB20" s="5" t="s">
        <v>70</v>
      </c>
      <c r="AC20" s="5" t="s">
        <v>70</v>
      </c>
      <c r="AD20" s="5" t="s">
        <v>70</v>
      </c>
      <c r="AE20" s="5" t="s">
        <v>70</v>
      </c>
      <c r="AF20" s="5" t="s">
        <v>70</v>
      </c>
      <c r="AG20" s="5" t="s">
        <v>70</v>
      </c>
      <c r="AH20" s="5">
        <v>0</v>
      </c>
      <c r="AI20" s="5" t="s">
        <v>70</v>
      </c>
      <c r="AJ20" s="5" t="s">
        <v>70</v>
      </c>
      <c r="AK20" s="5" t="s">
        <v>70</v>
      </c>
      <c r="AL20" s="5" t="s">
        <v>70</v>
      </c>
      <c r="AM20" s="5" t="s">
        <v>70</v>
      </c>
      <c r="AN20" s="5" t="s">
        <v>70</v>
      </c>
      <c r="AO20" s="5" t="s">
        <v>70</v>
      </c>
      <c r="AP20" s="5" t="s">
        <v>70</v>
      </c>
      <c r="AQ20" s="5" t="s">
        <v>70</v>
      </c>
      <c r="AR20" s="5" t="s">
        <v>70</v>
      </c>
      <c r="AS20" s="5">
        <v>0</v>
      </c>
      <c r="AT20" s="5" t="s">
        <v>70</v>
      </c>
      <c r="AU20" s="5" t="s">
        <v>70</v>
      </c>
      <c r="AV20" s="5" t="s">
        <v>70</v>
      </c>
      <c r="AW20" s="5" t="s">
        <v>70</v>
      </c>
      <c r="AX20" s="5" t="s">
        <v>70</v>
      </c>
      <c r="AY20" s="5" t="s">
        <v>70</v>
      </c>
      <c r="AZ20" s="5" t="s">
        <v>70</v>
      </c>
      <c r="BA20" s="5" t="s">
        <v>70</v>
      </c>
      <c r="BB20" s="5" t="s">
        <v>70</v>
      </c>
      <c r="BC20" s="5" t="s">
        <v>70</v>
      </c>
      <c r="BD20" s="5">
        <v>0</v>
      </c>
    </row>
    <row r="21" spans="1:56" x14ac:dyDescent="0.35">
      <c r="A21" t="s">
        <v>80</v>
      </c>
      <c r="B21" s="5" t="s">
        <v>70</v>
      </c>
      <c r="C21" s="5" t="s">
        <v>70</v>
      </c>
      <c r="D21" s="5" t="s">
        <v>70</v>
      </c>
      <c r="E21" s="5" t="s">
        <v>70</v>
      </c>
      <c r="F21" s="5" t="s">
        <v>70</v>
      </c>
      <c r="G21" s="5" t="s">
        <v>70</v>
      </c>
      <c r="H21" s="5" t="s">
        <v>70</v>
      </c>
      <c r="I21" s="5" t="s">
        <v>70</v>
      </c>
      <c r="J21" s="5" t="s">
        <v>70</v>
      </c>
      <c r="K21" s="5" t="s">
        <v>70</v>
      </c>
      <c r="L21" s="5">
        <v>0</v>
      </c>
      <c r="M21" s="5" t="s">
        <v>70</v>
      </c>
      <c r="N21" s="5" t="s">
        <v>70</v>
      </c>
      <c r="O21" s="5" t="s">
        <v>70</v>
      </c>
      <c r="P21" s="5" t="s">
        <v>70</v>
      </c>
      <c r="Q21" s="5" t="s">
        <v>70</v>
      </c>
      <c r="R21" s="5" t="s">
        <v>70</v>
      </c>
      <c r="S21" s="5" t="s">
        <v>70</v>
      </c>
      <c r="T21" s="5" t="s">
        <v>70</v>
      </c>
      <c r="U21" s="5" t="s">
        <v>70</v>
      </c>
      <c r="V21" s="5" t="s">
        <v>70</v>
      </c>
      <c r="W21" s="5">
        <v>0</v>
      </c>
      <c r="X21" s="5" t="s">
        <v>70</v>
      </c>
      <c r="Y21" s="5" t="s">
        <v>70</v>
      </c>
      <c r="Z21" s="5" t="s">
        <v>70</v>
      </c>
      <c r="AA21" s="5" t="s">
        <v>70</v>
      </c>
      <c r="AB21" s="5" t="s">
        <v>70</v>
      </c>
      <c r="AC21" s="5" t="s">
        <v>70</v>
      </c>
      <c r="AD21" s="5" t="s">
        <v>70</v>
      </c>
      <c r="AE21" s="5" t="s">
        <v>70</v>
      </c>
      <c r="AF21" s="5" t="s">
        <v>70</v>
      </c>
      <c r="AG21" s="5" t="s">
        <v>70</v>
      </c>
      <c r="AH21" s="5">
        <v>0</v>
      </c>
      <c r="AI21" s="5" t="s">
        <v>70</v>
      </c>
      <c r="AJ21" s="5" t="s">
        <v>70</v>
      </c>
      <c r="AK21" s="5" t="s">
        <v>70</v>
      </c>
      <c r="AL21" s="5" t="s">
        <v>70</v>
      </c>
      <c r="AM21" s="5" t="s">
        <v>70</v>
      </c>
      <c r="AN21" s="5" t="s">
        <v>70</v>
      </c>
      <c r="AO21" s="5" t="s">
        <v>70</v>
      </c>
      <c r="AP21" s="5" t="s">
        <v>70</v>
      </c>
      <c r="AQ21" s="5" t="s">
        <v>70</v>
      </c>
      <c r="AR21" s="5" t="s">
        <v>70</v>
      </c>
      <c r="AS21" s="5">
        <v>0</v>
      </c>
      <c r="AT21" s="5">
        <v>0</v>
      </c>
      <c r="AU21" s="7">
        <v>0</v>
      </c>
      <c r="AV21" s="5">
        <v>0</v>
      </c>
      <c r="AW21" s="7">
        <v>0</v>
      </c>
      <c r="AX21" s="5">
        <v>0</v>
      </c>
      <c r="AY21" s="7">
        <v>0</v>
      </c>
      <c r="AZ21" s="5">
        <v>0</v>
      </c>
      <c r="BA21" s="7">
        <v>0</v>
      </c>
      <c r="BB21" s="5" t="s">
        <v>63</v>
      </c>
      <c r="BC21" s="5" t="s">
        <v>63</v>
      </c>
      <c r="BD21" s="5" t="s">
        <v>63</v>
      </c>
    </row>
    <row r="22" spans="1:56" x14ac:dyDescent="0.35">
      <c r="A22" t="s">
        <v>81</v>
      </c>
      <c r="B22" s="5">
        <v>5</v>
      </c>
      <c r="C22" s="5" t="s">
        <v>63</v>
      </c>
      <c r="D22" s="5">
        <v>5</v>
      </c>
      <c r="E22" s="5" t="s">
        <v>63</v>
      </c>
      <c r="F22" s="5">
        <v>5</v>
      </c>
      <c r="G22" s="5" t="s">
        <v>63</v>
      </c>
      <c r="H22" s="5">
        <v>5</v>
      </c>
      <c r="I22" s="5" t="s">
        <v>63</v>
      </c>
      <c r="J22" s="5" t="s">
        <v>63</v>
      </c>
      <c r="K22" s="5" t="s">
        <v>63</v>
      </c>
      <c r="L22" s="5">
        <v>10</v>
      </c>
      <c r="M22" s="5">
        <v>5</v>
      </c>
      <c r="N22" s="5" t="s">
        <v>63</v>
      </c>
      <c r="O22" s="5">
        <v>10</v>
      </c>
      <c r="P22" s="5" t="s">
        <v>63</v>
      </c>
      <c r="Q22" s="5">
        <v>15</v>
      </c>
      <c r="R22" s="5" t="s">
        <v>63</v>
      </c>
      <c r="S22" s="5">
        <v>15</v>
      </c>
      <c r="T22" s="5" t="s">
        <v>63</v>
      </c>
      <c r="U22" s="5" t="s">
        <v>63</v>
      </c>
      <c r="V22" s="5" t="s">
        <v>63</v>
      </c>
      <c r="W22" s="5">
        <v>15</v>
      </c>
      <c r="X22" s="5">
        <v>5</v>
      </c>
      <c r="Y22" s="7">
        <v>0.38500000000000001</v>
      </c>
      <c r="Z22" s="5">
        <v>5</v>
      </c>
      <c r="AA22" s="7">
        <v>0.46200000000000002</v>
      </c>
      <c r="AB22" s="5">
        <v>10</v>
      </c>
      <c r="AC22" s="7">
        <v>0.92300000000000004</v>
      </c>
      <c r="AD22" s="5">
        <v>15</v>
      </c>
      <c r="AE22" s="7">
        <v>1</v>
      </c>
      <c r="AF22" s="5">
        <v>0</v>
      </c>
      <c r="AG22" s="7">
        <v>0</v>
      </c>
      <c r="AH22" s="5">
        <v>15</v>
      </c>
      <c r="AI22" s="5">
        <v>5</v>
      </c>
      <c r="AJ22" s="7">
        <v>0.5</v>
      </c>
      <c r="AK22" s="5">
        <v>5</v>
      </c>
      <c r="AL22" s="7">
        <v>0.5</v>
      </c>
      <c r="AM22" s="5">
        <v>10</v>
      </c>
      <c r="AN22" s="7">
        <v>0.9</v>
      </c>
      <c r="AO22" s="5">
        <v>10</v>
      </c>
      <c r="AP22" s="7">
        <v>1</v>
      </c>
      <c r="AQ22" s="5">
        <v>0</v>
      </c>
      <c r="AR22" s="7">
        <v>0</v>
      </c>
      <c r="AS22" s="5">
        <v>10</v>
      </c>
      <c r="AT22" s="5">
        <v>5</v>
      </c>
      <c r="AU22" s="7">
        <v>0.312</v>
      </c>
      <c r="AV22" s="5">
        <v>15</v>
      </c>
      <c r="AW22" s="7">
        <v>0.81200000000000006</v>
      </c>
      <c r="AX22" s="5">
        <v>15</v>
      </c>
      <c r="AY22" s="7">
        <v>1</v>
      </c>
      <c r="AZ22" s="5">
        <v>15</v>
      </c>
      <c r="BA22" s="7">
        <v>1</v>
      </c>
      <c r="BB22" s="5">
        <v>0</v>
      </c>
      <c r="BC22" s="7">
        <v>0</v>
      </c>
      <c r="BD22" s="5">
        <v>15</v>
      </c>
    </row>
    <row r="23" spans="1:56" x14ac:dyDescent="0.35">
      <c r="A23" t="s">
        <v>82</v>
      </c>
      <c r="B23" s="5">
        <v>235</v>
      </c>
      <c r="C23" s="7">
        <v>0.36499999999999999</v>
      </c>
      <c r="D23" s="5">
        <v>410</v>
      </c>
      <c r="E23" s="7">
        <v>0.64300000000000002</v>
      </c>
      <c r="F23" s="5">
        <v>550</v>
      </c>
      <c r="G23" s="7">
        <v>0.85899999999999999</v>
      </c>
      <c r="H23" s="5">
        <v>615</v>
      </c>
      <c r="I23" s="7">
        <v>0.96599999999999997</v>
      </c>
      <c r="J23" s="5">
        <v>20</v>
      </c>
      <c r="K23" s="7">
        <v>3.4000000000000002E-2</v>
      </c>
      <c r="L23" s="5">
        <v>640</v>
      </c>
      <c r="M23" s="5">
        <v>255</v>
      </c>
      <c r="N23" s="7">
        <v>0.39600000000000002</v>
      </c>
      <c r="O23" s="5">
        <v>425</v>
      </c>
      <c r="P23" s="7">
        <v>0.66</v>
      </c>
      <c r="Q23" s="5">
        <v>580</v>
      </c>
      <c r="R23" s="7">
        <v>0.89900000000000002</v>
      </c>
      <c r="S23" s="5">
        <v>630</v>
      </c>
      <c r="T23" s="7">
        <v>0.97799999999999998</v>
      </c>
      <c r="U23" s="5">
        <v>15</v>
      </c>
      <c r="V23" s="7">
        <v>2.1999999999999999E-2</v>
      </c>
      <c r="W23" s="5">
        <v>645</v>
      </c>
      <c r="X23" s="5">
        <v>305</v>
      </c>
      <c r="Y23" s="7">
        <v>0.42499999999999999</v>
      </c>
      <c r="Z23" s="5">
        <v>480</v>
      </c>
      <c r="AA23" s="7">
        <v>0.67</v>
      </c>
      <c r="AB23" s="5">
        <v>655</v>
      </c>
      <c r="AC23" s="7">
        <v>0.92100000000000004</v>
      </c>
      <c r="AD23" s="5">
        <v>705</v>
      </c>
      <c r="AE23" s="7">
        <v>0.98599999999999999</v>
      </c>
      <c r="AF23" s="5">
        <v>10</v>
      </c>
      <c r="AG23" s="7">
        <v>1.4E-2</v>
      </c>
      <c r="AH23" s="5">
        <v>715</v>
      </c>
      <c r="AI23" s="5">
        <v>235</v>
      </c>
      <c r="AJ23" s="7">
        <v>0.32400000000000001</v>
      </c>
      <c r="AK23" s="5">
        <v>405</v>
      </c>
      <c r="AL23" s="7">
        <v>0.56499999999999995</v>
      </c>
      <c r="AM23" s="5">
        <v>640</v>
      </c>
      <c r="AN23" s="7">
        <v>0.88600000000000001</v>
      </c>
      <c r="AO23" s="5">
        <v>700</v>
      </c>
      <c r="AP23" s="7">
        <v>0.97499999999999998</v>
      </c>
      <c r="AQ23" s="5">
        <v>20</v>
      </c>
      <c r="AR23" s="7">
        <v>2.5000000000000001E-2</v>
      </c>
      <c r="AS23" s="5">
        <v>720</v>
      </c>
      <c r="AT23" s="5">
        <v>185</v>
      </c>
      <c r="AU23" s="7">
        <v>0.27800000000000002</v>
      </c>
      <c r="AV23" s="5">
        <v>410</v>
      </c>
      <c r="AW23" s="7">
        <v>0.61299999999999999</v>
      </c>
      <c r="AX23" s="5">
        <v>585</v>
      </c>
      <c r="AY23" s="7">
        <v>0.871</v>
      </c>
      <c r="AZ23" s="5">
        <v>655</v>
      </c>
      <c r="BA23" s="7">
        <v>0.97299999999999998</v>
      </c>
      <c r="BB23" s="5">
        <v>20</v>
      </c>
      <c r="BC23" s="7">
        <v>2.7E-2</v>
      </c>
      <c r="BD23" s="5">
        <v>670</v>
      </c>
    </row>
    <row r="24" spans="1:56" x14ac:dyDescent="0.35">
      <c r="A24" t="s">
        <v>83</v>
      </c>
      <c r="B24" s="5" t="s">
        <v>63</v>
      </c>
      <c r="C24" s="5" t="s">
        <v>63</v>
      </c>
      <c r="D24" s="5" t="s">
        <v>63</v>
      </c>
      <c r="E24" s="5" t="s">
        <v>63</v>
      </c>
      <c r="F24" s="5">
        <v>5</v>
      </c>
      <c r="G24" s="5" t="s">
        <v>63</v>
      </c>
      <c r="H24" s="5">
        <v>10</v>
      </c>
      <c r="I24" s="5" t="s">
        <v>63</v>
      </c>
      <c r="J24" s="5">
        <v>0</v>
      </c>
      <c r="K24" s="7">
        <v>0</v>
      </c>
      <c r="L24" s="5">
        <v>10</v>
      </c>
      <c r="M24" s="5" t="s">
        <v>63</v>
      </c>
      <c r="N24" s="5" t="s">
        <v>63</v>
      </c>
      <c r="O24" s="5" t="s">
        <v>63</v>
      </c>
      <c r="P24" s="5" t="s">
        <v>63</v>
      </c>
      <c r="Q24" s="5" t="s">
        <v>63</v>
      </c>
      <c r="R24" s="5" t="s">
        <v>63</v>
      </c>
      <c r="S24" s="5" t="s">
        <v>63</v>
      </c>
      <c r="T24" s="5" t="s">
        <v>63</v>
      </c>
      <c r="U24" s="5">
        <v>0</v>
      </c>
      <c r="V24" s="7">
        <v>0</v>
      </c>
      <c r="W24" s="5" t="s">
        <v>63</v>
      </c>
      <c r="X24" s="5" t="s">
        <v>70</v>
      </c>
      <c r="Y24" s="5" t="s">
        <v>70</v>
      </c>
      <c r="Z24" s="5" t="s">
        <v>70</v>
      </c>
      <c r="AA24" s="5" t="s">
        <v>70</v>
      </c>
      <c r="AB24" s="5" t="s">
        <v>70</v>
      </c>
      <c r="AC24" s="5" t="s">
        <v>70</v>
      </c>
      <c r="AD24" s="5" t="s">
        <v>70</v>
      </c>
      <c r="AE24" s="5" t="s">
        <v>70</v>
      </c>
      <c r="AF24" s="5" t="s">
        <v>70</v>
      </c>
      <c r="AG24" s="5" t="s">
        <v>70</v>
      </c>
      <c r="AH24" s="5">
        <v>0</v>
      </c>
      <c r="AI24" s="5">
        <v>0</v>
      </c>
      <c r="AJ24" s="7">
        <v>0</v>
      </c>
      <c r="AK24" s="5" t="s">
        <v>63</v>
      </c>
      <c r="AL24" s="5" t="s">
        <v>63</v>
      </c>
      <c r="AM24" s="5" t="s">
        <v>63</v>
      </c>
      <c r="AN24" s="5" t="s">
        <v>63</v>
      </c>
      <c r="AO24" s="5" t="s">
        <v>63</v>
      </c>
      <c r="AP24" s="5" t="s">
        <v>63</v>
      </c>
      <c r="AQ24" s="5">
        <v>0</v>
      </c>
      <c r="AR24" s="7">
        <v>0</v>
      </c>
      <c r="AS24" s="5" t="s">
        <v>63</v>
      </c>
      <c r="AT24" s="5" t="s">
        <v>63</v>
      </c>
      <c r="AU24" s="5" t="s">
        <v>63</v>
      </c>
      <c r="AV24" s="5" t="s">
        <v>63</v>
      </c>
      <c r="AW24" s="5" t="s">
        <v>63</v>
      </c>
      <c r="AX24" s="5" t="s">
        <v>63</v>
      </c>
      <c r="AY24" s="5" t="s">
        <v>63</v>
      </c>
      <c r="AZ24" s="5" t="s">
        <v>63</v>
      </c>
      <c r="BA24" s="5" t="s">
        <v>63</v>
      </c>
      <c r="BB24" s="5">
        <v>0</v>
      </c>
      <c r="BC24" s="7">
        <v>0</v>
      </c>
      <c r="BD24" s="5" t="s">
        <v>63</v>
      </c>
    </row>
    <row r="25" spans="1:56" x14ac:dyDescent="0.35">
      <c r="A25" t="s">
        <v>84</v>
      </c>
      <c r="B25" s="5" t="s">
        <v>70</v>
      </c>
      <c r="C25" s="5" t="s">
        <v>70</v>
      </c>
      <c r="D25" s="5" t="s">
        <v>70</v>
      </c>
      <c r="E25" s="5" t="s">
        <v>70</v>
      </c>
      <c r="F25" s="5" t="s">
        <v>70</v>
      </c>
      <c r="G25" s="5" t="s">
        <v>70</v>
      </c>
      <c r="H25" s="5" t="s">
        <v>70</v>
      </c>
      <c r="I25" s="5" t="s">
        <v>70</v>
      </c>
      <c r="J25" s="5" t="s">
        <v>70</v>
      </c>
      <c r="K25" s="5" t="s">
        <v>70</v>
      </c>
      <c r="L25" s="5">
        <v>0</v>
      </c>
      <c r="M25" s="5" t="s">
        <v>70</v>
      </c>
      <c r="N25" s="5" t="s">
        <v>70</v>
      </c>
      <c r="O25" s="5" t="s">
        <v>70</v>
      </c>
      <c r="P25" s="5" t="s">
        <v>70</v>
      </c>
      <c r="Q25" s="5" t="s">
        <v>70</v>
      </c>
      <c r="R25" s="5" t="s">
        <v>70</v>
      </c>
      <c r="S25" s="5" t="s">
        <v>70</v>
      </c>
      <c r="T25" s="5" t="s">
        <v>70</v>
      </c>
      <c r="U25" s="5" t="s">
        <v>70</v>
      </c>
      <c r="V25" s="5" t="s">
        <v>70</v>
      </c>
      <c r="W25" s="5">
        <v>0</v>
      </c>
      <c r="X25" s="5" t="s">
        <v>70</v>
      </c>
      <c r="Y25" s="5" t="s">
        <v>70</v>
      </c>
      <c r="Z25" s="5" t="s">
        <v>70</v>
      </c>
      <c r="AA25" s="5" t="s">
        <v>70</v>
      </c>
      <c r="AB25" s="5" t="s">
        <v>70</v>
      </c>
      <c r="AC25" s="5" t="s">
        <v>70</v>
      </c>
      <c r="AD25" s="5" t="s">
        <v>70</v>
      </c>
      <c r="AE25" s="5" t="s">
        <v>70</v>
      </c>
      <c r="AF25" s="5" t="s">
        <v>70</v>
      </c>
      <c r="AG25" s="5" t="s">
        <v>70</v>
      </c>
      <c r="AH25" s="5">
        <v>0</v>
      </c>
      <c r="AI25" s="5" t="s">
        <v>70</v>
      </c>
      <c r="AJ25" s="5" t="s">
        <v>70</v>
      </c>
      <c r="AK25" s="5" t="s">
        <v>70</v>
      </c>
      <c r="AL25" s="5" t="s">
        <v>70</v>
      </c>
      <c r="AM25" s="5" t="s">
        <v>70</v>
      </c>
      <c r="AN25" s="5" t="s">
        <v>70</v>
      </c>
      <c r="AO25" s="5" t="s">
        <v>70</v>
      </c>
      <c r="AP25" s="5" t="s">
        <v>70</v>
      </c>
      <c r="AQ25" s="5" t="s">
        <v>70</v>
      </c>
      <c r="AR25" s="5" t="s">
        <v>70</v>
      </c>
      <c r="AS25" s="5">
        <v>0</v>
      </c>
      <c r="AT25" s="5" t="s">
        <v>70</v>
      </c>
      <c r="AU25" s="5" t="s">
        <v>70</v>
      </c>
      <c r="AV25" s="5" t="s">
        <v>70</v>
      </c>
      <c r="AW25" s="5" t="s">
        <v>70</v>
      </c>
      <c r="AX25" s="5" t="s">
        <v>70</v>
      </c>
      <c r="AY25" s="5" t="s">
        <v>70</v>
      </c>
      <c r="AZ25" s="5" t="s">
        <v>70</v>
      </c>
      <c r="BA25" s="5" t="s">
        <v>70</v>
      </c>
      <c r="BB25" s="5" t="s">
        <v>70</v>
      </c>
      <c r="BC25" s="5" t="s">
        <v>70</v>
      </c>
      <c r="BD25" s="5">
        <v>0</v>
      </c>
    </row>
    <row r="26" spans="1:56" x14ac:dyDescent="0.35">
      <c r="A26" t="s">
        <v>85</v>
      </c>
      <c r="B26" s="5" t="s">
        <v>63</v>
      </c>
      <c r="C26" s="5" t="s">
        <v>63</v>
      </c>
      <c r="D26" s="5" t="s">
        <v>63</v>
      </c>
      <c r="E26" s="5" t="s">
        <v>63</v>
      </c>
      <c r="F26" s="5" t="s">
        <v>63</v>
      </c>
      <c r="G26" s="5" t="s">
        <v>63</v>
      </c>
      <c r="H26" s="5" t="s">
        <v>63</v>
      </c>
      <c r="I26" s="5" t="s">
        <v>63</v>
      </c>
      <c r="J26" s="5">
        <v>0</v>
      </c>
      <c r="K26" s="7">
        <v>0</v>
      </c>
      <c r="L26" s="5" t="s">
        <v>63</v>
      </c>
      <c r="M26" s="5" t="s">
        <v>63</v>
      </c>
      <c r="N26" s="5" t="s">
        <v>63</v>
      </c>
      <c r="O26" s="5">
        <v>10</v>
      </c>
      <c r="P26" s="5" t="s">
        <v>63</v>
      </c>
      <c r="Q26" s="5">
        <v>10</v>
      </c>
      <c r="R26" s="5" t="s">
        <v>63</v>
      </c>
      <c r="S26" s="5">
        <v>10</v>
      </c>
      <c r="T26" s="5" t="s">
        <v>63</v>
      </c>
      <c r="U26" s="5">
        <v>0</v>
      </c>
      <c r="V26" s="7">
        <v>0</v>
      </c>
      <c r="W26" s="5">
        <v>10</v>
      </c>
      <c r="X26" s="5" t="s">
        <v>63</v>
      </c>
      <c r="Y26" s="5" t="s">
        <v>63</v>
      </c>
      <c r="Z26" s="5">
        <v>5</v>
      </c>
      <c r="AA26" s="5" t="s">
        <v>63</v>
      </c>
      <c r="AB26" s="5">
        <v>10</v>
      </c>
      <c r="AC26" s="5" t="s">
        <v>63</v>
      </c>
      <c r="AD26" s="5">
        <v>10</v>
      </c>
      <c r="AE26" s="5" t="s">
        <v>63</v>
      </c>
      <c r="AF26" s="5">
        <v>0</v>
      </c>
      <c r="AG26" s="7">
        <v>0</v>
      </c>
      <c r="AH26" s="5">
        <v>10</v>
      </c>
      <c r="AI26" s="5" t="s">
        <v>63</v>
      </c>
      <c r="AJ26" s="5" t="s">
        <v>63</v>
      </c>
      <c r="AK26" s="5">
        <v>5</v>
      </c>
      <c r="AL26" s="5" t="s">
        <v>63</v>
      </c>
      <c r="AM26" s="5">
        <v>15</v>
      </c>
      <c r="AN26" s="5" t="s">
        <v>63</v>
      </c>
      <c r="AO26" s="5">
        <v>15</v>
      </c>
      <c r="AP26" s="5" t="s">
        <v>63</v>
      </c>
      <c r="AQ26" s="5" t="s">
        <v>63</v>
      </c>
      <c r="AR26" s="5" t="s">
        <v>63</v>
      </c>
      <c r="AS26" s="5">
        <v>15</v>
      </c>
      <c r="AT26" s="5" t="s">
        <v>70</v>
      </c>
      <c r="AU26" s="5" t="s">
        <v>70</v>
      </c>
      <c r="AV26" s="5" t="s">
        <v>70</v>
      </c>
      <c r="AW26" s="5" t="s">
        <v>70</v>
      </c>
      <c r="AX26" s="5" t="s">
        <v>70</v>
      </c>
      <c r="AY26" s="5" t="s">
        <v>70</v>
      </c>
      <c r="AZ26" s="5" t="s">
        <v>70</v>
      </c>
      <c r="BA26" s="5" t="s">
        <v>70</v>
      </c>
      <c r="BB26" s="5" t="s">
        <v>70</v>
      </c>
      <c r="BC26" s="5" t="s">
        <v>70</v>
      </c>
      <c r="BD26" s="5">
        <v>0</v>
      </c>
    </row>
    <row r="27" spans="1:56" x14ac:dyDescent="0.35">
      <c r="A27" t="s">
        <v>86</v>
      </c>
      <c r="B27" s="5">
        <v>15</v>
      </c>
      <c r="C27" s="7">
        <v>0.5</v>
      </c>
      <c r="D27" s="5">
        <v>20</v>
      </c>
      <c r="E27" s="7">
        <v>0.76900000000000002</v>
      </c>
      <c r="F27" s="5">
        <v>25</v>
      </c>
      <c r="G27" s="7">
        <v>0.92300000000000004</v>
      </c>
      <c r="H27" s="5">
        <v>25</v>
      </c>
      <c r="I27" s="7">
        <v>1</v>
      </c>
      <c r="J27" s="5">
        <v>0</v>
      </c>
      <c r="K27" s="7">
        <v>0</v>
      </c>
      <c r="L27" s="5">
        <v>25</v>
      </c>
      <c r="M27" s="5">
        <v>20</v>
      </c>
      <c r="N27" s="7">
        <v>0.55000000000000004</v>
      </c>
      <c r="O27" s="5">
        <v>30</v>
      </c>
      <c r="P27" s="7">
        <v>0.77500000000000002</v>
      </c>
      <c r="Q27" s="5">
        <v>40</v>
      </c>
      <c r="R27" s="7">
        <v>0.97499999999999998</v>
      </c>
      <c r="S27" s="5">
        <v>40</v>
      </c>
      <c r="T27" s="7">
        <v>1</v>
      </c>
      <c r="U27" s="5">
        <v>0</v>
      </c>
      <c r="V27" s="7">
        <v>0</v>
      </c>
      <c r="W27" s="5">
        <v>40</v>
      </c>
      <c r="X27" s="5">
        <v>20</v>
      </c>
      <c r="Y27" s="7">
        <v>0.61099999999999999</v>
      </c>
      <c r="Z27" s="5">
        <v>30</v>
      </c>
      <c r="AA27" s="7">
        <v>0.80600000000000005</v>
      </c>
      <c r="AB27" s="5">
        <v>35</v>
      </c>
      <c r="AC27" s="7">
        <v>0.91700000000000004</v>
      </c>
      <c r="AD27" s="5">
        <v>35</v>
      </c>
      <c r="AE27" s="7">
        <v>1</v>
      </c>
      <c r="AF27" s="5">
        <v>0</v>
      </c>
      <c r="AG27" s="7">
        <v>0</v>
      </c>
      <c r="AH27" s="5">
        <v>35</v>
      </c>
      <c r="AI27" s="5">
        <v>25</v>
      </c>
      <c r="AJ27" s="5" t="s">
        <v>63</v>
      </c>
      <c r="AK27" s="5">
        <v>40</v>
      </c>
      <c r="AL27" s="5" t="s">
        <v>63</v>
      </c>
      <c r="AM27" s="5">
        <v>50</v>
      </c>
      <c r="AN27" s="5" t="s">
        <v>63</v>
      </c>
      <c r="AO27" s="5">
        <v>50</v>
      </c>
      <c r="AP27" s="5" t="s">
        <v>63</v>
      </c>
      <c r="AQ27" s="5" t="s">
        <v>63</v>
      </c>
      <c r="AR27" s="5" t="s">
        <v>63</v>
      </c>
      <c r="AS27" s="5">
        <v>55</v>
      </c>
      <c r="AT27" s="5">
        <v>25</v>
      </c>
      <c r="AU27" s="5" t="s">
        <v>63</v>
      </c>
      <c r="AV27" s="5">
        <v>35</v>
      </c>
      <c r="AW27" s="5" t="s">
        <v>63</v>
      </c>
      <c r="AX27" s="5">
        <v>55</v>
      </c>
      <c r="AY27" s="5" t="s">
        <v>63</v>
      </c>
      <c r="AZ27" s="5">
        <v>55</v>
      </c>
      <c r="BA27" s="5" t="s">
        <v>63</v>
      </c>
      <c r="BB27" s="5" t="s">
        <v>63</v>
      </c>
      <c r="BC27" s="5" t="s">
        <v>63</v>
      </c>
      <c r="BD27" s="5">
        <v>60</v>
      </c>
    </row>
    <row r="28" spans="1:56" x14ac:dyDescent="0.35">
      <c r="A28" t="s">
        <v>87</v>
      </c>
      <c r="B28" s="5">
        <v>0</v>
      </c>
      <c r="C28" s="7">
        <v>0</v>
      </c>
      <c r="D28" s="5" t="s">
        <v>63</v>
      </c>
      <c r="E28" s="5" t="s">
        <v>63</v>
      </c>
      <c r="F28" s="5" t="s">
        <v>63</v>
      </c>
      <c r="G28" s="5" t="s">
        <v>63</v>
      </c>
      <c r="H28" s="5" t="s">
        <v>63</v>
      </c>
      <c r="I28" s="5" t="s">
        <v>63</v>
      </c>
      <c r="J28" s="5">
        <v>0</v>
      </c>
      <c r="K28" s="7">
        <v>0</v>
      </c>
      <c r="L28" s="5" t="s">
        <v>63</v>
      </c>
      <c r="M28" s="5" t="s">
        <v>70</v>
      </c>
      <c r="N28" s="5" t="s">
        <v>70</v>
      </c>
      <c r="O28" s="5" t="s">
        <v>70</v>
      </c>
      <c r="P28" s="5" t="s">
        <v>70</v>
      </c>
      <c r="Q28" s="5" t="s">
        <v>70</v>
      </c>
      <c r="R28" s="5" t="s">
        <v>70</v>
      </c>
      <c r="S28" s="5" t="s">
        <v>70</v>
      </c>
      <c r="T28" s="5" t="s">
        <v>70</v>
      </c>
      <c r="U28" s="5" t="s">
        <v>70</v>
      </c>
      <c r="V28" s="5" t="s">
        <v>70</v>
      </c>
      <c r="W28" s="5">
        <v>0</v>
      </c>
      <c r="X28" s="5" t="s">
        <v>70</v>
      </c>
      <c r="Y28" s="5" t="s">
        <v>70</v>
      </c>
      <c r="Z28" s="5" t="s">
        <v>70</v>
      </c>
      <c r="AA28" s="5" t="s">
        <v>70</v>
      </c>
      <c r="AB28" s="5" t="s">
        <v>70</v>
      </c>
      <c r="AC28" s="5" t="s">
        <v>70</v>
      </c>
      <c r="AD28" s="5" t="s">
        <v>70</v>
      </c>
      <c r="AE28" s="5" t="s">
        <v>70</v>
      </c>
      <c r="AF28" s="5" t="s">
        <v>70</v>
      </c>
      <c r="AG28" s="5" t="s">
        <v>70</v>
      </c>
      <c r="AH28" s="5">
        <v>0</v>
      </c>
      <c r="AI28" s="5" t="s">
        <v>70</v>
      </c>
      <c r="AJ28" s="5" t="s">
        <v>70</v>
      </c>
      <c r="AK28" s="5" t="s">
        <v>70</v>
      </c>
      <c r="AL28" s="5" t="s">
        <v>70</v>
      </c>
      <c r="AM28" s="5" t="s">
        <v>70</v>
      </c>
      <c r="AN28" s="5" t="s">
        <v>70</v>
      </c>
      <c r="AO28" s="5" t="s">
        <v>70</v>
      </c>
      <c r="AP28" s="5" t="s">
        <v>70</v>
      </c>
      <c r="AQ28" s="5" t="s">
        <v>70</v>
      </c>
      <c r="AR28" s="5" t="s">
        <v>70</v>
      </c>
      <c r="AS28" s="5">
        <v>0</v>
      </c>
      <c r="AT28" s="5" t="s">
        <v>70</v>
      </c>
      <c r="AU28" s="5" t="s">
        <v>70</v>
      </c>
      <c r="AV28" s="5" t="s">
        <v>70</v>
      </c>
      <c r="AW28" s="5" t="s">
        <v>70</v>
      </c>
      <c r="AX28" s="5" t="s">
        <v>70</v>
      </c>
      <c r="AY28" s="5" t="s">
        <v>70</v>
      </c>
      <c r="AZ28" s="5" t="s">
        <v>70</v>
      </c>
      <c r="BA28" s="5" t="s">
        <v>70</v>
      </c>
      <c r="BB28" s="5" t="s">
        <v>70</v>
      </c>
      <c r="BC28" s="5" t="s">
        <v>70</v>
      </c>
      <c r="BD28" s="5">
        <v>0</v>
      </c>
    </row>
    <row r="29" spans="1:56" x14ac:dyDescent="0.35">
      <c r="A29" t="s">
        <v>88</v>
      </c>
      <c r="B29" s="5" t="s">
        <v>70</v>
      </c>
      <c r="C29" s="5" t="s">
        <v>70</v>
      </c>
      <c r="D29" s="5" t="s">
        <v>70</v>
      </c>
      <c r="E29" s="5" t="s">
        <v>70</v>
      </c>
      <c r="F29" s="5" t="s">
        <v>70</v>
      </c>
      <c r="G29" s="5" t="s">
        <v>70</v>
      </c>
      <c r="H29" s="5" t="s">
        <v>70</v>
      </c>
      <c r="I29" s="5" t="s">
        <v>70</v>
      </c>
      <c r="J29" s="5" t="s">
        <v>70</v>
      </c>
      <c r="K29" s="5" t="s">
        <v>70</v>
      </c>
      <c r="L29" s="5">
        <v>0</v>
      </c>
      <c r="M29" s="5" t="s">
        <v>70</v>
      </c>
      <c r="N29" s="5" t="s">
        <v>70</v>
      </c>
      <c r="O29" s="5" t="s">
        <v>70</v>
      </c>
      <c r="P29" s="5" t="s">
        <v>70</v>
      </c>
      <c r="Q29" s="5" t="s">
        <v>70</v>
      </c>
      <c r="R29" s="5" t="s">
        <v>70</v>
      </c>
      <c r="S29" s="5" t="s">
        <v>70</v>
      </c>
      <c r="T29" s="5" t="s">
        <v>70</v>
      </c>
      <c r="U29" s="5" t="s">
        <v>70</v>
      </c>
      <c r="V29" s="5" t="s">
        <v>70</v>
      </c>
      <c r="W29" s="5">
        <v>0</v>
      </c>
      <c r="X29" s="5" t="s">
        <v>70</v>
      </c>
      <c r="Y29" s="5" t="s">
        <v>70</v>
      </c>
      <c r="Z29" s="5" t="s">
        <v>70</v>
      </c>
      <c r="AA29" s="5" t="s">
        <v>70</v>
      </c>
      <c r="AB29" s="5" t="s">
        <v>70</v>
      </c>
      <c r="AC29" s="5" t="s">
        <v>70</v>
      </c>
      <c r="AD29" s="5" t="s">
        <v>70</v>
      </c>
      <c r="AE29" s="5" t="s">
        <v>70</v>
      </c>
      <c r="AF29" s="5" t="s">
        <v>70</v>
      </c>
      <c r="AG29" s="5" t="s">
        <v>70</v>
      </c>
      <c r="AH29" s="5">
        <v>0</v>
      </c>
      <c r="AI29" s="5" t="s">
        <v>70</v>
      </c>
      <c r="AJ29" s="5" t="s">
        <v>70</v>
      </c>
      <c r="AK29" s="5" t="s">
        <v>70</v>
      </c>
      <c r="AL29" s="5" t="s">
        <v>70</v>
      </c>
      <c r="AM29" s="5" t="s">
        <v>70</v>
      </c>
      <c r="AN29" s="5" t="s">
        <v>70</v>
      </c>
      <c r="AO29" s="5" t="s">
        <v>70</v>
      </c>
      <c r="AP29" s="5" t="s">
        <v>70</v>
      </c>
      <c r="AQ29" s="5" t="s">
        <v>70</v>
      </c>
      <c r="AR29" s="5" t="s">
        <v>70</v>
      </c>
      <c r="AS29" s="5">
        <v>0</v>
      </c>
      <c r="AT29" s="5" t="s">
        <v>70</v>
      </c>
      <c r="AU29" s="5" t="s">
        <v>70</v>
      </c>
      <c r="AV29" s="5" t="s">
        <v>70</v>
      </c>
      <c r="AW29" s="5" t="s">
        <v>70</v>
      </c>
      <c r="AX29" s="5" t="s">
        <v>70</v>
      </c>
      <c r="AY29" s="5" t="s">
        <v>70</v>
      </c>
      <c r="AZ29" s="5" t="s">
        <v>70</v>
      </c>
      <c r="BA29" s="5" t="s">
        <v>70</v>
      </c>
      <c r="BB29" s="5" t="s">
        <v>70</v>
      </c>
      <c r="BC29" s="5" t="s">
        <v>70</v>
      </c>
      <c r="BD29" s="5">
        <v>0</v>
      </c>
    </row>
    <row r="30" spans="1:56" x14ac:dyDescent="0.35">
      <c r="A30" t="s">
        <v>89</v>
      </c>
      <c r="B30" s="5">
        <v>20</v>
      </c>
      <c r="C30" s="7">
        <v>0.28399999999999997</v>
      </c>
      <c r="D30" s="5">
        <v>25</v>
      </c>
      <c r="E30" s="7">
        <v>0.40300000000000002</v>
      </c>
      <c r="F30" s="5">
        <v>45</v>
      </c>
      <c r="G30" s="7">
        <v>0.64200000000000002</v>
      </c>
      <c r="H30" s="5">
        <v>60</v>
      </c>
      <c r="I30" s="7">
        <v>0.89600000000000002</v>
      </c>
      <c r="J30" s="5">
        <v>5</v>
      </c>
      <c r="K30" s="7">
        <v>0.104</v>
      </c>
      <c r="L30" s="5">
        <v>65</v>
      </c>
      <c r="M30" s="5">
        <v>25</v>
      </c>
      <c r="N30" s="5" t="s">
        <v>63</v>
      </c>
      <c r="O30" s="5">
        <v>40</v>
      </c>
      <c r="P30" s="5" t="s">
        <v>63</v>
      </c>
      <c r="Q30" s="5">
        <v>50</v>
      </c>
      <c r="R30" s="5" t="s">
        <v>63</v>
      </c>
      <c r="S30" s="5">
        <v>55</v>
      </c>
      <c r="T30" s="5" t="s">
        <v>63</v>
      </c>
      <c r="U30" s="5" t="s">
        <v>63</v>
      </c>
      <c r="V30" s="5" t="s">
        <v>63</v>
      </c>
      <c r="W30" s="5">
        <v>60</v>
      </c>
      <c r="X30" s="5">
        <v>25</v>
      </c>
      <c r="Y30" s="7">
        <v>0.37</v>
      </c>
      <c r="Z30" s="5">
        <v>45</v>
      </c>
      <c r="AA30" s="7">
        <v>0.64400000000000002</v>
      </c>
      <c r="AB30" s="5">
        <v>65</v>
      </c>
      <c r="AC30" s="7">
        <v>0.90400000000000003</v>
      </c>
      <c r="AD30" s="5">
        <v>75</v>
      </c>
      <c r="AE30" s="7">
        <v>1</v>
      </c>
      <c r="AF30" s="5">
        <v>0</v>
      </c>
      <c r="AG30" s="7">
        <v>0</v>
      </c>
      <c r="AH30" s="5">
        <v>75</v>
      </c>
      <c r="AI30" s="5">
        <v>25</v>
      </c>
      <c r="AJ30" s="5" t="s">
        <v>63</v>
      </c>
      <c r="AK30" s="5">
        <v>40</v>
      </c>
      <c r="AL30" s="5" t="s">
        <v>63</v>
      </c>
      <c r="AM30" s="5">
        <v>65</v>
      </c>
      <c r="AN30" s="5" t="s">
        <v>63</v>
      </c>
      <c r="AO30" s="5">
        <v>70</v>
      </c>
      <c r="AP30" s="5" t="s">
        <v>63</v>
      </c>
      <c r="AQ30" s="5" t="s">
        <v>63</v>
      </c>
      <c r="AR30" s="5" t="s">
        <v>63</v>
      </c>
      <c r="AS30" s="5">
        <v>75</v>
      </c>
      <c r="AT30" s="5">
        <v>10</v>
      </c>
      <c r="AU30" s="7">
        <v>0.16200000000000001</v>
      </c>
      <c r="AV30" s="5">
        <v>30</v>
      </c>
      <c r="AW30" s="7">
        <v>0.41199999999999998</v>
      </c>
      <c r="AX30" s="5">
        <v>40</v>
      </c>
      <c r="AY30" s="7">
        <v>0.61799999999999999</v>
      </c>
      <c r="AZ30" s="5">
        <v>60</v>
      </c>
      <c r="BA30" s="7">
        <v>0.88200000000000001</v>
      </c>
      <c r="BB30" s="5">
        <v>10</v>
      </c>
      <c r="BC30" s="7">
        <v>0.11799999999999999</v>
      </c>
      <c r="BD30" s="5">
        <v>70</v>
      </c>
    </row>
    <row r="31" spans="1:56" x14ac:dyDescent="0.35">
      <c r="A31" t="s">
        <v>90</v>
      </c>
      <c r="B31" s="5" t="s">
        <v>70</v>
      </c>
      <c r="C31" s="5" t="s">
        <v>70</v>
      </c>
      <c r="D31" s="5" t="s">
        <v>70</v>
      </c>
      <c r="E31" s="5" t="s">
        <v>70</v>
      </c>
      <c r="F31" s="5" t="s">
        <v>70</v>
      </c>
      <c r="G31" s="5" t="s">
        <v>70</v>
      </c>
      <c r="H31" s="5" t="s">
        <v>70</v>
      </c>
      <c r="I31" s="5" t="s">
        <v>70</v>
      </c>
      <c r="J31" s="5" t="s">
        <v>70</v>
      </c>
      <c r="K31" s="5" t="s">
        <v>70</v>
      </c>
      <c r="L31" s="5">
        <v>0</v>
      </c>
      <c r="M31" s="5" t="s">
        <v>63</v>
      </c>
      <c r="N31" s="5" t="s">
        <v>63</v>
      </c>
      <c r="O31" s="5" t="s">
        <v>63</v>
      </c>
      <c r="P31" s="5" t="s">
        <v>63</v>
      </c>
      <c r="Q31" s="5" t="s">
        <v>63</v>
      </c>
      <c r="R31" s="5" t="s">
        <v>63</v>
      </c>
      <c r="S31" s="5" t="s">
        <v>63</v>
      </c>
      <c r="T31" s="5" t="s">
        <v>63</v>
      </c>
      <c r="U31" s="5">
        <v>0</v>
      </c>
      <c r="V31" s="7">
        <v>0</v>
      </c>
      <c r="W31" s="5" t="s">
        <v>63</v>
      </c>
      <c r="X31" s="5" t="s">
        <v>70</v>
      </c>
      <c r="Y31" s="5" t="s">
        <v>70</v>
      </c>
      <c r="Z31" s="5" t="s">
        <v>70</v>
      </c>
      <c r="AA31" s="5" t="s">
        <v>70</v>
      </c>
      <c r="AB31" s="5" t="s">
        <v>70</v>
      </c>
      <c r="AC31" s="5" t="s">
        <v>70</v>
      </c>
      <c r="AD31" s="5" t="s">
        <v>70</v>
      </c>
      <c r="AE31" s="5" t="s">
        <v>70</v>
      </c>
      <c r="AF31" s="5" t="s">
        <v>70</v>
      </c>
      <c r="AG31" s="5" t="s">
        <v>70</v>
      </c>
      <c r="AH31" s="5">
        <v>0</v>
      </c>
      <c r="AI31" s="5" t="s">
        <v>70</v>
      </c>
      <c r="AJ31" s="5" t="s">
        <v>70</v>
      </c>
      <c r="AK31" s="5" t="s">
        <v>70</v>
      </c>
      <c r="AL31" s="5" t="s">
        <v>70</v>
      </c>
      <c r="AM31" s="5" t="s">
        <v>70</v>
      </c>
      <c r="AN31" s="5" t="s">
        <v>70</v>
      </c>
      <c r="AO31" s="5" t="s">
        <v>70</v>
      </c>
      <c r="AP31" s="5" t="s">
        <v>70</v>
      </c>
      <c r="AQ31" s="5" t="s">
        <v>70</v>
      </c>
      <c r="AR31" s="5" t="s">
        <v>70</v>
      </c>
      <c r="AS31" s="5">
        <v>0</v>
      </c>
      <c r="AT31" s="5" t="s">
        <v>70</v>
      </c>
      <c r="AU31" s="5" t="s">
        <v>70</v>
      </c>
      <c r="AV31" s="5" t="s">
        <v>70</v>
      </c>
      <c r="AW31" s="5" t="s">
        <v>70</v>
      </c>
      <c r="AX31" s="5" t="s">
        <v>70</v>
      </c>
      <c r="AY31" s="5" t="s">
        <v>70</v>
      </c>
      <c r="AZ31" s="5" t="s">
        <v>70</v>
      </c>
      <c r="BA31" s="5" t="s">
        <v>70</v>
      </c>
      <c r="BB31" s="5" t="s">
        <v>70</v>
      </c>
      <c r="BC31" s="5" t="s">
        <v>70</v>
      </c>
      <c r="BD31" s="5">
        <v>0</v>
      </c>
    </row>
    <row r="32" spans="1:56" x14ac:dyDescent="0.35">
      <c r="A32" t="s">
        <v>91</v>
      </c>
      <c r="B32" s="5">
        <v>25</v>
      </c>
      <c r="C32" s="7">
        <v>0.23499999999999999</v>
      </c>
      <c r="D32" s="5">
        <v>50</v>
      </c>
      <c r="E32" s="7">
        <v>0.52</v>
      </c>
      <c r="F32" s="5">
        <v>65</v>
      </c>
      <c r="G32" s="7">
        <v>0.66300000000000003</v>
      </c>
      <c r="H32" s="5">
        <v>85</v>
      </c>
      <c r="I32" s="7">
        <v>0.84699999999999998</v>
      </c>
      <c r="J32" s="5">
        <v>15</v>
      </c>
      <c r="K32" s="7">
        <v>0.153</v>
      </c>
      <c r="L32" s="5">
        <v>100</v>
      </c>
      <c r="M32" s="5">
        <v>25</v>
      </c>
      <c r="N32" s="7">
        <v>0.41399999999999998</v>
      </c>
      <c r="O32" s="5">
        <v>40</v>
      </c>
      <c r="P32" s="7">
        <v>0.67200000000000004</v>
      </c>
      <c r="Q32" s="5">
        <v>50</v>
      </c>
      <c r="R32" s="7">
        <v>0.879</v>
      </c>
      <c r="S32" s="5">
        <v>60</v>
      </c>
      <c r="T32" s="7">
        <v>1</v>
      </c>
      <c r="U32" s="5">
        <v>0</v>
      </c>
      <c r="V32" s="7">
        <v>0</v>
      </c>
      <c r="W32" s="5">
        <v>60</v>
      </c>
      <c r="X32" s="5">
        <v>30</v>
      </c>
      <c r="Y32" s="7">
        <v>0.47499999999999998</v>
      </c>
      <c r="Z32" s="5">
        <v>45</v>
      </c>
      <c r="AA32" s="7">
        <v>0.72099999999999997</v>
      </c>
      <c r="AB32" s="5">
        <v>55</v>
      </c>
      <c r="AC32" s="7">
        <v>0.91800000000000004</v>
      </c>
      <c r="AD32" s="5">
        <v>60</v>
      </c>
      <c r="AE32" s="7">
        <v>1</v>
      </c>
      <c r="AF32" s="5">
        <v>0</v>
      </c>
      <c r="AG32" s="7">
        <v>0</v>
      </c>
      <c r="AH32" s="5">
        <v>60</v>
      </c>
      <c r="AI32" s="5">
        <v>30</v>
      </c>
      <c r="AJ32" s="7">
        <v>0.35899999999999999</v>
      </c>
      <c r="AK32" s="5">
        <v>50</v>
      </c>
      <c r="AL32" s="7">
        <v>0.628</v>
      </c>
      <c r="AM32" s="5">
        <v>70</v>
      </c>
      <c r="AN32" s="7">
        <v>0.91</v>
      </c>
      <c r="AO32" s="5">
        <v>80</v>
      </c>
      <c r="AP32" s="7">
        <v>1</v>
      </c>
      <c r="AQ32" s="5">
        <v>0</v>
      </c>
      <c r="AR32" s="7">
        <v>0</v>
      </c>
      <c r="AS32" s="5">
        <v>80</v>
      </c>
      <c r="AT32" s="5">
        <v>15</v>
      </c>
      <c r="AU32" s="7">
        <v>0.187</v>
      </c>
      <c r="AV32" s="5">
        <v>30</v>
      </c>
      <c r="AW32" s="7">
        <v>0.42699999999999999</v>
      </c>
      <c r="AX32" s="5">
        <v>55</v>
      </c>
      <c r="AY32" s="7">
        <v>0.70699999999999996</v>
      </c>
      <c r="AZ32" s="5">
        <v>65</v>
      </c>
      <c r="BA32" s="7">
        <v>0.85299999999999998</v>
      </c>
      <c r="BB32" s="5">
        <v>10</v>
      </c>
      <c r="BC32" s="7">
        <v>0.14699999999999999</v>
      </c>
      <c r="BD32" s="5">
        <v>75</v>
      </c>
    </row>
    <row r="33" spans="1:56" x14ac:dyDescent="0.35">
      <c r="A33" t="s">
        <v>92</v>
      </c>
      <c r="B33" s="5" t="s">
        <v>63</v>
      </c>
      <c r="C33" s="5" t="s">
        <v>63</v>
      </c>
      <c r="D33" s="5">
        <v>10</v>
      </c>
      <c r="E33" s="5" t="s">
        <v>63</v>
      </c>
      <c r="F33" s="5">
        <v>20</v>
      </c>
      <c r="G33" s="5" t="s">
        <v>63</v>
      </c>
      <c r="H33" s="5">
        <v>40</v>
      </c>
      <c r="I33" s="5" t="s">
        <v>63</v>
      </c>
      <c r="J33" s="5">
        <v>15</v>
      </c>
      <c r="K33" s="5" t="s">
        <v>63</v>
      </c>
      <c r="L33" s="5">
        <v>55</v>
      </c>
      <c r="M33" s="5" t="s">
        <v>63</v>
      </c>
      <c r="N33" s="5" t="s">
        <v>63</v>
      </c>
      <c r="O33" s="5">
        <v>5</v>
      </c>
      <c r="P33" s="5" t="s">
        <v>63</v>
      </c>
      <c r="Q33" s="5">
        <v>10</v>
      </c>
      <c r="R33" s="5" t="s">
        <v>63</v>
      </c>
      <c r="S33" s="5">
        <v>15</v>
      </c>
      <c r="T33" s="5" t="s">
        <v>63</v>
      </c>
      <c r="U33" s="5" t="s">
        <v>63</v>
      </c>
      <c r="V33" s="5" t="s">
        <v>63</v>
      </c>
      <c r="W33" s="5">
        <v>20</v>
      </c>
      <c r="X33" s="5" t="s">
        <v>63</v>
      </c>
      <c r="Y33" s="5" t="s">
        <v>63</v>
      </c>
      <c r="Z33" s="5">
        <v>5</v>
      </c>
      <c r="AA33" s="5" t="s">
        <v>63</v>
      </c>
      <c r="AB33" s="5">
        <v>5</v>
      </c>
      <c r="AC33" s="5" t="s">
        <v>63</v>
      </c>
      <c r="AD33" s="5">
        <v>10</v>
      </c>
      <c r="AE33" s="5" t="s">
        <v>63</v>
      </c>
      <c r="AF33" s="5">
        <v>0</v>
      </c>
      <c r="AG33" s="7">
        <v>0</v>
      </c>
      <c r="AH33" s="5">
        <v>10</v>
      </c>
      <c r="AI33" s="5">
        <v>5</v>
      </c>
      <c r="AJ33" s="7">
        <v>0.33300000000000002</v>
      </c>
      <c r="AK33" s="5">
        <v>15</v>
      </c>
      <c r="AL33" s="7">
        <v>0.66700000000000004</v>
      </c>
      <c r="AM33" s="5">
        <v>20</v>
      </c>
      <c r="AN33" s="7">
        <v>0.95199999999999996</v>
      </c>
      <c r="AO33" s="5">
        <v>20</v>
      </c>
      <c r="AP33" s="7">
        <v>1</v>
      </c>
      <c r="AQ33" s="5">
        <v>0</v>
      </c>
      <c r="AR33" s="7">
        <v>0</v>
      </c>
      <c r="AS33" s="5">
        <v>20</v>
      </c>
      <c r="AT33" s="5">
        <v>10</v>
      </c>
      <c r="AU33" s="7">
        <v>0.35699999999999998</v>
      </c>
      <c r="AV33" s="5">
        <v>20</v>
      </c>
      <c r="AW33" s="7">
        <v>0.71399999999999997</v>
      </c>
      <c r="AX33" s="5">
        <v>30</v>
      </c>
      <c r="AY33" s="7">
        <v>1</v>
      </c>
      <c r="AZ33" s="5">
        <v>30</v>
      </c>
      <c r="BA33" s="7">
        <v>1</v>
      </c>
      <c r="BB33" s="5">
        <v>0</v>
      </c>
      <c r="BC33" s="7">
        <v>0</v>
      </c>
      <c r="BD33" s="5">
        <v>30</v>
      </c>
    </row>
    <row r="34" spans="1:56" x14ac:dyDescent="0.35">
      <c r="A34" t="s">
        <v>93</v>
      </c>
      <c r="B34" s="5">
        <v>105</v>
      </c>
      <c r="C34" s="7">
        <v>0.40500000000000003</v>
      </c>
      <c r="D34" s="5">
        <v>155</v>
      </c>
      <c r="E34" s="7">
        <v>0.60299999999999998</v>
      </c>
      <c r="F34" s="5">
        <v>200</v>
      </c>
      <c r="G34" s="7">
        <v>0.77400000000000002</v>
      </c>
      <c r="H34" s="5">
        <v>235</v>
      </c>
      <c r="I34" s="7">
        <v>0.92200000000000004</v>
      </c>
      <c r="J34" s="5">
        <v>20</v>
      </c>
      <c r="K34" s="7">
        <v>7.8E-2</v>
      </c>
      <c r="L34" s="5">
        <v>255</v>
      </c>
      <c r="M34" s="5">
        <v>120</v>
      </c>
      <c r="N34" s="7">
        <v>0.45200000000000001</v>
      </c>
      <c r="O34" s="5">
        <v>170</v>
      </c>
      <c r="P34" s="7">
        <v>0.63</v>
      </c>
      <c r="Q34" s="5">
        <v>220</v>
      </c>
      <c r="R34" s="7">
        <v>0.82199999999999995</v>
      </c>
      <c r="S34" s="5">
        <v>250</v>
      </c>
      <c r="T34" s="7">
        <v>0.93</v>
      </c>
      <c r="U34" s="5">
        <v>20</v>
      </c>
      <c r="V34" s="7">
        <v>7.0000000000000007E-2</v>
      </c>
      <c r="W34" s="5">
        <v>270</v>
      </c>
      <c r="X34" s="5">
        <v>155</v>
      </c>
      <c r="Y34" s="7">
        <v>0.60899999999999999</v>
      </c>
      <c r="Z34" s="5">
        <v>195</v>
      </c>
      <c r="AA34" s="7">
        <v>0.76</v>
      </c>
      <c r="AB34" s="5">
        <v>230</v>
      </c>
      <c r="AC34" s="7">
        <v>0.89900000000000002</v>
      </c>
      <c r="AD34" s="5">
        <v>250</v>
      </c>
      <c r="AE34" s="7">
        <v>0.96499999999999997</v>
      </c>
      <c r="AF34" s="5">
        <v>10</v>
      </c>
      <c r="AG34" s="7">
        <v>3.5000000000000003E-2</v>
      </c>
      <c r="AH34" s="5">
        <v>260</v>
      </c>
      <c r="AI34" s="5">
        <v>95</v>
      </c>
      <c r="AJ34" s="7">
        <v>0.40699999999999997</v>
      </c>
      <c r="AK34" s="5">
        <v>145</v>
      </c>
      <c r="AL34" s="7">
        <v>0.61399999999999999</v>
      </c>
      <c r="AM34" s="5">
        <v>205</v>
      </c>
      <c r="AN34" s="7">
        <v>0.873</v>
      </c>
      <c r="AO34" s="5">
        <v>230</v>
      </c>
      <c r="AP34" s="7">
        <v>0.97899999999999998</v>
      </c>
      <c r="AQ34" s="5">
        <v>5</v>
      </c>
      <c r="AR34" s="7">
        <v>2.1000000000000001E-2</v>
      </c>
      <c r="AS34" s="5">
        <v>235</v>
      </c>
      <c r="AT34" s="5">
        <v>85</v>
      </c>
      <c r="AU34" s="7">
        <v>0.311</v>
      </c>
      <c r="AV34" s="5">
        <v>165</v>
      </c>
      <c r="AW34" s="7">
        <v>0.60099999999999998</v>
      </c>
      <c r="AX34" s="5">
        <v>220</v>
      </c>
      <c r="AY34" s="7">
        <v>0.80200000000000005</v>
      </c>
      <c r="AZ34" s="5">
        <v>250</v>
      </c>
      <c r="BA34" s="7">
        <v>0.91600000000000004</v>
      </c>
      <c r="BB34" s="5">
        <v>25</v>
      </c>
      <c r="BC34" s="7">
        <v>8.4000000000000005E-2</v>
      </c>
      <c r="BD34" s="5">
        <v>275</v>
      </c>
    </row>
    <row r="35" spans="1:56" x14ac:dyDescent="0.35">
      <c r="A35" t="s">
        <v>94</v>
      </c>
      <c r="B35" s="5" t="s">
        <v>70</v>
      </c>
      <c r="C35" s="5" t="s">
        <v>70</v>
      </c>
      <c r="D35" s="5" t="s">
        <v>70</v>
      </c>
      <c r="E35" s="5" t="s">
        <v>70</v>
      </c>
      <c r="F35" s="5" t="s">
        <v>70</v>
      </c>
      <c r="G35" s="5" t="s">
        <v>70</v>
      </c>
      <c r="H35" s="5" t="s">
        <v>70</v>
      </c>
      <c r="I35" s="5" t="s">
        <v>70</v>
      </c>
      <c r="J35" s="5" t="s">
        <v>70</v>
      </c>
      <c r="K35" s="5" t="s">
        <v>70</v>
      </c>
      <c r="L35" s="5">
        <v>0</v>
      </c>
      <c r="M35" s="5" t="s">
        <v>70</v>
      </c>
      <c r="N35" s="5" t="s">
        <v>70</v>
      </c>
      <c r="O35" s="5" t="s">
        <v>70</v>
      </c>
      <c r="P35" s="5" t="s">
        <v>70</v>
      </c>
      <c r="Q35" s="5" t="s">
        <v>70</v>
      </c>
      <c r="R35" s="5" t="s">
        <v>70</v>
      </c>
      <c r="S35" s="5" t="s">
        <v>70</v>
      </c>
      <c r="T35" s="5" t="s">
        <v>70</v>
      </c>
      <c r="U35" s="5" t="s">
        <v>70</v>
      </c>
      <c r="V35" s="5" t="s">
        <v>70</v>
      </c>
      <c r="W35" s="5">
        <v>0</v>
      </c>
      <c r="X35" s="5" t="s">
        <v>70</v>
      </c>
      <c r="Y35" s="5" t="s">
        <v>70</v>
      </c>
      <c r="Z35" s="5" t="s">
        <v>70</v>
      </c>
      <c r="AA35" s="5" t="s">
        <v>70</v>
      </c>
      <c r="AB35" s="5" t="s">
        <v>70</v>
      </c>
      <c r="AC35" s="5" t="s">
        <v>70</v>
      </c>
      <c r="AD35" s="5" t="s">
        <v>70</v>
      </c>
      <c r="AE35" s="5" t="s">
        <v>70</v>
      </c>
      <c r="AF35" s="5" t="s">
        <v>70</v>
      </c>
      <c r="AG35" s="5" t="s">
        <v>70</v>
      </c>
      <c r="AH35" s="5">
        <v>0</v>
      </c>
      <c r="AI35" s="5" t="s">
        <v>70</v>
      </c>
      <c r="AJ35" s="5" t="s">
        <v>70</v>
      </c>
      <c r="AK35" s="5" t="s">
        <v>70</v>
      </c>
      <c r="AL35" s="5" t="s">
        <v>70</v>
      </c>
      <c r="AM35" s="5" t="s">
        <v>70</v>
      </c>
      <c r="AN35" s="5" t="s">
        <v>70</v>
      </c>
      <c r="AO35" s="5" t="s">
        <v>70</v>
      </c>
      <c r="AP35" s="5" t="s">
        <v>70</v>
      </c>
      <c r="AQ35" s="5" t="s">
        <v>70</v>
      </c>
      <c r="AR35" s="5" t="s">
        <v>70</v>
      </c>
      <c r="AS35" s="5">
        <v>0</v>
      </c>
      <c r="AT35" s="5" t="s">
        <v>70</v>
      </c>
      <c r="AU35" s="5" t="s">
        <v>70</v>
      </c>
      <c r="AV35" s="5" t="s">
        <v>70</v>
      </c>
      <c r="AW35" s="5" t="s">
        <v>70</v>
      </c>
      <c r="AX35" s="5" t="s">
        <v>70</v>
      </c>
      <c r="AY35" s="5" t="s">
        <v>70</v>
      </c>
      <c r="AZ35" s="5" t="s">
        <v>70</v>
      </c>
      <c r="BA35" s="5" t="s">
        <v>70</v>
      </c>
      <c r="BB35" s="5" t="s">
        <v>70</v>
      </c>
      <c r="BC35" s="5" t="s">
        <v>70</v>
      </c>
      <c r="BD35" s="5">
        <v>0</v>
      </c>
    </row>
    <row r="36" spans="1:56" x14ac:dyDescent="0.35">
      <c r="A36" t="s">
        <v>95</v>
      </c>
      <c r="B36" s="5" t="s">
        <v>70</v>
      </c>
      <c r="C36" s="5" t="s">
        <v>70</v>
      </c>
      <c r="D36" s="5" t="s">
        <v>70</v>
      </c>
      <c r="E36" s="5" t="s">
        <v>70</v>
      </c>
      <c r="F36" s="5" t="s">
        <v>70</v>
      </c>
      <c r="G36" s="5" t="s">
        <v>70</v>
      </c>
      <c r="H36" s="5" t="s">
        <v>70</v>
      </c>
      <c r="I36" s="5" t="s">
        <v>70</v>
      </c>
      <c r="J36" s="5" t="s">
        <v>70</v>
      </c>
      <c r="K36" s="5" t="s">
        <v>70</v>
      </c>
      <c r="L36" s="5">
        <v>0</v>
      </c>
      <c r="M36" s="5" t="s">
        <v>70</v>
      </c>
      <c r="N36" s="5" t="s">
        <v>70</v>
      </c>
      <c r="O36" s="5" t="s">
        <v>70</v>
      </c>
      <c r="P36" s="5" t="s">
        <v>70</v>
      </c>
      <c r="Q36" s="5" t="s">
        <v>70</v>
      </c>
      <c r="R36" s="5" t="s">
        <v>70</v>
      </c>
      <c r="S36" s="5" t="s">
        <v>70</v>
      </c>
      <c r="T36" s="5" t="s">
        <v>70</v>
      </c>
      <c r="U36" s="5" t="s">
        <v>70</v>
      </c>
      <c r="V36" s="5" t="s">
        <v>70</v>
      </c>
      <c r="W36" s="5">
        <v>0</v>
      </c>
      <c r="X36" s="5" t="s">
        <v>70</v>
      </c>
      <c r="Y36" s="5" t="s">
        <v>70</v>
      </c>
      <c r="Z36" s="5" t="s">
        <v>70</v>
      </c>
      <c r="AA36" s="5" t="s">
        <v>70</v>
      </c>
      <c r="AB36" s="5" t="s">
        <v>70</v>
      </c>
      <c r="AC36" s="5" t="s">
        <v>70</v>
      </c>
      <c r="AD36" s="5" t="s">
        <v>70</v>
      </c>
      <c r="AE36" s="5" t="s">
        <v>70</v>
      </c>
      <c r="AF36" s="5" t="s">
        <v>70</v>
      </c>
      <c r="AG36" s="5" t="s">
        <v>70</v>
      </c>
      <c r="AH36" s="5">
        <v>0</v>
      </c>
      <c r="AI36" s="5" t="s">
        <v>70</v>
      </c>
      <c r="AJ36" s="5" t="s">
        <v>70</v>
      </c>
      <c r="AK36" s="5" t="s">
        <v>70</v>
      </c>
      <c r="AL36" s="5" t="s">
        <v>70</v>
      </c>
      <c r="AM36" s="5" t="s">
        <v>70</v>
      </c>
      <c r="AN36" s="5" t="s">
        <v>70</v>
      </c>
      <c r="AO36" s="5" t="s">
        <v>70</v>
      </c>
      <c r="AP36" s="5" t="s">
        <v>70</v>
      </c>
      <c r="AQ36" s="5" t="s">
        <v>70</v>
      </c>
      <c r="AR36" s="5" t="s">
        <v>70</v>
      </c>
      <c r="AS36" s="5">
        <v>0</v>
      </c>
      <c r="AT36" s="5" t="s">
        <v>70</v>
      </c>
      <c r="AU36" s="5" t="s">
        <v>70</v>
      </c>
      <c r="AV36" s="5" t="s">
        <v>70</v>
      </c>
      <c r="AW36" s="5" t="s">
        <v>70</v>
      </c>
      <c r="AX36" s="5" t="s">
        <v>70</v>
      </c>
      <c r="AY36" s="5" t="s">
        <v>70</v>
      </c>
      <c r="AZ36" s="5" t="s">
        <v>70</v>
      </c>
      <c r="BA36" s="5" t="s">
        <v>70</v>
      </c>
      <c r="BB36" s="5" t="s">
        <v>70</v>
      </c>
      <c r="BC36" s="5" t="s">
        <v>70</v>
      </c>
      <c r="BD36" s="5">
        <v>0</v>
      </c>
    </row>
    <row r="37" spans="1:56" x14ac:dyDescent="0.35">
      <c r="A37" t="s">
        <v>96</v>
      </c>
      <c r="B37" s="5" t="s">
        <v>63</v>
      </c>
      <c r="C37" s="5" t="s">
        <v>63</v>
      </c>
      <c r="D37" s="5" t="s">
        <v>63</v>
      </c>
      <c r="E37" s="5" t="s">
        <v>63</v>
      </c>
      <c r="F37" s="5" t="s">
        <v>63</v>
      </c>
      <c r="G37" s="5" t="s">
        <v>63</v>
      </c>
      <c r="H37" s="5" t="s">
        <v>63</v>
      </c>
      <c r="I37" s="5" t="s">
        <v>63</v>
      </c>
      <c r="J37" s="5">
        <v>0</v>
      </c>
      <c r="K37" s="7">
        <v>0</v>
      </c>
      <c r="L37" s="5" t="s">
        <v>63</v>
      </c>
      <c r="M37" s="5" t="s">
        <v>70</v>
      </c>
      <c r="N37" s="5" t="s">
        <v>70</v>
      </c>
      <c r="O37" s="5" t="s">
        <v>70</v>
      </c>
      <c r="P37" s="5" t="s">
        <v>70</v>
      </c>
      <c r="Q37" s="5" t="s">
        <v>70</v>
      </c>
      <c r="R37" s="5" t="s">
        <v>70</v>
      </c>
      <c r="S37" s="5" t="s">
        <v>70</v>
      </c>
      <c r="T37" s="5" t="s">
        <v>70</v>
      </c>
      <c r="U37" s="5" t="s">
        <v>70</v>
      </c>
      <c r="V37" s="5" t="s">
        <v>70</v>
      </c>
      <c r="W37" s="5">
        <v>0</v>
      </c>
      <c r="X37" s="5" t="s">
        <v>70</v>
      </c>
      <c r="Y37" s="5" t="s">
        <v>70</v>
      </c>
      <c r="Z37" s="5" t="s">
        <v>70</v>
      </c>
      <c r="AA37" s="5" t="s">
        <v>70</v>
      </c>
      <c r="AB37" s="5" t="s">
        <v>70</v>
      </c>
      <c r="AC37" s="5" t="s">
        <v>70</v>
      </c>
      <c r="AD37" s="5" t="s">
        <v>70</v>
      </c>
      <c r="AE37" s="5" t="s">
        <v>70</v>
      </c>
      <c r="AF37" s="5" t="s">
        <v>70</v>
      </c>
      <c r="AG37" s="5" t="s">
        <v>70</v>
      </c>
      <c r="AH37" s="5">
        <v>0</v>
      </c>
      <c r="AI37" s="5" t="s">
        <v>70</v>
      </c>
      <c r="AJ37" s="5" t="s">
        <v>70</v>
      </c>
      <c r="AK37" s="5" t="s">
        <v>70</v>
      </c>
      <c r="AL37" s="5" t="s">
        <v>70</v>
      </c>
      <c r="AM37" s="5" t="s">
        <v>70</v>
      </c>
      <c r="AN37" s="5" t="s">
        <v>70</v>
      </c>
      <c r="AO37" s="5" t="s">
        <v>70</v>
      </c>
      <c r="AP37" s="5" t="s">
        <v>70</v>
      </c>
      <c r="AQ37" s="5" t="s">
        <v>70</v>
      </c>
      <c r="AR37" s="5" t="s">
        <v>70</v>
      </c>
      <c r="AS37" s="5">
        <v>0</v>
      </c>
      <c r="AT37" s="5" t="s">
        <v>70</v>
      </c>
      <c r="AU37" s="5" t="s">
        <v>70</v>
      </c>
      <c r="AV37" s="5" t="s">
        <v>70</v>
      </c>
      <c r="AW37" s="5" t="s">
        <v>70</v>
      </c>
      <c r="AX37" s="5" t="s">
        <v>70</v>
      </c>
      <c r="AY37" s="5" t="s">
        <v>70</v>
      </c>
      <c r="AZ37" s="5" t="s">
        <v>70</v>
      </c>
      <c r="BA37" s="5" t="s">
        <v>70</v>
      </c>
      <c r="BB37" s="5" t="s">
        <v>70</v>
      </c>
      <c r="BC37" s="5" t="s">
        <v>70</v>
      </c>
      <c r="BD37" s="5">
        <v>0</v>
      </c>
    </row>
    <row r="38" spans="1:56" x14ac:dyDescent="0.35">
      <c r="A38" t="s">
        <v>97</v>
      </c>
      <c r="B38" s="5" t="s">
        <v>70</v>
      </c>
      <c r="C38" s="5" t="s">
        <v>70</v>
      </c>
      <c r="D38" s="5" t="s">
        <v>70</v>
      </c>
      <c r="E38" s="5" t="s">
        <v>70</v>
      </c>
      <c r="F38" s="5" t="s">
        <v>70</v>
      </c>
      <c r="G38" s="5" t="s">
        <v>70</v>
      </c>
      <c r="H38" s="5" t="s">
        <v>70</v>
      </c>
      <c r="I38" s="5" t="s">
        <v>70</v>
      </c>
      <c r="J38" s="5" t="s">
        <v>70</v>
      </c>
      <c r="K38" s="5" t="s">
        <v>70</v>
      </c>
      <c r="L38" s="5">
        <v>0</v>
      </c>
      <c r="M38" s="5" t="s">
        <v>70</v>
      </c>
      <c r="N38" s="5" t="s">
        <v>70</v>
      </c>
      <c r="O38" s="5" t="s">
        <v>70</v>
      </c>
      <c r="P38" s="5" t="s">
        <v>70</v>
      </c>
      <c r="Q38" s="5" t="s">
        <v>70</v>
      </c>
      <c r="R38" s="5" t="s">
        <v>70</v>
      </c>
      <c r="S38" s="5" t="s">
        <v>70</v>
      </c>
      <c r="T38" s="5" t="s">
        <v>70</v>
      </c>
      <c r="U38" s="5" t="s">
        <v>70</v>
      </c>
      <c r="V38" s="5" t="s">
        <v>70</v>
      </c>
      <c r="W38" s="5">
        <v>0</v>
      </c>
      <c r="X38" s="5" t="s">
        <v>70</v>
      </c>
      <c r="Y38" s="5" t="s">
        <v>70</v>
      </c>
      <c r="Z38" s="5" t="s">
        <v>70</v>
      </c>
      <c r="AA38" s="5" t="s">
        <v>70</v>
      </c>
      <c r="AB38" s="5" t="s">
        <v>70</v>
      </c>
      <c r="AC38" s="5" t="s">
        <v>70</v>
      </c>
      <c r="AD38" s="5" t="s">
        <v>70</v>
      </c>
      <c r="AE38" s="5" t="s">
        <v>70</v>
      </c>
      <c r="AF38" s="5" t="s">
        <v>70</v>
      </c>
      <c r="AG38" s="5" t="s">
        <v>70</v>
      </c>
      <c r="AH38" s="5">
        <v>0</v>
      </c>
      <c r="AI38" s="5" t="s">
        <v>70</v>
      </c>
      <c r="AJ38" s="5" t="s">
        <v>70</v>
      </c>
      <c r="AK38" s="5" t="s">
        <v>70</v>
      </c>
      <c r="AL38" s="5" t="s">
        <v>70</v>
      </c>
      <c r="AM38" s="5" t="s">
        <v>70</v>
      </c>
      <c r="AN38" s="5" t="s">
        <v>70</v>
      </c>
      <c r="AO38" s="5" t="s">
        <v>70</v>
      </c>
      <c r="AP38" s="5" t="s">
        <v>70</v>
      </c>
      <c r="AQ38" s="5" t="s">
        <v>70</v>
      </c>
      <c r="AR38" s="5" t="s">
        <v>70</v>
      </c>
      <c r="AS38" s="5">
        <v>0</v>
      </c>
      <c r="AT38" s="5" t="s">
        <v>70</v>
      </c>
      <c r="AU38" s="5" t="s">
        <v>70</v>
      </c>
      <c r="AV38" s="5" t="s">
        <v>70</v>
      </c>
      <c r="AW38" s="5" t="s">
        <v>70</v>
      </c>
      <c r="AX38" s="5" t="s">
        <v>70</v>
      </c>
      <c r="AY38" s="5" t="s">
        <v>70</v>
      </c>
      <c r="AZ38" s="5" t="s">
        <v>70</v>
      </c>
      <c r="BA38" s="5" t="s">
        <v>70</v>
      </c>
      <c r="BB38" s="5" t="s">
        <v>70</v>
      </c>
      <c r="BC38" s="5" t="s">
        <v>70</v>
      </c>
      <c r="BD38" s="5">
        <v>0</v>
      </c>
    </row>
    <row r="39" spans="1:56" x14ac:dyDescent="0.35">
      <c r="A39" t="s">
        <v>98</v>
      </c>
      <c r="B39" s="5" t="s">
        <v>70</v>
      </c>
      <c r="C39" s="5" t="s">
        <v>70</v>
      </c>
      <c r="D39" s="5" t="s">
        <v>70</v>
      </c>
      <c r="E39" s="5" t="s">
        <v>70</v>
      </c>
      <c r="F39" s="5" t="s">
        <v>70</v>
      </c>
      <c r="G39" s="5" t="s">
        <v>70</v>
      </c>
      <c r="H39" s="5" t="s">
        <v>70</v>
      </c>
      <c r="I39" s="5" t="s">
        <v>70</v>
      </c>
      <c r="J39" s="5" t="s">
        <v>70</v>
      </c>
      <c r="K39" s="5" t="s">
        <v>70</v>
      </c>
      <c r="L39" s="5">
        <v>0</v>
      </c>
      <c r="M39" s="5" t="s">
        <v>70</v>
      </c>
      <c r="N39" s="5" t="s">
        <v>70</v>
      </c>
      <c r="O39" s="5" t="s">
        <v>70</v>
      </c>
      <c r="P39" s="5" t="s">
        <v>70</v>
      </c>
      <c r="Q39" s="5" t="s">
        <v>70</v>
      </c>
      <c r="R39" s="5" t="s">
        <v>70</v>
      </c>
      <c r="S39" s="5" t="s">
        <v>70</v>
      </c>
      <c r="T39" s="5" t="s">
        <v>70</v>
      </c>
      <c r="U39" s="5" t="s">
        <v>70</v>
      </c>
      <c r="V39" s="5" t="s">
        <v>70</v>
      </c>
      <c r="W39" s="5">
        <v>0</v>
      </c>
      <c r="X39" s="5" t="s">
        <v>70</v>
      </c>
      <c r="Y39" s="5" t="s">
        <v>70</v>
      </c>
      <c r="Z39" s="5" t="s">
        <v>70</v>
      </c>
      <c r="AA39" s="5" t="s">
        <v>70</v>
      </c>
      <c r="AB39" s="5" t="s">
        <v>70</v>
      </c>
      <c r="AC39" s="5" t="s">
        <v>70</v>
      </c>
      <c r="AD39" s="5" t="s">
        <v>70</v>
      </c>
      <c r="AE39" s="5" t="s">
        <v>70</v>
      </c>
      <c r="AF39" s="5" t="s">
        <v>70</v>
      </c>
      <c r="AG39" s="5" t="s">
        <v>70</v>
      </c>
      <c r="AH39" s="5">
        <v>0</v>
      </c>
      <c r="AI39" s="5" t="s">
        <v>70</v>
      </c>
      <c r="AJ39" s="5" t="s">
        <v>70</v>
      </c>
      <c r="AK39" s="5" t="s">
        <v>70</v>
      </c>
      <c r="AL39" s="5" t="s">
        <v>70</v>
      </c>
      <c r="AM39" s="5" t="s">
        <v>70</v>
      </c>
      <c r="AN39" s="5" t="s">
        <v>70</v>
      </c>
      <c r="AO39" s="5" t="s">
        <v>70</v>
      </c>
      <c r="AP39" s="5" t="s">
        <v>70</v>
      </c>
      <c r="AQ39" s="5" t="s">
        <v>70</v>
      </c>
      <c r="AR39" s="5" t="s">
        <v>70</v>
      </c>
      <c r="AS39" s="5">
        <v>0</v>
      </c>
      <c r="AT39" s="5" t="s">
        <v>70</v>
      </c>
      <c r="AU39" s="5" t="s">
        <v>70</v>
      </c>
      <c r="AV39" s="5" t="s">
        <v>70</v>
      </c>
      <c r="AW39" s="5" t="s">
        <v>70</v>
      </c>
      <c r="AX39" s="5" t="s">
        <v>70</v>
      </c>
      <c r="AY39" s="5" t="s">
        <v>70</v>
      </c>
      <c r="AZ39" s="5" t="s">
        <v>70</v>
      </c>
      <c r="BA39" s="5" t="s">
        <v>70</v>
      </c>
      <c r="BB39" s="5" t="s">
        <v>70</v>
      </c>
      <c r="BC39" s="5" t="s">
        <v>70</v>
      </c>
      <c r="BD39" s="5">
        <v>0</v>
      </c>
    </row>
    <row r="40" spans="1:56" x14ac:dyDescent="0.35">
      <c r="A40" t="s">
        <v>99</v>
      </c>
      <c r="B40" s="5">
        <v>100</v>
      </c>
      <c r="C40" s="7">
        <v>0.189</v>
      </c>
      <c r="D40" s="5">
        <v>200</v>
      </c>
      <c r="E40" s="7">
        <v>0.36699999999999999</v>
      </c>
      <c r="F40" s="5">
        <v>305</v>
      </c>
      <c r="G40" s="7">
        <v>0.56200000000000006</v>
      </c>
      <c r="H40" s="5">
        <v>425</v>
      </c>
      <c r="I40" s="7">
        <v>0.79</v>
      </c>
      <c r="J40" s="5">
        <v>115</v>
      </c>
      <c r="K40" s="7">
        <v>0.21</v>
      </c>
      <c r="L40" s="5">
        <v>540</v>
      </c>
      <c r="M40" s="5">
        <v>125</v>
      </c>
      <c r="N40" s="7">
        <v>0.23</v>
      </c>
      <c r="O40" s="5">
        <v>220</v>
      </c>
      <c r="P40" s="7">
        <v>0.39800000000000002</v>
      </c>
      <c r="Q40" s="5">
        <v>310</v>
      </c>
      <c r="R40" s="7">
        <v>0.56100000000000005</v>
      </c>
      <c r="S40" s="5">
        <v>425</v>
      </c>
      <c r="T40" s="7">
        <v>0.77</v>
      </c>
      <c r="U40" s="5">
        <v>125</v>
      </c>
      <c r="V40" s="7">
        <v>0.23</v>
      </c>
      <c r="W40" s="5">
        <v>555</v>
      </c>
      <c r="X40" s="5">
        <v>180</v>
      </c>
      <c r="Y40" s="7">
        <v>0.34699999999999998</v>
      </c>
      <c r="Z40" s="5">
        <v>275</v>
      </c>
      <c r="AA40" s="7">
        <v>0.52100000000000002</v>
      </c>
      <c r="AB40" s="5">
        <v>390</v>
      </c>
      <c r="AC40" s="7">
        <v>0.748</v>
      </c>
      <c r="AD40" s="5">
        <v>455</v>
      </c>
      <c r="AE40" s="7">
        <v>0.86799999999999999</v>
      </c>
      <c r="AF40" s="5">
        <v>70</v>
      </c>
      <c r="AG40" s="7">
        <v>0.13200000000000001</v>
      </c>
      <c r="AH40" s="5">
        <v>525</v>
      </c>
      <c r="AI40" s="5">
        <v>185</v>
      </c>
      <c r="AJ40" s="7">
        <v>0.30199999999999999</v>
      </c>
      <c r="AK40" s="5">
        <v>295</v>
      </c>
      <c r="AL40" s="7">
        <v>0.48499999999999999</v>
      </c>
      <c r="AM40" s="5">
        <v>445</v>
      </c>
      <c r="AN40" s="7">
        <v>0.72399999999999998</v>
      </c>
      <c r="AO40" s="5">
        <v>495</v>
      </c>
      <c r="AP40" s="7">
        <v>0.80800000000000005</v>
      </c>
      <c r="AQ40" s="5">
        <v>120</v>
      </c>
      <c r="AR40" s="7">
        <v>0.192</v>
      </c>
      <c r="AS40" s="5">
        <v>615</v>
      </c>
      <c r="AT40" s="5">
        <v>125</v>
      </c>
      <c r="AU40" s="7">
        <v>0.22700000000000001</v>
      </c>
      <c r="AV40" s="5">
        <v>235</v>
      </c>
      <c r="AW40" s="7">
        <v>0.42699999999999999</v>
      </c>
      <c r="AX40" s="5">
        <v>330</v>
      </c>
      <c r="AY40" s="7">
        <v>0.60399999999999998</v>
      </c>
      <c r="AZ40" s="5">
        <v>420</v>
      </c>
      <c r="BA40" s="7">
        <v>0.76</v>
      </c>
      <c r="BB40" s="5">
        <v>130</v>
      </c>
      <c r="BC40" s="7">
        <v>0.24</v>
      </c>
      <c r="BD40" s="5">
        <v>550</v>
      </c>
    </row>
    <row r="41" spans="1:56" x14ac:dyDescent="0.35">
      <c r="A41" t="s">
        <v>100</v>
      </c>
      <c r="B41" s="5" t="s">
        <v>63</v>
      </c>
      <c r="C41" s="5" t="s">
        <v>63</v>
      </c>
      <c r="D41" s="5">
        <v>5</v>
      </c>
      <c r="E41" s="5" t="s">
        <v>63</v>
      </c>
      <c r="F41" s="5">
        <v>10</v>
      </c>
      <c r="G41" s="5" t="s">
        <v>63</v>
      </c>
      <c r="H41" s="5">
        <v>15</v>
      </c>
      <c r="I41" s="5" t="s">
        <v>63</v>
      </c>
      <c r="J41" s="5">
        <v>5</v>
      </c>
      <c r="K41" s="5" t="s">
        <v>63</v>
      </c>
      <c r="L41" s="5">
        <v>20</v>
      </c>
      <c r="M41" s="5" t="s">
        <v>70</v>
      </c>
      <c r="N41" s="5" t="s">
        <v>70</v>
      </c>
      <c r="O41" s="5" t="s">
        <v>70</v>
      </c>
      <c r="P41" s="5" t="s">
        <v>70</v>
      </c>
      <c r="Q41" s="5" t="s">
        <v>70</v>
      </c>
      <c r="R41" s="5" t="s">
        <v>70</v>
      </c>
      <c r="S41" s="5" t="s">
        <v>70</v>
      </c>
      <c r="T41" s="5" t="s">
        <v>70</v>
      </c>
      <c r="U41" s="5" t="s">
        <v>70</v>
      </c>
      <c r="V41" s="5" t="s">
        <v>70</v>
      </c>
      <c r="W41" s="5">
        <v>0</v>
      </c>
      <c r="X41" s="5" t="s">
        <v>70</v>
      </c>
      <c r="Y41" s="5" t="s">
        <v>70</v>
      </c>
      <c r="Z41" s="5" t="s">
        <v>70</v>
      </c>
      <c r="AA41" s="5" t="s">
        <v>70</v>
      </c>
      <c r="AB41" s="5" t="s">
        <v>70</v>
      </c>
      <c r="AC41" s="5" t="s">
        <v>70</v>
      </c>
      <c r="AD41" s="5" t="s">
        <v>70</v>
      </c>
      <c r="AE41" s="5" t="s">
        <v>70</v>
      </c>
      <c r="AF41" s="5" t="s">
        <v>70</v>
      </c>
      <c r="AG41" s="5" t="s">
        <v>70</v>
      </c>
      <c r="AH41" s="5">
        <v>0</v>
      </c>
      <c r="AI41" s="5" t="s">
        <v>63</v>
      </c>
      <c r="AJ41" s="5" t="s">
        <v>63</v>
      </c>
      <c r="AK41" s="5" t="s">
        <v>63</v>
      </c>
      <c r="AL41" s="5" t="s">
        <v>63</v>
      </c>
      <c r="AM41" s="5" t="s">
        <v>63</v>
      </c>
      <c r="AN41" s="5" t="s">
        <v>63</v>
      </c>
      <c r="AO41" s="5">
        <v>5</v>
      </c>
      <c r="AP41" s="5" t="s">
        <v>63</v>
      </c>
      <c r="AQ41" s="5">
        <v>0</v>
      </c>
      <c r="AR41" s="7">
        <v>0</v>
      </c>
      <c r="AS41" s="5">
        <v>5</v>
      </c>
      <c r="AT41" s="5" t="s">
        <v>63</v>
      </c>
      <c r="AU41" s="5" t="s">
        <v>63</v>
      </c>
      <c r="AV41" s="5" t="s">
        <v>63</v>
      </c>
      <c r="AW41" s="5" t="s">
        <v>63</v>
      </c>
      <c r="AX41" s="5">
        <v>5</v>
      </c>
      <c r="AY41" s="5" t="s">
        <v>63</v>
      </c>
      <c r="AZ41" s="5">
        <v>10</v>
      </c>
      <c r="BA41" s="5" t="s">
        <v>63</v>
      </c>
      <c r="BB41" s="5">
        <v>0</v>
      </c>
      <c r="BC41" s="7">
        <v>0</v>
      </c>
      <c r="BD41" s="5">
        <v>10</v>
      </c>
    </row>
    <row r="42" spans="1:56" x14ac:dyDescent="0.35">
      <c r="A42" t="s">
        <v>101</v>
      </c>
      <c r="B42" s="5">
        <v>60</v>
      </c>
      <c r="C42" s="7">
        <v>0.32300000000000001</v>
      </c>
      <c r="D42" s="5">
        <v>100</v>
      </c>
      <c r="E42" s="7">
        <v>0.52600000000000002</v>
      </c>
      <c r="F42" s="5">
        <v>140</v>
      </c>
      <c r="G42" s="7">
        <v>0.73399999999999999</v>
      </c>
      <c r="H42" s="5">
        <v>165</v>
      </c>
      <c r="I42" s="7">
        <v>0.85899999999999999</v>
      </c>
      <c r="J42" s="5">
        <v>25</v>
      </c>
      <c r="K42" s="7">
        <v>0.14099999999999999</v>
      </c>
      <c r="L42" s="5">
        <v>190</v>
      </c>
      <c r="M42" s="5">
        <v>45</v>
      </c>
      <c r="N42" s="7">
        <v>0.23400000000000001</v>
      </c>
      <c r="O42" s="5">
        <v>85</v>
      </c>
      <c r="P42" s="7">
        <v>0.432</v>
      </c>
      <c r="Q42" s="5">
        <v>135</v>
      </c>
      <c r="R42" s="7">
        <v>0.69299999999999995</v>
      </c>
      <c r="S42" s="5">
        <v>165</v>
      </c>
      <c r="T42" s="7">
        <v>0.84899999999999998</v>
      </c>
      <c r="U42" s="5">
        <v>30</v>
      </c>
      <c r="V42" s="7">
        <v>0.151</v>
      </c>
      <c r="W42" s="5">
        <v>190</v>
      </c>
      <c r="X42" s="5">
        <v>145</v>
      </c>
      <c r="Y42" s="5" t="s">
        <v>63</v>
      </c>
      <c r="Z42" s="5">
        <v>185</v>
      </c>
      <c r="AA42" s="5" t="s">
        <v>63</v>
      </c>
      <c r="AB42" s="5">
        <v>220</v>
      </c>
      <c r="AC42" s="5" t="s">
        <v>63</v>
      </c>
      <c r="AD42" s="5">
        <v>230</v>
      </c>
      <c r="AE42" s="5" t="s">
        <v>63</v>
      </c>
      <c r="AF42" s="5" t="s">
        <v>63</v>
      </c>
      <c r="AG42" s="5" t="s">
        <v>63</v>
      </c>
      <c r="AH42" s="5">
        <v>230</v>
      </c>
      <c r="AI42" s="5">
        <v>65</v>
      </c>
      <c r="AJ42" s="7">
        <v>0.377</v>
      </c>
      <c r="AK42" s="5">
        <v>105</v>
      </c>
      <c r="AL42" s="7">
        <v>0.58899999999999997</v>
      </c>
      <c r="AM42" s="5">
        <v>155</v>
      </c>
      <c r="AN42" s="7">
        <v>0.874</v>
      </c>
      <c r="AO42" s="5">
        <v>170</v>
      </c>
      <c r="AP42" s="7">
        <v>0.97099999999999997</v>
      </c>
      <c r="AQ42" s="5">
        <v>5</v>
      </c>
      <c r="AR42" s="7">
        <v>2.9000000000000001E-2</v>
      </c>
      <c r="AS42" s="5">
        <v>175</v>
      </c>
      <c r="AT42" s="5">
        <v>45</v>
      </c>
      <c r="AU42" s="7">
        <v>0.29299999999999998</v>
      </c>
      <c r="AV42" s="5">
        <v>75</v>
      </c>
      <c r="AW42" s="7">
        <v>0.47799999999999998</v>
      </c>
      <c r="AX42" s="5">
        <v>110</v>
      </c>
      <c r="AY42" s="7">
        <v>0.71299999999999997</v>
      </c>
      <c r="AZ42" s="5">
        <v>130</v>
      </c>
      <c r="BA42" s="7">
        <v>0.84099999999999997</v>
      </c>
      <c r="BB42" s="5">
        <v>25</v>
      </c>
      <c r="BC42" s="7">
        <v>0.159</v>
      </c>
      <c r="BD42" s="5">
        <v>155</v>
      </c>
    </row>
    <row r="43" spans="1:56" x14ac:dyDescent="0.35">
      <c r="A43" t="s">
        <v>102</v>
      </c>
      <c r="B43" s="5">
        <v>60</v>
      </c>
      <c r="C43" s="5" t="s">
        <v>63</v>
      </c>
      <c r="D43" s="5">
        <v>80</v>
      </c>
      <c r="E43" s="5" t="s">
        <v>63</v>
      </c>
      <c r="F43" s="5">
        <v>90</v>
      </c>
      <c r="G43" s="5" t="s">
        <v>63</v>
      </c>
      <c r="H43" s="5">
        <v>90</v>
      </c>
      <c r="I43" s="5" t="s">
        <v>63</v>
      </c>
      <c r="J43" s="5" t="s">
        <v>63</v>
      </c>
      <c r="K43" s="5" t="s">
        <v>63</v>
      </c>
      <c r="L43" s="5">
        <v>90</v>
      </c>
      <c r="M43" s="5">
        <v>50</v>
      </c>
      <c r="N43" s="5" t="s">
        <v>63</v>
      </c>
      <c r="O43" s="5">
        <v>75</v>
      </c>
      <c r="P43" s="5" t="s">
        <v>63</v>
      </c>
      <c r="Q43" s="5">
        <v>85</v>
      </c>
      <c r="R43" s="5" t="s">
        <v>63</v>
      </c>
      <c r="S43" s="5">
        <v>90</v>
      </c>
      <c r="T43" s="5" t="s">
        <v>63</v>
      </c>
      <c r="U43" s="5" t="s">
        <v>63</v>
      </c>
      <c r="V43" s="5" t="s">
        <v>63</v>
      </c>
      <c r="W43" s="5">
        <v>90</v>
      </c>
      <c r="X43" s="5">
        <v>85</v>
      </c>
      <c r="Y43" s="7">
        <v>0.78700000000000003</v>
      </c>
      <c r="Z43" s="5">
        <v>100</v>
      </c>
      <c r="AA43" s="7">
        <v>0.91700000000000004</v>
      </c>
      <c r="AB43" s="5">
        <v>110</v>
      </c>
      <c r="AC43" s="7">
        <v>1</v>
      </c>
      <c r="AD43" s="5">
        <v>110</v>
      </c>
      <c r="AE43" s="7">
        <v>1</v>
      </c>
      <c r="AF43" s="5">
        <v>0</v>
      </c>
      <c r="AG43" s="7">
        <v>0</v>
      </c>
      <c r="AH43" s="5">
        <v>110</v>
      </c>
      <c r="AI43" s="5">
        <v>65</v>
      </c>
      <c r="AJ43" s="5" t="s">
        <v>63</v>
      </c>
      <c r="AK43" s="5">
        <v>90</v>
      </c>
      <c r="AL43" s="5" t="s">
        <v>63</v>
      </c>
      <c r="AM43" s="5">
        <v>100</v>
      </c>
      <c r="AN43" s="5" t="s">
        <v>63</v>
      </c>
      <c r="AO43" s="5">
        <v>100</v>
      </c>
      <c r="AP43" s="5" t="s">
        <v>63</v>
      </c>
      <c r="AQ43" s="5" t="s">
        <v>63</v>
      </c>
      <c r="AR43" s="5" t="s">
        <v>63</v>
      </c>
      <c r="AS43" s="5">
        <v>100</v>
      </c>
      <c r="AT43" s="5">
        <v>80</v>
      </c>
      <c r="AU43" s="7">
        <v>0.72599999999999998</v>
      </c>
      <c r="AV43" s="5">
        <v>105</v>
      </c>
      <c r="AW43" s="7">
        <v>0.92900000000000005</v>
      </c>
      <c r="AX43" s="5">
        <v>110</v>
      </c>
      <c r="AY43" s="7">
        <v>0.98199999999999998</v>
      </c>
      <c r="AZ43" s="5">
        <v>115</v>
      </c>
      <c r="BA43" s="7">
        <v>1</v>
      </c>
      <c r="BB43" s="5">
        <v>0</v>
      </c>
      <c r="BC43" s="7">
        <v>0</v>
      </c>
      <c r="BD43" s="5">
        <v>115</v>
      </c>
    </row>
    <row r="44" spans="1:56" x14ac:dyDescent="0.35">
      <c r="A44" t="s">
        <v>103</v>
      </c>
      <c r="B44" s="5">
        <v>5</v>
      </c>
      <c r="C44" s="7">
        <v>0.29399999999999998</v>
      </c>
      <c r="D44" s="5">
        <v>15</v>
      </c>
      <c r="E44" s="7">
        <v>0.88200000000000001</v>
      </c>
      <c r="F44" s="5">
        <v>15</v>
      </c>
      <c r="G44" s="7">
        <v>1</v>
      </c>
      <c r="H44" s="5">
        <v>15</v>
      </c>
      <c r="I44" s="7">
        <v>1</v>
      </c>
      <c r="J44" s="5">
        <v>0</v>
      </c>
      <c r="K44" s="7">
        <v>0</v>
      </c>
      <c r="L44" s="5">
        <v>15</v>
      </c>
      <c r="M44" s="5">
        <v>10</v>
      </c>
      <c r="N44" s="7">
        <v>0.78600000000000003</v>
      </c>
      <c r="O44" s="5">
        <v>15</v>
      </c>
      <c r="P44" s="7">
        <v>1</v>
      </c>
      <c r="Q44" s="5">
        <v>15</v>
      </c>
      <c r="R44" s="7">
        <v>1</v>
      </c>
      <c r="S44" s="5">
        <v>15</v>
      </c>
      <c r="T44" s="7">
        <v>1</v>
      </c>
      <c r="U44" s="5">
        <v>0</v>
      </c>
      <c r="V44" s="7">
        <v>0</v>
      </c>
      <c r="W44" s="5">
        <v>15</v>
      </c>
      <c r="X44" s="5">
        <v>20</v>
      </c>
      <c r="Y44" s="7">
        <v>0.58099999999999996</v>
      </c>
      <c r="Z44" s="5">
        <v>25</v>
      </c>
      <c r="AA44" s="7">
        <v>0.80600000000000005</v>
      </c>
      <c r="AB44" s="5">
        <v>30</v>
      </c>
      <c r="AC44" s="7">
        <v>0.96799999999999997</v>
      </c>
      <c r="AD44" s="5">
        <v>30</v>
      </c>
      <c r="AE44" s="7">
        <v>1</v>
      </c>
      <c r="AF44" s="5">
        <v>0</v>
      </c>
      <c r="AG44" s="7">
        <v>0</v>
      </c>
      <c r="AH44" s="5">
        <v>30</v>
      </c>
      <c r="AI44" s="5">
        <v>15</v>
      </c>
      <c r="AJ44" s="7">
        <v>0.71399999999999997</v>
      </c>
      <c r="AK44" s="5">
        <v>20</v>
      </c>
      <c r="AL44" s="7">
        <v>0.90500000000000003</v>
      </c>
      <c r="AM44" s="5">
        <v>20</v>
      </c>
      <c r="AN44" s="7">
        <v>1</v>
      </c>
      <c r="AO44" s="5">
        <v>20</v>
      </c>
      <c r="AP44" s="7">
        <v>1</v>
      </c>
      <c r="AQ44" s="5">
        <v>0</v>
      </c>
      <c r="AR44" s="7">
        <v>0</v>
      </c>
      <c r="AS44" s="5">
        <v>20</v>
      </c>
      <c r="AT44" s="5">
        <v>10</v>
      </c>
      <c r="AU44" s="7">
        <v>0.39100000000000001</v>
      </c>
      <c r="AV44" s="5">
        <v>15</v>
      </c>
      <c r="AW44" s="7">
        <v>0.65200000000000002</v>
      </c>
      <c r="AX44" s="5">
        <v>20</v>
      </c>
      <c r="AY44" s="7">
        <v>0.91300000000000003</v>
      </c>
      <c r="AZ44" s="5">
        <v>25</v>
      </c>
      <c r="BA44" s="7">
        <v>1</v>
      </c>
      <c r="BB44" s="5">
        <v>0</v>
      </c>
      <c r="BC44" s="7">
        <v>0</v>
      </c>
      <c r="BD44" s="5">
        <v>25</v>
      </c>
    </row>
    <row r="45" spans="1:56" x14ac:dyDescent="0.35">
      <c r="A45" t="s">
        <v>104</v>
      </c>
      <c r="B45" s="5" t="s">
        <v>70</v>
      </c>
      <c r="C45" s="5" t="s">
        <v>70</v>
      </c>
      <c r="D45" s="5" t="s">
        <v>70</v>
      </c>
      <c r="E45" s="5" t="s">
        <v>70</v>
      </c>
      <c r="F45" s="5" t="s">
        <v>70</v>
      </c>
      <c r="G45" s="5" t="s">
        <v>70</v>
      </c>
      <c r="H45" s="5" t="s">
        <v>70</v>
      </c>
      <c r="I45" s="5" t="s">
        <v>70</v>
      </c>
      <c r="J45" s="5" t="s">
        <v>70</v>
      </c>
      <c r="K45" s="5" t="s">
        <v>70</v>
      </c>
      <c r="L45" s="5">
        <v>0</v>
      </c>
      <c r="M45" s="5" t="s">
        <v>70</v>
      </c>
      <c r="N45" s="5" t="s">
        <v>70</v>
      </c>
      <c r="O45" s="5" t="s">
        <v>70</v>
      </c>
      <c r="P45" s="5" t="s">
        <v>70</v>
      </c>
      <c r="Q45" s="5" t="s">
        <v>70</v>
      </c>
      <c r="R45" s="5" t="s">
        <v>70</v>
      </c>
      <c r="S45" s="5" t="s">
        <v>70</v>
      </c>
      <c r="T45" s="5" t="s">
        <v>70</v>
      </c>
      <c r="U45" s="5" t="s">
        <v>70</v>
      </c>
      <c r="V45" s="5" t="s">
        <v>70</v>
      </c>
      <c r="W45" s="5">
        <v>0</v>
      </c>
      <c r="X45" s="5" t="s">
        <v>70</v>
      </c>
      <c r="Y45" s="5" t="s">
        <v>70</v>
      </c>
      <c r="Z45" s="5" t="s">
        <v>70</v>
      </c>
      <c r="AA45" s="5" t="s">
        <v>70</v>
      </c>
      <c r="AB45" s="5" t="s">
        <v>70</v>
      </c>
      <c r="AC45" s="5" t="s">
        <v>70</v>
      </c>
      <c r="AD45" s="5" t="s">
        <v>70</v>
      </c>
      <c r="AE45" s="5" t="s">
        <v>70</v>
      </c>
      <c r="AF45" s="5" t="s">
        <v>70</v>
      </c>
      <c r="AG45" s="5" t="s">
        <v>70</v>
      </c>
      <c r="AH45" s="5">
        <v>0</v>
      </c>
      <c r="AI45" s="5" t="s">
        <v>70</v>
      </c>
      <c r="AJ45" s="5" t="s">
        <v>70</v>
      </c>
      <c r="AK45" s="5" t="s">
        <v>70</v>
      </c>
      <c r="AL45" s="5" t="s">
        <v>70</v>
      </c>
      <c r="AM45" s="5" t="s">
        <v>70</v>
      </c>
      <c r="AN45" s="5" t="s">
        <v>70</v>
      </c>
      <c r="AO45" s="5" t="s">
        <v>70</v>
      </c>
      <c r="AP45" s="5" t="s">
        <v>70</v>
      </c>
      <c r="AQ45" s="5" t="s">
        <v>70</v>
      </c>
      <c r="AR45" s="5" t="s">
        <v>70</v>
      </c>
      <c r="AS45" s="5">
        <v>0</v>
      </c>
      <c r="AT45" s="5" t="s">
        <v>70</v>
      </c>
      <c r="AU45" s="5" t="s">
        <v>70</v>
      </c>
      <c r="AV45" s="5" t="s">
        <v>70</v>
      </c>
      <c r="AW45" s="5" t="s">
        <v>70</v>
      </c>
      <c r="AX45" s="5" t="s">
        <v>70</v>
      </c>
      <c r="AY45" s="5" t="s">
        <v>70</v>
      </c>
      <c r="AZ45" s="5" t="s">
        <v>70</v>
      </c>
      <c r="BA45" s="5" t="s">
        <v>70</v>
      </c>
      <c r="BB45" s="5" t="s">
        <v>70</v>
      </c>
      <c r="BC45" s="5" t="s">
        <v>70</v>
      </c>
      <c r="BD45" s="5">
        <v>0</v>
      </c>
    </row>
    <row r="46" spans="1:56" x14ac:dyDescent="0.35">
      <c r="A46" t="s">
        <v>105</v>
      </c>
      <c r="B46" s="5" t="s">
        <v>70</v>
      </c>
      <c r="C46" s="5" t="s">
        <v>70</v>
      </c>
      <c r="D46" s="5" t="s">
        <v>70</v>
      </c>
      <c r="E46" s="5" t="s">
        <v>70</v>
      </c>
      <c r="F46" s="5" t="s">
        <v>70</v>
      </c>
      <c r="G46" s="5" t="s">
        <v>70</v>
      </c>
      <c r="H46" s="5" t="s">
        <v>70</v>
      </c>
      <c r="I46" s="5" t="s">
        <v>70</v>
      </c>
      <c r="J46" s="5" t="s">
        <v>70</v>
      </c>
      <c r="K46" s="5" t="s">
        <v>70</v>
      </c>
      <c r="L46" s="5">
        <v>0</v>
      </c>
      <c r="M46" s="5" t="s">
        <v>70</v>
      </c>
      <c r="N46" s="5" t="s">
        <v>70</v>
      </c>
      <c r="O46" s="5" t="s">
        <v>70</v>
      </c>
      <c r="P46" s="5" t="s">
        <v>70</v>
      </c>
      <c r="Q46" s="5" t="s">
        <v>70</v>
      </c>
      <c r="R46" s="5" t="s">
        <v>70</v>
      </c>
      <c r="S46" s="5" t="s">
        <v>70</v>
      </c>
      <c r="T46" s="5" t="s">
        <v>70</v>
      </c>
      <c r="U46" s="5" t="s">
        <v>70</v>
      </c>
      <c r="V46" s="5" t="s">
        <v>70</v>
      </c>
      <c r="W46" s="5">
        <v>0</v>
      </c>
      <c r="X46" s="5" t="s">
        <v>70</v>
      </c>
      <c r="Y46" s="5" t="s">
        <v>70</v>
      </c>
      <c r="Z46" s="5" t="s">
        <v>70</v>
      </c>
      <c r="AA46" s="5" t="s">
        <v>70</v>
      </c>
      <c r="AB46" s="5" t="s">
        <v>70</v>
      </c>
      <c r="AC46" s="5" t="s">
        <v>70</v>
      </c>
      <c r="AD46" s="5" t="s">
        <v>70</v>
      </c>
      <c r="AE46" s="5" t="s">
        <v>70</v>
      </c>
      <c r="AF46" s="5" t="s">
        <v>70</v>
      </c>
      <c r="AG46" s="5" t="s">
        <v>70</v>
      </c>
      <c r="AH46" s="5">
        <v>0</v>
      </c>
      <c r="AI46" s="5" t="s">
        <v>70</v>
      </c>
      <c r="AJ46" s="5" t="s">
        <v>70</v>
      </c>
      <c r="AK46" s="5" t="s">
        <v>70</v>
      </c>
      <c r="AL46" s="5" t="s">
        <v>70</v>
      </c>
      <c r="AM46" s="5" t="s">
        <v>70</v>
      </c>
      <c r="AN46" s="5" t="s">
        <v>70</v>
      </c>
      <c r="AO46" s="5" t="s">
        <v>70</v>
      </c>
      <c r="AP46" s="5" t="s">
        <v>70</v>
      </c>
      <c r="AQ46" s="5" t="s">
        <v>70</v>
      </c>
      <c r="AR46" s="5" t="s">
        <v>70</v>
      </c>
      <c r="AS46" s="5">
        <v>0</v>
      </c>
      <c r="AT46" s="5" t="s">
        <v>70</v>
      </c>
      <c r="AU46" s="5" t="s">
        <v>70</v>
      </c>
      <c r="AV46" s="5" t="s">
        <v>70</v>
      </c>
      <c r="AW46" s="5" t="s">
        <v>70</v>
      </c>
      <c r="AX46" s="5" t="s">
        <v>70</v>
      </c>
      <c r="AY46" s="5" t="s">
        <v>70</v>
      </c>
      <c r="AZ46" s="5" t="s">
        <v>70</v>
      </c>
      <c r="BA46" s="5" t="s">
        <v>70</v>
      </c>
      <c r="BB46" s="5" t="s">
        <v>70</v>
      </c>
      <c r="BC46" s="5" t="s">
        <v>70</v>
      </c>
      <c r="BD46" s="5">
        <v>0</v>
      </c>
    </row>
    <row r="47" spans="1:56" x14ac:dyDescent="0.35">
      <c r="A47" t="s">
        <v>106</v>
      </c>
      <c r="B47" s="5">
        <v>140</v>
      </c>
      <c r="C47" s="7">
        <v>0.58499999999999996</v>
      </c>
      <c r="D47" s="5">
        <v>205</v>
      </c>
      <c r="E47" s="7">
        <v>0.85899999999999999</v>
      </c>
      <c r="F47" s="5">
        <v>240</v>
      </c>
      <c r="G47" s="7">
        <v>0.98799999999999999</v>
      </c>
      <c r="H47" s="5">
        <v>240</v>
      </c>
      <c r="I47" s="7">
        <v>1</v>
      </c>
      <c r="J47" s="5">
        <v>0</v>
      </c>
      <c r="K47" s="7">
        <v>0</v>
      </c>
      <c r="L47" s="5">
        <v>240</v>
      </c>
      <c r="M47" s="5">
        <v>120</v>
      </c>
      <c r="N47" s="7">
        <v>0.5</v>
      </c>
      <c r="O47" s="5">
        <v>205</v>
      </c>
      <c r="P47" s="7">
        <v>0.83599999999999997</v>
      </c>
      <c r="Q47" s="5">
        <v>240</v>
      </c>
      <c r="R47" s="7">
        <v>0.98399999999999999</v>
      </c>
      <c r="S47" s="5">
        <v>245</v>
      </c>
      <c r="T47" s="7">
        <v>1</v>
      </c>
      <c r="U47" s="5">
        <v>0</v>
      </c>
      <c r="V47" s="7">
        <v>0</v>
      </c>
      <c r="W47" s="5">
        <v>245</v>
      </c>
      <c r="X47" s="5">
        <v>130</v>
      </c>
      <c r="Y47" s="7">
        <v>0.50600000000000001</v>
      </c>
      <c r="Z47" s="5">
        <v>205</v>
      </c>
      <c r="AA47" s="7">
        <v>0.81399999999999995</v>
      </c>
      <c r="AB47" s="5">
        <v>250</v>
      </c>
      <c r="AC47" s="7">
        <v>0.98399999999999999</v>
      </c>
      <c r="AD47" s="5">
        <v>255</v>
      </c>
      <c r="AE47" s="7">
        <v>1</v>
      </c>
      <c r="AF47" s="5">
        <v>0</v>
      </c>
      <c r="AG47" s="7">
        <v>0</v>
      </c>
      <c r="AH47" s="5">
        <v>255</v>
      </c>
      <c r="AI47" s="5">
        <v>135</v>
      </c>
      <c r="AJ47" s="7">
        <v>0.56799999999999995</v>
      </c>
      <c r="AK47" s="5">
        <v>210</v>
      </c>
      <c r="AL47" s="7">
        <v>0.89800000000000002</v>
      </c>
      <c r="AM47" s="5">
        <v>230</v>
      </c>
      <c r="AN47" s="7">
        <v>0.97899999999999998</v>
      </c>
      <c r="AO47" s="5">
        <v>235</v>
      </c>
      <c r="AP47" s="7">
        <v>1</v>
      </c>
      <c r="AQ47" s="5">
        <v>0</v>
      </c>
      <c r="AR47" s="7">
        <v>0</v>
      </c>
      <c r="AS47" s="5">
        <v>235</v>
      </c>
      <c r="AT47" s="5">
        <v>90</v>
      </c>
      <c r="AU47" s="5" t="s">
        <v>63</v>
      </c>
      <c r="AV47" s="5">
        <v>160</v>
      </c>
      <c r="AW47" s="5" t="s">
        <v>63</v>
      </c>
      <c r="AX47" s="5">
        <v>205</v>
      </c>
      <c r="AY47" s="5" t="s">
        <v>63</v>
      </c>
      <c r="AZ47" s="5">
        <v>225</v>
      </c>
      <c r="BA47" s="5" t="s">
        <v>63</v>
      </c>
      <c r="BB47" s="5" t="s">
        <v>63</v>
      </c>
      <c r="BC47" s="5" t="s">
        <v>63</v>
      </c>
      <c r="BD47" s="5">
        <v>225</v>
      </c>
    </row>
    <row r="48" spans="1:56" x14ac:dyDescent="0.35">
      <c r="A48" t="s">
        <v>107</v>
      </c>
      <c r="B48" s="5">
        <v>40</v>
      </c>
      <c r="C48" s="7">
        <v>0.23799999999999999</v>
      </c>
      <c r="D48" s="5">
        <v>75</v>
      </c>
      <c r="E48" s="7">
        <v>0.44</v>
      </c>
      <c r="F48" s="5">
        <v>105</v>
      </c>
      <c r="G48" s="7">
        <v>0.61899999999999999</v>
      </c>
      <c r="H48" s="5">
        <v>140</v>
      </c>
      <c r="I48" s="7">
        <v>0.83299999999999996</v>
      </c>
      <c r="J48" s="5">
        <v>30</v>
      </c>
      <c r="K48" s="7">
        <v>0.16700000000000001</v>
      </c>
      <c r="L48" s="5">
        <v>170</v>
      </c>
      <c r="M48" s="5">
        <v>40</v>
      </c>
      <c r="N48" s="7">
        <v>0.29799999999999999</v>
      </c>
      <c r="O48" s="5">
        <v>70</v>
      </c>
      <c r="P48" s="7">
        <v>0.48199999999999998</v>
      </c>
      <c r="Q48" s="5">
        <v>100</v>
      </c>
      <c r="R48" s="7">
        <v>0.70899999999999996</v>
      </c>
      <c r="S48" s="5">
        <v>130</v>
      </c>
      <c r="T48" s="7">
        <v>0.92200000000000004</v>
      </c>
      <c r="U48" s="5">
        <v>10</v>
      </c>
      <c r="V48" s="7">
        <v>7.8E-2</v>
      </c>
      <c r="W48" s="5">
        <v>140</v>
      </c>
      <c r="X48" s="5">
        <v>65</v>
      </c>
      <c r="Y48" s="7">
        <v>0.441</v>
      </c>
      <c r="Z48" s="5">
        <v>95</v>
      </c>
      <c r="AA48" s="7">
        <v>0.625</v>
      </c>
      <c r="AB48" s="5">
        <v>120</v>
      </c>
      <c r="AC48" s="7">
        <v>0.79600000000000004</v>
      </c>
      <c r="AD48" s="5">
        <v>140</v>
      </c>
      <c r="AE48" s="7">
        <v>0.91400000000000003</v>
      </c>
      <c r="AF48" s="5">
        <v>15</v>
      </c>
      <c r="AG48" s="7">
        <v>8.5999999999999993E-2</v>
      </c>
      <c r="AH48" s="5">
        <v>150</v>
      </c>
      <c r="AI48" s="5">
        <v>75</v>
      </c>
      <c r="AJ48" s="7">
        <v>0.378</v>
      </c>
      <c r="AK48" s="5">
        <v>115</v>
      </c>
      <c r="AL48" s="7">
        <v>0.57699999999999996</v>
      </c>
      <c r="AM48" s="5">
        <v>165</v>
      </c>
      <c r="AN48" s="7">
        <v>0.84699999999999998</v>
      </c>
      <c r="AO48" s="5">
        <v>190</v>
      </c>
      <c r="AP48" s="7">
        <v>0.96399999999999997</v>
      </c>
      <c r="AQ48" s="5">
        <v>5</v>
      </c>
      <c r="AR48" s="7">
        <v>3.5999999999999997E-2</v>
      </c>
      <c r="AS48" s="5">
        <v>195</v>
      </c>
      <c r="AT48" s="5">
        <v>50</v>
      </c>
      <c r="AU48" s="7">
        <v>0.27300000000000002</v>
      </c>
      <c r="AV48" s="5">
        <v>85</v>
      </c>
      <c r="AW48" s="7">
        <v>0.44400000000000001</v>
      </c>
      <c r="AX48" s="5">
        <v>140</v>
      </c>
      <c r="AY48" s="7">
        <v>0.749</v>
      </c>
      <c r="AZ48" s="5">
        <v>180</v>
      </c>
      <c r="BA48" s="7">
        <v>0.95199999999999996</v>
      </c>
      <c r="BB48" s="5">
        <v>10</v>
      </c>
      <c r="BC48" s="7">
        <v>4.8000000000000001E-2</v>
      </c>
      <c r="BD48" s="5">
        <v>185</v>
      </c>
    </row>
    <row r="49" spans="1:56" x14ac:dyDescent="0.35">
      <c r="A49" t="s">
        <v>108</v>
      </c>
      <c r="B49" s="5">
        <v>5</v>
      </c>
      <c r="C49" s="7">
        <v>0.28000000000000003</v>
      </c>
      <c r="D49" s="5">
        <v>15</v>
      </c>
      <c r="E49" s="7">
        <v>0.68</v>
      </c>
      <c r="F49" s="5">
        <v>20</v>
      </c>
      <c r="G49" s="7">
        <v>0.88</v>
      </c>
      <c r="H49" s="5">
        <v>25</v>
      </c>
      <c r="I49" s="7">
        <v>1</v>
      </c>
      <c r="J49" s="5">
        <v>0</v>
      </c>
      <c r="K49" s="7">
        <v>0</v>
      </c>
      <c r="L49" s="5">
        <v>25</v>
      </c>
      <c r="M49" s="5">
        <v>10</v>
      </c>
      <c r="N49" s="5" t="s">
        <v>63</v>
      </c>
      <c r="O49" s="5">
        <v>15</v>
      </c>
      <c r="P49" s="5" t="s">
        <v>63</v>
      </c>
      <c r="Q49" s="5">
        <v>20</v>
      </c>
      <c r="R49" s="5" t="s">
        <v>63</v>
      </c>
      <c r="S49" s="5">
        <v>25</v>
      </c>
      <c r="T49" s="5" t="s">
        <v>63</v>
      </c>
      <c r="U49" s="5" t="s">
        <v>63</v>
      </c>
      <c r="V49" s="5" t="s">
        <v>63</v>
      </c>
      <c r="W49" s="5">
        <v>25</v>
      </c>
      <c r="X49" s="5">
        <v>20</v>
      </c>
      <c r="Y49" s="7">
        <v>0.47399999999999998</v>
      </c>
      <c r="Z49" s="5">
        <v>25</v>
      </c>
      <c r="AA49" s="7">
        <v>0.71099999999999997</v>
      </c>
      <c r="AB49" s="5">
        <v>35</v>
      </c>
      <c r="AC49" s="7">
        <v>0.94699999999999995</v>
      </c>
      <c r="AD49" s="5">
        <v>40</v>
      </c>
      <c r="AE49" s="7">
        <v>1</v>
      </c>
      <c r="AF49" s="5">
        <v>0</v>
      </c>
      <c r="AG49" s="7">
        <v>0</v>
      </c>
      <c r="AH49" s="5">
        <v>40</v>
      </c>
      <c r="AI49" s="5">
        <v>10</v>
      </c>
      <c r="AJ49" s="7">
        <v>0.33300000000000002</v>
      </c>
      <c r="AK49" s="5">
        <v>20</v>
      </c>
      <c r="AL49" s="7">
        <v>0.81499999999999995</v>
      </c>
      <c r="AM49" s="5">
        <v>25</v>
      </c>
      <c r="AN49" s="7">
        <v>1</v>
      </c>
      <c r="AO49" s="5">
        <v>25</v>
      </c>
      <c r="AP49" s="7">
        <v>1</v>
      </c>
      <c r="AQ49" s="5">
        <v>0</v>
      </c>
      <c r="AR49" s="7">
        <v>0</v>
      </c>
      <c r="AS49" s="5">
        <v>25</v>
      </c>
      <c r="AT49" s="5">
        <v>0</v>
      </c>
      <c r="AU49" s="7">
        <v>0</v>
      </c>
      <c r="AV49" s="5" t="s">
        <v>63</v>
      </c>
      <c r="AW49" s="5" t="s">
        <v>63</v>
      </c>
      <c r="AX49" s="5" t="s">
        <v>63</v>
      </c>
      <c r="AY49" s="5" t="s">
        <v>63</v>
      </c>
      <c r="AZ49" s="5">
        <v>15</v>
      </c>
      <c r="BA49" s="5" t="s">
        <v>63</v>
      </c>
      <c r="BB49" s="5" t="s">
        <v>63</v>
      </c>
      <c r="BC49" s="5" t="s">
        <v>63</v>
      </c>
      <c r="BD49" s="5">
        <v>15</v>
      </c>
    </row>
    <row r="50" spans="1:56" x14ac:dyDescent="0.35">
      <c r="A50" t="s">
        <v>109</v>
      </c>
      <c r="B50" s="5">
        <v>15</v>
      </c>
      <c r="C50" s="5" t="s">
        <v>63</v>
      </c>
      <c r="D50" s="5">
        <v>50</v>
      </c>
      <c r="E50" s="5" t="s">
        <v>63</v>
      </c>
      <c r="F50" s="5">
        <v>65</v>
      </c>
      <c r="G50" s="5" t="s">
        <v>63</v>
      </c>
      <c r="H50" s="5">
        <v>70</v>
      </c>
      <c r="I50" s="5" t="s">
        <v>63</v>
      </c>
      <c r="J50" s="5" t="s">
        <v>63</v>
      </c>
      <c r="K50" s="5" t="s">
        <v>63</v>
      </c>
      <c r="L50" s="5">
        <v>75</v>
      </c>
      <c r="M50" s="5">
        <v>25</v>
      </c>
      <c r="N50" s="5" t="s">
        <v>63</v>
      </c>
      <c r="O50" s="5">
        <v>70</v>
      </c>
      <c r="P50" s="5" t="s">
        <v>63</v>
      </c>
      <c r="Q50" s="5">
        <v>105</v>
      </c>
      <c r="R50" s="5" t="s">
        <v>63</v>
      </c>
      <c r="S50" s="5">
        <v>110</v>
      </c>
      <c r="T50" s="5" t="s">
        <v>63</v>
      </c>
      <c r="U50" s="5" t="s">
        <v>63</v>
      </c>
      <c r="V50" s="5" t="s">
        <v>63</v>
      </c>
      <c r="W50" s="5">
        <v>115</v>
      </c>
      <c r="X50" s="5">
        <v>45</v>
      </c>
      <c r="Y50" s="7">
        <v>0.39500000000000002</v>
      </c>
      <c r="Z50" s="5">
        <v>90</v>
      </c>
      <c r="AA50" s="7">
        <v>0.79800000000000004</v>
      </c>
      <c r="AB50" s="5">
        <v>105</v>
      </c>
      <c r="AC50" s="7">
        <v>0.93899999999999995</v>
      </c>
      <c r="AD50" s="5">
        <v>115</v>
      </c>
      <c r="AE50" s="7">
        <v>1</v>
      </c>
      <c r="AF50" s="5">
        <v>0</v>
      </c>
      <c r="AG50" s="7">
        <v>0</v>
      </c>
      <c r="AH50" s="5">
        <v>115</v>
      </c>
      <c r="AI50" s="5">
        <v>30</v>
      </c>
      <c r="AJ50" s="7">
        <v>0.35399999999999998</v>
      </c>
      <c r="AK50" s="5">
        <v>55</v>
      </c>
      <c r="AL50" s="7">
        <v>0.68400000000000005</v>
      </c>
      <c r="AM50" s="5">
        <v>75</v>
      </c>
      <c r="AN50" s="7">
        <v>0.96199999999999997</v>
      </c>
      <c r="AO50" s="5">
        <v>80</v>
      </c>
      <c r="AP50" s="7">
        <v>1</v>
      </c>
      <c r="AQ50" s="5">
        <v>0</v>
      </c>
      <c r="AR50" s="7">
        <v>0</v>
      </c>
      <c r="AS50" s="5">
        <v>80</v>
      </c>
      <c r="AT50" s="5" t="s">
        <v>63</v>
      </c>
      <c r="AU50" s="5" t="s">
        <v>63</v>
      </c>
      <c r="AV50" s="5">
        <v>20</v>
      </c>
      <c r="AW50" s="5" t="s">
        <v>63</v>
      </c>
      <c r="AX50" s="5">
        <v>45</v>
      </c>
      <c r="AY50" s="5" t="s">
        <v>63</v>
      </c>
      <c r="AZ50" s="5">
        <v>60</v>
      </c>
      <c r="BA50" s="5" t="s">
        <v>63</v>
      </c>
      <c r="BB50" s="5" t="s">
        <v>63</v>
      </c>
      <c r="BC50" s="5" t="s">
        <v>63</v>
      </c>
      <c r="BD50" s="5">
        <v>65</v>
      </c>
    </row>
    <row r="51" spans="1:56" x14ac:dyDescent="0.35">
      <c r="A51" t="s">
        <v>110</v>
      </c>
      <c r="B51" s="5" t="s">
        <v>70</v>
      </c>
      <c r="C51" s="5" t="s">
        <v>70</v>
      </c>
      <c r="D51" s="5" t="s">
        <v>70</v>
      </c>
      <c r="E51" s="5" t="s">
        <v>70</v>
      </c>
      <c r="F51" s="5" t="s">
        <v>70</v>
      </c>
      <c r="G51" s="5" t="s">
        <v>70</v>
      </c>
      <c r="H51" s="5" t="s">
        <v>70</v>
      </c>
      <c r="I51" s="5" t="s">
        <v>70</v>
      </c>
      <c r="J51" s="5" t="s">
        <v>70</v>
      </c>
      <c r="K51" s="5" t="s">
        <v>70</v>
      </c>
      <c r="L51" s="5">
        <v>0</v>
      </c>
      <c r="M51" s="5" t="s">
        <v>70</v>
      </c>
      <c r="N51" s="5" t="s">
        <v>70</v>
      </c>
      <c r="O51" s="5" t="s">
        <v>70</v>
      </c>
      <c r="P51" s="5" t="s">
        <v>70</v>
      </c>
      <c r="Q51" s="5" t="s">
        <v>70</v>
      </c>
      <c r="R51" s="5" t="s">
        <v>70</v>
      </c>
      <c r="S51" s="5" t="s">
        <v>70</v>
      </c>
      <c r="T51" s="5" t="s">
        <v>70</v>
      </c>
      <c r="U51" s="5" t="s">
        <v>70</v>
      </c>
      <c r="V51" s="5" t="s">
        <v>70</v>
      </c>
      <c r="W51" s="5">
        <v>0</v>
      </c>
      <c r="X51" s="5" t="s">
        <v>70</v>
      </c>
      <c r="Y51" s="5" t="s">
        <v>70</v>
      </c>
      <c r="Z51" s="5" t="s">
        <v>70</v>
      </c>
      <c r="AA51" s="5" t="s">
        <v>70</v>
      </c>
      <c r="AB51" s="5" t="s">
        <v>70</v>
      </c>
      <c r="AC51" s="5" t="s">
        <v>70</v>
      </c>
      <c r="AD51" s="5" t="s">
        <v>70</v>
      </c>
      <c r="AE51" s="5" t="s">
        <v>70</v>
      </c>
      <c r="AF51" s="5" t="s">
        <v>70</v>
      </c>
      <c r="AG51" s="5" t="s">
        <v>70</v>
      </c>
      <c r="AH51" s="5">
        <v>0</v>
      </c>
      <c r="AI51" s="5" t="s">
        <v>70</v>
      </c>
      <c r="AJ51" s="5" t="s">
        <v>70</v>
      </c>
      <c r="AK51" s="5" t="s">
        <v>70</v>
      </c>
      <c r="AL51" s="5" t="s">
        <v>70</v>
      </c>
      <c r="AM51" s="5" t="s">
        <v>70</v>
      </c>
      <c r="AN51" s="5" t="s">
        <v>70</v>
      </c>
      <c r="AO51" s="5" t="s">
        <v>70</v>
      </c>
      <c r="AP51" s="5" t="s">
        <v>70</v>
      </c>
      <c r="AQ51" s="5" t="s">
        <v>70</v>
      </c>
      <c r="AR51" s="5" t="s">
        <v>70</v>
      </c>
      <c r="AS51" s="5">
        <v>0</v>
      </c>
      <c r="AT51" s="5" t="s">
        <v>70</v>
      </c>
      <c r="AU51" s="5" t="s">
        <v>70</v>
      </c>
      <c r="AV51" s="5" t="s">
        <v>70</v>
      </c>
      <c r="AW51" s="5" t="s">
        <v>70</v>
      </c>
      <c r="AX51" s="5" t="s">
        <v>70</v>
      </c>
      <c r="AY51" s="5" t="s">
        <v>70</v>
      </c>
      <c r="AZ51" s="5" t="s">
        <v>70</v>
      </c>
      <c r="BA51" s="5" t="s">
        <v>70</v>
      </c>
      <c r="BB51" s="5" t="s">
        <v>70</v>
      </c>
      <c r="BC51" s="5" t="s">
        <v>70</v>
      </c>
      <c r="BD51" s="5">
        <v>0</v>
      </c>
    </row>
    <row r="52" spans="1:56" x14ac:dyDescent="0.35">
      <c r="A52" t="s">
        <v>111</v>
      </c>
      <c r="B52" s="5">
        <v>10</v>
      </c>
      <c r="C52" s="5" t="s">
        <v>63</v>
      </c>
      <c r="D52" s="5">
        <v>20</v>
      </c>
      <c r="E52" s="5" t="s">
        <v>63</v>
      </c>
      <c r="F52" s="5">
        <v>25</v>
      </c>
      <c r="G52" s="5" t="s">
        <v>63</v>
      </c>
      <c r="H52" s="5">
        <v>30</v>
      </c>
      <c r="I52" s="5" t="s">
        <v>63</v>
      </c>
      <c r="J52" s="5" t="s">
        <v>63</v>
      </c>
      <c r="K52" s="5" t="s">
        <v>63</v>
      </c>
      <c r="L52" s="5">
        <v>30</v>
      </c>
      <c r="M52" s="5">
        <v>15</v>
      </c>
      <c r="N52" s="7">
        <v>0.40600000000000003</v>
      </c>
      <c r="O52" s="5">
        <v>25</v>
      </c>
      <c r="P52" s="7">
        <v>0.71899999999999997</v>
      </c>
      <c r="Q52" s="5">
        <v>25</v>
      </c>
      <c r="R52" s="7">
        <v>0.75</v>
      </c>
      <c r="S52" s="5">
        <v>25</v>
      </c>
      <c r="T52" s="7">
        <v>0.84399999999999997</v>
      </c>
      <c r="U52" s="5">
        <v>5</v>
      </c>
      <c r="V52" s="7">
        <v>0.156</v>
      </c>
      <c r="W52" s="5">
        <v>30</v>
      </c>
      <c r="X52" s="5">
        <v>10</v>
      </c>
      <c r="Y52" s="7">
        <v>0.27</v>
      </c>
      <c r="Z52" s="5">
        <v>20</v>
      </c>
      <c r="AA52" s="7">
        <v>0.59499999999999997</v>
      </c>
      <c r="AB52" s="5">
        <v>35</v>
      </c>
      <c r="AC52" s="7">
        <v>0.97299999999999998</v>
      </c>
      <c r="AD52" s="5">
        <v>35</v>
      </c>
      <c r="AE52" s="7">
        <v>1</v>
      </c>
      <c r="AF52" s="5">
        <v>0</v>
      </c>
      <c r="AG52" s="7">
        <v>0</v>
      </c>
      <c r="AH52" s="5">
        <v>35</v>
      </c>
      <c r="AI52" s="5">
        <v>10</v>
      </c>
      <c r="AJ52" s="7">
        <v>0.25600000000000001</v>
      </c>
      <c r="AK52" s="5">
        <v>30</v>
      </c>
      <c r="AL52" s="7">
        <v>0.65100000000000002</v>
      </c>
      <c r="AM52" s="5">
        <v>40</v>
      </c>
      <c r="AN52" s="7">
        <v>0.90700000000000003</v>
      </c>
      <c r="AO52" s="5">
        <v>45</v>
      </c>
      <c r="AP52" s="7">
        <v>1</v>
      </c>
      <c r="AQ52" s="5">
        <v>0</v>
      </c>
      <c r="AR52" s="7">
        <v>0</v>
      </c>
      <c r="AS52" s="5">
        <v>45</v>
      </c>
      <c r="AT52" s="5">
        <v>5</v>
      </c>
      <c r="AU52" s="5" t="s">
        <v>63</v>
      </c>
      <c r="AV52" s="5">
        <v>5</v>
      </c>
      <c r="AW52" s="5" t="s">
        <v>63</v>
      </c>
      <c r="AX52" s="5">
        <v>15</v>
      </c>
      <c r="AY52" s="5" t="s">
        <v>63</v>
      </c>
      <c r="AZ52" s="5">
        <v>15</v>
      </c>
      <c r="BA52" s="5" t="s">
        <v>63</v>
      </c>
      <c r="BB52" s="5" t="s">
        <v>63</v>
      </c>
      <c r="BC52" s="5" t="s">
        <v>63</v>
      </c>
      <c r="BD52" s="5">
        <v>20</v>
      </c>
    </row>
    <row r="53" spans="1:56" x14ac:dyDescent="0.35">
      <c r="A53" t="s">
        <v>112</v>
      </c>
      <c r="B53" s="5">
        <v>60</v>
      </c>
      <c r="C53" s="5" t="s">
        <v>63</v>
      </c>
      <c r="D53" s="5">
        <v>90</v>
      </c>
      <c r="E53" s="5" t="s">
        <v>63</v>
      </c>
      <c r="F53" s="5">
        <v>110</v>
      </c>
      <c r="G53" s="5" t="s">
        <v>63</v>
      </c>
      <c r="H53" s="5">
        <v>115</v>
      </c>
      <c r="I53" s="5" t="s">
        <v>63</v>
      </c>
      <c r="J53" s="5" t="s">
        <v>63</v>
      </c>
      <c r="K53" s="5" t="s">
        <v>63</v>
      </c>
      <c r="L53" s="5">
        <v>115</v>
      </c>
      <c r="M53" s="5">
        <v>45</v>
      </c>
      <c r="N53" s="5" t="s">
        <v>63</v>
      </c>
      <c r="O53" s="5">
        <v>70</v>
      </c>
      <c r="P53" s="5" t="s">
        <v>63</v>
      </c>
      <c r="Q53" s="5">
        <v>90</v>
      </c>
      <c r="R53" s="5" t="s">
        <v>63</v>
      </c>
      <c r="S53" s="5">
        <v>90</v>
      </c>
      <c r="T53" s="5" t="s">
        <v>63</v>
      </c>
      <c r="U53" s="5" t="s">
        <v>63</v>
      </c>
      <c r="V53" s="5" t="s">
        <v>63</v>
      </c>
      <c r="W53" s="5">
        <v>95</v>
      </c>
      <c r="X53" s="5">
        <v>45</v>
      </c>
      <c r="Y53" s="5" t="s">
        <v>63</v>
      </c>
      <c r="Z53" s="5">
        <v>85</v>
      </c>
      <c r="AA53" s="5" t="s">
        <v>63</v>
      </c>
      <c r="AB53" s="5">
        <v>115</v>
      </c>
      <c r="AC53" s="5" t="s">
        <v>63</v>
      </c>
      <c r="AD53" s="5">
        <v>125</v>
      </c>
      <c r="AE53" s="5" t="s">
        <v>63</v>
      </c>
      <c r="AF53" s="5" t="s">
        <v>63</v>
      </c>
      <c r="AG53" s="5" t="s">
        <v>63</v>
      </c>
      <c r="AH53" s="5">
        <v>125</v>
      </c>
      <c r="AI53" s="5">
        <v>35</v>
      </c>
      <c r="AJ53" s="7">
        <v>0.32700000000000001</v>
      </c>
      <c r="AK53" s="5">
        <v>65</v>
      </c>
      <c r="AL53" s="7">
        <v>0.66300000000000003</v>
      </c>
      <c r="AM53" s="5">
        <v>95</v>
      </c>
      <c r="AN53" s="7">
        <v>0.94099999999999995</v>
      </c>
      <c r="AO53" s="5">
        <v>100</v>
      </c>
      <c r="AP53" s="7">
        <v>1</v>
      </c>
      <c r="AQ53" s="5">
        <v>0</v>
      </c>
      <c r="AR53" s="7">
        <v>0</v>
      </c>
      <c r="AS53" s="5">
        <v>100</v>
      </c>
      <c r="AT53" s="5">
        <v>25</v>
      </c>
      <c r="AU53" s="7">
        <v>0.17799999999999999</v>
      </c>
      <c r="AV53" s="5">
        <v>65</v>
      </c>
      <c r="AW53" s="7">
        <v>0.48799999999999999</v>
      </c>
      <c r="AX53" s="5">
        <v>95</v>
      </c>
      <c r="AY53" s="7">
        <v>0.752</v>
      </c>
      <c r="AZ53" s="5">
        <v>115</v>
      </c>
      <c r="BA53" s="7">
        <v>0.89100000000000001</v>
      </c>
      <c r="BB53" s="5">
        <v>15</v>
      </c>
      <c r="BC53" s="7">
        <v>0.109</v>
      </c>
      <c r="BD53" s="5">
        <v>130</v>
      </c>
    </row>
    <row r="54" spans="1:56" x14ac:dyDescent="0.35">
      <c r="A54" t="s">
        <v>113</v>
      </c>
      <c r="B54" s="5" t="s">
        <v>70</v>
      </c>
      <c r="C54" s="5" t="s">
        <v>70</v>
      </c>
      <c r="D54" s="5" t="s">
        <v>70</v>
      </c>
      <c r="E54" s="5" t="s">
        <v>70</v>
      </c>
      <c r="F54" s="5" t="s">
        <v>70</v>
      </c>
      <c r="G54" s="5" t="s">
        <v>70</v>
      </c>
      <c r="H54" s="5" t="s">
        <v>70</v>
      </c>
      <c r="I54" s="5" t="s">
        <v>70</v>
      </c>
      <c r="J54" s="5" t="s">
        <v>70</v>
      </c>
      <c r="K54" s="5" t="s">
        <v>70</v>
      </c>
      <c r="L54" s="5">
        <v>0</v>
      </c>
      <c r="M54" s="5" t="s">
        <v>70</v>
      </c>
      <c r="N54" s="5" t="s">
        <v>70</v>
      </c>
      <c r="O54" s="5" t="s">
        <v>70</v>
      </c>
      <c r="P54" s="5" t="s">
        <v>70</v>
      </c>
      <c r="Q54" s="5" t="s">
        <v>70</v>
      </c>
      <c r="R54" s="5" t="s">
        <v>70</v>
      </c>
      <c r="S54" s="5" t="s">
        <v>70</v>
      </c>
      <c r="T54" s="5" t="s">
        <v>70</v>
      </c>
      <c r="U54" s="5" t="s">
        <v>70</v>
      </c>
      <c r="V54" s="5" t="s">
        <v>70</v>
      </c>
      <c r="W54" s="5">
        <v>0</v>
      </c>
      <c r="X54" s="5" t="s">
        <v>70</v>
      </c>
      <c r="Y54" s="5" t="s">
        <v>70</v>
      </c>
      <c r="Z54" s="5" t="s">
        <v>70</v>
      </c>
      <c r="AA54" s="5" t="s">
        <v>70</v>
      </c>
      <c r="AB54" s="5" t="s">
        <v>70</v>
      </c>
      <c r="AC54" s="5" t="s">
        <v>70</v>
      </c>
      <c r="AD54" s="5" t="s">
        <v>70</v>
      </c>
      <c r="AE54" s="5" t="s">
        <v>70</v>
      </c>
      <c r="AF54" s="5" t="s">
        <v>70</v>
      </c>
      <c r="AG54" s="5" t="s">
        <v>70</v>
      </c>
      <c r="AH54" s="5">
        <v>0</v>
      </c>
      <c r="AI54" s="5" t="s">
        <v>70</v>
      </c>
      <c r="AJ54" s="5" t="s">
        <v>70</v>
      </c>
      <c r="AK54" s="5" t="s">
        <v>70</v>
      </c>
      <c r="AL54" s="5" t="s">
        <v>70</v>
      </c>
      <c r="AM54" s="5" t="s">
        <v>70</v>
      </c>
      <c r="AN54" s="5" t="s">
        <v>70</v>
      </c>
      <c r="AO54" s="5" t="s">
        <v>70</v>
      </c>
      <c r="AP54" s="5" t="s">
        <v>70</v>
      </c>
      <c r="AQ54" s="5" t="s">
        <v>70</v>
      </c>
      <c r="AR54" s="5" t="s">
        <v>70</v>
      </c>
      <c r="AS54" s="5">
        <v>0</v>
      </c>
      <c r="AT54" s="5" t="s">
        <v>70</v>
      </c>
      <c r="AU54" s="5" t="s">
        <v>70</v>
      </c>
      <c r="AV54" s="5" t="s">
        <v>70</v>
      </c>
      <c r="AW54" s="5" t="s">
        <v>70</v>
      </c>
      <c r="AX54" s="5" t="s">
        <v>70</v>
      </c>
      <c r="AY54" s="5" t="s">
        <v>70</v>
      </c>
      <c r="AZ54" s="5" t="s">
        <v>70</v>
      </c>
      <c r="BA54" s="5" t="s">
        <v>70</v>
      </c>
      <c r="BB54" s="5" t="s">
        <v>70</v>
      </c>
      <c r="BC54" s="5" t="s">
        <v>70</v>
      </c>
      <c r="BD54" s="5">
        <v>0</v>
      </c>
    </row>
    <row r="55" spans="1:56" x14ac:dyDescent="0.35">
      <c r="A55" t="s">
        <v>114</v>
      </c>
      <c r="B55" s="5">
        <v>10</v>
      </c>
      <c r="C55" s="7">
        <v>0.375</v>
      </c>
      <c r="D55" s="5">
        <v>10</v>
      </c>
      <c r="E55" s="7">
        <v>0.5</v>
      </c>
      <c r="F55" s="5">
        <v>15</v>
      </c>
      <c r="G55" s="7">
        <v>0.54200000000000004</v>
      </c>
      <c r="H55" s="5">
        <v>20</v>
      </c>
      <c r="I55" s="7">
        <v>0.75</v>
      </c>
      <c r="J55" s="5">
        <v>5</v>
      </c>
      <c r="K55" s="7">
        <v>0.25</v>
      </c>
      <c r="L55" s="5">
        <v>25</v>
      </c>
      <c r="M55" s="5" t="s">
        <v>63</v>
      </c>
      <c r="N55" s="5" t="s">
        <v>63</v>
      </c>
      <c r="O55" s="5">
        <v>5</v>
      </c>
      <c r="P55" s="5" t="s">
        <v>63</v>
      </c>
      <c r="Q55" s="5">
        <v>10</v>
      </c>
      <c r="R55" s="5" t="s">
        <v>63</v>
      </c>
      <c r="S55" s="5">
        <v>10</v>
      </c>
      <c r="T55" s="5" t="s">
        <v>63</v>
      </c>
      <c r="U55" s="5" t="s">
        <v>63</v>
      </c>
      <c r="V55" s="5" t="s">
        <v>63</v>
      </c>
      <c r="W55" s="5">
        <v>15</v>
      </c>
      <c r="X55" s="5">
        <v>15</v>
      </c>
      <c r="Y55" s="5" t="s">
        <v>63</v>
      </c>
      <c r="Z55" s="5">
        <v>15</v>
      </c>
      <c r="AA55" s="5" t="s">
        <v>63</v>
      </c>
      <c r="AB55" s="5">
        <v>20</v>
      </c>
      <c r="AC55" s="5" t="s">
        <v>63</v>
      </c>
      <c r="AD55" s="5">
        <v>20</v>
      </c>
      <c r="AE55" s="5" t="s">
        <v>63</v>
      </c>
      <c r="AF55" s="5" t="s">
        <v>63</v>
      </c>
      <c r="AG55" s="5" t="s">
        <v>63</v>
      </c>
      <c r="AH55" s="5">
        <v>20</v>
      </c>
      <c r="AI55" s="5">
        <v>5</v>
      </c>
      <c r="AJ55" s="7">
        <v>0.5</v>
      </c>
      <c r="AK55" s="5">
        <v>10</v>
      </c>
      <c r="AL55" s="7">
        <v>0.83299999999999996</v>
      </c>
      <c r="AM55" s="5">
        <v>10</v>
      </c>
      <c r="AN55" s="7">
        <v>1</v>
      </c>
      <c r="AO55" s="5">
        <v>10</v>
      </c>
      <c r="AP55" s="7">
        <v>1</v>
      </c>
      <c r="AQ55" s="5">
        <v>0</v>
      </c>
      <c r="AR55" s="7">
        <v>0</v>
      </c>
      <c r="AS55" s="5">
        <v>10</v>
      </c>
      <c r="AT55" s="5">
        <v>5</v>
      </c>
      <c r="AU55" s="5" t="s">
        <v>63</v>
      </c>
      <c r="AV55" s="5">
        <v>10</v>
      </c>
      <c r="AW55" s="5" t="s">
        <v>63</v>
      </c>
      <c r="AX55" s="5">
        <v>10</v>
      </c>
      <c r="AY55" s="5" t="s">
        <v>63</v>
      </c>
      <c r="AZ55" s="5">
        <v>10</v>
      </c>
      <c r="BA55" s="5" t="s">
        <v>63</v>
      </c>
      <c r="BB55" s="5" t="s">
        <v>63</v>
      </c>
      <c r="BC55" s="5" t="s">
        <v>63</v>
      </c>
      <c r="BD55" s="5">
        <v>10</v>
      </c>
    </row>
    <row r="56" spans="1:56" x14ac:dyDescent="0.35">
      <c r="A56" t="s">
        <v>115</v>
      </c>
      <c r="B56" s="5" t="s">
        <v>70</v>
      </c>
      <c r="C56" s="5" t="s">
        <v>70</v>
      </c>
      <c r="D56" s="5" t="s">
        <v>70</v>
      </c>
      <c r="E56" s="5" t="s">
        <v>70</v>
      </c>
      <c r="F56" s="5" t="s">
        <v>70</v>
      </c>
      <c r="G56" s="5" t="s">
        <v>70</v>
      </c>
      <c r="H56" s="5" t="s">
        <v>70</v>
      </c>
      <c r="I56" s="5" t="s">
        <v>70</v>
      </c>
      <c r="J56" s="5" t="s">
        <v>70</v>
      </c>
      <c r="K56" s="5" t="s">
        <v>70</v>
      </c>
      <c r="L56" s="5">
        <v>0</v>
      </c>
      <c r="M56" s="5" t="s">
        <v>70</v>
      </c>
      <c r="N56" s="5" t="s">
        <v>70</v>
      </c>
      <c r="O56" s="5" t="s">
        <v>70</v>
      </c>
      <c r="P56" s="5" t="s">
        <v>70</v>
      </c>
      <c r="Q56" s="5" t="s">
        <v>70</v>
      </c>
      <c r="R56" s="5" t="s">
        <v>70</v>
      </c>
      <c r="S56" s="5" t="s">
        <v>70</v>
      </c>
      <c r="T56" s="5" t="s">
        <v>70</v>
      </c>
      <c r="U56" s="5" t="s">
        <v>70</v>
      </c>
      <c r="V56" s="5" t="s">
        <v>70</v>
      </c>
      <c r="W56" s="5">
        <v>0</v>
      </c>
      <c r="X56" s="5" t="s">
        <v>70</v>
      </c>
      <c r="Y56" s="5" t="s">
        <v>70</v>
      </c>
      <c r="Z56" s="5" t="s">
        <v>70</v>
      </c>
      <c r="AA56" s="5" t="s">
        <v>70</v>
      </c>
      <c r="AB56" s="5" t="s">
        <v>70</v>
      </c>
      <c r="AC56" s="5" t="s">
        <v>70</v>
      </c>
      <c r="AD56" s="5" t="s">
        <v>70</v>
      </c>
      <c r="AE56" s="5" t="s">
        <v>70</v>
      </c>
      <c r="AF56" s="5" t="s">
        <v>70</v>
      </c>
      <c r="AG56" s="5" t="s">
        <v>70</v>
      </c>
      <c r="AH56" s="5">
        <v>0</v>
      </c>
      <c r="AI56" s="5" t="s">
        <v>70</v>
      </c>
      <c r="AJ56" s="5" t="s">
        <v>70</v>
      </c>
      <c r="AK56" s="5" t="s">
        <v>70</v>
      </c>
      <c r="AL56" s="5" t="s">
        <v>70</v>
      </c>
      <c r="AM56" s="5" t="s">
        <v>70</v>
      </c>
      <c r="AN56" s="5" t="s">
        <v>70</v>
      </c>
      <c r="AO56" s="5" t="s">
        <v>70</v>
      </c>
      <c r="AP56" s="5" t="s">
        <v>70</v>
      </c>
      <c r="AQ56" s="5" t="s">
        <v>70</v>
      </c>
      <c r="AR56" s="5" t="s">
        <v>70</v>
      </c>
      <c r="AS56" s="5">
        <v>0</v>
      </c>
      <c r="AT56" s="5" t="s">
        <v>70</v>
      </c>
      <c r="AU56" s="5" t="s">
        <v>70</v>
      </c>
      <c r="AV56" s="5" t="s">
        <v>70</v>
      </c>
      <c r="AW56" s="5" t="s">
        <v>70</v>
      </c>
      <c r="AX56" s="5" t="s">
        <v>70</v>
      </c>
      <c r="AY56" s="5" t="s">
        <v>70</v>
      </c>
      <c r="AZ56" s="5" t="s">
        <v>70</v>
      </c>
      <c r="BA56" s="5" t="s">
        <v>70</v>
      </c>
      <c r="BB56" s="5" t="s">
        <v>70</v>
      </c>
      <c r="BC56" s="5" t="s">
        <v>70</v>
      </c>
      <c r="BD56" s="5">
        <v>0</v>
      </c>
    </row>
    <row r="57" spans="1:56" x14ac:dyDescent="0.35">
      <c r="A57" t="s">
        <v>116</v>
      </c>
      <c r="B57" s="5">
        <v>45</v>
      </c>
      <c r="C57" s="5" t="s">
        <v>63</v>
      </c>
      <c r="D57" s="5">
        <v>60</v>
      </c>
      <c r="E57" s="5" t="s">
        <v>63</v>
      </c>
      <c r="F57" s="5">
        <v>75</v>
      </c>
      <c r="G57" s="5" t="s">
        <v>63</v>
      </c>
      <c r="H57" s="5">
        <v>80</v>
      </c>
      <c r="I57" s="5" t="s">
        <v>63</v>
      </c>
      <c r="J57" s="5" t="s">
        <v>63</v>
      </c>
      <c r="K57" s="5" t="s">
        <v>63</v>
      </c>
      <c r="L57" s="5">
        <v>80</v>
      </c>
      <c r="M57" s="5">
        <v>40</v>
      </c>
      <c r="N57" s="5" t="s">
        <v>63</v>
      </c>
      <c r="O57" s="5">
        <v>45</v>
      </c>
      <c r="P57" s="5" t="s">
        <v>63</v>
      </c>
      <c r="Q57" s="5">
        <v>50</v>
      </c>
      <c r="R57" s="5" t="s">
        <v>63</v>
      </c>
      <c r="S57" s="5">
        <v>55</v>
      </c>
      <c r="T57" s="5" t="s">
        <v>63</v>
      </c>
      <c r="U57" s="5" t="s">
        <v>63</v>
      </c>
      <c r="V57" s="5" t="s">
        <v>63</v>
      </c>
      <c r="W57" s="5">
        <v>55</v>
      </c>
      <c r="X57" s="5">
        <v>60</v>
      </c>
      <c r="Y57" s="7">
        <v>0.61499999999999999</v>
      </c>
      <c r="Z57" s="5">
        <v>80</v>
      </c>
      <c r="AA57" s="7">
        <v>0.81200000000000006</v>
      </c>
      <c r="AB57" s="5">
        <v>95</v>
      </c>
      <c r="AC57" s="7">
        <v>0.96899999999999997</v>
      </c>
      <c r="AD57" s="5">
        <v>95</v>
      </c>
      <c r="AE57" s="7">
        <v>1</v>
      </c>
      <c r="AF57" s="5">
        <v>0</v>
      </c>
      <c r="AG57" s="7">
        <v>0</v>
      </c>
      <c r="AH57" s="5">
        <v>95</v>
      </c>
      <c r="AI57" s="5">
        <v>70</v>
      </c>
      <c r="AJ57" s="5" t="s">
        <v>63</v>
      </c>
      <c r="AK57" s="5">
        <v>95</v>
      </c>
      <c r="AL57" s="5" t="s">
        <v>63</v>
      </c>
      <c r="AM57" s="5">
        <v>105</v>
      </c>
      <c r="AN57" s="5" t="s">
        <v>63</v>
      </c>
      <c r="AO57" s="5">
        <v>110</v>
      </c>
      <c r="AP57" s="5" t="s">
        <v>63</v>
      </c>
      <c r="AQ57" s="5" t="s">
        <v>63</v>
      </c>
      <c r="AR57" s="5" t="s">
        <v>63</v>
      </c>
      <c r="AS57" s="5">
        <v>110</v>
      </c>
      <c r="AT57" s="5">
        <v>35</v>
      </c>
      <c r="AU57" s="7">
        <v>0.56899999999999995</v>
      </c>
      <c r="AV57" s="5">
        <v>55</v>
      </c>
      <c r="AW57" s="7">
        <v>0.81499999999999995</v>
      </c>
      <c r="AX57" s="5">
        <v>60</v>
      </c>
      <c r="AY57" s="7">
        <v>0.95399999999999996</v>
      </c>
      <c r="AZ57" s="5">
        <v>65</v>
      </c>
      <c r="BA57" s="7">
        <v>1</v>
      </c>
      <c r="BB57" s="5">
        <v>0</v>
      </c>
      <c r="BC57" s="7">
        <v>0</v>
      </c>
      <c r="BD57" s="5">
        <v>65</v>
      </c>
    </row>
    <row r="58" spans="1:56" x14ac:dyDescent="0.35">
      <c r="A58" t="s">
        <v>117</v>
      </c>
      <c r="B58" s="5" t="s">
        <v>70</v>
      </c>
      <c r="C58" s="5" t="s">
        <v>70</v>
      </c>
      <c r="D58" s="5" t="s">
        <v>70</v>
      </c>
      <c r="E58" s="5" t="s">
        <v>70</v>
      </c>
      <c r="F58" s="5" t="s">
        <v>70</v>
      </c>
      <c r="G58" s="5" t="s">
        <v>70</v>
      </c>
      <c r="H58" s="5" t="s">
        <v>70</v>
      </c>
      <c r="I58" s="5" t="s">
        <v>70</v>
      </c>
      <c r="J58" s="5" t="s">
        <v>70</v>
      </c>
      <c r="K58" s="5" t="s">
        <v>70</v>
      </c>
      <c r="L58" s="5">
        <v>0</v>
      </c>
      <c r="M58" s="5" t="s">
        <v>70</v>
      </c>
      <c r="N58" s="5" t="s">
        <v>70</v>
      </c>
      <c r="O58" s="5" t="s">
        <v>70</v>
      </c>
      <c r="P58" s="5" t="s">
        <v>70</v>
      </c>
      <c r="Q58" s="5" t="s">
        <v>70</v>
      </c>
      <c r="R58" s="5" t="s">
        <v>70</v>
      </c>
      <c r="S58" s="5" t="s">
        <v>70</v>
      </c>
      <c r="T58" s="5" t="s">
        <v>70</v>
      </c>
      <c r="U58" s="5" t="s">
        <v>70</v>
      </c>
      <c r="V58" s="5" t="s">
        <v>70</v>
      </c>
      <c r="W58" s="5">
        <v>0</v>
      </c>
      <c r="X58" s="5" t="s">
        <v>70</v>
      </c>
      <c r="Y58" s="5" t="s">
        <v>70</v>
      </c>
      <c r="Z58" s="5" t="s">
        <v>70</v>
      </c>
      <c r="AA58" s="5" t="s">
        <v>70</v>
      </c>
      <c r="AB58" s="5" t="s">
        <v>70</v>
      </c>
      <c r="AC58" s="5" t="s">
        <v>70</v>
      </c>
      <c r="AD58" s="5" t="s">
        <v>70</v>
      </c>
      <c r="AE58" s="5" t="s">
        <v>70</v>
      </c>
      <c r="AF58" s="5" t="s">
        <v>70</v>
      </c>
      <c r="AG58" s="5" t="s">
        <v>70</v>
      </c>
      <c r="AH58" s="5">
        <v>0</v>
      </c>
      <c r="AI58" s="5" t="s">
        <v>70</v>
      </c>
      <c r="AJ58" s="5" t="s">
        <v>70</v>
      </c>
      <c r="AK58" s="5" t="s">
        <v>70</v>
      </c>
      <c r="AL58" s="5" t="s">
        <v>70</v>
      </c>
      <c r="AM58" s="5" t="s">
        <v>70</v>
      </c>
      <c r="AN58" s="5" t="s">
        <v>70</v>
      </c>
      <c r="AO58" s="5" t="s">
        <v>70</v>
      </c>
      <c r="AP58" s="5" t="s">
        <v>70</v>
      </c>
      <c r="AQ58" s="5" t="s">
        <v>70</v>
      </c>
      <c r="AR58" s="5" t="s">
        <v>70</v>
      </c>
      <c r="AS58" s="5">
        <v>0</v>
      </c>
      <c r="AT58" s="5" t="s">
        <v>70</v>
      </c>
      <c r="AU58" s="5" t="s">
        <v>70</v>
      </c>
      <c r="AV58" s="5" t="s">
        <v>70</v>
      </c>
      <c r="AW58" s="5" t="s">
        <v>70</v>
      </c>
      <c r="AX58" s="5" t="s">
        <v>70</v>
      </c>
      <c r="AY58" s="5" t="s">
        <v>70</v>
      </c>
      <c r="AZ58" s="5" t="s">
        <v>70</v>
      </c>
      <c r="BA58" s="5" t="s">
        <v>70</v>
      </c>
      <c r="BB58" s="5" t="s">
        <v>70</v>
      </c>
      <c r="BC58" s="5" t="s">
        <v>70</v>
      </c>
      <c r="BD58" s="5">
        <v>0</v>
      </c>
    </row>
    <row r="59" spans="1:56" x14ac:dyDescent="0.35">
      <c r="A59" s="6" t="s">
        <v>118</v>
      </c>
      <c r="B59" s="10">
        <v>1265</v>
      </c>
      <c r="C59" s="11">
        <v>0.32700000000000001</v>
      </c>
      <c r="D59" s="10">
        <v>2170</v>
      </c>
      <c r="E59" s="11">
        <v>0.56000000000000005</v>
      </c>
      <c r="F59" s="10">
        <v>2930</v>
      </c>
      <c r="G59" s="11">
        <v>0.75600000000000001</v>
      </c>
      <c r="H59" s="10">
        <v>3455</v>
      </c>
      <c r="I59" s="11">
        <v>0.89200000000000002</v>
      </c>
      <c r="J59" s="9">
        <v>420</v>
      </c>
      <c r="K59" s="11">
        <v>0.108</v>
      </c>
      <c r="L59" s="10">
        <v>3875</v>
      </c>
      <c r="M59" s="10">
        <v>1360</v>
      </c>
      <c r="N59" s="11">
        <v>0.35899999999999999</v>
      </c>
      <c r="O59" s="10">
        <v>2255</v>
      </c>
      <c r="P59" s="11">
        <v>0.59699999999999998</v>
      </c>
      <c r="Q59" s="10">
        <v>3020</v>
      </c>
      <c r="R59" s="11">
        <v>0.79800000000000004</v>
      </c>
      <c r="S59" s="10">
        <v>3470</v>
      </c>
      <c r="T59" s="11">
        <v>0.91800000000000004</v>
      </c>
      <c r="U59" s="9">
        <v>310</v>
      </c>
      <c r="V59" s="11">
        <v>8.2000000000000003E-2</v>
      </c>
      <c r="W59" s="10">
        <v>3780</v>
      </c>
      <c r="X59" s="10">
        <v>1775</v>
      </c>
      <c r="Y59" s="11">
        <v>0.45100000000000001</v>
      </c>
      <c r="Z59" s="10">
        <v>2660</v>
      </c>
      <c r="AA59" s="11">
        <v>0.67500000000000004</v>
      </c>
      <c r="AB59" s="10">
        <v>3485</v>
      </c>
      <c r="AC59" s="11">
        <v>0.88400000000000001</v>
      </c>
      <c r="AD59" s="10">
        <v>3780</v>
      </c>
      <c r="AE59" s="11">
        <v>0.95899999999999996</v>
      </c>
      <c r="AF59" s="9">
        <v>165</v>
      </c>
      <c r="AG59" s="11">
        <v>4.1000000000000002E-2</v>
      </c>
      <c r="AH59" s="10">
        <v>3940</v>
      </c>
      <c r="AI59" s="10">
        <v>1580</v>
      </c>
      <c r="AJ59" s="11">
        <v>0.38400000000000001</v>
      </c>
      <c r="AK59" s="10">
        <v>2560</v>
      </c>
      <c r="AL59" s="11">
        <v>0.623</v>
      </c>
      <c r="AM59" s="10">
        <v>3565</v>
      </c>
      <c r="AN59" s="11">
        <v>0.86699999999999999</v>
      </c>
      <c r="AO59" s="10">
        <v>3895</v>
      </c>
      <c r="AP59" s="11">
        <v>0.94699999999999995</v>
      </c>
      <c r="AQ59" s="9">
        <v>220</v>
      </c>
      <c r="AR59" s="11">
        <v>5.2999999999999999E-2</v>
      </c>
      <c r="AS59" s="10">
        <v>4115</v>
      </c>
      <c r="AT59" s="10">
        <v>1040</v>
      </c>
      <c r="AU59" s="11">
        <v>0.27800000000000002</v>
      </c>
      <c r="AV59" s="10">
        <v>1985</v>
      </c>
      <c r="AW59" s="11">
        <v>0.53200000000000003</v>
      </c>
      <c r="AX59" s="10">
        <v>2835</v>
      </c>
      <c r="AY59" s="11">
        <v>0.75900000000000001</v>
      </c>
      <c r="AZ59" s="10">
        <v>3375</v>
      </c>
      <c r="BA59" s="11">
        <v>0.90300000000000002</v>
      </c>
      <c r="BB59" s="9">
        <v>360</v>
      </c>
      <c r="BC59" s="11">
        <v>9.7000000000000003E-2</v>
      </c>
      <c r="BD59" s="10">
        <v>3735</v>
      </c>
    </row>
  </sheetData>
  <pageMargins left="0.7" right="0.7" top="0.75" bottom="0.75" header="0.3" footer="0.3"/>
  <pageSetup paperSize="9" orientation="portrait" horizontalDpi="300" verticalDpi="300"/>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D59"/>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23.69140625" customWidth="1"/>
    <col min="5" max="5" width="28.69140625" customWidth="1"/>
    <col min="6" max="6" width="23.69140625" customWidth="1"/>
    <col min="7" max="7" width="28.69140625" customWidth="1"/>
    <col min="8" max="8" width="23.69140625" customWidth="1"/>
    <col min="9" max="9" width="28.69140625" customWidth="1"/>
    <col min="10" max="10" width="20.69140625" customWidth="1"/>
    <col min="11" max="11" width="25.69140625" customWidth="1"/>
    <col min="12" max="12" width="13.69140625" customWidth="1"/>
    <col min="13" max="13" width="19.69140625" customWidth="1"/>
    <col min="14" max="14" width="24.69140625" customWidth="1"/>
    <col min="15" max="15" width="23.69140625" customWidth="1"/>
    <col min="16" max="16" width="28.69140625" customWidth="1"/>
    <col min="17" max="17" width="23.69140625" customWidth="1"/>
    <col min="18" max="18" width="28.69140625" customWidth="1"/>
    <col min="19" max="19" width="23.69140625" customWidth="1"/>
    <col min="20" max="20" width="28.69140625" customWidth="1"/>
    <col min="21" max="21" width="20.69140625" customWidth="1"/>
    <col min="22" max="22" width="25.69140625" customWidth="1"/>
    <col min="23" max="23" width="13.69140625" customWidth="1"/>
    <col min="24" max="24" width="19.69140625" customWidth="1"/>
    <col min="25" max="25" width="24.69140625" customWidth="1"/>
    <col min="26" max="26" width="23.69140625" customWidth="1"/>
    <col min="27" max="27" width="28.69140625" customWidth="1"/>
    <col min="28" max="28" width="23.69140625" customWidth="1"/>
    <col min="29" max="29" width="28.69140625" customWidth="1"/>
    <col min="30" max="30" width="23.69140625" customWidth="1"/>
    <col min="31" max="31" width="28.69140625" customWidth="1"/>
    <col min="32" max="32" width="20.69140625" customWidth="1"/>
    <col min="33" max="33" width="25.69140625" customWidth="1"/>
    <col min="34" max="34" width="13.69140625" customWidth="1"/>
    <col min="35" max="35" width="19.69140625" customWidth="1"/>
    <col min="36" max="36" width="24.69140625" customWidth="1"/>
    <col min="37" max="37" width="23.69140625" customWidth="1"/>
    <col min="38" max="38" width="28.69140625" customWidth="1"/>
    <col min="39" max="39" width="23.69140625" customWidth="1"/>
    <col min="40" max="40" width="28.69140625" customWidth="1"/>
    <col min="41" max="41" width="23.69140625" customWidth="1"/>
    <col min="42" max="42" width="28.69140625" customWidth="1"/>
    <col min="43" max="43" width="20.69140625" customWidth="1"/>
    <col min="44" max="44" width="25.69140625" customWidth="1"/>
    <col min="45" max="45" width="13.69140625" customWidth="1"/>
    <col min="46" max="46" width="19.69140625" customWidth="1"/>
    <col min="47" max="47" width="24.69140625" customWidth="1"/>
    <col min="48" max="48" width="23.69140625" customWidth="1"/>
    <col min="49" max="49" width="28.69140625" customWidth="1"/>
    <col min="50" max="50" width="23.69140625" customWidth="1"/>
    <col min="51" max="51" width="28.69140625" customWidth="1"/>
    <col min="52" max="52" width="23.69140625" customWidth="1"/>
    <col min="53" max="53" width="28.69140625" customWidth="1"/>
    <col min="54" max="54" width="20.69140625" customWidth="1"/>
    <col min="55" max="55" width="25.69140625" customWidth="1"/>
    <col min="56" max="56" width="13.69140625" customWidth="1"/>
  </cols>
  <sheetData>
    <row r="1" spans="1:56" ht="30" customHeight="1" x14ac:dyDescent="0.35">
      <c r="A1" s="1" t="s">
        <v>146</v>
      </c>
    </row>
    <row r="2" spans="1:56" x14ac:dyDescent="0.35">
      <c r="A2" t="s">
        <v>119</v>
      </c>
    </row>
    <row r="3" spans="1:56" x14ac:dyDescent="0.35">
      <c r="A3" t="s">
        <v>120</v>
      </c>
    </row>
    <row r="4" spans="1:5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c r="Q4" s="4" t="s">
        <v>22</v>
      </c>
      <c r="R4" s="4" t="s">
        <v>23</v>
      </c>
      <c r="S4" s="4" t="s">
        <v>24</v>
      </c>
      <c r="T4" s="4" t="s">
        <v>25</v>
      </c>
      <c r="U4" s="4" t="s">
        <v>26</v>
      </c>
      <c r="V4" s="4" t="s">
        <v>27</v>
      </c>
      <c r="W4" s="4" t="s">
        <v>28</v>
      </c>
      <c r="X4" s="4" t="s">
        <v>29</v>
      </c>
      <c r="Y4" s="4" t="s">
        <v>30</v>
      </c>
      <c r="Z4" s="4" t="s">
        <v>31</v>
      </c>
      <c r="AA4" s="4" t="s">
        <v>32</v>
      </c>
      <c r="AB4" s="4" t="s">
        <v>33</v>
      </c>
      <c r="AC4" s="4" t="s">
        <v>34</v>
      </c>
      <c r="AD4" s="4" t="s">
        <v>35</v>
      </c>
      <c r="AE4" s="4" t="s">
        <v>36</v>
      </c>
      <c r="AF4" s="4" t="s">
        <v>37</v>
      </c>
      <c r="AG4" s="4" t="s">
        <v>38</v>
      </c>
      <c r="AH4" s="4" t="s">
        <v>39</v>
      </c>
      <c r="AI4" s="4" t="s">
        <v>40</v>
      </c>
      <c r="AJ4" s="4" t="s">
        <v>41</v>
      </c>
      <c r="AK4" s="4" t="s">
        <v>42</v>
      </c>
      <c r="AL4" s="4" t="s">
        <v>43</v>
      </c>
      <c r="AM4" s="4" t="s">
        <v>44</v>
      </c>
      <c r="AN4" s="4" t="s">
        <v>45</v>
      </c>
      <c r="AO4" s="4" t="s">
        <v>46</v>
      </c>
      <c r="AP4" s="4" t="s">
        <v>47</v>
      </c>
      <c r="AQ4" s="4" t="s">
        <v>48</v>
      </c>
      <c r="AR4" s="4" t="s">
        <v>49</v>
      </c>
      <c r="AS4" s="4" t="s">
        <v>50</v>
      </c>
      <c r="AT4" s="4" t="s">
        <v>51</v>
      </c>
      <c r="AU4" s="4" t="s">
        <v>52</v>
      </c>
      <c r="AV4" s="4" t="s">
        <v>53</v>
      </c>
      <c r="AW4" s="4" t="s">
        <v>54</v>
      </c>
      <c r="AX4" s="4" t="s">
        <v>55</v>
      </c>
      <c r="AY4" s="4" t="s">
        <v>56</v>
      </c>
      <c r="AZ4" s="4" t="s">
        <v>57</v>
      </c>
      <c r="BA4" s="4" t="s">
        <v>58</v>
      </c>
      <c r="BB4" s="4" t="s">
        <v>59</v>
      </c>
      <c r="BC4" s="4" t="s">
        <v>60</v>
      </c>
      <c r="BD4" s="4" t="s">
        <v>61</v>
      </c>
    </row>
    <row r="5" spans="1:56" x14ac:dyDescent="0.35">
      <c r="A5" t="s">
        <v>62</v>
      </c>
      <c r="B5" s="5" t="s">
        <v>70</v>
      </c>
      <c r="C5" s="5" t="s">
        <v>70</v>
      </c>
      <c r="D5" s="5" t="s">
        <v>70</v>
      </c>
      <c r="E5" s="5" t="s">
        <v>70</v>
      </c>
      <c r="F5" s="5" t="s">
        <v>70</v>
      </c>
      <c r="G5" s="5" t="s">
        <v>70</v>
      </c>
      <c r="H5" s="5" t="s">
        <v>70</v>
      </c>
      <c r="I5" s="5" t="s">
        <v>70</v>
      </c>
      <c r="J5" s="5" t="s">
        <v>70</v>
      </c>
      <c r="K5" s="5" t="s">
        <v>70</v>
      </c>
      <c r="L5" s="5">
        <v>0</v>
      </c>
      <c r="M5" s="5" t="s">
        <v>70</v>
      </c>
      <c r="N5" s="5" t="s">
        <v>70</v>
      </c>
      <c r="O5" s="5" t="s">
        <v>70</v>
      </c>
      <c r="P5" s="5" t="s">
        <v>70</v>
      </c>
      <c r="Q5" s="5" t="s">
        <v>70</v>
      </c>
      <c r="R5" s="5" t="s">
        <v>70</v>
      </c>
      <c r="S5" s="5" t="s">
        <v>70</v>
      </c>
      <c r="T5" s="5" t="s">
        <v>70</v>
      </c>
      <c r="U5" s="5" t="s">
        <v>70</v>
      </c>
      <c r="V5" s="5" t="s">
        <v>70</v>
      </c>
      <c r="W5" s="5">
        <v>0</v>
      </c>
      <c r="X5" s="5" t="s">
        <v>70</v>
      </c>
      <c r="Y5" s="5" t="s">
        <v>70</v>
      </c>
      <c r="Z5" s="5" t="s">
        <v>70</v>
      </c>
      <c r="AA5" s="5" t="s">
        <v>70</v>
      </c>
      <c r="AB5" s="5" t="s">
        <v>70</v>
      </c>
      <c r="AC5" s="5" t="s">
        <v>70</v>
      </c>
      <c r="AD5" s="5" t="s">
        <v>70</v>
      </c>
      <c r="AE5" s="5" t="s">
        <v>70</v>
      </c>
      <c r="AF5" s="5" t="s">
        <v>70</v>
      </c>
      <c r="AG5" s="5" t="s">
        <v>70</v>
      </c>
      <c r="AH5" s="5">
        <v>0</v>
      </c>
      <c r="AI5" s="5" t="s">
        <v>70</v>
      </c>
      <c r="AJ5" s="5" t="s">
        <v>70</v>
      </c>
      <c r="AK5" s="5" t="s">
        <v>70</v>
      </c>
      <c r="AL5" s="5" t="s">
        <v>70</v>
      </c>
      <c r="AM5" s="5" t="s">
        <v>70</v>
      </c>
      <c r="AN5" s="5" t="s">
        <v>70</v>
      </c>
      <c r="AO5" s="5" t="s">
        <v>70</v>
      </c>
      <c r="AP5" s="5" t="s">
        <v>70</v>
      </c>
      <c r="AQ5" s="5" t="s">
        <v>70</v>
      </c>
      <c r="AR5" s="5" t="s">
        <v>70</v>
      </c>
      <c r="AS5" s="5">
        <v>0</v>
      </c>
      <c r="AT5" s="5" t="s">
        <v>70</v>
      </c>
      <c r="AU5" s="5" t="s">
        <v>70</v>
      </c>
      <c r="AV5" s="5" t="s">
        <v>70</v>
      </c>
      <c r="AW5" s="5" t="s">
        <v>70</v>
      </c>
      <c r="AX5" s="5" t="s">
        <v>70</v>
      </c>
      <c r="AY5" s="5" t="s">
        <v>70</v>
      </c>
      <c r="AZ5" s="5" t="s">
        <v>70</v>
      </c>
      <c r="BA5" s="5" t="s">
        <v>70</v>
      </c>
      <c r="BB5" s="5" t="s">
        <v>70</v>
      </c>
      <c r="BC5" s="5" t="s">
        <v>70</v>
      </c>
      <c r="BD5" s="5">
        <v>0</v>
      </c>
    </row>
    <row r="6" spans="1:56" x14ac:dyDescent="0.35">
      <c r="A6" t="s">
        <v>64</v>
      </c>
      <c r="B6" s="5">
        <v>10</v>
      </c>
      <c r="C6" s="7">
        <v>0.28199999999999997</v>
      </c>
      <c r="D6" s="5">
        <v>20</v>
      </c>
      <c r="E6" s="7">
        <v>0.56399999999999995</v>
      </c>
      <c r="F6" s="5">
        <v>25</v>
      </c>
      <c r="G6" s="7">
        <v>0.59</v>
      </c>
      <c r="H6" s="5">
        <v>30</v>
      </c>
      <c r="I6" s="7">
        <v>0.82099999999999995</v>
      </c>
      <c r="J6" s="5">
        <v>5</v>
      </c>
      <c r="K6" s="7">
        <v>0.17899999999999999</v>
      </c>
      <c r="L6" s="5">
        <v>40</v>
      </c>
      <c r="M6" s="5">
        <v>10</v>
      </c>
      <c r="N6" s="7">
        <v>0.28999999999999998</v>
      </c>
      <c r="O6" s="5">
        <v>15</v>
      </c>
      <c r="P6" s="7">
        <v>0.41899999999999998</v>
      </c>
      <c r="Q6" s="5">
        <v>20</v>
      </c>
      <c r="R6" s="7">
        <v>0.61299999999999999</v>
      </c>
      <c r="S6" s="5">
        <v>25</v>
      </c>
      <c r="T6" s="7">
        <v>0.80600000000000005</v>
      </c>
      <c r="U6" s="5">
        <v>5</v>
      </c>
      <c r="V6" s="7">
        <v>0.19400000000000001</v>
      </c>
      <c r="W6" s="5">
        <v>30</v>
      </c>
      <c r="X6" s="5">
        <v>15</v>
      </c>
      <c r="Y6" s="7">
        <v>0.625</v>
      </c>
      <c r="Z6" s="5">
        <v>20</v>
      </c>
      <c r="AA6" s="7">
        <v>0.875</v>
      </c>
      <c r="AB6" s="5">
        <v>25</v>
      </c>
      <c r="AC6" s="7">
        <v>1</v>
      </c>
      <c r="AD6" s="5">
        <v>25</v>
      </c>
      <c r="AE6" s="7">
        <v>1</v>
      </c>
      <c r="AF6" s="5">
        <v>0</v>
      </c>
      <c r="AG6" s="7">
        <v>0</v>
      </c>
      <c r="AH6" s="5">
        <v>25</v>
      </c>
      <c r="AI6" s="5">
        <v>15</v>
      </c>
      <c r="AJ6" s="5" t="s">
        <v>63</v>
      </c>
      <c r="AK6" s="5">
        <v>35</v>
      </c>
      <c r="AL6" s="5" t="s">
        <v>63</v>
      </c>
      <c r="AM6" s="5">
        <v>45</v>
      </c>
      <c r="AN6" s="5" t="s">
        <v>63</v>
      </c>
      <c r="AO6" s="5">
        <v>45</v>
      </c>
      <c r="AP6" s="5" t="s">
        <v>63</v>
      </c>
      <c r="AQ6" s="5" t="s">
        <v>63</v>
      </c>
      <c r="AR6" s="5" t="s">
        <v>63</v>
      </c>
      <c r="AS6" s="5">
        <v>45</v>
      </c>
      <c r="AT6" s="5" t="s">
        <v>63</v>
      </c>
      <c r="AU6" s="5" t="s">
        <v>63</v>
      </c>
      <c r="AV6" s="5">
        <v>5</v>
      </c>
      <c r="AW6" s="5" t="s">
        <v>63</v>
      </c>
      <c r="AX6" s="5">
        <v>15</v>
      </c>
      <c r="AY6" s="5" t="s">
        <v>63</v>
      </c>
      <c r="AZ6" s="5">
        <v>25</v>
      </c>
      <c r="BA6" s="5" t="s">
        <v>63</v>
      </c>
      <c r="BB6" s="5" t="s">
        <v>63</v>
      </c>
      <c r="BC6" s="5" t="s">
        <v>63</v>
      </c>
      <c r="BD6" s="5">
        <v>25</v>
      </c>
    </row>
    <row r="7" spans="1:56" x14ac:dyDescent="0.35">
      <c r="A7" t="s">
        <v>65</v>
      </c>
      <c r="B7" s="5">
        <v>40</v>
      </c>
      <c r="C7" s="7">
        <v>0.17299999999999999</v>
      </c>
      <c r="D7" s="5">
        <v>65</v>
      </c>
      <c r="E7" s="7">
        <v>0.26700000000000002</v>
      </c>
      <c r="F7" s="5">
        <v>105</v>
      </c>
      <c r="G7" s="7">
        <v>0.42399999999999999</v>
      </c>
      <c r="H7" s="5">
        <v>160</v>
      </c>
      <c r="I7" s="7">
        <v>0.65800000000000003</v>
      </c>
      <c r="J7" s="5">
        <v>85</v>
      </c>
      <c r="K7" s="7">
        <v>0.34200000000000003</v>
      </c>
      <c r="L7" s="5">
        <v>245</v>
      </c>
      <c r="M7" s="5">
        <v>15</v>
      </c>
      <c r="N7" s="7">
        <v>6.7000000000000004E-2</v>
      </c>
      <c r="O7" s="5">
        <v>40</v>
      </c>
      <c r="P7" s="7">
        <v>0.218</v>
      </c>
      <c r="Q7" s="5">
        <v>85</v>
      </c>
      <c r="R7" s="7">
        <v>0.435</v>
      </c>
      <c r="S7" s="5">
        <v>130</v>
      </c>
      <c r="T7" s="7">
        <v>0.68400000000000005</v>
      </c>
      <c r="U7" s="5">
        <v>60</v>
      </c>
      <c r="V7" s="7">
        <v>0.316</v>
      </c>
      <c r="W7" s="5">
        <v>195</v>
      </c>
      <c r="X7" s="5">
        <v>10</v>
      </c>
      <c r="Y7" s="7">
        <v>6.0999999999999999E-2</v>
      </c>
      <c r="Z7" s="5">
        <v>30</v>
      </c>
      <c r="AA7" s="7">
        <v>0.17199999999999999</v>
      </c>
      <c r="AB7" s="5">
        <v>80</v>
      </c>
      <c r="AC7" s="7">
        <v>0.49099999999999999</v>
      </c>
      <c r="AD7" s="5">
        <v>125</v>
      </c>
      <c r="AE7" s="7">
        <v>0.76700000000000002</v>
      </c>
      <c r="AF7" s="5">
        <v>40</v>
      </c>
      <c r="AG7" s="7">
        <v>0.23300000000000001</v>
      </c>
      <c r="AH7" s="5">
        <v>165</v>
      </c>
      <c r="AI7" s="5">
        <v>15</v>
      </c>
      <c r="AJ7" s="7">
        <v>0.13200000000000001</v>
      </c>
      <c r="AK7" s="5">
        <v>50</v>
      </c>
      <c r="AL7" s="7">
        <v>0.38</v>
      </c>
      <c r="AM7" s="5">
        <v>85</v>
      </c>
      <c r="AN7" s="7">
        <v>0.67400000000000004</v>
      </c>
      <c r="AO7" s="5">
        <v>110</v>
      </c>
      <c r="AP7" s="7">
        <v>0.84499999999999997</v>
      </c>
      <c r="AQ7" s="5">
        <v>20</v>
      </c>
      <c r="AR7" s="7">
        <v>0.155</v>
      </c>
      <c r="AS7" s="5">
        <v>130</v>
      </c>
      <c r="AT7" s="5" t="s">
        <v>63</v>
      </c>
      <c r="AU7" s="5" t="s">
        <v>63</v>
      </c>
      <c r="AV7" s="5" t="s">
        <v>63</v>
      </c>
      <c r="AW7" s="5" t="s">
        <v>63</v>
      </c>
      <c r="AX7" s="5">
        <v>20</v>
      </c>
      <c r="AY7" s="5" t="s">
        <v>63</v>
      </c>
      <c r="AZ7" s="5">
        <v>30</v>
      </c>
      <c r="BA7" s="5" t="s">
        <v>63</v>
      </c>
      <c r="BB7" s="5">
        <v>25</v>
      </c>
      <c r="BC7" s="5" t="s">
        <v>63</v>
      </c>
      <c r="BD7" s="5">
        <v>60</v>
      </c>
    </row>
    <row r="8" spans="1:56" x14ac:dyDescent="0.35">
      <c r="A8" t="s">
        <v>66</v>
      </c>
      <c r="B8" s="5">
        <v>90</v>
      </c>
      <c r="C8" s="5" t="s">
        <v>63</v>
      </c>
      <c r="D8" s="5">
        <v>125</v>
      </c>
      <c r="E8" s="5" t="s">
        <v>63</v>
      </c>
      <c r="F8" s="5">
        <v>140</v>
      </c>
      <c r="G8" s="5" t="s">
        <v>63</v>
      </c>
      <c r="H8" s="5">
        <v>145</v>
      </c>
      <c r="I8" s="5" t="s">
        <v>63</v>
      </c>
      <c r="J8" s="5" t="s">
        <v>63</v>
      </c>
      <c r="K8" s="5" t="s">
        <v>63</v>
      </c>
      <c r="L8" s="5">
        <v>150</v>
      </c>
      <c r="M8" s="5">
        <v>80</v>
      </c>
      <c r="N8" s="5" t="s">
        <v>63</v>
      </c>
      <c r="O8" s="5">
        <v>120</v>
      </c>
      <c r="P8" s="5" t="s">
        <v>63</v>
      </c>
      <c r="Q8" s="5">
        <v>135</v>
      </c>
      <c r="R8" s="5" t="s">
        <v>63</v>
      </c>
      <c r="S8" s="5">
        <v>140</v>
      </c>
      <c r="T8" s="5" t="s">
        <v>63</v>
      </c>
      <c r="U8" s="5" t="s">
        <v>63</v>
      </c>
      <c r="V8" s="5" t="s">
        <v>63</v>
      </c>
      <c r="W8" s="5">
        <v>140</v>
      </c>
      <c r="X8" s="5">
        <v>70</v>
      </c>
      <c r="Y8" s="5" t="s">
        <v>63</v>
      </c>
      <c r="Z8" s="5">
        <v>105</v>
      </c>
      <c r="AA8" s="5" t="s">
        <v>63</v>
      </c>
      <c r="AB8" s="5">
        <v>135</v>
      </c>
      <c r="AC8" s="5" t="s">
        <v>63</v>
      </c>
      <c r="AD8" s="5">
        <v>145</v>
      </c>
      <c r="AE8" s="5" t="s">
        <v>63</v>
      </c>
      <c r="AF8" s="5" t="s">
        <v>63</v>
      </c>
      <c r="AG8" s="5" t="s">
        <v>63</v>
      </c>
      <c r="AH8" s="5">
        <v>145</v>
      </c>
      <c r="AI8" s="5">
        <v>65</v>
      </c>
      <c r="AJ8" s="5" t="s">
        <v>63</v>
      </c>
      <c r="AK8" s="5">
        <v>120</v>
      </c>
      <c r="AL8" s="5" t="s">
        <v>63</v>
      </c>
      <c r="AM8" s="5">
        <v>155</v>
      </c>
      <c r="AN8" s="5" t="s">
        <v>63</v>
      </c>
      <c r="AO8" s="5">
        <v>165</v>
      </c>
      <c r="AP8" s="5" t="s">
        <v>63</v>
      </c>
      <c r="AQ8" s="5" t="s">
        <v>63</v>
      </c>
      <c r="AR8" s="5" t="s">
        <v>63</v>
      </c>
      <c r="AS8" s="5">
        <v>165</v>
      </c>
      <c r="AT8" s="5">
        <v>45</v>
      </c>
      <c r="AU8" s="7">
        <v>0.36499999999999999</v>
      </c>
      <c r="AV8" s="5">
        <v>75</v>
      </c>
      <c r="AW8" s="7">
        <v>0.60299999999999998</v>
      </c>
      <c r="AX8" s="5">
        <v>105</v>
      </c>
      <c r="AY8" s="7">
        <v>0.83299999999999996</v>
      </c>
      <c r="AZ8" s="5">
        <v>125</v>
      </c>
      <c r="BA8" s="7">
        <v>1</v>
      </c>
      <c r="BB8" s="5">
        <v>0</v>
      </c>
      <c r="BC8" s="7">
        <v>0</v>
      </c>
      <c r="BD8" s="5">
        <v>125</v>
      </c>
    </row>
    <row r="9" spans="1:56" x14ac:dyDescent="0.35">
      <c r="A9" t="s">
        <v>67</v>
      </c>
      <c r="B9" s="5">
        <v>115</v>
      </c>
      <c r="C9" s="7">
        <v>0.27200000000000002</v>
      </c>
      <c r="D9" s="5">
        <v>190</v>
      </c>
      <c r="E9" s="7">
        <v>0.44700000000000001</v>
      </c>
      <c r="F9" s="5">
        <v>270</v>
      </c>
      <c r="G9" s="7">
        <v>0.63800000000000001</v>
      </c>
      <c r="H9" s="5">
        <v>340</v>
      </c>
      <c r="I9" s="7">
        <v>0.80100000000000005</v>
      </c>
      <c r="J9" s="5">
        <v>85</v>
      </c>
      <c r="K9" s="7">
        <v>0.19900000000000001</v>
      </c>
      <c r="L9" s="5">
        <v>425</v>
      </c>
      <c r="M9" s="5">
        <v>95</v>
      </c>
      <c r="N9" s="7">
        <v>0.26700000000000002</v>
      </c>
      <c r="O9" s="5">
        <v>160</v>
      </c>
      <c r="P9" s="7">
        <v>0.45500000000000002</v>
      </c>
      <c r="Q9" s="5">
        <v>240</v>
      </c>
      <c r="R9" s="7">
        <v>0.66900000000000004</v>
      </c>
      <c r="S9" s="5">
        <v>320</v>
      </c>
      <c r="T9" s="7">
        <v>0.89300000000000002</v>
      </c>
      <c r="U9" s="5">
        <v>40</v>
      </c>
      <c r="V9" s="7">
        <v>0.107</v>
      </c>
      <c r="W9" s="5">
        <v>355</v>
      </c>
      <c r="X9" s="5">
        <v>90</v>
      </c>
      <c r="Y9" s="7">
        <v>0.25900000000000001</v>
      </c>
      <c r="Z9" s="5">
        <v>165</v>
      </c>
      <c r="AA9" s="7">
        <v>0.47</v>
      </c>
      <c r="AB9" s="5">
        <v>235</v>
      </c>
      <c r="AC9" s="7">
        <v>0.66500000000000004</v>
      </c>
      <c r="AD9" s="5">
        <v>325</v>
      </c>
      <c r="AE9" s="7">
        <v>0.92100000000000004</v>
      </c>
      <c r="AF9" s="5">
        <v>30</v>
      </c>
      <c r="AG9" s="7">
        <v>7.9000000000000001E-2</v>
      </c>
      <c r="AH9" s="5">
        <v>355</v>
      </c>
      <c r="AI9" s="5">
        <v>100</v>
      </c>
      <c r="AJ9" s="7">
        <v>0.33100000000000002</v>
      </c>
      <c r="AK9" s="5">
        <v>165</v>
      </c>
      <c r="AL9" s="7">
        <v>0.55700000000000005</v>
      </c>
      <c r="AM9" s="5">
        <v>245</v>
      </c>
      <c r="AN9" s="7">
        <v>0.82799999999999996</v>
      </c>
      <c r="AO9" s="5">
        <v>280</v>
      </c>
      <c r="AP9" s="7">
        <v>0.94899999999999995</v>
      </c>
      <c r="AQ9" s="5">
        <v>15</v>
      </c>
      <c r="AR9" s="7">
        <v>5.0999999999999997E-2</v>
      </c>
      <c r="AS9" s="5">
        <v>295</v>
      </c>
      <c r="AT9" s="5">
        <v>85</v>
      </c>
      <c r="AU9" s="7">
        <v>0.28799999999999998</v>
      </c>
      <c r="AV9" s="5">
        <v>140</v>
      </c>
      <c r="AW9" s="7">
        <v>0.47299999999999998</v>
      </c>
      <c r="AX9" s="5">
        <v>210</v>
      </c>
      <c r="AY9" s="7">
        <v>0.72299999999999998</v>
      </c>
      <c r="AZ9" s="5">
        <v>265</v>
      </c>
      <c r="BA9" s="7">
        <v>0.91100000000000003</v>
      </c>
      <c r="BB9" s="5">
        <v>25</v>
      </c>
      <c r="BC9" s="7">
        <v>8.8999999999999996E-2</v>
      </c>
      <c r="BD9" s="5">
        <v>290</v>
      </c>
    </row>
    <row r="10" spans="1:56" x14ac:dyDescent="0.35">
      <c r="A10" t="s">
        <v>68</v>
      </c>
      <c r="B10" s="5">
        <v>20</v>
      </c>
      <c r="C10" s="7">
        <v>0.19600000000000001</v>
      </c>
      <c r="D10" s="5">
        <v>40</v>
      </c>
      <c r="E10" s="7">
        <v>0.40200000000000002</v>
      </c>
      <c r="F10" s="5">
        <v>65</v>
      </c>
      <c r="G10" s="7">
        <v>0.66</v>
      </c>
      <c r="H10" s="5">
        <v>80</v>
      </c>
      <c r="I10" s="7">
        <v>0.83499999999999996</v>
      </c>
      <c r="J10" s="5">
        <v>15</v>
      </c>
      <c r="K10" s="7">
        <v>0.16500000000000001</v>
      </c>
      <c r="L10" s="5">
        <v>95</v>
      </c>
      <c r="M10" s="5">
        <v>35</v>
      </c>
      <c r="N10" s="7">
        <v>0.245</v>
      </c>
      <c r="O10" s="5">
        <v>55</v>
      </c>
      <c r="P10" s="7">
        <v>0.38500000000000001</v>
      </c>
      <c r="Q10" s="5">
        <v>85</v>
      </c>
      <c r="R10" s="7">
        <v>0.57999999999999996</v>
      </c>
      <c r="S10" s="5">
        <v>125</v>
      </c>
      <c r="T10" s="7">
        <v>0.874</v>
      </c>
      <c r="U10" s="5">
        <v>20</v>
      </c>
      <c r="V10" s="7">
        <v>0.126</v>
      </c>
      <c r="W10" s="5">
        <v>145</v>
      </c>
      <c r="X10" s="5">
        <v>25</v>
      </c>
      <c r="Y10" s="5" t="s">
        <v>63</v>
      </c>
      <c r="Z10" s="5">
        <v>45</v>
      </c>
      <c r="AA10" s="5" t="s">
        <v>63</v>
      </c>
      <c r="AB10" s="5">
        <v>65</v>
      </c>
      <c r="AC10" s="5" t="s">
        <v>63</v>
      </c>
      <c r="AD10" s="5">
        <v>75</v>
      </c>
      <c r="AE10" s="5" t="s">
        <v>63</v>
      </c>
      <c r="AF10" s="5" t="s">
        <v>63</v>
      </c>
      <c r="AG10" s="5" t="s">
        <v>63</v>
      </c>
      <c r="AH10" s="5">
        <v>80</v>
      </c>
      <c r="AI10" s="5">
        <v>25</v>
      </c>
      <c r="AJ10" s="7">
        <v>0.218</v>
      </c>
      <c r="AK10" s="5">
        <v>45</v>
      </c>
      <c r="AL10" s="7">
        <v>0.378</v>
      </c>
      <c r="AM10" s="5">
        <v>90</v>
      </c>
      <c r="AN10" s="7">
        <v>0.76500000000000001</v>
      </c>
      <c r="AO10" s="5">
        <v>110</v>
      </c>
      <c r="AP10" s="7">
        <v>0.91600000000000004</v>
      </c>
      <c r="AQ10" s="5">
        <v>10</v>
      </c>
      <c r="AR10" s="7">
        <v>8.4000000000000005E-2</v>
      </c>
      <c r="AS10" s="5">
        <v>120</v>
      </c>
      <c r="AT10" s="5">
        <v>30</v>
      </c>
      <c r="AU10" s="7">
        <v>0.221</v>
      </c>
      <c r="AV10" s="5">
        <v>50</v>
      </c>
      <c r="AW10" s="7">
        <v>0.36799999999999999</v>
      </c>
      <c r="AX10" s="5">
        <v>75</v>
      </c>
      <c r="AY10" s="7">
        <v>0.56599999999999995</v>
      </c>
      <c r="AZ10" s="5">
        <v>110</v>
      </c>
      <c r="BA10" s="7">
        <v>0.80100000000000005</v>
      </c>
      <c r="BB10" s="5">
        <v>25</v>
      </c>
      <c r="BC10" s="7">
        <v>0.19900000000000001</v>
      </c>
      <c r="BD10" s="5">
        <v>135</v>
      </c>
    </row>
    <row r="11" spans="1:56" x14ac:dyDescent="0.35">
      <c r="A11" t="s">
        <v>69</v>
      </c>
      <c r="B11" s="5" t="s">
        <v>70</v>
      </c>
      <c r="C11" s="5" t="s">
        <v>70</v>
      </c>
      <c r="D11" s="5" t="s">
        <v>70</v>
      </c>
      <c r="E11" s="5" t="s">
        <v>70</v>
      </c>
      <c r="F11" s="5" t="s">
        <v>70</v>
      </c>
      <c r="G11" s="5" t="s">
        <v>70</v>
      </c>
      <c r="H11" s="5" t="s">
        <v>70</v>
      </c>
      <c r="I11" s="5" t="s">
        <v>70</v>
      </c>
      <c r="J11" s="5" t="s">
        <v>70</v>
      </c>
      <c r="K11" s="5" t="s">
        <v>70</v>
      </c>
      <c r="L11" s="5">
        <v>0</v>
      </c>
      <c r="M11" s="5" t="s">
        <v>70</v>
      </c>
      <c r="N11" s="5" t="s">
        <v>70</v>
      </c>
      <c r="O11" s="5" t="s">
        <v>70</v>
      </c>
      <c r="P11" s="5" t="s">
        <v>70</v>
      </c>
      <c r="Q11" s="5" t="s">
        <v>70</v>
      </c>
      <c r="R11" s="5" t="s">
        <v>70</v>
      </c>
      <c r="S11" s="5" t="s">
        <v>70</v>
      </c>
      <c r="T11" s="5" t="s">
        <v>70</v>
      </c>
      <c r="U11" s="5" t="s">
        <v>70</v>
      </c>
      <c r="V11" s="5" t="s">
        <v>70</v>
      </c>
      <c r="W11" s="5">
        <v>0</v>
      </c>
      <c r="X11" s="5" t="s">
        <v>63</v>
      </c>
      <c r="Y11" s="5" t="s">
        <v>63</v>
      </c>
      <c r="Z11" s="5" t="s">
        <v>63</v>
      </c>
      <c r="AA11" s="5" t="s">
        <v>63</v>
      </c>
      <c r="AB11" s="5" t="s">
        <v>63</v>
      </c>
      <c r="AC11" s="5" t="s">
        <v>63</v>
      </c>
      <c r="AD11" s="5" t="s">
        <v>63</v>
      </c>
      <c r="AE11" s="5" t="s">
        <v>63</v>
      </c>
      <c r="AF11" s="5">
        <v>0</v>
      </c>
      <c r="AG11" s="7">
        <v>0</v>
      </c>
      <c r="AH11" s="5" t="s">
        <v>63</v>
      </c>
      <c r="AI11" s="5" t="s">
        <v>63</v>
      </c>
      <c r="AJ11" s="5" t="s">
        <v>63</v>
      </c>
      <c r="AK11" s="5" t="s">
        <v>63</v>
      </c>
      <c r="AL11" s="5" t="s">
        <v>63</v>
      </c>
      <c r="AM11" s="5" t="s">
        <v>63</v>
      </c>
      <c r="AN11" s="5" t="s">
        <v>63</v>
      </c>
      <c r="AO11" s="5" t="s">
        <v>63</v>
      </c>
      <c r="AP11" s="5" t="s">
        <v>63</v>
      </c>
      <c r="AQ11" s="5">
        <v>0</v>
      </c>
      <c r="AR11" s="7">
        <v>0</v>
      </c>
      <c r="AS11" s="5" t="s">
        <v>63</v>
      </c>
      <c r="AT11" s="5" t="s">
        <v>70</v>
      </c>
      <c r="AU11" s="5" t="s">
        <v>70</v>
      </c>
      <c r="AV11" s="5" t="s">
        <v>70</v>
      </c>
      <c r="AW11" s="5" t="s">
        <v>70</v>
      </c>
      <c r="AX11" s="5" t="s">
        <v>70</v>
      </c>
      <c r="AY11" s="5" t="s">
        <v>70</v>
      </c>
      <c r="AZ11" s="5" t="s">
        <v>70</v>
      </c>
      <c r="BA11" s="5" t="s">
        <v>70</v>
      </c>
      <c r="BB11" s="5" t="s">
        <v>70</v>
      </c>
      <c r="BC11" s="5" t="s">
        <v>70</v>
      </c>
      <c r="BD11" s="5">
        <v>0</v>
      </c>
    </row>
    <row r="12" spans="1:56" x14ac:dyDescent="0.35">
      <c r="A12" t="s">
        <v>71</v>
      </c>
      <c r="B12" s="5" t="s">
        <v>70</v>
      </c>
      <c r="C12" s="5" t="s">
        <v>70</v>
      </c>
      <c r="D12" s="5" t="s">
        <v>70</v>
      </c>
      <c r="E12" s="5" t="s">
        <v>70</v>
      </c>
      <c r="F12" s="5" t="s">
        <v>70</v>
      </c>
      <c r="G12" s="5" t="s">
        <v>70</v>
      </c>
      <c r="H12" s="5" t="s">
        <v>70</v>
      </c>
      <c r="I12" s="5" t="s">
        <v>70</v>
      </c>
      <c r="J12" s="5" t="s">
        <v>70</v>
      </c>
      <c r="K12" s="5" t="s">
        <v>70</v>
      </c>
      <c r="L12" s="5">
        <v>0</v>
      </c>
      <c r="M12" s="5" t="s">
        <v>70</v>
      </c>
      <c r="N12" s="5" t="s">
        <v>70</v>
      </c>
      <c r="O12" s="5" t="s">
        <v>70</v>
      </c>
      <c r="P12" s="5" t="s">
        <v>70</v>
      </c>
      <c r="Q12" s="5" t="s">
        <v>70</v>
      </c>
      <c r="R12" s="5" t="s">
        <v>70</v>
      </c>
      <c r="S12" s="5" t="s">
        <v>70</v>
      </c>
      <c r="T12" s="5" t="s">
        <v>70</v>
      </c>
      <c r="U12" s="5" t="s">
        <v>70</v>
      </c>
      <c r="V12" s="5" t="s">
        <v>70</v>
      </c>
      <c r="W12" s="5">
        <v>0</v>
      </c>
      <c r="X12" s="5" t="s">
        <v>70</v>
      </c>
      <c r="Y12" s="5" t="s">
        <v>70</v>
      </c>
      <c r="Z12" s="5" t="s">
        <v>70</v>
      </c>
      <c r="AA12" s="5" t="s">
        <v>70</v>
      </c>
      <c r="AB12" s="5" t="s">
        <v>70</v>
      </c>
      <c r="AC12" s="5" t="s">
        <v>70</v>
      </c>
      <c r="AD12" s="5" t="s">
        <v>70</v>
      </c>
      <c r="AE12" s="5" t="s">
        <v>70</v>
      </c>
      <c r="AF12" s="5" t="s">
        <v>70</v>
      </c>
      <c r="AG12" s="5" t="s">
        <v>70</v>
      </c>
      <c r="AH12" s="5">
        <v>0</v>
      </c>
      <c r="AI12" s="5" t="s">
        <v>70</v>
      </c>
      <c r="AJ12" s="5" t="s">
        <v>70</v>
      </c>
      <c r="AK12" s="5" t="s">
        <v>70</v>
      </c>
      <c r="AL12" s="5" t="s">
        <v>70</v>
      </c>
      <c r="AM12" s="5" t="s">
        <v>70</v>
      </c>
      <c r="AN12" s="5" t="s">
        <v>70</v>
      </c>
      <c r="AO12" s="5" t="s">
        <v>70</v>
      </c>
      <c r="AP12" s="5" t="s">
        <v>70</v>
      </c>
      <c r="AQ12" s="5" t="s">
        <v>70</v>
      </c>
      <c r="AR12" s="5" t="s">
        <v>70</v>
      </c>
      <c r="AS12" s="5">
        <v>0</v>
      </c>
      <c r="AT12" s="5" t="s">
        <v>70</v>
      </c>
      <c r="AU12" s="5" t="s">
        <v>70</v>
      </c>
      <c r="AV12" s="5" t="s">
        <v>70</v>
      </c>
      <c r="AW12" s="5" t="s">
        <v>70</v>
      </c>
      <c r="AX12" s="5" t="s">
        <v>70</v>
      </c>
      <c r="AY12" s="5" t="s">
        <v>70</v>
      </c>
      <c r="AZ12" s="5" t="s">
        <v>70</v>
      </c>
      <c r="BA12" s="5" t="s">
        <v>70</v>
      </c>
      <c r="BB12" s="5" t="s">
        <v>70</v>
      </c>
      <c r="BC12" s="5" t="s">
        <v>70</v>
      </c>
      <c r="BD12" s="5">
        <v>0</v>
      </c>
    </row>
    <row r="13" spans="1:56" x14ac:dyDescent="0.35">
      <c r="A13" t="s">
        <v>72</v>
      </c>
      <c r="B13" s="5">
        <v>70</v>
      </c>
      <c r="C13" s="7">
        <v>0.32400000000000001</v>
      </c>
      <c r="D13" s="5">
        <v>115</v>
      </c>
      <c r="E13" s="7">
        <v>0.52700000000000002</v>
      </c>
      <c r="F13" s="5">
        <v>150</v>
      </c>
      <c r="G13" s="7">
        <v>0.67600000000000005</v>
      </c>
      <c r="H13" s="5">
        <v>175</v>
      </c>
      <c r="I13" s="7">
        <v>0.79700000000000004</v>
      </c>
      <c r="J13" s="5">
        <v>45</v>
      </c>
      <c r="K13" s="7">
        <v>0.20300000000000001</v>
      </c>
      <c r="L13" s="5">
        <v>220</v>
      </c>
      <c r="M13" s="5">
        <v>70</v>
      </c>
      <c r="N13" s="7">
        <v>0.374</v>
      </c>
      <c r="O13" s="5">
        <v>105</v>
      </c>
      <c r="P13" s="7">
        <v>0.56699999999999995</v>
      </c>
      <c r="Q13" s="5">
        <v>140</v>
      </c>
      <c r="R13" s="7">
        <v>0.74299999999999999</v>
      </c>
      <c r="S13" s="5">
        <v>165</v>
      </c>
      <c r="T13" s="7">
        <v>0.89300000000000002</v>
      </c>
      <c r="U13" s="5">
        <v>20</v>
      </c>
      <c r="V13" s="7">
        <v>0.107</v>
      </c>
      <c r="W13" s="5">
        <v>185</v>
      </c>
      <c r="X13" s="5">
        <v>70</v>
      </c>
      <c r="Y13" s="7">
        <v>0.40100000000000002</v>
      </c>
      <c r="Z13" s="5">
        <v>100</v>
      </c>
      <c r="AA13" s="7">
        <v>0.59299999999999997</v>
      </c>
      <c r="AB13" s="5">
        <v>145</v>
      </c>
      <c r="AC13" s="7">
        <v>0.83099999999999996</v>
      </c>
      <c r="AD13" s="5">
        <v>165</v>
      </c>
      <c r="AE13" s="7">
        <v>0.97099999999999997</v>
      </c>
      <c r="AF13" s="5">
        <v>5</v>
      </c>
      <c r="AG13" s="7">
        <v>2.9000000000000001E-2</v>
      </c>
      <c r="AH13" s="5">
        <v>170</v>
      </c>
      <c r="AI13" s="5">
        <v>80</v>
      </c>
      <c r="AJ13" s="7">
        <v>0.34699999999999998</v>
      </c>
      <c r="AK13" s="5">
        <v>140</v>
      </c>
      <c r="AL13" s="7">
        <v>0.61299999999999999</v>
      </c>
      <c r="AM13" s="5">
        <v>190</v>
      </c>
      <c r="AN13" s="7">
        <v>0.84899999999999998</v>
      </c>
      <c r="AO13" s="5">
        <v>220</v>
      </c>
      <c r="AP13" s="7">
        <v>0.96899999999999997</v>
      </c>
      <c r="AQ13" s="5">
        <v>5</v>
      </c>
      <c r="AR13" s="7">
        <v>3.1E-2</v>
      </c>
      <c r="AS13" s="5">
        <v>225</v>
      </c>
      <c r="AT13" s="5">
        <v>65</v>
      </c>
      <c r="AU13" s="7">
        <v>0.314</v>
      </c>
      <c r="AV13" s="5">
        <v>110</v>
      </c>
      <c r="AW13" s="7">
        <v>0.52200000000000002</v>
      </c>
      <c r="AX13" s="5">
        <v>160</v>
      </c>
      <c r="AY13" s="7">
        <v>0.76800000000000002</v>
      </c>
      <c r="AZ13" s="5">
        <v>190</v>
      </c>
      <c r="BA13" s="7">
        <v>0.92800000000000005</v>
      </c>
      <c r="BB13" s="5">
        <v>15</v>
      </c>
      <c r="BC13" s="7">
        <v>7.1999999999999995E-2</v>
      </c>
      <c r="BD13" s="5">
        <v>205</v>
      </c>
    </row>
    <row r="14" spans="1:56" x14ac:dyDescent="0.35">
      <c r="A14" t="s">
        <v>73</v>
      </c>
      <c r="B14" s="5">
        <v>15</v>
      </c>
      <c r="C14" s="5" t="s">
        <v>63</v>
      </c>
      <c r="D14" s="5">
        <v>20</v>
      </c>
      <c r="E14" s="5" t="s">
        <v>63</v>
      </c>
      <c r="F14" s="5">
        <v>20</v>
      </c>
      <c r="G14" s="5" t="s">
        <v>63</v>
      </c>
      <c r="H14" s="5">
        <v>25</v>
      </c>
      <c r="I14" s="5" t="s">
        <v>63</v>
      </c>
      <c r="J14" s="5" t="s">
        <v>63</v>
      </c>
      <c r="K14" s="5" t="s">
        <v>63</v>
      </c>
      <c r="L14" s="5">
        <v>25</v>
      </c>
      <c r="M14" s="5" t="s">
        <v>70</v>
      </c>
      <c r="N14" s="5" t="s">
        <v>70</v>
      </c>
      <c r="O14" s="5" t="s">
        <v>70</v>
      </c>
      <c r="P14" s="5" t="s">
        <v>70</v>
      </c>
      <c r="Q14" s="5" t="s">
        <v>70</v>
      </c>
      <c r="R14" s="5" t="s">
        <v>70</v>
      </c>
      <c r="S14" s="5" t="s">
        <v>70</v>
      </c>
      <c r="T14" s="5" t="s">
        <v>70</v>
      </c>
      <c r="U14" s="5" t="s">
        <v>70</v>
      </c>
      <c r="V14" s="5" t="s">
        <v>70</v>
      </c>
      <c r="W14" s="5">
        <v>0</v>
      </c>
      <c r="X14" s="5" t="s">
        <v>70</v>
      </c>
      <c r="Y14" s="5" t="s">
        <v>70</v>
      </c>
      <c r="Z14" s="5" t="s">
        <v>70</v>
      </c>
      <c r="AA14" s="5" t="s">
        <v>70</v>
      </c>
      <c r="AB14" s="5" t="s">
        <v>70</v>
      </c>
      <c r="AC14" s="5" t="s">
        <v>70</v>
      </c>
      <c r="AD14" s="5" t="s">
        <v>70</v>
      </c>
      <c r="AE14" s="5" t="s">
        <v>70</v>
      </c>
      <c r="AF14" s="5" t="s">
        <v>70</v>
      </c>
      <c r="AG14" s="5" t="s">
        <v>70</v>
      </c>
      <c r="AH14" s="5">
        <v>0</v>
      </c>
      <c r="AI14" s="5" t="s">
        <v>70</v>
      </c>
      <c r="AJ14" s="5" t="s">
        <v>70</v>
      </c>
      <c r="AK14" s="5" t="s">
        <v>70</v>
      </c>
      <c r="AL14" s="5" t="s">
        <v>70</v>
      </c>
      <c r="AM14" s="5" t="s">
        <v>70</v>
      </c>
      <c r="AN14" s="5" t="s">
        <v>70</v>
      </c>
      <c r="AO14" s="5" t="s">
        <v>70</v>
      </c>
      <c r="AP14" s="5" t="s">
        <v>70</v>
      </c>
      <c r="AQ14" s="5" t="s">
        <v>70</v>
      </c>
      <c r="AR14" s="5" t="s">
        <v>70</v>
      </c>
      <c r="AS14" s="5">
        <v>0</v>
      </c>
      <c r="AT14" s="5" t="s">
        <v>70</v>
      </c>
      <c r="AU14" s="5" t="s">
        <v>70</v>
      </c>
      <c r="AV14" s="5" t="s">
        <v>70</v>
      </c>
      <c r="AW14" s="5" t="s">
        <v>70</v>
      </c>
      <c r="AX14" s="5" t="s">
        <v>70</v>
      </c>
      <c r="AY14" s="5" t="s">
        <v>70</v>
      </c>
      <c r="AZ14" s="5" t="s">
        <v>70</v>
      </c>
      <c r="BA14" s="5" t="s">
        <v>70</v>
      </c>
      <c r="BB14" s="5" t="s">
        <v>70</v>
      </c>
      <c r="BC14" s="5" t="s">
        <v>70</v>
      </c>
      <c r="BD14" s="5">
        <v>0</v>
      </c>
    </row>
    <row r="15" spans="1:56" x14ac:dyDescent="0.35">
      <c r="A15" t="s">
        <v>74</v>
      </c>
      <c r="B15" s="5">
        <v>25</v>
      </c>
      <c r="C15" s="7">
        <v>0.188</v>
      </c>
      <c r="D15" s="5">
        <v>45</v>
      </c>
      <c r="E15" s="7">
        <v>0.29899999999999999</v>
      </c>
      <c r="F15" s="5">
        <v>70</v>
      </c>
      <c r="G15" s="7">
        <v>0.5</v>
      </c>
      <c r="H15" s="5">
        <v>95</v>
      </c>
      <c r="I15" s="7">
        <v>0.66700000000000004</v>
      </c>
      <c r="J15" s="5">
        <v>50</v>
      </c>
      <c r="K15" s="7">
        <v>0.33300000000000002</v>
      </c>
      <c r="L15" s="5">
        <v>145</v>
      </c>
      <c r="M15" s="5">
        <v>35</v>
      </c>
      <c r="N15" s="7">
        <v>0.25</v>
      </c>
      <c r="O15" s="5">
        <v>65</v>
      </c>
      <c r="P15" s="7">
        <v>0.45700000000000002</v>
      </c>
      <c r="Q15" s="5">
        <v>95</v>
      </c>
      <c r="R15" s="7">
        <v>0.66400000000000003</v>
      </c>
      <c r="S15" s="5">
        <v>120</v>
      </c>
      <c r="T15" s="7">
        <v>0.85699999999999998</v>
      </c>
      <c r="U15" s="5">
        <v>20</v>
      </c>
      <c r="V15" s="7">
        <v>0.14299999999999999</v>
      </c>
      <c r="W15" s="5">
        <v>140</v>
      </c>
      <c r="X15" s="5">
        <v>50</v>
      </c>
      <c r="Y15" s="7">
        <v>0.35599999999999998</v>
      </c>
      <c r="Z15" s="5">
        <v>75</v>
      </c>
      <c r="AA15" s="7">
        <v>0.56299999999999994</v>
      </c>
      <c r="AB15" s="5">
        <v>100</v>
      </c>
      <c r="AC15" s="7">
        <v>0.748</v>
      </c>
      <c r="AD15" s="5">
        <v>115</v>
      </c>
      <c r="AE15" s="7">
        <v>0.85899999999999999</v>
      </c>
      <c r="AF15" s="5">
        <v>20</v>
      </c>
      <c r="AG15" s="7">
        <v>0.14099999999999999</v>
      </c>
      <c r="AH15" s="5">
        <v>135</v>
      </c>
      <c r="AI15" s="5">
        <v>50</v>
      </c>
      <c r="AJ15" s="5" t="s">
        <v>63</v>
      </c>
      <c r="AK15" s="5">
        <v>85</v>
      </c>
      <c r="AL15" s="5" t="s">
        <v>63</v>
      </c>
      <c r="AM15" s="5">
        <v>110</v>
      </c>
      <c r="AN15" s="5" t="s">
        <v>63</v>
      </c>
      <c r="AO15" s="5">
        <v>120</v>
      </c>
      <c r="AP15" s="5" t="s">
        <v>63</v>
      </c>
      <c r="AQ15" s="5" t="s">
        <v>63</v>
      </c>
      <c r="AR15" s="5" t="s">
        <v>63</v>
      </c>
      <c r="AS15" s="5">
        <v>125</v>
      </c>
      <c r="AT15" s="5">
        <v>50</v>
      </c>
      <c r="AU15" s="7">
        <v>0.316</v>
      </c>
      <c r="AV15" s="5">
        <v>90</v>
      </c>
      <c r="AW15" s="7">
        <v>0.57399999999999995</v>
      </c>
      <c r="AX15" s="5">
        <v>125</v>
      </c>
      <c r="AY15" s="7">
        <v>0.81299999999999994</v>
      </c>
      <c r="AZ15" s="5">
        <v>145</v>
      </c>
      <c r="BA15" s="7">
        <v>0.92300000000000004</v>
      </c>
      <c r="BB15" s="5">
        <v>10</v>
      </c>
      <c r="BC15" s="7">
        <v>7.6999999999999999E-2</v>
      </c>
      <c r="BD15" s="5">
        <v>155</v>
      </c>
    </row>
    <row r="16" spans="1:56" x14ac:dyDescent="0.35">
      <c r="A16" t="s">
        <v>75</v>
      </c>
      <c r="B16" s="5" t="s">
        <v>70</v>
      </c>
      <c r="C16" s="5" t="s">
        <v>70</v>
      </c>
      <c r="D16" s="5" t="s">
        <v>70</v>
      </c>
      <c r="E16" s="5" t="s">
        <v>70</v>
      </c>
      <c r="F16" s="5" t="s">
        <v>70</v>
      </c>
      <c r="G16" s="5" t="s">
        <v>70</v>
      </c>
      <c r="H16" s="5" t="s">
        <v>70</v>
      </c>
      <c r="I16" s="5" t="s">
        <v>70</v>
      </c>
      <c r="J16" s="5" t="s">
        <v>70</v>
      </c>
      <c r="K16" s="5" t="s">
        <v>70</v>
      </c>
      <c r="L16" s="5">
        <v>0</v>
      </c>
      <c r="M16" s="5" t="s">
        <v>70</v>
      </c>
      <c r="N16" s="5" t="s">
        <v>70</v>
      </c>
      <c r="O16" s="5" t="s">
        <v>70</v>
      </c>
      <c r="P16" s="5" t="s">
        <v>70</v>
      </c>
      <c r="Q16" s="5" t="s">
        <v>70</v>
      </c>
      <c r="R16" s="5" t="s">
        <v>70</v>
      </c>
      <c r="S16" s="5" t="s">
        <v>70</v>
      </c>
      <c r="T16" s="5" t="s">
        <v>70</v>
      </c>
      <c r="U16" s="5" t="s">
        <v>70</v>
      </c>
      <c r="V16" s="5" t="s">
        <v>70</v>
      </c>
      <c r="W16" s="5">
        <v>0</v>
      </c>
      <c r="X16" s="5" t="s">
        <v>70</v>
      </c>
      <c r="Y16" s="5" t="s">
        <v>70</v>
      </c>
      <c r="Z16" s="5" t="s">
        <v>70</v>
      </c>
      <c r="AA16" s="5" t="s">
        <v>70</v>
      </c>
      <c r="AB16" s="5" t="s">
        <v>70</v>
      </c>
      <c r="AC16" s="5" t="s">
        <v>70</v>
      </c>
      <c r="AD16" s="5" t="s">
        <v>70</v>
      </c>
      <c r="AE16" s="5" t="s">
        <v>70</v>
      </c>
      <c r="AF16" s="5" t="s">
        <v>70</v>
      </c>
      <c r="AG16" s="5" t="s">
        <v>70</v>
      </c>
      <c r="AH16" s="5">
        <v>0</v>
      </c>
      <c r="AI16" s="5" t="s">
        <v>70</v>
      </c>
      <c r="AJ16" s="5" t="s">
        <v>70</v>
      </c>
      <c r="AK16" s="5" t="s">
        <v>70</v>
      </c>
      <c r="AL16" s="5" t="s">
        <v>70</v>
      </c>
      <c r="AM16" s="5" t="s">
        <v>70</v>
      </c>
      <c r="AN16" s="5" t="s">
        <v>70</v>
      </c>
      <c r="AO16" s="5" t="s">
        <v>70</v>
      </c>
      <c r="AP16" s="5" t="s">
        <v>70</v>
      </c>
      <c r="AQ16" s="5" t="s">
        <v>70</v>
      </c>
      <c r="AR16" s="5" t="s">
        <v>70</v>
      </c>
      <c r="AS16" s="5">
        <v>0</v>
      </c>
      <c r="AT16" s="5" t="s">
        <v>70</v>
      </c>
      <c r="AU16" s="5" t="s">
        <v>70</v>
      </c>
      <c r="AV16" s="5" t="s">
        <v>70</v>
      </c>
      <c r="AW16" s="5" t="s">
        <v>70</v>
      </c>
      <c r="AX16" s="5" t="s">
        <v>70</v>
      </c>
      <c r="AY16" s="5" t="s">
        <v>70</v>
      </c>
      <c r="AZ16" s="5" t="s">
        <v>70</v>
      </c>
      <c r="BA16" s="5" t="s">
        <v>70</v>
      </c>
      <c r="BB16" s="5" t="s">
        <v>70</v>
      </c>
      <c r="BC16" s="5" t="s">
        <v>70</v>
      </c>
      <c r="BD16" s="5">
        <v>0</v>
      </c>
    </row>
    <row r="17" spans="1:56" x14ac:dyDescent="0.35">
      <c r="A17" t="s">
        <v>76</v>
      </c>
      <c r="B17" s="5">
        <v>5</v>
      </c>
      <c r="C17" s="7">
        <v>0.25</v>
      </c>
      <c r="D17" s="5">
        <v>15</v>
      </c>
      <c r="E17" s="7">
        <v>0.5</v>
      </c>
      <c r="F17" s="5">
        <v>15</v>
      </c>
      <c r="G17" s="7">
        <v>0.60699999999999998</v>
      </c>
      <c r="H17" s="5">
        <v>20</v>
      </c>
      <c r="I17" s="7">
        <v>0.67900000000000005</v>
      </c>
      <c r="J17" s="5">
        <v>10</v>
      </c>
      <c r="K17" s="7">
        <v>0.32100000000000001</v>
      </c>
      <c r="L17" s="5">
        <v>30</v>
      </c>
      <c r="M17" s="5">
        <v>10</v>
      </c>
      <c r="N17" s="5" t="s">
        <v>63</v>
      </c>
      <c r="O17" s="5">
        <v>20</v>
      </c>
      <c r="P17" s="5" t="s">
        <v>63</v>
      </c>
      <c r="Q17" s="5">
        <v>25</v>
      </c>
      <c r="R17" s="5" t="s">
        <v>63</v>
      </c>
      <c r="S17" s="5">
        <v>35</v>
      </c>
      <c r="T17" s="5" t="s">
        <v>63</v>
      </c>
      <c r="U17" s="5" t="s">
        <v>63</v>
      </c>
      <c r="V17" s="5" t="s">
        <v>63</v>
      </c>
      <c r="W17" s="5">
        <v>35</v>
      </c>
      <c r="X17" s="5">
        <v>15</v>
      </c>
      <c r="Y17" s="7">
        <v>0.70799999999999996</v>
      </c>
      <c r="Z17" s="5">
        <v>20</v>
      </c>
      <c r="AA17" s="7">
        <v>0.91700000000000004</v>
      </c>
      <c r="AB17" s="5">
        <v>25</v>
      </c>
      <c r="AC17" s="7">
        <v>1</v>
      </c>
      <c r="AD17" s="5">
        <v>25</v>
      </c>
      <c r="AE17" s="7">
        <v>1</v>
      </c>
      <c r="AF17" s="5">
        <v>0</v>
      </c>
      <c r="AG17" s="7">
        <v>0</v>
      </c>
      <c r="AH17" s="5">
        <v>25</v>
      </c>
      <c r="AI17" s="5">
        <v>10</v>
      </c>
      <c r="AJ17" s="5" t="s">
        <v>63</v>
      </c>
      <c r="AK17" s="5">
        <v>15</v>
      </c>
      <c r="AL17" s="5" t="s">
        <v>63</v>
      </c>
      <c r="AM17" s="5">
        <v>25</v>
      </c>
      <c r="AN17" s="5" t="s">
        <v>63</v>
      </c>
      <c r="AO17" s="5">
        <v>25</v>
      </c>
      <c r="AP17" s="5" t="s">
        <v>63</v>
      </c>
      <c r="AQ17" s="5" t="s">
        <v>63</v>
      </c>
      <c r="AR17" s="5" t="s">
        <v>63</v>
      </c>
      <c r="AS17" s="5">
        <v>25</v>
      </c>
      <c r="AT17" s="5">
        <v>10</v>
      </c>
      <c r="AU17" s="5" t="s">
        <v>63</v>
      </c>
      <c r="AV17" s="5">
        <v>15</v>
      </c>
      <c r="AW17" s="5" t="s">
        <v>63</v>
      </c>
      <c r="AX17" s="5">
        <v>20</v>
      </c>
      <c r="AY17" s="5" t="s">
        <v>63</v>
      </c>
      <c r="AZ17" s="5">
        <v>25</v>
      </c>
      <c r="BA17" s="5" t="s">
        <v>63</v>
      </c>
      <c r="BB17" s="5" t="s">
        <v>63</v>
      </c>
      <c r="BC17" s="5" t="s">
        <v>63</v>
      </c>
      <c r="BD17" s="5">
        <v>25</v>
      </c>
    </row>
    <row r="18" spans="1:56" x14ac:dyDescent="0.35">
      <c r="A18" t="s">
        <v>77</v>
      </c>
      <c r="B18" s="5">
        <v>40</v>
      </c>
      <c r="C18" s="7">
        <v>0.253</v>
      </c>
      <c r="D18" s="5">
        <v>85</v>
      </c>
      <c r="E18" s="7">
        <v>0.56499999999999995</v>
      </c>
      <c r="F18" s="5">
        <v>125</v>
      </c>
      <c r="G18" s="7">
        <v>0.81200000000000006</v>
      </c>
      <c r="H18" s="5">
        <v>150</v>
      </c>
      <c r="I18" s="7">
        <v>0.96099999999999997</v>
      </c>
      <c r="J18" s="5">
        <v>5</v>
      </c>
      <c r="K18" s="7">
        <v>3.9E-2</v>
      </c>
      <c r="L18" s="5">
        <v>155</v>
      </c>
      <c r="M18" s="5">
        <v>30</v>
      </c>
      <c r="N18" s="5" t="s">
        <v>63</v>
      </c>
      <c r="O18" s="5">
        <v>65</v>
      </c>
      <c r="P18" s="5" t="s">
        <v>63</v>
      </c>
      <c r="Q18" s="5">
        <v>90</v>
      </c>
      <c r="R18" s="5" t="s">
        <v>63</v>
      </c>
      <c r="S18" s="5">
        <v>105</v>
      </c>
      <c r="T18" s="5" t="s">
        <v>63</v>
      </c>
      <c r="U18" s="5" t="s">
        <v>63</v>
      </c>
      <c r="V18" s="5" t="s">
        <v>63</v>
      </c>
      <c r="W18" s="5">
        <v>105</v>
      </c>
      <c r="X18" s="5">
        <v>30</v>
      </c>
      <c r="Y18" s="5" t="s">
        <v>63</v>
      </c>
      <c r="Z18" s="5">
        <v>45</v>
      </c>
      <c r="AA18" s="5" t="s">
        <v>63</v>
      </c>
      <c r="AB18" s="5">
        <v>80</v>
      </c>
      <c r="AC18" s="5" t="s">
        <v>63</v>
      </c>
      <c r="AD18" s="5">
        <v>95</v>
      </c>
      <c r="AE18" s="5" t="s">
        <v>63</v>
      </c>
      <c r="AF18" s="5" t="s">
        <v>63</v>
      </c>
      <c r="AG18" s="5" t="s">
        <v>63</v>
      </c>
      <c r="AH18" s="5">
        <v>100</v>
      </c>
      <c r="AI18" s="5">
        <v>25</v>
      </c>
      <c r="AJ18" s="5" t="s">
        <v>63</v>
      </c>
      <c r="AK18" s="5">
        <v>60</v>
      </c>
      <c r="AL18" s="5" t="s">
        <v>63</v>
      </c>
      <c r="AM18" s="5">
        <v>90</v>
      </c>
      <c r="AN18" s="5" t="s">
        <v>63</v>
      </c>
      <c r="AO18" s="5">
        <v>95</v>
      </c>
      <c r="AP18" s="5" t="s">
        <v>63</v>
      </c>
      <c r="AQ18" s="5" t="s">
        <v>63</v>
      </c>
      <c r="AR18" s="5" t="s">
        <v>63</v>
      </c>
      <c r="AS18" s="5">
        <v>100</v>
      </c>
      <c r="AT18" s="5">
        <v>15</v>
      </c>
      <c r="AU18" s="7">
        <v>0.16500000000000001</v>
      </c>
      <c r="AV18" s="5">
        <v>40</v>
      </c>
      <c r="AW18" s="7">
        <v>0.45100000000000001</v>
      </c>
      <c r="AX18" s="5">
        <v>70</v>
      </c>
      <c r="AY18" s="7">
        <v>0.75800000000000001</v>
      </c>
      <c r="AZ18" s="5">
        <v>80</v>
      </c>
      <c r="BA18" s="7">
        <v>0.879</v>
      </c>
      <c r="BB18" s="5">
        <v>10</v>
      </c>
      <c r="BC18" s="7">
        <v>0.121</v>
      </c>
      <c r="BD18" s="5">
        <v>90</v>
      </c>
    </row>
    <row r="19" spans="1:56" x14ac:dyDescent="0.35">
      <c r="A19" t="s">
        <v>78</v>
      </c>
      <c r="B19" s="5">
        <v>45</v>
      </c>
      <c r="C19" s="5" t="s">
        <v>63</v>
      </c>
      <c r="D19" s="5">
        <v>55</v>
      </c>
      <c r="E19" s="5" t="s">
        <v>63</v>
      </c>
      <c r="F19" s="5">
        <v>60</v>
      </c>
      <c r="G19" s="5" t="s">
        <v>63</v>
      </c>
      <c r="H19" s="5">
        <v>60</v>
      </c>
      <c r="I19" s="5" t="s">
        <v>63</v>
      </c>
      <c r="J19" s="5" t="s">
        <v>63</v>
      </c>
      <c r="K19" s="5" t="s">
        <v>63</v>
      </c>
      <c r="L19" s="5">
        <v>65</v>
      </c>
      <c r="M19" s="5">
        <v>45</v>
      </c>
      <c r="N19" s="7">
        <v>0.76800000000000002</v>
      </c>
      <c r="O19" s="5">
        <v>50</v>
      </c>
      <c r="P19" s="7">
        <v>0.92900000000000005</v>
      </c>
      <c r="Q19" s="5">
        <v>55</v>
      </c>
      <c r="R19" s="7">
        <v>0.98199999999999998</v>
      </c>
      <c r="S19" s="5">
        <v>55</v>
      </c>
      <c r="T19" s="7">
        <v>1</v>
      </c>
      <c r="U19" s="5">
        <v>0</v>
      </c>
      <c r="V19" s="7">
        <v>0</v>
      </c>
      <c r="W19" s="5">
        <v>55</v>
      </c>
      <c r="X19" s="5">
        <v>35</v>
      </c>
      <c r="Y19" s="7">
        <v>0.65400000000000003</v>
      </c>
      <c r="Z19" s="5">
        <v>40</v>
      </c>
      <c r="AA19" s="7">
        <v>0.78800000000000003</v>
      </c>
      <c r="AB19" s="5">
        <v>50</v>
      </c>
      <c r="AC19" s="7">
        <v>0.98099999999999998</v>
      </c>
      <c r="AD19" s="5">
        <v>50</v>
      </c>
      <c r="AE19" s="7">
        <v>1</v>
      </c>
      <c r="AF19" s="5">
        <v>0</v>
      </c>
      <c r="AG19" s="7">
        <v>0</v>
      </c>
      <c r="AH19" s="5">
        <v>50</v>
      </c>
      <c r="AI19" s="5">
        <v>35</v>
      </c>
      <c r="AJ19" s="7">
        <v>0.73299999999999998</v>
      </c>
      <c r="AK19" s="5">
        <v>40</v>
      </c>
      <c r="AL19" s="7">
        <v>0.86699999999999999</v>
      </c>
      <c r="AM19" s="5">
        <v>45</v>
      </c>
      <c r="AN19" s="7">
        <v>0.95599999999999996</v>
      </c>
      <c r="AO19" s="5">
        <v>45</v>
      </c>
      <c r="AP19" s="7">
        <v>1</v>
      </c>
      <c r="AQ19" s="5">
        <v>0</v>
      </c>
      <c r="AR19" s="7">
        <v>0</v>
      </c>
      <c r="AS19" s="5">
        <v>45</v>
      </c>
      <c r="AT19" s="5">
        <v>30</v>
      </c>
      <c r="AU19" s="5" t="s">
        <v>63</v>
      </c>
      <c r="AV19" s="5">
        <v>35</v>
      </c>
      <c r="AW19" s="5" t="s">
        <v>63</v>
      </c>
      <c r="AX19" s="5">
        <v>40</v>
      </c>
      <c r="AY19" s="5" t="s">
        <v>63</v>
      </c>
      <c r="AZ19" s="5">
        <v>40</v>
      </c>
      <c r="BA19" s="5" t="s">
        <v>63</v>
      </c>
      <c r="BB19" s="5" t="s">
        <v>63</v>
      </c>
      <c r="BC19" s="5" t="s">
        <v>63</v>
      </c>
      <c r="BD19" s="5">
        <v>40</v>
      </c>
    </row>
    <row r="20" spans="1:56" x14ac:dyDescent="0.35">
      <c r="A20" t="s">
        <v>79</v>
      </c>
      <c r="B20" s="5" t="s">
        <v>70</v>
      </c>
      <c r="C20" s="5" t="s">
        <v>70</v>
      </c>
      <c r="D20" s="5" t="s">
        <v>70</v>
      </c>
      <c r="E20" s="5" t="s">
        <v>70</v>
      </c>
      <c r="F20" s="5" t="s">
        <v>70</v>
      </c>
      <c r="G20" s="5" t="s">
        <v>70</v>
      </c>
      <c r="H20" s="5" t="s">
        <v>70</v>
      </c>
      <c r="I20" s="5" t="s">
        <v>70</v>
      </c>
      <c r="J20" s="5" t="s">
        <v>70</v>
      </c>
      <c r="K20" s="5" t="s">
        <v>70</v>
      </c>
      <c r="L20" s="5">
        <v>0</v>
      </c>
      <c r="M20" s="5" t="s">
        <v>70</v>
      </c>
      <c r="N20" s="5" t="s">
        <v>70</v>
      </c>
      <c r="O20" s="5" t="s">
        <v>70</v>
      </c>
      <c r="P20" s="5" t="s">
        <v>70</v>
      </c>
      <c r="Q20" s="5" t="s">
        <v>70</v>
      </c>
      <c r="R20" s="5" t="s">
        <v>70</v>
      </c>
      <c r="S20" s="5" t="s">
        <v>70</v>
      </c>
      <c r="T20" s="5" t="s">
        <v>70</v>
      </c>
      <c r="U20" s="5" t="s">
        <v>70</v>
      </c>
      <c r="V20" s="5" t="s">
        <v>70</v>
      </c>
      <c r="W20" s="5">
        <v>0</v>
      </c>
      <c r="X20" s="5" t="s">
        <v>70</v>
      </c>
      <c r="Y20" s="5" t="s">
        <v>70</v>
      </c>
      <c r="Z20" s="5" t="s">
        <v>70</v>
      </c>
      <c r="AA20" s="5" t="s">
        <v>70</v>
      </c>
      <c r="AB20" s="5" t="s">
        <v>70</v>
      </c>
      <c r="AC20" s="5" t="s">
        <v>70</v>
      </c>
      <c r="AD20" s="5" t="s">
        <v>70</v>
      </c>
      <c r="AE20" s="5" t="s">
        <v>70</v>
      </c>
      <c r="AF20" s="5" t="s">
        <v>70</v>
      </c>
      <c r="AG20" s="5" t="s">
        <v>70</v>
      </c>
      <c r="AH20" s="5">
        <v>0</v>
      </c>
      <c r="AI20" s="5" t="s">
        <v>70</v>
      </c>
      <c r="AJ20" s="5" t="s">
        <v>70</v>
      </c>
      <c r="AK20" s="5" t="s">
        <v>70</v>
      </c>
      <c r="AL20" s="5" t="s">
        <v>70</v>
      </c>
      <c r="AM20" s="5" t="s">
        <v>70</v>
      </c>
      <c r="AN20" s="5" t="s">
        <v>70</v>
      </c>
      <c r="AO20" s="5" t="s">
        <v>70</v>
      </c>
      <c r="AP20" s="5" t="s">
        <v>70</v>
      </c>
      <c r="AQ20" s="5" t="s">
        <v>70</v>
      </c>
      <c r="AR20" s="5" t="s">
        <v>70</v>
      </c>
      <c r="AS20" s="5">
        <v>0</v>
      </c>
      <c r="AT20" s="5" t="s">
        <v>70</v>
      </c>
      <c r="AU20" s="5" t="s">
        <v>70</v>
      </c>
      <c r="AV20" s="5" t="s">
        <v>70</v>
      </c>
      <c r="AW20" s="5" t="s">
        <v>70</v>
      </c>
      <c r="AX20" s="5" t="s">
        <v>70</v>
      </c>
      <c r="AY20" s="5" t="s">
        <v>70</v>
      </c>
      <c r="AZ20" s="5" t="s">
        <v>70</v>
      </c>
      <c r="BA20" s="5" t="s">
        <v>70</v>
      </c>
      <c r="BB20" s="5" t="s">
        <v>70</v>
      </c>
      <c r="BC20" s="5" t="s">
        <v>70</v>
      </c>
      <c r="BD20" s="5">
        <v>0</v>
      </c>
    </row>
    <row r="21" spans="1:56" x14ac:dyDescent="0.35">
      <c r="A21" t="s">
        <v>80</v>
      </c>
      <c r="B21" s="5" t="s">
        <v>70</v>
      </c>
      <c r="C21" s="5" t="s">
        <v>70</v>
      </c>
      <c r="D21" s="5" t="s">
        <v>70</v>
      </c>
      <c r="E21" s="5" t="s">
        <v>70</v>
      </c>
      <c r="F21" s="5" t="s">
        <v>70</v>
      </c>
      <c r="G21" s="5" t="s">
        <v>70</v>
      </c>
      <c r="H21" s="5" t="s">
        <v>70</v>
      </c>
      <c r="I21" s="5" t="s">
        <v>70</v>
      </c>
      <c r="J21" s="5" t="s">
        <v>70</v>
      </c>
      <c r="K21" s="5" t="s">
        <v>70</v>
      </c>
      <c r="L21" s="5">
        <v>0</v>
      </c>
      <c r="M21" s="5" t="s">
        <v>70</v>
      </c>
      <c r="N21" s="5" t="s">
        <v>70</v>
      </c>
      <c r="O21" s="5" t="s">
        <v>70</v>
      </c>
      <c r="P21" s="5" t="s">
        <v>70</v>
      </c>
      <c r="Q21" s="5" t="s">
        <v>70</v>
      </c>
      <c r="R21" s="5" t="s">
        <v>70</v>
      </c>
      <c r="S21" s="5" t="s">
        <v>70</v>
      </c>
      <c r="T21" s="5" t="s">
        <v>70</v>
      </c>
      <c r="U21" s="5" t="s">
        <v>70</v>
      </c>
      <c r="V21" s="5" t="s">
        <v>70</v>
      </c>
      <c r="W21" s="5">
        <v>0</v>
      </c>
      <c r="X21" s="5" t="s">
        <v>70</v>
      </c>
      <c r="Y21" s="5" t="s">
        <v>70</v>
      </c>
      <c r="Z21" s="5" t="s">
        <v>70</v>
      </c>
      <c r="AA21" s="5" t="s">
        <v>70</v>
      </c>
      <c r="AB21" s="5" t="s">
        <v>70</v>
      </c>
      <c r="AC21" s="5" t="s">
        <v>70</v>
      </c>
      <c r="AD21" s="5" t="s">
        <v>70</v>
      </c>
      <c r="AE21" s="5" t="s">
        <v>70</v>
      </c>
      <c r="AF21" s="5" t="s">
        <v>70</v>
      </c>
      <c r="AG21" s="5" t="s">
        <v>70</v>
      </c>
      <c r="AH21" s="5">
        <v>0</v>
      </c>
      <c r="AI21" s="5" t="s">
        <v>70</v>
      </c>
      <c r="AJ21" s="5" t="s">
        <v>70</v>
      </c>
      <c r="AK21" s="5" t="s">
        <v>70</v>
      </c>
      <c r="AL21" s="5" t="s">
        <v>70</v>
      </c>
      <c r="AM21" s="5" t="s">
        <v>70</v>
      </c>
      <c r="AN21" s="5" t="s">
        <v>70</v>
      </c>
      <c r="AO21" s="5" t="s">
        <v>70</v>
      </c>
      <c r="AP21" s="5" t="s">
        <v>70</v>
      </c>
      <c r="AQ21" s="5" t="s">
        <v>70</v>
      </c>
      <c r="AR21" s="5" t="s">
        <v>70</v>
      </c>
      <c r="AS21" s="5">
        <v>0</v>
      </c>
      <c r="AT21" s="5" t="s">
        <v>70</v>
      </c>
      <c r="AU21" s="5" t="s">
        <v>70</v>
      </c>
      <c r="AV21" s="5" t="s">
        <v>70</v>
      </c>
      <c r="AW21" s="5" t="s">
        <v>70</v>
      </c>
      <c r="AX21" s="5" t="s">
        <v>70</v>
      </c>
      <c r="AY21" s="5" t="s">
        <v>70</v>
      </c>
      <c r="AZ21" s="5" t="s">
        <v>70</v>
      </c>
      <c r="BA21" s="5" t="s">
        <v>70</v>
      </c>
      <c r="BB21" s="5" t="s">
        <v>70</v>
      </c>
      <c r="BC21" s="5" t="s">
        <v>70</v>
      </c>
      <c r="BD21" s="5">
        <v>0</v>
      </c>
    </row>
    <row r="22" spans="1:56" x14ac:dyDescent="0.35">
      <c r="A22" t="s">
        <v>81</v>
      </c>
      <c r="B22" s="5">
        <v>10</v>
      </c>
      <c r="C22" s="5" t="s">
        <v>63</v>
      </c>
      <c r="D22" s="5">
        <v>20</v>
      </c>
      <c r="E22" s="5" t="s">
        <v>63</v>
      </c>
      <c r="F22" s="5">
        <v>25</v>
      </c>
      <c r="G22" s="5" t="s">
        <v>63</v>
      </c>
      <c r="H22" s="5">
        <v>25</v>
      </c>
      <c r="I22" s="5" t="s">
        <v>63</v>
      </c>
      <c r="J22" s="5" t="s">
        <v>63</v>
      </c>
      <c r="K22" s="5" t="s">
        <v>63</v>
      </c>
      <c r="L22" s="5">
        <v>30</v>
      </c>
      <c r="M22" s="5">
        <v>15</v>
      </c>
      <c r="N22" s="5" t="s">
        <v>63</v>
      </c>
      <c r="O22" s="5">
        <v>20</v>
      </c>
      <c r="P22" s="5" t="s">
        <v>63</v>
      </c>
      <c r="Q22" s="5">
        <v>25</v>
      </c>
      <c r="R22" s="5" t="s">
        <v>63</v>
      </c>
      <c r="S22" s="5">
        <v>30</v>
      </c>
      <c r="T22" s="5" t="s">
        <v>63</v>
      </c>
      <c r="U22" s="5" t="s">
        <v>63</v>
      </c>
      <c r="V22" s="5" t="s">
        <v>63</v>
      </c>
      <c r="W22" s="5">
        <v>30</v>
      </c>
      <c r="X22" s="5">
        <v>15</v>
      </c>
      <c r="Y22" s="5" t="s">
        <v>63</v>
      </c>
      <c r="Z22" s="5">
        <v>15</v>
      </c>
      <c r="AA22" s="5" t="s">
        <v>63</v>
      </c>
      <c r="AB22" s="5">
        <v>20</v>
      </c>
      <c r="AC22" s="5" t="s">
        <v>63</v>
      </c>
      <c r="AD22" s="5">
        <v>20</v>
      </c>
      <c r="AE22" s="5" t="s">
        <v>63</v>
      </c>
      <c r="AF22" s="5" t="s">
        <v>63</v>
      </c>
      <c r="AG22" s="5" t="s">
        <v>63</v>
      </c>
      <c r="AH22" s="5">
        <v>25</v>
      </c>
      <c r="AI22" s="5">
        <v>10</v>
      </c>
      <c r="AJ22" s="7">
        <v>0.58799999999999997</v>
      </c>
      <c r="AK22" s="5">
        <v>15</v>
      </c>
      <c r="AL22" s="7">
        <v>0.88200000000000001</v>
      </c>
      <c r="AM22" s="5">
        <v>15</v>
      </c>
      <c r="AN22" s="7">
        <v>1</v>
      </c>
      <c r="AO22" s="5">
        <v>15</v>
      </c>
      <c r="AP22" s="7">
        <v>1</v>
      </c>
      <c r="AQ22" s="5">
        <v>0</v>
      </c>
      <c r="AR22" s="7">
        <v>0</v>
      </c>
      <c r="AS22" s="5">
        <v>15</v>
      </c>
      <c r="AT22" s="5">
        <v>10</v>
      </c>
      <c r="AU22" s="7">
        <v>0.72699999999999998</v>
      </c>
      <c r="AV22" s="5">
        <v>10</v>
      </c>
      <c r="AW22" s="7">
        <v>0.90900000000000003</v>
      </c>
      <c r="AX22" s="5">
        <v>10</v>
      </c>
      <c r="AY22" s="7">
        <v>1</v>
      </c>
      <c r="AZ22" s="5">
        <v>10</v>
      </c>
      <c r="BA22" s="7">
        <v>1</v>
      </c>
      <c r="BB22" s="5">
        <v>0</v>
      </c>
      <c r="BC22" s="7">
        <v>0</v>
      </c>
      <c r="BD22" s="5">
        <v>10</v>
      </c>
    </row>
    <row r="23" spans="1:56" x14ac:dyDescent="0.35">
      <c r="A23" t="s">
        <v>82</v>
      </c>
      <c r="B23" s="5">
        <v>280</v>
      </c>
      <c r="C23" s="7">
        <v>0.311</v>
      </c>
      <c r="D23" s="5">
        <v>550</v>
      </c>
      <c r="E23" s="7">
        <v>0.61399999999999999</v>
      </c>
      <c r="F23" s="5">
        <v>725</v>
      </c>
      <c r="G23" s="7">
        <v>0.81299999999999994</v>
      </c>
      <c r="H23" s="5">
        <v>830</v>
      </c>
      <c r="I23" s="7">
        <v>0.92700000000000005</v>
      </c>
      <c r="J23" s="5">
        <v>65</v>
      </c>
      <c r="K23" s="7">
        <v>7.2999999999999995E-2</v>
      </c>
      <c r="L23" s="5">
        <v>895</v>
      </c>
      <c r="M23" s="5">
        <v>280</v>
      </c>
      <c r="N23" s="7">
        <v>0.34399999999999997</v>
      </c>
      <c r="O23" s="5">
        <v>500</v>
      </c>
      <c r="P23" s="7">
        <v>0.621</v>
      </c>
      <c r="Q23" s="5">
        <v>675</v>
      </c>
      <c r="R23" s="7">
        <v>0.83799999999999997</v>
      </c>
      <c r="S23" s="5">
        <v>745</v>
      </c>
      <c r="T23" s="7">
        <v>0.92600000000000005</v>
      </c>
      <c r="U23" s="5">
        <v>60</v>
      </c>
      <c r="V23" s="7">
        <v>7.3999999999999996E-2</v>
      </c>
      <c r="W23" s="5">
        <v>805</v>
      </c>
      <c r="X23" s="5">
        <v>370</v>
      </c>
      <c r="Y23" s="7">
        <v>0.48199999999999998</v>
      </c>
      <c r="Z23" s="5">
        <v>560</v>
      </c>
      <c r="AA23" s="7">
        <v>0.73299999999999998</v>
      </c>
      <c r="AB23" s="5">
        <v>700</v>
      </c>
      <c r="AC23" s="7">
        <v>0.91900000000000004</v>
      </c>
      <c r="AD23" s="5">
        <v>745</v>
      </c>
      <c r="AE23" s="7">
        <v>0.97499999999999998</v>
      </c>
      <c r="AF23" s="5">
        <v>20</v>
      </c>
      <c r="AG23" s="7">
        <v>2.5000000000000001E-2</v>
      </c>
      <c r="AH23" s="5">
        <v>765</v>
      </c>
      <c r="AI23" s="5">
        <v>275</v>
      </c>
      <c r="AJ23" s="7">
        <v>0.34699999999999998</v>
      </c>
      <c r="AK23" s="5">
        <v>500</v>
      </c>
      <c r="AL23" s="7">
        <v>0.63300000000000001</v>
      </c>
      <c r="AM23" s="5">
        <v>695</v>
      </c>
      <c r="AN23" s="7">
        <v>0.88</v>
      </c>
      <c r="AO23" s="5">
        <v>760</v>
      </c>
      <c r="AP23" s="7">
        <v>0.96499999999999997</v>
      </c>
      <c r="AQ23" s="5">
        <v>30</v>
      </c>
      <c r="AR23" s="7">
        <v>3.5000000000000003E-2</v>
      </c>
      <c r="AS23" s="5">
        <v>790</v>
      </c>
      <c r="AT23" s="5">
        <v>220</v>
      </c>
      <c r="AU23" s="7">
        <v>0.3</v>
      </c>
      <c r="AV23" s="5">
        <v>425</v>
      </c>
      <c r="AW23" s="7">
        <v>0.57199999999999995</v>
      </c>
      <c r="AX23" s="5">
        <v>620</v>
      </c>
      <c r="AY23" s="7">
        <v>0.83399999999999996</v>
      </c>
      <c r="AZ23" s="5">
        <v>695</v>
      </c>
      <c r="BA23" s="7">
        <v>0.94099999999999995</v>
      </c>
      <c r="BB23" s="5">
        <v>45</v>
      </c>
      <c r="BC23" s="7">
        <v>5.8999999999999997E-2</v>
      </c>
      <c r="BD23" s="5">
        <v>740</v>
      </c>
    </row>
    <row r="24" spans="1:56" x14ac:dyDescent="0.35">
      <c r="A24" t="s">
        <v>83</v>
      </c>
      <c r="B24" s="5" t="s">
        <v>63</v>
      </c>
      <c r="C24" s="5" t="s">
        <v>63</v>
      </c>
      <c r="D24" s="5">
        <v>10</v>
      </c>
      <c r="E24" s="5" t="s">
        <v>63</v>
      </c>
      <c r="F24" s="5">
        <v>15</v>
      </c>
      <c r="G24" s="5" t="s">
        <v>63</v>
      </c>
      <c r="H24" s="5">
        <v>15</v>
      </c>
      <c r="I24" s="5" t="s">
        <v>63</v>
      </c>
      <c r="J24" s="5">
        <v>0</v>
      </c>
      <c r="K24" s="7">
        <v>0</v>
      </c>
      <c r="L24" s="5">
        <v>15</v>
      </c>
      <c r="M24" s="5" t="s">
        <v>63</v>
      </c>
      <c r="N24" s="5" t="s">
        <v>63</v>
      </c>
      <c r="O24" s="5" t="s">
        <v>63</v>
      </c>
      <c r="P24" s="5" t="s">
        <v>63</v>
      </c>
      <c r="Q24" s="5" t="s">
        <v>63</v>
      </c>
      <c r="R24" s="5" t="s">
        <v>63</v>
      </c>
      <c r="S24" s="5" t="s">
        <v>63</v>
      </c>
      <c r="T24" s="5" t="s">
        <v>63</v>
      </c>
      <c r="U24" s="5">
        <v>0</v>
      </c>
      <c r="V24" s="7">
        <v>0</v>
      </c>
      <c r="W24" s="5" t="s">
        <v>63</v>
      </c>
      <c r="X24" s="5" t="s">
        <v>63</v>
      </c>
      <c r="Y24" s="5" t="s">
        <v>63</v>
      </c>
      <c r="Z24" s="5" t="s">
        <v>63</v>
      </c>
      <c r="AA24" s="5" t="s">
        <v>63</v>
      </c>
      <c r="AB24" s="5" t="s">
        <v>63</v>
      </c>
      <c r="AC24" s="5" t="s">
        <v>63</v>
      </c>
      <c r="AD24" s="5" t="s">
        <v>63</v>
      </c>
      <c r="AE24" s="5" t="s">
        <v>63</v>
      </c>
      <c r="AF24" s="5">
        <v>0</v>
      </c>
      <c r="AG24" s="7">
        <v>0</v>
      </c>
      <c r="AH24" s="5" t="s">
        <v>63</v>
      </c>
      <c r="AI24" s="5">
        <v>5</v>
      </c>
      <c r="AJ24" s="7">
        <v>0.625</v>
      </c>
      <c r="AK24" s="5">
        <v>5</v>
      </c>
      <c r="AL24" s="7">
        <v>0.875</v>
      </c>
      <c r="AM24" s="5">
        <v>5</v>
      </c>
      <c r="AN24" s="7">
        <v>0.875</v>
      </c>
      <c r="AO24" s="5">
        <v>10</v>
      </c>
      <c r="AP24" s="7">
        <v>1</v>
      </c>
      <c r="AQ24" s="5">
        <v>0</v>
      </c>
      <c r="AR24" s="7">
        <v>0</v>
      </c>
      <c r="AS24" s="5">
        <v>10</v>
      </c>
      <c r="AT24" s="5">
        <v>5</v>
      </c>
      <c r="AU24" s="7">
        <v>0.75</v>
      </c>
      <c r="AV24" s="5">
        <v>10</v>
      </c>
      <c r="AW24" s="7">
        <v>1</v>
      </c>
      <c r="AX24" s="5">
        <v>10</v>
      </c>
      <c r="AY24" s="7">
        <v>1</v>
      </c>
      <c r="AZ24" s="5">
        <v>10</v>
      </c>
      <c r="BA24" s="7">
        <v>1</v>
      </c>
      <c r="BB24" s="5">
        <v>0</v>
      </c>
      <c r="BC24" s="7">
        <v>0</v>
      </c>
      <c r="BD24" s="5">
        <v>10</v>
      </c>
    </row>
    <row r="25" spans="1:56" x14ac:dyDescent="0.35">
      <c r="A25" t="s">
        <v>84</v>
      </c>
      <c r="B25" s="5" t="s">
        <v>70</v>
      </c>
      <c r="C25" s="5" t="s">
        <v>70</v>
      </c>
      <c r="D25" s="5" t="s">
        <v>70</v>
      </c>
      <c r="E25" s="5" t="s">
        <v>70</v>
      </c>
      <c r="F25" s="5" t="s">
        <v>70</v>
      </c>
      <c r="G25" s="5" t="s">
        <v>70</v>
      </c>
      <c r="H25" s="5" t="s">
        <v>70</v>
      </c>
      <c r="I25" s="5" t="s">
        <v>70</v>
      </c>
      <c r="J25" s="5" t="s">
        <v>70</v>
      </c>
      <c r="K25" s="5" t="s">
        <v>70</v>
      </c>
      <c r="L25" s="5">
        <v>0</v>
      </c>
      <c r="M25" s="5" t="s">
        <v>70</v>
      </c>
      <c r="N25" s="5" t="s">
        <v>70</v>
      </c>
      <c r="O25" s="5" t="s">
        <v>70</v>
      </c>
      <c r="P25" s="5" t="s">
        <v>70</v>
      </c>
      <c r="Q25" s="5" t="s">
        <v>70</v>
      </c>
      <c r="R25" s="5" t="s">
        <v>70</v>
      </c>
      <c r="S25" s="5" t="s">
        <v>70</v>
      </c>
      <c r="T25" s="5" t="s">
        <v>70</v>
      </c>
      <c r="U25" s="5" t="s">
        <v>70</v>
      </c>
      <c r="V25" s="5" t="s">
        <v>70</v>
      </c>
      <c r="W25" s="5">
        <v>0</v>
      </c>
      <c r="X25" s="5" t="s">
        <v>70</v>
      </c>
      <c r="Y25" s="5" t="s">
        <v>70</v>
      </c>
      <c r="Z25" s="5" t="s">
        <v>70</v>
      </c>
      <c r="AA25" s="5" t="s">
        <v>70</v>
      </c>
      <c r="AB25" s="5" t="s">
        <v>70</v>
      </c>
      <c r="AC25" s="5" t="s">
        <v>70</v>
      </c>
      <c r="AD25" s="5" t="s">
        <v>70</v>
      </c>
      <c r="AE25" s="5" t="s">
        <v>70</v>
      </c>
      <c r="AF25" s="5" t="s">
        <v>70</v>
      </c>
      <c r="AG25" s="5" t="s">
        <v>70</v>
      </c>
      <c r="AH25" s="5">
        <v>0</v>
      </c>
      <c r="AI25" s="5" t="s">
        <v>70</v>
      </c>
      <c r="AJ25" s="5" t="s">
        <v>70</v>
      </c>
      <c r="AK25" s="5" t="s">
        <v>70</v>
      </c>
      <c r="AL25" s="5" t="s">
        <v>70</v>
      </c>
      <c r="AM25" s="5" t="s">
        <v>70</v>
      </c>
      <c r="AN25" s="5" t="s">
        <v>70</v>
      </c>
      <c r="AO25" s="5" t="s">
        <v>70</v>
      </c>
      <c r="AP25" s="5" t="s">
        <v>70</v>
      </c>
      <c r="AQ25" s="5" t="s">
        <v>70</v>
      </c>
      <c r="AR25" s="5" t="s">
        <v>70</v>
      </c>
      <c r="AS25" s="5">
        <v>0</v>
      </c>
      <c r="AT25" s="5" t="s">
        <v>70</v>
      </c>
      <c r="AU25" s="5" t="s">
        <v>70</v>
      </c>
      <c r="AV25" s="5" t="s">
        <v>70</v>
      </c>
      <c r="AW25" s="5" t="s">
        <v>70</v>
      </c>
      <c r="AX25" s="5" t="s">
        <v>70</v>
      </c>
      <c r="AY25" s="5" t="s">
        <v>70</v>
      </c>
      <c r="AZ25" s="5" t="s">
        <v>70</v>
      </c>
      <c r="BA25" s="5" t="s">
        <v>70</v>
      </c>
      <c r="BB25" s="5" t="s">
        <v>70</v>
      </c>
      <c r="BC25" s="5" t="s">
        <v>70</v>
      </c>
      <c r="BD25" s="5">
        <v>0</v>
      </c>
    </row>
    <row r="26" spans="1:56" x14ac:dyDescent="0.35">
      <c r="A26" t="s">
        <v>85</v>
      </c>
      <c r="B26" s="5" t="s">
        <v>63</v>
      </c>
      <c r="C26" s="5" t="s">
        <v>63</v>
      </c>
      <c r="D26" s="5">
        <v>5</v>
      </c>
      <c r="E26" s="5" t="s">
        <v>63</v>
      </c>
      <c r="F26" s="5">
        <v>15</v>
      </c>
      <c r="G26" s="5" t="s">
        <v>63</v>
      </c>
      <c r="H26" s="5">
        <v>15</v>
      </c>
      <c r="I26" s="5" t="s">
        <v>63</v>
      </c>
      <c r="J26" s="5" t="s">
        <v>63</v>
      </c>
      <c r="K26" s="5" t="s">
        <v>63</v>
      </c>
      <c r="L26" s="5">
        <v>20</v>
      </c>
      <c r="M26" s="5" t="s">
        <v>63</v>
      </c>
      <c r="N26" s="5" t="s">
        <v>63</v>
      </c>
      <c r="O26" s="5">
        <v>5</v>
      </c>
      <c r="P26" s="5" t="s">
        <v>63</v>
      </c>
      <c r="Q26" s="5">
        <v>5</v>
      </c>
      <c r="R26" s="5" t="s">
        <v>63</v>
      </c>
      <c r="S26" s="5">
        <v>15</v>
      </c>
      <c r="T26" s="5" t="s">
        <v>63</v>
      </c>
      <c r="U26" s="5" t="s">
        <v>63</v>
      </c>
      <c r="V26" s="5" t="s">
        <v>63</v>
      </c>
      <c r="W26" s="5">
        <v>15</v>
      </c>
      <c r="X26" s="5">
        <v>5</v>
      </c>
      <c r="Y26" s="7">
        <v>0.54500000000000004</v>
      </c>
      <c r="Z26" s="5">
        <v>10</v>
      </c>
      <c r="AA26" s="7">
        <v>0.72699999999999998</v>
      </c>
      <c r="AB26" s="5">
        <v>10</v>
      </c>
      <c r="AC26" s="7">
        <v>0.90900000000000003</v>
      </c>
      <c r="AD26" s="5">
        <v>10</v>
      </c>
      <c r="AE26" s="7">
        <v>1</v>
      </c>
      <c r="AF26" s="5">
        <v>0</v>
      </c>
      <c r="AG26" s="7">
        <v>0</v>
      </c>
      <c r="AH26" s="5">
        <v>10</v>
      </c>
      <c r="AI26" s="5">
        <v>10</v>
      </c>
      <c r="AJ26" s="5" t="s">
        <v>63</v>
      </c>
      <c r="AK26" s="5">
        <v>15</v>
      </c>
      <c r="AL26" s="5" t="s">
        <v>63</v>
      </c>
      <c r="AM26" s="5">
        <v>20</v>
      </c>
      <c r="AN26" s="5" t="s">
        <v>63</v>
      </c>
      <c r="AO26" s="5">
        <v>20</v>
      </c>
      <c r="AP26" s="5" t="s">
        <v>63</v>
      </c>
      <c r="AQ26" s="5" t="s">
        <v>63</v>
      </c>
      <c r="AR26" s="5" t="s">
        <v>63</v>
      </c>
      <c r="AS26" s="5">
        <v>20</v>
      </c>
      <c r="AT26" s="5" t="s">
        <v>63</v>
      </c>
      <c r="AU26" s="5" t="s">
        <v>63</v>
      </c>
      <c r="AV26" s="5">
        <v>5</v>
      </c>
      <c r="AW26" s="5" t="s">
        <v>63</v>
      </c>
      <c r="AX26" s="5">
        <v>10</v>
      </c>
      <c r="AY26" s="5" t="s">
        <v>63</v>
      </c>
      <c r="AZ26" s="5">
        <v>15</v>
      </c>
      <c r="BA26" s="5" t="s">
        <v>63</v>
      </c>
      <c r="BB26" s="5">
        <v>5</v>
      </c>
      <c r="BC26" s="5" t="s">
        <v>63</v>
      </c>
      <c r="BD26" s="5">
        <v>20</v>
      </c>
    </row>
    <row r="27" spans="1:56" x14ac:dyDescent="0.35">
      <c r="A27" t="s">
        <v>86</v>
      </c>
      <c r="B27" s="5">
        <v>45</v>
      </c>
      <c r="C27" s="5" t="s">
        <v>63</v>
      </c>
      <c r="D27" s="5">
        <v>55</v>
      </c>
      <c r="E27" s="5" t="s">
        <v>63</v>
      </c>
      <c r="F27" s="5">
        <v>65</v>
      </c>
      <c r="G27" s="5" t="s">
        <v>63</v>
      </c>
      <c r="H27" s="5">
        <v>70</v>
      </c>
      <c r="I27" s="5" t="s">
        <v>63</v>
      </c>
      <c r="J27" s="5" t="s">
        <v>63</v>
      </c>
      <c r="K27" s="5" t="s">
        <v>63</v>
      </c>
      <c r="L27" s="5">
        <v>70</v>
      </c>
      <c r="M27" s="5">
        <v>40</v>
      </c>
      <c r="N27" s="5" t="s">
        <v>63</v>
      </c>
      <c r="O27" s="5">
        <v>50</v>
      </c>
      <c r="P27" s="5" t="s">
        <v>63</v>
      </c>
      <c r="Q27" s="5">
        <v>60</v>
      </c>
      <c r="R27" s="5" t="s">
        <v>63</v>
      </c>
      <c r="S27" s="5">
        <v>65</v>
      </c>
      <c r="T27" s="5" t="s">
        <v>63</v>
      </c>
      <c r="U27" s="5" t="s">
        <v>63</v>
      </c>
      <c r="V27" s="5" t="s">
        <v>63</v>
      </c>
      <c r="W27" s="5">
        <v>70</v>
      </c>
      <c r="X27" s="5">
        <v>55</v>
      </c>
      <c r="Y27" s="5" t="s">
        <v>63</v>
      </c>
      <c r="Z27" s="5">
        <v>75</v>
      </c>
      <c r="AA27" s="5" t="s">
        <v>63</v>
      </c>
      <c r="AB27" s="5">
        <v>95</v>
      </c>
      <c r="AC27" s="5" t="s">
        <v>63</v>
      </c>
      <c r="AD27" s="5">
        <v>100</v>
      </c>
      <c r="AE27" s="5" t="s">
        <v>63</v>
      </c>
      <c r="AF27" s="5" t="s">
        <v>63</v>
      </c>
      <c r="AG27" s="5" t="s">
        <v>63</v>
      </c>
      <c r="AH27" s="5">
        <v>105</v>
      </c>
      <c r="AI27" s="5">
        <v>40</v>
      </c>
      <c r="AJ27" s="5" t="s">
        <v>63</v>
      </c>
      <c r="AK27" s="5">
        <v>60</v>
      </c>
      <c r="AL27" s="5" t="s">
        <v>63</v>
      </c>
      <c r="AM27" s="5">
        <v>80</v>
      </c>
      <c r="AN27" s="5" t="s">
        <v>63</v>
      </c>
      <c r="AO27" s="5">
        <v>85</v>
      </c>
      <c r="AP27" s="5" t="s">
        <v>63</v>
      </c>
      <c r="AQ27" s="5" t="s">
        <v>63</v>
      </c>
      <c r="AR27" s="5" t="s">
        <v>63</v>
      </c>
      <c r="AS27" s="5">
        <v>85</v>
      </c>
      <c r="AT27" s="5">
        <v>40</v>
      </c>
      <c r="AU27" s="7">
        <v>0.57399999999999995</v>
      </c>
      <c r="AV27" s="5">
        <v>50</v>
      </c>
      <c r="AW27" s="7">
        <v>0.75</v>
      </c>
      <c r="AX27" s="5">
        <v>60</v>
      </c>
      <c r="AY27" s="7">
        <v>0.86799999999999999</v>
      </c>
      <c r="AZ27" s="5">
        <v>65</v>
      </c>
      <c r="BA27" s="7">
        <v>0.92600000000000005</v>
      </c>
      <c r="BB27" s="5">
        <v>5</v>
      </c>
      <c r="BC27" s="7">
        <v>7.3999999999999996E-2</v>
      </c>
      <c r="BD27" s="5">
        <v>70</v>
      </c>
    </row>
    <row r="28" spans="1:56" x14ac:dyDescent="0.35">
      <c r="A28" t="s">
        <v>87</v>
      </c>
      <c r="B28" s="5" t="s">
        <v>70</v>
      </c>
      <c r="C28" s="5" t="s">
        <v>70</v>
      </c>
      <c r="D28" s="5" t="s">
        <v>70</v>
      </c>
      <c r="E28" s="5" t="s">
        <v>70</v>
      </c>
      <c r="F28" s="5" t="s">
        <v>70</v>
      </c>
      <c r="G28" s="5" t="s">
        <v>70</v>
      </c>
      <c r="H28" s="5" t="s">
        <v>70</v>
      </c>
      <c r="I28" s="5" t="s">
        <v>70</v>
      </c>
      <c r="J28" s="5" t="s">
        <v>70</v>
      </c>
      <c r="K28" s="5" t="s">
        <v>70</v>
      </c>
      <c r="L28" s="5">
        <v>0</v>
      </c>
      <c r="M28" s="5" t="s">
        <v>70</v>
      </c>
      <c r="N28" s="5" t="s">
        <v>70</v>
      </c>
      <c r="O28" s="5" t="s">
        <v>70</v>
      </c>
      <c r="P28" s="5" t="s">
        <v>70</v>
      </c>
      <c r="Q28" s="5" t="s">
        <v>70</v>
      </c>
      <c r="R28" s="5" t="s">
        <v>70</v>
      </c>
      <c r="S28" s="5" t="s">
        <v>70</v>
      </c>
      <c r="T28" s="5" t="s">
        <v>70</v>
      </c>
      <c r="U28" s="5" t="s">
        <v>70</v>
      </c>
      <c r="V28" s="5" t="s">
        <v>70</v>
      </c>
      <c r="W28" s="5">
        <v>0</v>
      </c>
      <c r="X28" s="5" t="s">
        <v>70</v>
      </c>
      <c r="Y28" s="5" t="s">
        <v>70</v>
      </c>
      <c r="Z28" s="5" t="s">
        <v>70</v>
      </c>
      <c r="AA28" s="5" t="s">
        <v>70</v>
      </c>
      <c r="AB28" s="5" t="s">
        <v>70</v>
      </c>
      <c r="AC28" s="5" t="s">
        <v>70</v>
      </c>
      <c r="AD28" s="5" t="s">
        <v>70</v>
      </c>
      <c r="AE28" s="5" t="s">
        <v>70</v>
      </c>
      <c r="AF28" s="5" t="s">
        <v>70</v>
      </c>
      <c r="AG28" s="5" t="s">
        <v>70</v>
      </c>
      <c r="AH28" s="5">
        <v>0</v>
      </c>
      <c r="AI28" s="5" t="s">
        <v>70</v>
      </c>
      <c r="AJ28" s="5" t="s">
        <v>70</v>
      </c>
      <c r="AK28" s="5" t="s">
        <v>70</v>
      </c>
      <c r="AL28" s="5" t="s">
        <v>70</v>
      </c>
      <c r="AM28" s="5" t="s">
        <v>70</v>
      </c>
      <c r="AN28" s="5" t="s">
        <v>70</v>
      </c>
      <c r="AO28" s="5" t="s">
        <v>70</v>
      </c>
      <c r="AP28" s="5" t="s">
        <v>70</v>
      </c>
      <c r="AQ28" s="5" t="s">
        <v>70</v>
      </c>
      <c r="AR28" s="5" t="s">
        <v>70</v>
      </c>
      <c r="AS28" s="5">
        <v>0</v>
      </c>
      <c r="AT28" s="5" t="s">
        <v>70</v>
      </c>
      <c r="AU28" s="5" t="s">
        <v>70</v>
      </c>
      <c r="AV28" s="5" t="s">
        <v>70</v>
      </c>
      <c r="AW28" s="5" t="s">
        <v>70</v>
      </c>
      <c r="AX28" s="5" t="s">
        <v>70</v>
      </c>
      <c r="AY28" s="5" t="s">
        <v>70</v>
      </c>
      <c r="AZ28" s="5" t="s">
        <v>70</v>
      </c>
      <c r="BA28" s="5" t="s">
        <v>70</v>
      </c>
      <c r="BB28" s="5" t="s">
        <v>70</v>
      </c>
      <c r="BC28" s="5" t="s">
        <v>70</v>
      </c>
      <c r="BD28" s="5">
        <v>0</v>
      </c>
    </row>
    <row r="29" spans="1:56" x14ac:dyDescent="0.35">
      <c r="A29" t="s">
        <v>88</v>
      </c>
      <c r="B29" s="5" t="s">
        <v>70</v>
      </c>
      <c r="C29" s="5" t="s">
        <v>70</v>
      </c>
      <c r="D29" s="5" t="s">
        <v>70</v>
      </c>
      <c r="E29" s="5" t="s">
        <v>70</v>
      </c>
      <c r="F29" s="5" t="s">
        <v>70</v>
      </c>
      <c r="G29" s="5" t="s">
        <v>70</v>
      </c>
      <c r="H29" s="5" t="s">
        <v>70</v>
      </c>
      <c r="I29" s="5" t="s">
        <v>70</v>
      </c>
      <c r="J29" s="5" t="s">
        <v>70</v>
      </c>
      <c r="K29" s="5" t="s">
        <v>70</v>
      </c>
      <c r="L29" s="5">
        <v>0</v>
      </c>
      <c r="M29" s="5" t="s">
        <v>70</v>
      </c>
      <c r="N29" s="5" t="s">
        <v>70</v>
      </c>
      <c r="O29" s="5" t="s">
        <v>70</v>
      </c>
      <c r="P29" s="5" t="s">
        <v>70</v>
      </c>
      <c r="Q29" s="5" t="s">
        <v>70</v>
      </c>
      <c r="R29" s="5" t="s">
        <v>70</v>
      </c>
      <c r="S29" s="5" t="s">
        <v>70</v>
      </c>
      <c r="T29" s="5" t="s">
        <v>70</v>
      </c>
      <c r="U29" s="5" t="s">
        <v>70</v>
      </c>
      <c r="V29" s="5" t="s">
        <v>70</v>
      </c>
      <c r="W29" s="5">
        <v>0</v>
      </c>
      <c r="X29" s="5" t="s">
        <v>70</v>
      </c>
      <c r="Y29" s="5" t="s">
        <v>70</v>
      </c>
      <c r="Z29" s="5" t="s">
        <v>70</v>
      </c>
      <c r="AA29" s="5" t="s">
        <v>70</v>
      </c>
      <c r="AB29" s="5" t="s">
        <v>70</v>
      </c>
      <c r="AC29" s="5" t="s">
        <v>70</v>
      </c>
      <c r="AD29" s="5" t="s">
        <v>70</v>
      </c>
      <c r="AE29" s="5" t="s">
        <v>70</v>
      </c>
      <c r="AF29" s="5" t="s">
        <v>70</v>
      </c>
      <c r="AG29" s="5" t="s">
        <v>70</v>
      </c>
      <c r="AH29" s="5">
        <v>0</v>
      </c>
      <c r="AI29" s="5" t="s">
        <v>70</v>
      </c>
      <c r="AJ29" s="5" t="s">
        <v>70</v>
      </c>
      <c r="AK29" s="5" t="s">
        <v>70</v>
      </c>
      <c r="AL29" s="5" t="s">
        <v>70</v>
      </c>
      <c r="AM29" s="5" t="s">
        <v>70</v>
      </c>
      <c r="AN29" s="5" t="s">
        <v>70</v>
      </c>
      <c r="AO29" s="5" t="s">
        <v>70</v>
      </c>
      <c r="AP29" s="5" t="s">
        <v>70</v>
      </c>
      <c r="AQ29" s="5" t="s">
        <v>70</v>
      </c>
      <c r="AR29" s="5" t="s">
        <v>70</v>
      </c>
      <c r="AS29" s="5">
        <v>0</v>
      </c>
      <c r="AT29" s="5" t="s">
        <v>70</v>
      </c>
      <c r="AU29" s="5" t="s">
        <v>70</v>
      </c>
      <c r="AV29" s="5" t="s">
        <v>70</v>
      </c>
      <c r="AW29" s="5" t="s">
        <v>70</v>
      </c>
      <c r="AX29" s="5" t="s">
        <v>70</v>
      </c>
      <c r="AY29" s="5" t="s">
        <v>70</v>
      </c>
      <c r="AZ29" s="5" t="s">
        <v>70</v>
      </c>
      <c r="BA29" s="5" t="s">
        <v>70</v>
      </c>
      <c r="BB29" s="5" t="s">
        <v>70</v>
      </c>
      <c r="BC29" s="5" t="s">
        <v>70</v>
      </c>
      <c r="BD29" s="5">
        <v>0</v>
      </c>
    </row>
    <row r="30" spans="1:56" x14ac:dyDescent="0.35">
      <c r="A30" t="s">
        <v>89</v>
      </c>
      <c r="B30" s="5">
        <v>15</v>
      </c>
      <c r="C30" s="7">
        <v>0.155</v>
      </c>
      <c r="D30" s="5">
        <v>35</v>
      </c>
      <c r="E30" s="7">
        <v>0.34</v>
      </c>
      <c r="F30" s="5">
        <v>50</v>
      </c>
      <c r="G30" s="7">
        <v>0.52600000000000002</v>
      </c>
      <c r="H30" s="5">
        <v>75</v>
      </c>
      <c r="I30" s="7">
        <v>0.79400000000000004</v>
      </c>
      <c r="J30" s="5">
        <v>20</v>
      </c>
      <c r="K30" s="7">
        <v>0.20599999999999999</v>
      </c>
      <c r="L30" s="5">
        <v>95</v>
      </c>
      <c r="M30" s="5">
        <v>35</v>
      </c>
      <c r="N30" s="7">
        <v>0.432</v>
      </c>
      <c r="O30" s="5">
        <v>50</v>
      </c>
      <c r="P30" s="7">
        <v>0.59299999999999997</v>
      </c>
      <c r="Q30" s="5">
        <v>65</v>
      </c>
      <c r="R30" s="7">
        <v>0.79</v>
      </c>
      <c r="S30" s="5">
        <v>70</v>
      </c>
      <c r="T30" s="7">
        <v>0.88900000000000001</v>
      </c>
      <c r="U30" s="5">
        <v>10</v>
      </c>
      <c r="V30" s="7">
        <v>0.111</v>
      </c>
      <c r="W30" s="5">
        <v>80</v>
      </c>
      <c r="X30" s="5">
        <v>35</v>
      </c>
      <c r="Y30" s="5" t="s">
        <v>63</v>
      </c>
      <c r="Z30" s="5">
        <v>50</v>
      </c>
      <c r="AA30" s="5" t="s">
        <v>63</v>
      </c>
      <c r="AB30" s="5">
        <v>70</v>
      </c>
      <c r="AC30" s="5" t="s">
        <v>63</v>
      </c>
      <c r="AD30" s="5">
        <v>80</v>
      </c>
      <c r="AE30" s="5" t="s">
        <v>63</v>
      </c>
      <c r="AF30" s="5" t="s">
        <v>63</v>
      </c>
      <c r="AG30" s="5" t="s">
        <v>63</v>
      </c>
      <c r="AH30" s="5">
        <v>80</v>
      </c>
      <c r="AI30" s="5">
        <v>40</v>
      </c>
      <c r="AJ30" s="7">
        <v>0.36499999999999999</v>
      </c>
      <c r="AK30" s="5">
        <v>60</v>
      </c>
      <c r="AL30" s="7">
        <v>0.58699999999999997</v>
      </c>
      <c r="AM30" s="5">
        <v>90</v>
      </c>
      <c r="AN30" s="7">
        <v>0.85599999999999998</v>
      </c>
      <c r="AO30" s="5">
        <v>95</v>
      </c>
      <c r="AP30" s="7">
        <v>0.93300000000000005</v>
      </c>
      <c r="AQ30" s="5">
        <v>5</v>
      </c>
      <c r="AR30" s="7">
        <v>6.7000000000000004E-2</v>
      </c>
      <c r="AS30" s="5">
        <v>105</v>
      </c>
      <c r="AT30" s="5">
        <v>15</v>
      </c>
      <c r="AU30" s="7">
        <v>0.157</v>
      </c>
      <c r="AV30" s="5">
        <v>40</v>
      </c>
      <c r="AW30" s="7">
        <v>0.44900000000000001</v>
      </c>
      <c r="AX30" s="5">
        <v>60</v>
      </c>
      <c r="AY30" s="7">
        <v>0.66300000000000003</v>
      </c>
      <c r="AZ30" s="5">
        <v>75</v>
      </c>
      <c r="BA30" s="7">
        <v>0.82</v>
      </c>
      <c r="BB30" s="5">
        <v>15</v>
      </c>
      <c r="BC30" s="7">
        <v>0.18</v>
      </c>
      <c r="BD30" s="5">
        <v>90</v>
      </c>
    </row>
    <row r="31" spans="1:56" x14ac:dyDescent="0.35">
      <c r="A31" t="s">
        <v>90</v>
      </c>
      <c r="B31" s="5">
        <v>10</v>
      </c>
      <c r="C31" s="5" t="s">
        <v>63</v>
      </c>
      <c r="D31" s="5">
        <v>10</v>
      </c>
      <c r="E31" s="5" t="s">
        <v>63</v>
      </c>
      <c r="F31" s="5">
        <v>15</v>
      </c>
      <c r="G31" s="5" t="s">
        <v>63</v>
      </c>
      <c r="H31" s="5">
        <v>15</v>
      </c>
      <c r="I31" s="5" t="s">
        <v>63</v>
      </c>
      <c r="J31" s="5" t="s">
        <v>63</v>
      </c>
      <c r="K31" s="5" t="s">
        <v>63</v>
      </c>
      <c r="L31" s="5">
        <v>15</v>
      </c>
      <c r="M31" s="5">
        <v>15</v>
      </c>
      <c r="N31" s="7">
        <v>0.57699999999999996</v>
      </c>
      <c r="O31" s="5">
        <v>20</v>
      </c>
      <c r="P31" s="7">
        <v>0.73099999999999998</v>
      </c>
      <c r="Q31" s="5">
        <v>25</v>
      </c>
      <c r="R31" s="7">
        <v>0.92300000000000004</v>
      </c>
      <c r="S31" s="5">
        <v>25</v>
      </c>
      <c r="T31" s="7">
        <v>1</v>
      </c>
      <c r="U31" s="5">
        <v>0</v>
      </c>
      <c r="V31" s="7">
        <v>0</v>
      </c>
      <c r="W31" s="5">
        <v>25</v>
      </c>
      <c r="X31" s="5">
        <v>10</v>
      </c>
      <c r="Y31" s="7">
        <v>0.53300000000000003</v>
      </c>
      <c r="Z31" s="5">
        <v>10</v>
      </c>
      <c r="AA31" s="7">
        <v>0.73299999999999998</v>
      </c>
      <c r="AB31" s="5">
        <v>15</v>
      </c>
      <c r="AC31" s="7">
        <v>0.86699999999999999</v>
      </c>
      <c r="AD31" s="5">
        <v>15</v>
      </c>
      <c r="AE31" s="7">
        <v>1</v>
      </c>
      <c r="AF31" s="5">
        <v>0</v>
      </c>
      <c r="AG31" s="7">
        <v>0</v>
      </c>
      <c r="AH31" s="5">
        <v>15</v>
      </c>
      <c r="AI31" s="5">
        <v>5</v>
      </c>
      <c r="AJ31" s="5" t="s">
        <v>63</v>
      </c>
      <c r="AK31" s="5">
        <v>10</v>
      </c>
      <c r="AL31" s="5" t="s">
        <v>63</v>
      </c>
      <c r="AM31" s="5">
        <v>15</v>
      </c>
      <c r="AN31" s="5" t="s">
        <v>63</v>
      </c>
      <c r="AO31" s="5">
        <v>15</v>
      </c>
      <c r="AP31" s="5" t="s">
        <v>63</v>
      </c>
      <c r="AQ31" s="5" t="s">
        <v>63</v>
      </c>
      <c r="AR31" s="5" t="s">
        <v>63</v>
      </c>
      <c r="AS31" s="5">
        <v>15</v>
      </c>
      <c r="AT31" s="5">
        <v>5</v>
      </c>
      <c r="AU31" s="7">
        <v>0.4</v>
      </c>
      <c r="AV31" s="5">
        <v>10</v>
      </c>
      <c r="AW31" s="7">
        <v>0.6</v>
      </c>
      <c r="AX31" s="5">
        <v>15</v>
      </c>
      <c r="AY31" s="7">
        <v>0.86699999999999999</v>
      </c>
      <c r="AZ31" s="5">
        <v>15</v>
      </c>
      <c r="BA31" s="7">
        <v>1</v>
      </c>
      <c r="BB31" s="5">
        <v>0</v>
      </c>
      <c r="BC31" s="7">
        <v>0</v>
      </c>
      <c r="BD31" s="5">
        <v>15</v>
      </c>
    </row>
    <row r="32" spans="1:56" x14ac:dyDescent="0.35">
      <c r="A32" t="s">
        <v>91</v>
      </c>
      <c r="B32" s="5">
        <v>5</v>
      </c>
      <c r="C32" s="7">
        <v>0.13200000000000001</v>
      </c>
      <c r="D32" s="5">
        <v>20</v>
      </c>
      <c r="E32" s="7">
        <v>0.39600000000000002</v>
      </c>
      <c r="F32" s="5">
        <v>30</v>
      </c>
      <c r="G32" s="7">
        <v>0.56599999999999995</v>
      </c>
      <c r="H32" s="5">
        <v>40</v>
      </c>
      <c r="I32" s="7">
        <v>0.755</v>
      </c>
      <c r="J32" s="5">
        <v>15</v>
      </c>
      <c r="K32" s="7">
        <v>0.245</v>
      </c>
      <c r="L32" s="5">
        <v>55</v>
      </c>
      <c r="M32" s="5">
        <v>5</v>
      </c>
      <c r="N32" s="7">
        <v>0.11799999999999999</v>
      </c>
      <c r="O32" s="5">
        <v>15</v>
      </c>
      <c r="P32" s="7">
        <v>0.314</v>
      </c>
      <c r="Q32" s="5">
        <v>25</v>
      </c>
      <c r="R32" s="7">
        <v>0.49</v>
      </c>
      <c r="S32" s="5">
        <v>35</v>
      </c>
      <c r="T32" s="7">
        <v>0.72499999999999998</v>
      </c>
      <c r="U32" s="5">
        <v>15</v>
      </c>
      <c r="V32" s="7">
        <v>0.27500000000000002</v>
      </c>
      <c r="W32" s="5">
        <v>50</v>
      </c>
      <c r="X32" s="5">
        <v>20</v>
      </c>
      <c r="Y32" s="7">
        <v>0.27700000000000002</v>
      </c>
      <c r="Z32" s="5">
        <v>30</v>
      </c>
      <c r="AA32" s="7">
        <v>0.49199999999999999</v>
      </c>
      <c r="AB32" s="5">
        <v>50</v>
      </c>
      <c r="AC32" s="7">
        <v>0.754</v>
      </c>
      <c r="AD32" s="5">
        <v>60</v>
      </c>
      <c r="AE32" s="7">
        <v>0.90800000000000003</v>
      </c>
      <c r="AF32" s="5">
        <v>5</v>
      </c>
      <c r="AG32" s="7">
        <v>9.1999999999999998E-2</v>
      </c>
      <c r="AH32" s="5">
        <v>65</v>
      </c>
      <c r="AI32" s="5">
        <v>15</v>
      </c>
      <c r="AJ32" s="7">
        <v>0.25900000000000001</v>
      </c>
      <c r="AK32" s="5">
        <v>30</v>
      </c>
      <c r="AL32" s="7">
        <v>0.57399999999999995</v>
      </c>
      <c r="AM32" s="5">
        <v>50</v>
      </c>
      <c r="AN32" s="7">
        <v>0.90700000000000003</v>
      </c>
      <c r="AO32" s="5">
        <v>55</v>
      </c>
      <c r="AP32" s="7">
        <v>1</v>
      </c>
      <c r="AQ32" s="5">
        <v>0</v>
      </c>
      <c r="AR32" s="7">
        <v>0</v>
      </c>
      <c r="AS32" s="5">
        <v>55</v>
      </c>
      <c r="AT32" s="5">
        <v>5</v>
      </c>
      <c r="AU32" s="7">
        <v>0.16300000000000001</v>
      </c>
      <c r="AV32" s="5">
        <v>15</v>
      </c>
      <c r="AW32" s="7">
        <v>0.39500000000000002</v>
      </c>
      <c r="AX32" s="5">
        <v>30</v>
      </c>
      <c r="AY32" s="7">
        <v>0.67400000000000004</v>
      </c>
      <c r="AZ32" s="5">
        <v>35</v>
      </c>
      <c r="BA32" s="7">
        <v>0.83699999999999997</v>
      </c>
      <c r="BB32" s="5">
        <v>5</v>
      </c>
      <c r="BC32" s="7">
        <v>0.16300000000000001</v>
      </c>
      <c r="BD32" s="5">
        <v>45</v>
      </c>
    </row>
    <row r="33" spans="1:56" x14ac:dyDescent="0.35">
      <c r="A33" t="s">
        <v>92</v>
      </c>
      <c r="B33" s="5">
        <v>15</v>
      </c>
      <c r="C33" s="7">
        <v>0.38500000000000001</v>
      </c>
      <c r="D33" s="5">
        <v>25</v>
      </c>
      <c r="E33" s="7">
        <v>0.61499999999999999</v>
      </c>
      <c r="F33" s="5">
        <v>40</v>
      </c>
      <c r="G33" s="7">
        <v>0.97399999999999998</v>
      </c>
      <c r="H33" s="5">
        <v>40</v>
      </c>
      <c r="I33" s="7">
        <v>1</v>
      </c>
      <c r="J33" s="5">
        <v>0</v>
      </c>
      <c r="K33" s="7">
        <v>0</v>
      </c>
      <c r="L33" s="5">
        <v>40</v>
      </c>
      <c r="M33" s="5">
        <v>5</v>
      </c>
      <c r="N33" s="7">
        <v>0.20599999999999999</v>
      </c>
      <c r="O33" s="5">
        <v>15</v>
      </c>
      <c r="P33" s="7">
        <v>0.47099999999999997</v>
      </c>
      <c r="Q33" s="5">
        <v>25</v>
      </c>
      <c r="R33" s="7">
        <v>0.70599999999999996</v>
      </c>
      <c r="S33" s="5">
        <v>30</v>
      </c>
      <c r="T33" s="7">
        <v>0.85299999999999998</v>
      </c>
      <c r="U33" s="5">
        <v>5</v>
      </c>
      <c r="V33" s="7">
        <v>0.14699999999999999</v>
      </c>
      <c r="W33" s="5">
        <v>35</v>
      </c>
      <c r="X33" s="5">
        <v>15</v>
      </c>
      <c r="Y33" s="7">
        <v>0.16900000000000001</v>
      </c>
      <c r="Z33" s="5">
        <v>40</v>
      </c>
      <c r="AA33" s="7">
        <v>0.51900000000000002</v>
      </c>
      <c r="AB33" s="5">
        <v>60</v>
      </c>
      <c r="AC33" s="7">
        <v>0.79200000000000004</v>
      </c>
      <c r="AD33" s="5">
        <v>70</v>
      </c>
      <c r="AE33" s="7">
        <v>0.92200000000000004</v>
      </c>
      <c r="AF33" s="5">
        <v>5</v>
      </c>
      <c r="AG33" s="7">
        <v>7.8E-2</v>
      </c>
      <c r="AH33" s="5">
        <v>75</v>
      </c>
      <c r="AI33" s="5">
        <v>10</v>
      </c>
      <c r="AJ33" s="7">
        <v>0.47399999999999998</v>
      </c>
      <c r="AK33" s="5">
        <v>15</v>
      </c>
      <c r="AL33" s="7">
        <v>0.73699999999999999</v>
      </c>
      <c r="AM33" s="5">
        <v>20</v>
      </c>
      <c r="AN33" s="7">
        <v>0.94699999999999995</v>
      </c>
      <c r="AO33" s="5">
        <v>20</v>
      </c>
      <c r="AP33" s="7">
        <v>1</v>
      </c>
      <c r="AQ33" s="5">
        <v>0</v>
      </c>
      <c r="AR33" s="7">
        <v>0</v>
      </c>
      <c r="AS33" s="5">
        <v>20</v>
      </c>
      <c r="AT33" s="5">
        <v>10</v>
      </c>
      <c r="AU33" s="5" t="s">
        <v>63</v>
      </c>
      <c r="AV33" s="5">
        <v>15</v>
      </c>
      <c r="AW33" s="5" t="s">
        <v>63</v>
      </c>
      <c r="AX33" s="5">
        <v>25</v>
      </c>
      <c r="AY33" s="5" t="s">
        <v>63</v>
      </c>
      <c r="AZ33" s="5">
        <v>30</v>
      </c>
      <c r="BA33" s="5" t="s">
        <v>63</v>
      </c>
      <c r="BB33" s="5" t="s">
        <v>63</v>
      </c>
      <c r="BC33" s="5" t="s">
        <v>63</v>
      </c>
      <c r="BD33" s="5">
        <v>30</v>
      </c>
    </row>
    <row r="34" spans="1:56" x14ac:dyDescent="0.35">
      <c r="A34" t="s">
        <v>93</v>
      </c>
      <c r="B34" s="5">
        <v>155</v>
      </c>
      <c r="C34" s="7">
        <v>0.39200000000000002</v>
      </c>
      <c r="D34" s="5">
        <v>260</v>
      </c>
      <c r="E34" s="7">
        <v>0.66200000000000003</v>
      </c>
      <c r="F34" s="5">
        <v>315</v>
      </c>
      <c r="G34" s="7">
        <v>0.80500000000000005</v>
      </c>
      <c r="H34" s="5">
        <v>355</v>
      </c>
      <c r="I34" s="7">
        <v>0.91300000000000003</v>
      </c>
      <c r="J34" s="5">
        <v>35</v>
      </c>
      <c r="K34" s="7">
        <v>8.6999999999999994E-2</v>
      </c>
      <c r="L34" s="5">
        <v>390</v>
      </c>
      <c r="M34" s="5">
        <v>145</v>
      </c>
      <c r="N34" s="7">
        <v>0.43</v>
      </c>
      <c r="O34" s="5">
        <v>215</v>
      </c>
      <c r="P34" s="7">
        <v>0.64400000000000002</v>
      </c>
      <c r="Q34" s="5">
        <v>275</v>
      </c>
      <c r="R34" s="7">
        <v>0.81599999999999995</v>
      </c>
      <c r="S34" s="5">
        <v>320</v>
      </c>
      <c r="T34" s="7">
        <v>0.94699999999999995</v>
      </c>
      <c r="U34" s="5">
        <v>20</v>
      </c>
      <c r="V34" s="7">
        <v>5.2999999999999999E-2</v>
      </c>
      <c r="W34" s="5">
        <v>335</v>
      </c>
      <c r="X34" s="5">
        <v>185</v>
      </c>
      <c r="Y34" s="7">
        <v>0.55200000000000005</v>
      </c>
      <c r="Z34" s="5">
        <v>245</v>
      </c>
      <c r="AA34" s="7">
        <v>0.72399999999999998</v>
      </c>
      <c r="AB34" s="5">
        <v>285</v>
      </c>
      <c r="AC34" s="7">
        <v>0.84599999999999997</v>
      </c>
      <c r="AD34" s="5">
        <v>320</v>
      </c>
      <c r="AE34" s="7">
        <v>0.94399999999999995</v>
      </c>
      <c r="AF34" s="5">
        <v>20</v>
      </c>
      <c r="AG34" s="7">
        <v>5.6000000000000001E-2</v>
      </c>
      <c r="AH34" s="5">
        <v>335</v>
      </c>
      <c r="AI34" s="5">
        <v>145</v>
      </c>
      <c r="AJ34" s="7">
        <v>0.47399999999999998</v>
      </c>
      <c r="AK34" s="5">
        <v>210</v>
      </c>
      <c r="AL34" s="7">
        <v>0.69399999999999995</v>
      </c>
      <c r="AM34" s="5">
        <v>275</v>
      </c>
      <c r="AN34" s="7">
        <v>0.90800000000000003</v>
      </c>
      <c r="AO34" s="5">
        <v>295</v>
      </c>
      <c r="AP34" s="7">
        <v>0.97399999999999998</v>
      </c>
      <c r="AQ34" s="5">
        <v>10</v>
      </c>
      <c r="AR34" s="7">
        <v>2.5999999999999999E-2</v>
      </c>
      <c r="AS34" s="5">
        <v>305</v>
      </c>
      <c r="AT34" s="5">
        <v>115</v>
      </c>
      <c r="AU34" s="7">
        <v>0.41799999999999998</v>
      </c>
      <c r="AV34" s="5">
        <v>175</v>
      </c>
      <c r="AW34" s="7">
        <v>0.63300000000000001</v>
      </c>
      <c r="AX34" s="5">
        <v>220</v>
      </c>
      <c r="AY34" s="7">
        <v>0.80700000000000005</v>
      </c>
      <c r="AZ34" s="5">
        <v>255</v>
      </c>
      <c r="BA34" s="7">
        <v>0.93100000000000005</v>
      </c>
      <c r="BB34" s="5">
        <v>20</v>
      </c>
      <c r="BC34" s="7">
        <v>6.9000000000000006E-2</v>
      </c>
      <c r="BD34" s="5">
        <v>275</v>
      </c>
    </row>
    <row r="35" spans="1:56" x14ac:dyDescent="0.35">
      <c r="A35" t="s">
        <v>94</v>
      </c>
      <c r="B35" s="5" t="s">
        <v>70</v>
      </c>
      <c r="C35" s="5" t="s">
        <v>70</v>
      </c>
      <c r="D35" s="5" t="s">
        <v>70</v>
      </c>
      <c r="E35" s="5" t="s">
        <v>70</v>
      </c>
      <c r="F35" s="5" t="s">
        <v>70</v>
      </c>
      <c r="G35" s="5" t="s">
        <v>70</v>
      </c>
      <c r="H35" s="5" t="s">
        <v>70</v>
      </c>
      <c r="I35" s="5" t="s">
        <v>70</v>
      </c>
      <c r="J35" s="5" t="s">
        <v>70</v>
      </c>
      <c r="K35" s="5" t="s">
        <v>70</v>
      </c>
      <c r="L35" s="5">
        <v>0</v>
      </c>
      <c r="M35" s="5" t="s">
        <v>70</v>
      </c>
      <c r="N35" s="5" t="s">
        <v>70</v>
      </c>
      <c r="O35" s="5" t="s">
        <v>70</v>
      </c>
      <c r="P35" s="5" t="s">
        <v>70</v>
      </c>
      <c r="Q35" s="5" t="s">
        <v>70</v>
      </c>
      <c r="R35" s="5" t="s">
        <v>70</v>
      </c>
      <c r="S35" s="5" t="s">
        <v>70</v>
      </c>
      <c r="T35" s="5" t="s">
        <v>70</v>
      </c>
      <c r="U35" s="5" t="s">
        <v>70</v>
      </c>
      <c r="V35" s="5" t="s">
        <v>70</v>
      </c>
      <c r="W35" s="5">
        <v>0</v>
      </c>
      <c r="X35" s="5" t="s">
        <v>70</v>
      </c>
      <c r="Y35" s="5" t="s">
        <v>70</v>
      </c>
      <c r="Z35" s="5" t="s">
        <v>70</v>
      </c>
      <c r="AA35" s="5" t="s">
        <v>70</v>
      </c>
      <c r="AB35" s="5" t="s">
        <v>70</v>
      </c>
      <c r="AC35" s="5" t="s">
        <v>70</v>
      </c>
      <c r="AD35" s="5" t="s">
        <v>70</v>
      </c>
      <c r="AE35" s="5" t="s">
        <v>70</v>
      </c>
      <c r="AF35" s="5" t="s">
        <v>70</v>
      </c>
      <c r="AG35" s="5" t="s">
        <v>70</v>
      </c>
      <c r="AH35" s="5">
        <v>0</v>
      </c>
      <c r="AI35" s="5" t="s">
        <v>70</v>
      </c>
      <c r="AJ35" s="5" t="s">
        <v>70</v>
      </c>
      <c r="AK35" s="5" t="s">
        <v>70</v>
      </c>
      <c r="AL35" s="5" t="s">
        <v>70</v>
      </c>
      <c r="AM35" s="5" t="s">
        <v>70</v>
      </c>
      <c r="AN35" s="5" t="s">
        <v>70</v>
      </c>
      <c r="AO35" s="5" t="s">
        <v>70</v>
      </c>
      <c r="AP35" s="5" t="s">
        <v>70</v>
      </c>
      <c r="AQ35" s="5" t="s">
        <v>70</v>
      </c>
      <c r="AR35" s="5" t="s">
        <v>70</v>
      </c>
      <c r="AS35" s="5">
        <v>0</v>
      </c>
      <c r="AT35" s="5" t="s">
        <v>63</v>
      </c>
      <c r="AU35" s="5" t="s">
        <v>63</v>
      </c>
      <c r="AV35" s="5" t="s">
        <v>63</v>
      </c>
      <c r="AW35" s="5" t="s">
        <v>63</v>
      </c>
      <c r="AX35" s="5" t="s">
        <v>63</v>
      </c>
      <c r="AY35" s="5" t="s">
        <v>63</v>
      </c>
      <c r="AZ35" s="5" t="s">
        <v>63</v>
      </c>
      <c r="BA35" s="5" t="s">
        <v>63</v>
      </c>
      <c r="BB35" s="5">
        <v>0</v>
      </c>
      <c r="BC35" s="7">
        <v>0</v>
      </c>
      <c r="BD35" s="5" t="s">
        <v>63</v>
      </c>
    </row>
    <row r="36" spans="1:56" x14ac:dyDescent="0.35">
      <c r="A36" t="s">
        <v>95</v>
      </c>
      <c r="B36" s="5" t="s">
        <v>70</v>
      </c>
      <c r="C36" s="5" t="s">
        <v>70</v>
      </c>
      <c r="D36" s="5" t="s">
        <v>70</v>
      </c>
      <c r="E36" s="5" t="s">
        <v>70</v>
      </c>
      <c r="F36" s="5" t="s">
        <v>70</v>
      </c>
      <c r="G36" s="5" t="s">
        <v>70</v>
      </c>
      <c r="H36" s="5" t="s">
        <v>70</v>
      </c>
      <c r="I36" s="5" t="s">
        <v>70</v>
      </c>
      <c r="J36" s="5" t="s">
        <v>70</v>
      </c>
      <c r="K36" s="5" t="s">
        <v>70</v>
      </c>
      <c r="L36" s="5">
        <v>0</v>
      </c>
      <c r="M36" s="5" t="s">
        <v>70</v>
      </c>
      <c r="N36" s="5" t="s">
        <v>70</v>
      </c>
      <c r="O36" s="5" t="s">
        <v>70</v>
      </c>
      <c r="P36" s="5" t="s">
        <v>70</v>
      </c>
      <c r="Q36" s="5" t="s">
        <v>70</v>
      </c>
      <c r="R36" s="5" t="s">
        <v>70</v>
      </c>
      <c r="S36" s="5" t="s">
        <v>70</v>
      </c>
      <c r="T36" s="5" t="s">
        <v>70</v>
      </c>
      <c r="U36" s="5" t="s">
        <v>70</v>
      </c>
      <c r="V36" s="5" t="s">
        <v>70</v>
      </c>
      <c r="W36" s="5">
        <v>0</v>
      </c>
      <c r="X36" s="5" t="s">
        <v>70</v>
      </c>
      <c r="Y36" s="5" t="s">
        <v>70</v>
      </c>
      <c r="Z36" s="5" t="s">
        <v>70</v>
      </c>
      <c r="AA36" s="5" t="s">
        <v>70</v>
      </c>
      <c r="AB36" s="5" t="s">
        <v>70</v>
      </c>
      <c r="AC36" s="5" t="s">
        <v>70</v>
      </c>
      <c r="AD36" s="5" t="s">
        <v>70</v>
      </c>
      <c r="AE36" s="5" t="s">
        <v>70</v>
      </c>
      <c r="AF36" s="5" t="s">
        <v>70</v>
      </c>
      <c r="AG36" s="5" t="s">
        <v>70</v>
      </c>
      <c r="AH36" s="5">
        <v>0</v>
      </c>
      <c r="AI36" s="5" t="s">
        <v>70</v>
      </c>
      <c r="AJ36" s="5" t="s">
        <v>70</v>
      </c>
      <c r="AK36" s="5" t="s">
        <v>70</v>
      </c>
      <c r="AL36" s="5" t="s">
        <v>70</v>
      </c>
      <c r="AM36" s="5" t="s">
        <v>70</v>
      </c>
      <c r="AN36" s="5" t="s">
        <v>70</v>
      </c>
      <c r="AO36" s="5" t="s">
        <v>70</v>
      </c>
      <c r="AP36" s="5" t="s">
        <v>70</v>
      </c>
      <c r="AQ36" s="5" t="s">
        <v>70</v>
      </c>
      <c r="AR36" s="5" t="s">
        <v>70</v>
      </c>
      <c r="AS36" s="5">
        <v>0</v>
      </c>
      <c r="AT36" s="5" t="s">
        <v>70</v>
      </c>
      <c r="AU36" s="5" t="s">
        <v>70</v>
      </c>
      <c r="AV36" s="5" t="s">
        <v>70</v>
      </c>
      <c r="AW36" s="5" t="s">
        <v>70</v>
      </c>
      <c r="AX36" s="5" t="s">
        <v>70</v>
      </c>
      <c r="AY36" s="5" t="s">
        <v>70</v>
      </c>
      <c r="AZ36" s="5" t="s">
        <v>70</v>
      </c>
      <c r="BA36" s="5" t="s">
        <v>70</v>
      </c>
      <c r="BB36" s="5" t="s">
        <v>70</v>
      </c>
      <c r="BC36" s="5" t="s">
        <v>70</v>
      </c>
      <c r="BD36" s="5">
        <v>0</v>
      </c>
    </row>
    <row r="37" spans="1:56" x14ac:dyDescent="0.35">
      <c r="A37" t="s">
        <v>96</v>
      </c>
      <c r="B37" s="5">
        <v>15</v>
      </c>
      <c r="C37" s="7">
        <v>0.875</v>
      </c>
      <c r="D37" s="5">
        <v>15</v>
      </c>
      <c r="E37" s="7">
        <v>0.875</v>
      </c>
      <c r="F37" s="5">
        <v>15</v>
      </c>
      <c r="G37" s="7">
        <v>0.875</v>
      </c>
      <c r="H37" s="5">
        <v>15</v>
      </c>
      <c r="I37" s="7">
        <v>1</v>
      </c>
      <c r="J37" s="5">
        <v>0</v>
      </c>
      <c r="K37" s="7">
        <v>0</v>
      </c>
      <c r="L37" s="5">
        <v>15</v>
      </c>
      <c r="M37" s="5">
        <v>20</v>
      </c>
      <c r="N37" s="5" t="s">
        <v>63</v>
      </c>
      <c r="O37" s="5">
        <v>20</v>
      </c>
      <c r="P37" s="5" t="s">
        <v>63</v>
      </c>
      <c r="Q37" s="5">
        <v>25</v>
      </c>
      <c r="R37" s="5" t="s">
        <v>63</v>
      </c>
      <c r="S37" s="5">
        <v>25</v>
      </c>
      <c r="T37" s="5" t="s">
        <v>63</v>
      </c>
      <c r="U37" s="5" t="s">
        <v>63</v>
      </c>
      <c r="V37" s="5" t="s">
        <v>63</v>
      </c>
      <c r="W37" s="5">
        <v>25</v>
      </c>
      <c r="X37" s="5">
        <v>15</v>
      </c>
      <c r="Y37" s="7">
        <v>0.57099999999999995</v>
      </c>
      <c r="Z37" s="5">
        <v>20</v>
      </c>
      <c r="AA37" s="7">
        <v>0.75</v>
      </c>
      <c r="AB37" s="5">
        <v>25</v>
      </c>
      <c r="AC37" s="7">
        <v>0.89300000000000002</v>
      </c>
      <c r="AD37" s="5">
        <v>30</v>
      </c>
      <c r="AE37" s="7">
        <v>1</v>
      </c>
      <c r="AF37" s="5">
        <v>0</v>
      </c>
      <c r="AG37" s="7">
        <v>0</v>
      </c>
      <c r="AH37" s="5">
        <v>30</v>
      </c>
      <c r="AI37" s="5">
        <v>20</v>
      </c>
      <c r="AJ37" s="7">
        <v>0.63600000000000001</v>
      </c>
      <c r="AK37" s="5">
        <v>30</v>
      </c>
      <c r="AL37" s="7">
        <v>0.84799999999999998</v>
      </c>
      <c r="AM37" s="5">
        <v>30</v>
      </c>
      <c r="AN37" s="7">
        <v>0.90900000000000003</v>
      </c>
      <c r="AO37" s="5">
        <v>35</v>
      </c>
      <c r="AP37" s="7">
        <v>1</v>
      </c>
      <c r="AQ37" s="5">
        <v>0</v>
      </c>
      <c r="AR37" s="7">
        <v>0</v>
      </c>
      <c r="AS37" s="5">
        <v>35</v>
      </c>
      <c r="AT37" s="5">
        <v>5</v>
      </c>
      <c r="AU37" s="7">
        <v>0.36799999999999999</v>
      </c>
      <c r="AV37" s="5">
        <v>10</v>
      </c>
      <c r="AW37" s="7">
        <v>0.52600000000000002</v>
      </c>
      <c r="AX37" s="5">
        <v>20</v>
      </c>
      <c r="AY37" s="7">
        <v>0.94699999999999995</v>
      </c>
      <c r="AZ37" s="5">
        <v>20</v>
      </c>
      <c r="BA37" s="7">
        <v>1</v>
      </c>
      <c r="BB37" s="5">
        <v>0</v>
      </c>
      <c r="BC37" s="7">
        <v>0</v>
      </c>
      <c r="BD37" s="5">
        <v>20</v>
      </c>
    </row>
    <row r="38" spans="1:56" x14ac:dyDescent="0.35">
      <c r="A38" t="s">
        <v>97</v>
      </c>
      <c r="B38" s="5" t="s">
        <v>63</v>
      </c>
      <c r="C38" s="5" t="s">
        <v>63</v>
      </c>
      <c r="D38" s="5" t="s">
        <v>63</v>
      </c>
      <c r="E38" s="5" t="s">
        <v>63</v>
      </c>
      <c r="F38" s="5" t="s">
        <v>63</v>
      </c>
      <c r="G38" s="5" t="s">
        <v>63</v>
      </c>
      <c r="H38" s="5" t="s">
        <v>63</v>
      </c>
      <c r="I38" s="5" t="s">
        <v>63</v>
      </c>
      <c r="J38" s="5">
        <v>0</v>
      </c>
      <c r="K38" s="7">
        <v>0</v>
      </c>
      <c r="L38" s="5" t="s">
        <v>63</v>
      </c>
      <c r="M38" s="5" t="s">
        <v>70</v>
      </c>
      <c r="N38" s="5" t="s">
        <v>70</v>
      </c>
      <c r="O38" s="5" t="s">
        <v>70</v>
      </c>
      <c r="P38" s="5" t="s">
        <v>70</v>
      </c>
      <c r="Q38" s="5" t="s">
        <v>70</v>
      </c>
      <c r="R38" s="5" t="s">
        <v>70</v>
      </c>
      <c r="S38" s="5" t="s">
        <v>70</v>
      </c>
      <c r="T38" s="5" t="s">
        <v>70</v>
      </c>
      <c r="U38" s="5" t="s">
        <v>70</v>
      </c>
      <c r="V38" s="5" t="s">
        <v>70</v>
      </c>
      <c r="W38" s="5">
        <v>0</v>
      </c>
      <c r="X38" s="5" t="s">
        <v>70</v>
      </c>
      <c r="Y38" s="5" t="s">
        <v>70</v>
      </c>
      <c r="Z38" s="5" t="s">
        <v>70</v>
      </c>
      <c r="AA38" s="5" t="s">
        <v>70</v>
      </c>
      <c r="AB38" s="5" t="s">
        <v>70</v>
      </c>
      <c r="AC38" s="5" t="s">
        <v>70</v>
      </c>
      <c r="AD38" s="5" t="s">
        <v>70</v>
      </c>
      <c r="AE38" s="5" t="s">
        <v>70</v>
      </c>
      <c r="AF38" s="5" t="s">
        <v>70</v>
      </c>
      <c r="AG38" s="5" t="s">
        <v>70</v>
      </c>
      <c r="AH38" s="5">
        <v>0</v>
      </c>
      <c r="AI38" s="5" t="s">
        <v>70</v>
      </c>
      <c r="AJ38" s="5" t="s">
        <v>70</v>
      </c>
      <c r="AK38" s="5" t="s">
        <v>70</v>
      </c>
      <c r="AL38" s="5" t="s">
        <v>70</v>
      </c>
      <c r="AM38" s="5" t="s">
        <v>70</v>
      </c>
      <c r="AN38" s="5" t="s">
        <v>70</v>
      </c>
      <c r="AO38" s="5" t="s">
        <v>70</v>
      </c>
      <c r="AP38" s="5" t="s">
        <v>70</v>
      </c>
      <c r="AQ38" s="5" t="s">
        <v>70</v>
      </c>
      <c r="AR38" s="5" t="s">
        <v>70</v>
      </c>
      <c r="AS38" s="5">
        <v>0</v>
      </c>
      <c r="AT38" s="5" t="s">
        <v>70</v>
      </c>
      <c r="AU38" s="5" t="s">
        <v>70</v>
      </c>
      <c r="AV38" s="5" t="s">
        <v>70</v>
      </c>
      <c r="AW38" s="5" t="s">
        <v>70</v>
      </c>
      <c r="AX38" s="5" t="s">
        <v>70</v>
      </c>
      <c r="AY38" s="5" t="s">
        <v>70</v>
      </c>
      <c r="AZ38" s="5" t="s">
        <v>70</v>
      </c>
      <c r="BA38" s="5" t="s">
        <v>70</v>
      </c>
      <c r="BB38" s="5" t="s">
        <v>70</v>
      </c>
      <c r="BC38" s="5" t="s">
        <v>70</v>
      </c>
      <c r="BD38" s="5">
        <v>0</v>
      </c>
    </row>
    <row r="39" spans="1:56" x14ac:dyDescent="0.35">
      <c r="A39" t="s">
        <v>98</v>
      </c>
      <c r="B39" s="5" t="s">
        <v>70</v>
      </c>
      <c r="C39" s="5" t="s">
        <v>70</v>
      </c>
      <c r="D39" s="5" t="s">
        <v>70</v>
      </c>
      <c r="E39" s="5" t="s">
        <v>70</v>
      </c>
      <c r="F39" s="5" t="s">
        <v>70</v>
      </c>
      <c r="G39" s="5" t="s">
        <v>70</v>
      </c>
      <c r="H39" s="5" t="s">
        <v>70</v>
      </c>
      <c r="I39" s="5" t="s">
        <v>70</v>
      </c>
      <c r="J39" s="5" t="s">
        <v>70</v>
      </c>
      <c r="K39" s="5" t="s">
        <v>70</v>
      </c>
      <c r="L39" s="5">
        <v>0</v>
      </c>
      <c r="M39" s="5" t="s">
        <v>70</v>
      </c>
      <c r="N39" s="5" t="s">
        <v>70</v>
      </c>
      <c r="O39" s="5" t="s">
        <v>70</v>
      </c>
      <c r="P39" s="5" t="s">
        <v>70</v>
      </c>
      <c r="Q39" s="5" t="s">
        <v>70</v>
      </c>
      <c r="R39" s="5" t="s">
        <v>70</v>
      </c>
      <c r="S39" s="5" t="s">
        <v>70</v>
      </c>
      <c r="T39" s="5" t="s">
        <v>70</v>
      </c>
      <c r="U39" s="5" t="s">
        <v>70</v>
      </c>
      <c r="V39" s="5" t="s">
        <v>70</v>
      </c>
      <c r="W39" s="5">
        <v>0</v>
      </c>
      <c r="X39" s="5" t="s">
        <v>70</v>
      </c>
      <c r="Y39" s="5" t="s">
        <v>70</v>
      </c>
      <c r="Z39" s="5" t="s">
        <v>70</v>
      </c>
      <c r="AA39" s="5" t="s">
        <v>70</v>
      </c>
      <c r="AB39" s="5" t="s">
        <v>70</v>
      </c>
      <c r="AC39" s="5" t="s">
        <v>70</v>
      </c>
      <c r="AD39" s="5" t="s">
        <v>70</v>
      </c>
      <c r="AE39" s="5" t="s">
        <v>70</v>
      </c>
      <c r="AF39" s="5" t="s">
        <v>70</v>
      </c>
      <c r="AG39" s="5" t="s">
        <v>70</v>
      </c>
      <c r="AH39" s="5">
        <v>0</v>
      </c>
      <c r="AI39" s="5" t="s">
        <v>70</v>
      </c>
      <c r="AJ39" s="5" t="s">
        <v>70</v>
      </c>
      <c r="AK39" s="5" t="s">
        <v>70</v>
      </c>
      <c r="AL39" s="5" t="s">
        <v>70</v>
      </c>
      <c r="AM39" s="5" t="s">
        <v>70</v>
      </c>
      <c r="AN39" s="5" t="s">
        <v>70</v>
      </c>
      <c r="AO39" s="5" t="s">
        <v>70</v>
      </c>
      <c r="AP39" s="5" t="s">
        <v>70</v>
      </c>
      <c r="AQ39" s="5" t="s">
        <v>70</v>
      </c>
      <c r="AR39" s="5" t="s">
        <v>70</v>
      </c>
      <c r="AS39" s="5">
        <v>0</v>
      </c>
      <c r="AT39" s="5" t="s">
        <v>70</v>
      </c>
      <c r="AU39" s="5" t="s">
        <v>70</v>
      </c>
      <c r="AV39" s="5" t="s">
        <v>70</v>
      </c>
      <c r="AW39" s="5" t="s">
        <v>70</v>
      </c>
      <c r="AX39" s="5" t="s">
        <v>70</v>
      </c>
      <c r="AY39" s="5" t="s">
        <v>70</v>
      </c>
      <c r="AZ39" s="5" t="s">
        <v>70</v>
      </c>
      <c r="BA39" s="5" t="s">
        <v>70</v>
      </c>
      <c r="BB39" s="5" t="s">
        <v>70</v>
      </c>
      <c r="BC39" s="5" t="s">
        <v>70</v>
      </c>
      <c r="BD39" s="5">
        <v>0</v>
      </c>
    </row>
    <row r="40" spans="1:56" x14ac:dyDescent="0.35">
      <c r="A40" t="s">
        <v>99</v>
      </c>
      <c r="B40" s="5">
        <v>125</v>
      </c>
      <c r="C40" s="7">
        <v>0.21099999999999999</v>
      </c>
      <c r="D40" s="5">
        <v>210</v>
      </c>
      <c r="E40" s="7">
        <v>0.35199999999999998</v>
      </c>
      <c r="F40" s="5">
        <v>305</v>
      </c>
      <c r="G40" s="7">
        <v>0.51</v>
      </c>
      <c r="H40" s="5">
        <v>425</v>
      </c>
      <c r="I40" s="7">
        <v>0.70599999999999996</v>
      </c>
      <c r="J40" s="5">
        <v>175</v>
      </c>
      <c r="K40" s="7">
        <v>0.29399999999999998</v>
      </c>
      <c r="L40" s="5">
        <v>600</v>
      </c>
      <c r="M40" s="5">
        <v>165</v>
      </c>
      <c r="N40" s="7">
        <v>0.27100000000000002</v>
      </c>
      <c r="O40" s="5">
        <v>280</v>
      </c>
      <c r="P40" s="7">
        <v>0.45100000000000001</v>
      </c>
      <c r="Q40" s="5">
        <v>380</v>
      </c>
      <c r="R40" s="7">
        <v>0.61499999999999999</v>
      </c>
      <c r="S40" s="5">
        <v>475</v>
      </c>
      <c r="T40" s="7">
        <v>0.77300000000000002</v>
      </c>
      <c r="U40" s="5">
        <v>140</v>
      </c>
      <c r="V40" s="7">
        <v>0.22700000000000001</v>
      </c>
      <c r="W40" s="5">
        <v>615</v>
      </c>
      <c r="X40" s="5">
        <v>170</v>
      </c>
      <c r="Y40" s="7">
        <v>0.28199999999999997</v>
      </c>
      <c r="Z40" s="5">
        <v>265</v>
      </c>
      <c r="AA40" s="7">
        <v>0.435</v>
      </c>
      <c r="AB40" s="5">
        <v>360</v>
      </c>
      <c r="AC40" s="7">
        <v>0.59099999999999997</v>
      </c>
      <c r="AD40" s="5">
        <v>440</v>
      </c>
      <c r="AE40" s="7">
        <v>0.72799999999999998</v>
      </c>
      <c r="AF40" s="5">
        <v>165</v>
      </c>
      <c r="AG40" s="7">
        <v>0.27200000000000002</v>
      </c>
      <c r="AH40" s="5">
        <v>605</v>
      </c>
      <c r="AI40" s="5">
        <v>205</v>
      </c>
      <c r="AJ40" s="7">
        <v>0.318</v>
      </c>
      <c r="AK40" s="5">
        <v>315</v>
      </c>
      <c r="AL40" s="7">
        <v>0.48799999999999999</v>
      </c>
      <c r="AM40" s="5">
        <v>475</v>
      </c>
      <c r="AN40" s="7">
        <v>0.73299999999999998</v>
      </c>
      <c r="AO40" s="5">
        <v>535</v>
      </c>
      <c r="AP40" s="7">
        <v>0.82599999999999996</v>
      </c>
      <c r="AQ40" s="5">
        <v>110</v>
      </c>
      <c r="AR40" s="7">
        <v>0.17399999999999999</v>
      </c>
      <c r="AS40" s="5">
        <v>645</v>
      </c>
      <c r="AT40" s="5">
        <v>170</v>
      </c>
      <c r="AU40" s="7">
        <v>0.27200000000000002</v>
      </c>
      <c r="AV40" s="5">
        <v>260</v>
      </c>
      <c r="AW40" s="7">
        <v>0.41099999999999998</v>
      </c>
      <c r="AX40" s="5">
        <v>360</v>
      </c>
      <c r="AY40" s="7">
        <v>0.56999999999999995</v>
      </c>
      <c r="AZ40" s="5">
        <v>465</v>
      </c>
      <c r="BA40" s="7">
        <v>0.73499999999999999</v>
      </c>
      <c r="BB40" s="5">
        <v>170</v>
      </c>
      <c r="BC40" s="7">
        <v>0.26500000000000001</v>
      </c>
      <c r="BD40" s="5">
        <v>635</v>
      </c>
    </row>
    <row r="41" spans="1:56" x14ac:dyDescent="0.35">
      <c r="A41" t="s">
        <v>100</v>
      </c>
      <c r="B41" s="5">
        <v>25</v>
      </c>
      <c r="C41" s="7">
        <v>0.48199999999999998</v>
      </c>
      <c r="D41" s="5">
        <v>35</v>
      </c>
      <c r="E41" s="7">
        <v>0.60699999999999998</v>
      </c>
      <c r="F41" s="5">
        <v>45</v>
      </c>
      <c r="G41" s="7">
        <v>0.78600000000000003</v>
      </c>
      <c r="H41" s="5">
        <v>50</v>
      </c>
      <c r="I41" s="7">
        <v>0.85699999999999998</v>
      </c>
      <c r="J41" s="5">
        <v>10</v>
      </c>
      <c r="K41" s="7">
        <v>0.14299999999999999</v>
      </c>
      <c r="L41" s="5">
        <v>55</v>
      </c>
      <c r="M41" s="5">
        <v>25</v>
      </c>
      <c r="N41" s="7">
        <v>0.41899999999999998</v>
      </c>
      <c r="O41" s="5">
        <v>40</v>
      </c>
      <c r="P41" s="7">
        <v>0.629</v>
      </c>
      <c r="Q41" s="5">
        <v>45</v>
      </c>
      <c r="R41" s="7">
        <v>0.71</v>
      </c>
      <c r="S41" s="5">
        <v>50</v>
      </c>
      <c r="T41" s="7">
        <v>0.82299999999999995</v>
      </c>
      <c r="U41" s="5">
        <v>10</v>
      </c>
      <c r="V41" s="7">
        <v>0.17699999999999999</v>
      </c>
      <c r="W41" s="5">
        <v>60</v>
      </c>
      <c r="X41" s="5">
        <v>20</v>
      </c>
      <c r="Y41" s="7">
        <v>0.47799999999999998</v>
      </c>
      <c r="Z41" s="5">
        <v>30</v>
      </c>
      <c r="AA41" s="7">
        <v>0.67400000000000004</v>
      </c>
      <c r="AB41" s="5">
        <v>40</v>
      </c>
      <c r="AC41" s="7">
        <v>0.84799999999999998</v>
      </c>
      <c r="AD41" s="5">
        <v>40</v>
      </c>
      <c r="AE41" s="7">
        <v>0.84799999999999998</v>
      </c>
      <c r="AF41" s="5">
        <v>5</v>
      </c>
      <c r="AG41" s="7">
        <v>0.152</v>
      </c>
      <c r="AH41" s="5">
        <v>45</v>
      </c>
      <c r="AI41" s="5">
        <v>25</v>
      </c>
      <c r="AJ41" s="5" t="s">
        <v>63</v>
      </c>
      <c r="AK41" s="5">
        <v>35</v>
      </c>
      <c r="AL41" s="5" t="s">
        <v>63</v>
      </c>
      <c r="AM41" s="5">
        <v>45</v>
      </c>
      <c r="AN41" s="5" t="s">
        <v>63</v>
      </c>
      <c r="AO41" s="5">
        <v>45</v>
      </c>
      <c r="AP41" s="5" t="s">
        <v>63</v>
      </c>
      <c r="AQ41" s="5" t="s">
        <v>63</v>
      </c>
      <c r="AR41" s="5" t="s">
        <v>63</v>
      </c>
      <c r="AS41" s="5">
        <v>45</v>
      </c>
      <c r="AT41" s="5">
        <v>20</v>
      </c>
      <c r="AU41" s="7">
        <v>0.42299999999999999</v>
      </c>
      <c r="AV41" s="5">
        <v>35</v>
      </c>
      <c r="AW41" s="7">
        <v>0.63500000000000001</v>
      </c>
      <c r="AX41" s="5">
        <v>40</v>
      </c>
      <c r="AY41" s="7">
        <v>0.78800000000000003</v>
      </c>
      <c r="AZ41" s="5">
        <v>45</v>
      </c>
      <c r="BA41" s="7">
        <v>0.84599999999999997</v>
      </c>
      <c r="BB41" s="5">
        <v>10</v>
      </c>
      <c r="BC41" s="7">
        <v>0.154</v>
      </c>
      <c r="BD41" s="5">
        <v>50</v>
      </c>
    </row>
    <row r="42" spans="1:56" x14ac:dyDescent="0.35">
      <c r="A42" t="s">
        <v>101</v>
      </c>
      <c r="B42" s="5">
        <v>50</v>
      </c>
      <c r="C42" s="7">
        <v>0.33800000000000002</v>
      </c>
      <c r="D42" s="5">
        <v>90</v>
      </c>
      <c r="E42" s="7">
        <v>0.58899999999999997</v>
      </c>
      <c r="F42" s="5">
        <v>110</v>
      </c>
      <c r="G42" s="7">
        <v>0.71499999999999997</v>
      </c>
      <c r="H42" s="5">
        <v>135</v>
      </c>
      <c r="I42" s="7">
        <v>0.88700000000000001</v>
      </c>
      <c r="J42" s="5">
        <v>15</v>
      </c>
      <c r="K42" s="7">
        <v>0.113</v>
      </c>
      <c r="L42" s="5">
        <v>150</v>
      </c>
      <c r="M42" s="5">
        <v>45</v>
      </c>
      <c r="N42" s="7">
        <v>0.28399999999999997</v>
      </c>
      <c r="O42" s="5">
        <v>80</v>
      </c>
      <c r="P42" s="7">
        <v>0.5</v>
      </c>
      <c r="Q42" s="5">
        <v>115</v>
      </c>
      <c r="R42" s="7">
        <v>0.72199999999999998</v>
      </c>
      <c r="S42" s="5">
        <v>150</v>
      </c>
      <c r="T42" s="7">
        <v>0.92600000000000005</v>
      </c>
      <c r="U42" s="5">
        <v>10</v>
      </c>
      <c r="V42" s="7">
        <v>7.3999999999999996E-2</v>
      </c>
      <c r="W42" s="5">
        <v>160</v>
      </c>
      <c r="X42" s="5">
        <v>65</v>
      </c>
      <c r="Y42" s="7">
        <v>0.44800000000000001</v>
      </c>
      <c r="Z42" s="5">
        <v>85</v>
      </c>
      <c r="AA42" s="7">
        <v>0.60099999999999998</v>
      </c>
      <c r="AB42" s="5">
        <v>115</v>
      </c>
      <c r="AC42" s="7">
        <v>0.80400000000000005</v>
      </c>
      <c r="AD42" s="5">
        <v>125</v>
      </c>
      <c r="AE42" s="7">
        <v>0.88800000000000001</v>
      </c>
      <c r="AF42" s="5">
        <v>15</v>
      </c>
      <c r="AG42" s="7">
        <v>0.112</v>
      </c>
      <c r="AH42" s="5">
        <v>145</v>
      </c>
      <c r="AI42" s="5">
        <v>70</v>
      </c>
      <c r="AJ42" s="5" t="s">
        <v>63</v>
      </c>
      <c r="AK42" s="5">
        <v>95</v>
      </c>
      <c r="AL42" s="5" t="s">
        <v>63</v>
      </c>
      <c r="AM42" s="5">
        <v>135</v>
      </c>
      <c r="AN42" s="5" t="s">
        <v>63</v>
      </c>
      <c r="AO42" s="5">
        <v>145</v>
      </c>
      <c r="AP42" s="5" t="s">
        <v>63</v>
      </c>
      <c r="AQ42" s="5" t="s">
        <v>63</v>
      </c>
      <c r="AR42" s="5" t="s">
        <v>63</v>
      </c>
      <c r="AS42" s="5">
        <v>150</v>
      </c>
      <c r="AT42" s="5">
        <v>45</v>
      </c>
      <c r="AU42" s="7">
        <v>0.38500000000000001</v>
      </c>
      <c r="AV42" s="5">
        <v>70</v>
      </c>
      <c r="AW42" s="7">
        <v>0.58099999999999996</v>
      </c>
      <c r="AX42" s="5">
        <v>90</v>
      </c>
      <c r="AY42" s="7">
        <v>0.77800000000000002</v>
      </c>
      <c r="AZ42" s="5">
        <v>105</v>
      </c>
      <c r="BA42" s="7">
        <v>0.88</v>
      </c>
      <c r="BB42" s="5">
        <v>15</v>
      </c>
      <c r="BC42" s="7">
        <v>0.12</v>
      </c>
      <c r="BD42" s="5">
        <v>115</v>
      </c>
    </row>
    <row r="43" spans="1:56" x14ac:dyDescent="0.35">
      <c r="A43" t="s">
        <v>102</v>
      </c>
      <c r="B43" s="5">
        <v>60</v>
      </c>
      <c r="C43" s="7">
        <v>0.51300000000000001</v>
      </c>
      <c r="D43" s="5">
        <v>85</v>
      </c>
      <c r="E43" s="7">
        <v>0.76100000000000001</v>
      </c>
      <c r="F43" s="5">
        <v>100</v>
      </c>
      <c r="G43" s="7">
        <v>0.90300000000000002</v>
      </c>
      <c r="H43" s="5">
        <v>105</v>
      </c>
      <c r="I43" s="7">
        <v>0.93799999999999994</v>
      </c>
      <c r="J43" s="5">
        <v>5</v>
      </c>
      <c r="K43" s="7">
        <v>6.2E-2</v>
      </c>
      <c r="L43" s="5">
        <v>115</v>
      </c>
      <c r="M43" s="5">
        <v>50</v>
      </c>
      <c r="N43" s="5" t="s">
        <v>63</v>
      </c>
      <c r="O43" s="5">
        <v>85</v>
      </c>
      <c r="P43" s="5" t="s">
        <v>63</v>
      </c>
      <c r="Q43" s="5">
        <v>100</v>
      </c>
      <c r="R43" s="5" t="s">
        <v>63</v>
      </c>
      <c r="S43" s="5">
        <v>105</v>
      </c>
      <c r="T43" s="5" t="s">
        <v>63</v>
      </c>
      <c r="U43" s="5" t="s">
        <v>63</v>
      </c>
      <c r="V43" s="5" t="s">
        <v>63</v>
      </c>
      <c r="W43" s="5">
        <v>105</v>
      </c>
      <c r="X43" s="5">
        <v>70</v>
      </c>
      <c r="Y43" s="7">
        <v>0.59599999999999997</v>
      </c>
      <c r="Z43" s="5">
        <v>95</v>
      </c>
      <c r="AA43" s="7">
        <v>0.84199999999999997</v>
      </c>
      <c r="AB43" s="5">
        <v>115</v>
      </c>
      <c r="AC43" s="7">
        <v>1</v>
      </c>
      <c r="AD43" s="5">
        <v>115</v>
      </c>
      <c r="AE43" s="7">
        <v>1</v>
      </c>
      <c r="AF43" s="5">
        <v>0</v>
      </c>
      <c r="AG43" s="7">
        <v>0</v>
      </c>
      <c r="AH43" s="5">
        <v>115</v>
      </c>
      <c r="AI43" s="5">
        <v>70</v>
      </c>
      <c r="AJ43" s="7">
        <v>0.623</v>
      </c>
      <c r="AK43" s="5">
        <v>100</v>
      </c>
      <c r="AL43" s="7">
        <v>0.877</v>
      </c>
      <c r="AM43" s="5">
        <v>115</v>
      </c>
      <c r="AN43" s="7">
        <v>1</v>
      </c>
      <c r="AO43" s="5">
        <v>115</v>
      </c>
      <c r="AP43" s="7">
        <v>1</v>
      </c>
      <c r="AQ43" s="5">
        <v>0</v>
      </c>
      <c r="AR43" s="7">
        <v>0</v>
      </c>
      <c r="AS43" s="5">
        <v>115</v>
      </c>
      <c r="AT43" s="5">
        <v>75</v>
      </c>
      <c r="AU43" s="5" t="s">
        <v>63</v>
      </c>
      <c r="AV43" s="5">
        <v>100</v>
      </c>
      <c r="AW43" s="5" t="s">
        <v>63</v>
      </c>
      <c r="AX43" s="5">
        <v>110</v>
      </c>
      <c r="AY43" s="5" t="s">
        <v>63</v>
      </c>
      <c r="AZ43" s="5">
        <v>115</v>
      </c>
      <c r="BA43" s="5" t="s">
        <v>63</v>
      </c>
      <c r="BB43" s="5" t="s">
        <v>63</v>
      </c>
      <c r="BC43" s="5" t="s">
        <v>63</v>
      </c>
      <c r="BD43" s="5">
        <v>120</v>
      </c>
    </row>
    <row r="44" spans="1:56" x14ac:dyDescent="0.35">
      <c r="A44" t="s">
        <v>103</v>
      </c>
      <c r="B44" s="5" t="s">
        <v>63</v>
      </c>
      <c r="C44" s="5" t="s">
        <v>63</v>
      </c>
      <c r="D44" s="5">
        <v>25</v>
      </c>
      <c r="E44" s="5" t="s">
        <v>63</v>
      </c>
      <c r="F44" s="5">
        <v>35</v>
      </c>
      <c r="G44" s="5" t="s">
        <v>63</v>
      </c>
      <c r="H44" s="5">
        <v>45</v>
      </c>
      <c r="I44" s="5" t="s">
        <v>63</v>
      </c>
      <c r="J44" s="5" t="s">
        <v>63</v>
      </c>
      <c r="K44" s="5" t="s">
        <v>63</v>
      </c>
      <c r="L44" s="5">
        <v>45</v>
      </c>
      <c r="M44" s="5" t="s">
        <v>63</v>
      </c>
      <c r="N44" s="5" t="s">
        <v>63</v>
      </c>
      <c r="O44" s="5">
        <v>20</v>
      </c>
      <c r="P44" s="5" t="s">
        <v>63</v>
      </c>
      <c r="Q44" s="5">
        <v>30</v>
      </c>
      <c r="R44" s="5" t="s">
        <v>63</v>
      </c>
      <c r="S44" s="5">
        <v>35</v>
      </c>
      <c r="T44" s="5" t="s">
        <v>63</v>
      </c>
      <c r="U44" s="5">
        <v>5</v>
      </c>
      <c r="V44" s="5" t="s">
        <v>63</v>
      </c>
      <c r="W44" s="5">
        <v>45</v>
      </c>
      <c r="X44" s="5">
        <v>30</v>
      </c>
      <c r="Y44" s="5" t="s">
        <v>63</v>
      </c>
      <c r="Z44" s="5">
        <v>45</v>
      </c>
      <c r="AA44" s="5" t="s">
        <v>63</v>
      </c>
      <c r="AB44" s="5">
        <v>55</v>
      </c>
      <c r="AC44" s="5" t="s">
        <v>63</v>
      </c>
      <c r="AD44" s="5">
        <v>55</v>
      </c>
      <c r="AE44" s="5" t="s">
        <v>63</v>
      </c>
      <c r="AF44" s="5" t="s">
        <v>63</v>
      </c>
      <c r="AG44" s="5" t="s">
        <v>63</v>
      </c>
      <c r="AH44" s="5">
        <v>60</v>
      </c>
      <c r="AI44" s="5">
        <v>30</v>
      </c>
      <c r="AJ44" s="7">
        <v>0.48299999999999998</v>
      </c>
      <c r="AK44" s="5">
        <v>45</v>
      </c>
      <c r="AL44" s="7">
        <v>0.74099999999999999</v>
      </c>
      <c r="AM44" s="5">
        <v>60</v>
      </c>
      <c r="AN44" s="7">
        <v>1</v>
      </c>
      <c r="AO44" s="5">
        <v>60</v>
      </c>
      <c r="AP44" s="7">
        <v>1</v>
      </c>
      <c r="AQ44" s="5">
        <v>0</v>
      </c>
      <c r="AR44" s="7">
        <v>0</v>
      </c>
      <c r="AS44" s="5">
        <v>60</v>
      </c>
      <c r="AT44" s="5">
        <v>15</v>
      </c>
      <c r="AU44" s="7">
        <v>0.32600000000000001</v>
      </c>
      <c r="AV44" s="5">
        <v>30</v>
      </c>
      <c r="AW44" s="7">
        <v>0.67400000000000004</v>
      </c>
      <c r="AX44" s="5">
        <v>40</v>
      </c>
      <c r="AY44" s="7">
        <v>0.88400000000000001</v>
      </c>
      <c r="AZ44" s="5">
        <v>45</v>
      </c>
      <c r="BA44" s="7">
        <v>1</v>
      </c>
      <c r="BB44" s="5">
        <v>0</v>
      </c>
      <c r="BC44" s="7">
        <v>0</v>
      </c>
      <c r="BD44" s="5">
        <v>45</v>
      </c>
    </row>
    <row r="45" spans="1:56" x14ac:dyDescent="0.35">
      <c r="A45" t="s">
        <v>104</v>
      </c>
      <c r="B45" s="5" t="s">
        <v>70</v>
      </c>
      <c r="C45" s="5" t="s">
        <v>70</v>
      </c>
      <c r="D45" s="5" t="s">
        <v>70</v>
      </c>
      <c r="E45" s="5" t="s">
        <v>70</v>
      </c>
      <c r="F45" s="5" t="s">
        <v>70</v>
      </c>
      <c r="G45" s="5" t="s">
        <v>70</v>
      </c>
      <c r="H45" s="5" t="s">
        <v>70</v>
      </c>
      <c r="I45" s="5" t="s">
        <v>70</v>
      </c>
      <c r="J45" s="5" t="s">
        <v>70</v>
      </c>
      <c r="K45" s="5" t="s">
        <v>70</v>
      </c>
      <c r="L45" s="5">
        <v>0</v>
      </c>
      <c r="M45" s="5" t="s">
        <v>70</v>
      </c>
      <c r="N45" s="5" t="s">
        <v>70</v>
      </c>
      <c r="O45" s="5" t="s">
        <v>70</v>
      </c>
      <c r="P45" s="5" t="s">
        <v>70</v>
      </c>
      <c r="Q45" s="5" t="s">
        <v>70</v>
      </c>
      <c r="R45" s="5" t="s">
        <v>70</v>
      </c>
      <c r="S45" s="5" t="s">
        <v>70</v>
      </c>
      <c r="T45" s="5" t="s">
        <v>70</v>
      </c>
      <c r="U45" s="5" t="s">
        <v>70</v>
      </c>
      <c r="V45" s="5" t="s">
        <v>70</v>
      </c>
      <c r="W45" s="5">
        <v>0</v>
      </c>
      <c r="X45" s="5" t="s">
        <v>70</v>
      </c>
      <c r="Y45" s="5" t="s">
        <v>70</v>
      </c>
      <c r="Z45" s="5" t="s">
        <v>70</v>
      </c>
      <c r="AA45" s="5" t="s">
        <v>70</v>
      </c>
      <c r="AB45" s="5" t="s">
        <v>70</v>
      </c>
      <c r="AC45" s="5" t="s">
        <v>70</v>
      </c>
      <c r="AD45" s="5" t="s">
        <v>70</v>
      </c>
      <c r="AE45" s="5" t="s">
        <v>70</v>
      </c>
      <c r="AF45" s="5" t="s">
        <v>70</v>
      </c>
      <c r="AG45" s="5" t="s">
        <v>70</v>
      </c>
      <c r="AH45" s="5">
        <v>0</v>
      </c>
      <c r="AI45" s="5" t="s">
        <v>70</v>
      </c>
      <c r="AJ45" s="5" t="s">
        <v>70</v>
      </c>
      <c r="AK45" s="5" t="s">
        <v>70</v>
      </c>
      <c r="AL45" s="5" t="s">
        <v>70</v>
      </c>
      <c r="AM45" s="5" t="s">
        <v>70</v>
      </c>
      <c r="AN45" s="5" t="s">
        <v>70</v>
      </c>
      <c r="AO45" s="5" t="s">
        <v>70</v>
      </c>
      <c r="AP45" s="5" t="s">
        <v>70</v>
      </c>
      <c r="AQ45" s="5" t="s">
        <v>70</v>
      </c>
      <c r="AR45" s="5" t="s">
        <v>70</v>
      </c>
      <c r="AS45" s="5">
        <v>0</v>
      </c>
      <c r="AT45" s="5" t="s">
        <v>70</v>
      </c>
      <c r="AU45" s="5" t="s">
        <v>70</v>
      </c>
      <c r="AV45" s="5" t="s">
        <v>70</v>
      </c>
      <c r="AW45" s="5" t="s">
        <v>70</v>
      </c>
      <c r="AX45" s="5" t="s">
        <v>70</v>
      </c>
      <c r="AY45" s="5" t="s">
        <v>70</v>
      </c>
      <c r="AZ45" s="5" t="s">
        <v>70</v>
      </c>
      <c r="BA45" s="5" t="s">
        <v>70</v>
      </c>
      <c r="BB45" s="5" t="s">
        <v>70</v>
      </c>
      <c r="BC45" s="5" t="s">
        <v>70</v>
      </c>
      <c r="BD45" s="5">
        <v>0</v>
      </c>
    </row>
    <row r="46" spans="1:56" x14ac:dyDescent="0.35">
      <c r="A46" t="s">
        <v>105</v>
      </c>
      <c r="B46" s="5" t="s">
        <v>70</v>
      </c>
      <c r="C46" s="5" t="s">
        <v>70</v>
      </c>
      <c r="D46" s="5" t="s">
        <v>70</v>
      </c>
      <c r="E46" s="5" t="s">
        <v>70</v>
      </c>
      <c r="F46" s="5" t="s">
        <v>70</v>
      </c>
      <c r="G46" s="5" t="s">
        <v>70</v>
      </c>
      <c r="H46" s="5" t="s">
        <v>70</v>
      </c>
      <c r="I46" s="5" t="s">
        <v>70</v>
      </c>
      <c r="J46" s="5" t="s">
        <v>70</v>
      </c>
      <c r="K46" s="5" t="s">
        <v>70</v>
      </c>
      <c r="L46" s="5">
        <v>0</v>
      </c>
      <c r="M46" s="5" t="s">
        <v>70</v>
      </c>
      <c r="N46" s="5" t="s">
        <v>70</v>
      </c>
      <c r="O46" s="5" t="s">
        <v>70</v>
      </c>
      <c r="P46" s="5" t="s">
        <v>70</v>
      </c>
      <c r="Q46" s="5" t="s">
        <v>70</v>
      </c>
      <c r="R46" s="5" t="s">
        <v>70</v>
      </c>
      <c r="S46" s="5" t="s">
        <v>70</v>
      </c>
      <c r="T46" s="5" t="s">
        <v>70</v>
      </c>
      <c r="U46" s="5" t="s">
        <v>70</v>
      </c>
      <c r="V46" s="5" t="s">
        <v>70</v>
      </c>
      <c r="W46" s="5">
        <v>0</v>
      </c>
      <c r="X46" s="5" t="s">
        <v>70</v>
      </c>
      <c r="Y46" s="5" t="s">
        <v>70</v>
      </c>
      <c r="Z46" s="5" t="s">
        <v>70</v>
      </c>
      <c r="AA46" s="5" t="s">
        <v>70</v>
      </c>
      <c r="AB46" s="5" t="s">
        <v>70</v>
      </c>
      <c r="AC46" s="5" t="s">
        <v>70</v>
      </c>
      <c r="AD46" s="5" t="s">
        <v>70</v>
      </c>
      <c r="AE46" s="5" t="s">
        <v>70</v>
      </c>
      <c r="AF46" s="5" t="s">
        <v>70</v>
      </c>
      <c r="AG46" s="5" t="s">
        <v>70</v>
      </c>
      <c r="AH46" s="5">
        <v>0</v>
      </c>
      <c r="AI46" s="5" t="s">
        <v>70</v>
      </c>
      <c r="AJ46" s="5" t="s">
        <v>70</v>
      </c>
      <c r="AK46" s="5" t="s">
        <v>70</v>
      </c>
      <c r="AL46" s="5" t="s">
        <v>70</v>
      </c>
      <c r="AM46" s="5" t="s">
        <v>70</v>
      </c>
      <c r="AN46" s="5" t="s">
        <v>70</v>
      </c>
      <c r="AO46" s="5" t="s">
        <v>70</v>
      </c>
      <c r="AP46" s="5" t="s">
        <v>70</v>
      </c>
      <c r="AQ46" s="5" t="s">
        <v>70</v>
      </c>
      <c r="AR46" s="5" t="s">
        <v>70</v>
      </c>
      <c r="AS46" s="5">
        <v>0</v>
      </c>
      <c r="AT46" s="5" t="s">
        <v>70</v>
      </c>
      <c r="AU46" s="5" t="s">
        <v>70</v>
      </c>
      <c r="AV46" s="5" t="s">
        <v>70</v>
      </c>
      <c r="AW46" s="5" t="s">
        <v>70</v>
      </c>
      <c r="AX46" s="5" t="s">
        <v>70</v>
      </c>
      <c r="AY46" s="5" t="s">
        <v>70</v>
      </c>
      <c r="AZ46" s="5" t="s">
        <v>70</v>
      </c>
      <c r="BA46" s="5" t="s">
        <v>70</v>
      </c>
      <c r="BB46" s="5" t="s">
        <v>70</v>
      </c>
      <c r="BC46" s="5" t="s">
        <v>70</v>
      </c>
      <c r="BD46" s="5">
        <v>0</v>
      </c>
    </row>
    <row r="47" spans="1:56" x14ac:dyDescent="0.35">
      <c r="A47" t="s">
        <v>106</v>
      </c>
      <c r="B47" s="5">
        <v>160</v>
      </c>
      <c r="C47" s="5" t="s">
        <v>63</v>
      </c>
      <c r="D47" s="5">
        <v>260</v>
      </c>
      <c r="E47" s="5" t="s">
        <v>63</v>
      </c>
      <c r="F47" s="5">
        <v>330</v>
      </c>
      <c r="G47" s="5" t="s">
        <v>63</v>
      </c>
      <c r="H47" s="5">
        <v>365</v>
      </c>
      <c r="I47" s="5" t="s">
        <v>63</v>
      </c>
      <c r="J47" s="5" t="s">
        <v>63</v>
      </c>
      <c r="K47" s="5" t="s">
        <v>63</v>
      </c>
      <c r="L47" s="5">
        <v>365</v>
      </c>
      <c r="M47" s="5">
        <v>170</v>
      </c>
      <c r="N47" s="7">
        <v>0.45300000000000001</v>
      </c>
      <c r="O47" s="5">
        <v>300</v>
      </c>
      <c r="P47" s="7">
        <v>0.78700000000000003</v>
      </c>
      <c r="Q47" s="5">
        <v>365</v>
      </c>
      <c r="R47" s="7">
        <v>0.96099999999999997</v>
      </c>
      <c r="S47" s="5">
        <v>380</v>
      </c>
      <c r="T47" s="7">
        <v>1</v>
      </c>
      <c r="U47" s="5">
        <v>0</v>
      </c>
      <c r="V47" s="7">
        <v>0</v>
      </c>
      <c r="W47" s="5">
        <v>380</v>
      </c>
      <c r="X47" s="5">
        <v>190</v>
      </c>
      <c r="Y47" s="5" t="s">
        <v>63</v>
      </c>
      <c r="Z47" s="5">
        <v>280</v>
      </c>
      <c r="AA47" s="5" t="s">
        <v>63</v>
      </c>
      <c r="AB47" s="5">
        <v>325</v>
      </c>
      <c r="AC47" s="5" t="s">
        <v>63</v>
      </c>
      <c r="AD47" s="5">
        <v>345</v>
      </c>
      <c r="AE47" s="5" t="s">
        <v>63</v>
      </c>
      <c r="AF47" s="5" t="s">
        <v>63</v>
      </c>
      <c r="AG47" s="5" t="s">
        <v>63</v>
      </c>
      <c r="AH47" s="5">
        <v>345</v>
      </c>
      <c r="AI47" s="5">
        <v>190</v>
      </c>
      <c r="AJ47" s="7">
        <v>0.56999999999999995</v>
      </c>
      <c r="AK47" s="5">
        <v>290</v>
      </c>
      <c r="AL47" s="7">
        <v>0.879</v>
      </c>
      <c r="AM47" s="5">
        <v>325</v>
      </c>
      <c r="AN47" s="7">
        <v>0.98799999999999999</v>
      </c>
      <c r="AO47" s="5">
        <v>330</v>
      </c>
      <c r="AP47" s="7">
        <v>1</v>
      </c>
      <c r="AQ47" s="5">
        <v>0</v>
      </c>
      <c r="AR47" s="7">
        <v>0</v>
      </c>
      <c r="AS47" s="5">
        <v>330</v>
      </c>
      <c r="AT47" s="5">
        <v>100</v>
      </c>
      <c r="AU47" s="5" t="s">
        <v>63</v>
      </c>
      <c r="AV47" s="5">
        <v>230</v>
      </c>
      <c r="AW47" s="5" t="s">
        <v>63</v>
      </c>
      <c r="AX47" s="5">
        <v>305</v>
      </c>
      <c r="AY47" s="5" t="s">
        <v>63</v>
      </c>
      <c r="AZ47" s="5">
        <v>320</v>
      </c>
      <c r="BA47" s="5" t="s">
        <v>63</v>
      </c>
      <c r="BB47" s="5" t="s">
        <v>63</v>
      </c>
      <c r="BC47" s="5" t="s">
        <v>63</v>
      </c>
      <c r="BD47" s="5">
        <v>325</v>
      </c>
    </row>
    <row r="48" spans="1:56" x14ac:dyDescent="0.35">
      <c r="A48" t="s">
        <v>107</v>
      </c>
      <c r="B48" s="5">
        <v>40</v>
      </c>
      <c r="C48" s="7">
        <v>0.21199999999999999</v>
      </c>
      <c r="D48" s="5">
        <v>85</v>
      </c>
      <c r="E48" s="7">
        <v>0.42899999999999999</v>
      </c>
      <c r="F48" s="5">
        <v>120</v>
      </c>
      <c r="G48" s="7">
        <v>0.61099999999999999</v>
      </c>
      <c r="H48" s="5">
        <v>160</v>
      </c>
      <c r="I48" s="7">
        <v>0.80800000000000005</v>
      </c>
      <c r="J48" s="5">
        <v>40</v>
      </c>
      <c r="K48" s="7">
        <v>0.192</v>
      </c>
      <c r="L48" s="5">
        <v>200</v>
      </c>
      <c r="M48" s="5">
        <v>55</v>
      </c>
      <c r="N48" s="7">
        <v>0.32</v>
      </c>
      <c r="O48" s="5">
        <v>90</v>
      </c>
      <c r="P48" s="7">
        <v>0.49399999999999999</v>
      </c>
      <c r="Q48" s="5">
        <v>135</v>
      </c>
      <c r="R48" s="7">
        <v>0.747</v>
      </c>
      <c r="S48" s="5">
        <v>160</v>
      </c>
      <c r="T48" s="7">
        <v>0.88800000000000001</v>
      </c>
      <c r="U48" s="5">
        <v>20</v>
      </c>
      <c r="V48" s="7">
        <v>0.112</v>
      </c>
      <c r="W48" s="5">
        <v>180</v>
      </c>
      <c r="X48" s="5">
        <v>60</v>
      </c>
      <c r="Y48" s="5" t="s">
        <v>63</v>
      </c>
      <c r="Z48" s="5">
        <v>90</v>
      </c>
      <c r="AA48" s="5" t="s">
        <v>63</v>
      </c>
      <c r="AB48" s="5">
        <v>125</v>
      </c>
      <c r="AC48" s="5" t="s">
        <v>63</v>
      </c>
      <c r="AD48" s="5">
        <v>150</v>
      </c>
      <c r="AE48" s="5" t="s">
        <v>63</v>
      </c>
      <c r="AF48" s="5" t="s">
        <v>63</v>
      </c>
      <c r="AG48" s="5" t="s">
        <v>63</v>
      </c>
      <c r="AH48" s="5">
        <v>155</v>
      </c>
      <c r="AI48" s="5">
        <v>40</v>
      </c>
      <c r="AJ48" s="7">
        <v>0.23599999999999999</v>
      </c>
      <c r="AK48" s="5">
        <v>90</v>
      </c>
      <c r="AL48" s="7">
        <v>0.51100000000000001</v>
      </c>
      <c r="AM48" s="5">
        <v>140</v>
      </c>
      <c r="AN48" s="7">
        <v>0.77500000000000002</v>
      </c>
      <c r="AO48" s="5">
        <v>165</v>
      </c>
      <c r="AP48" s="7">
        <v>0.92700000000000005</v>
      </c>
      <c r="AQ48" s="5">
        <v>15</v>
      </c>
      <c r="AR48" s="7">
        <v>7.2999999999999995E-2</v>
      </c>
      <c r="AS48" s="5">
        <v>180</v>
      </c>
      <c r="AT48" s="5">
        <v>45</v>
      </c>
      <c r="AU48" s="7">
        <v>0.28299999999999997</v>
      </c>
      <c r="AV48" s="5">
        <v>90</v>
      </c>
      <c r="AW48" s="7">
        <v>0.58599999999999997</v>
      </c>
      <c r="AX48" s="5">
        <v>110</v>
      </c>
      <c r="AY48" s="7">
        <v>0.72399999999999998</v>
      </c>
      <c r="AZ48" s="5">
        <v>140</v>
      </c>
      <c r="BA48" s="7">
        <v>0.91400000000000003</v>
      </c>
      <c r="BB48" s="5">
        <v>15</v>
      </c>
      <c r="BC48" s="7">
        <v>8.5999999999999993E-2</v>
      </c>
      <c r="BD48" s="5">
        <v>150</v>
      </c>
    </row>
    <row r="49" spans="1:56" x14ac:dyDescent="0.35">
      <c r="A49" t="s">
        <v>108</v>
      </c>
      <c r="B49" s="5" t="s">
        <v>63</v>
      </c>
      <c r="C49" s="5" t="s">
        <v>63</v>
      </c>
      <c r="D49" s="5" t="s">
        <v>63</v>
      </c>
      <c r="E49" s="5" t="s">
        <v>63</v>
      </c>
      <c r="F49" s="5">
        <v>15</v>
      </c>
      <c r="G49" s="5" t="s">
        <v>63</v>
      </c>
      <c r="H49" s="5">
        <v>25</v>
      </c>
      <c r="I49" s="5" t="s">
        <v>63</v>
      </c>
      <c r="J49" s="5">
        <v>5</v>
      </c>
      <c r="K49" s="5" t="s">
        <v>63</v>
      </c>
      <c r="L49" s="5">
        <v>35</v>
      </c>
      <c r="M49" s="5" t="s">
        <v>63</v>
      </c>
      <c r="N49" s="5" t="s">
        <v>63</v>
      </c>
      <c r="O49" s="5">
        <v>10</v>
      </c>
      <c r="P49" s="5" t="s">
        <v>63</v>
      </c>
      <c r="Q49" s="5">
        <v>20</v>
      </c>
      <c r="R49" s="5" t="s">
        <v>63</v>
      </c>
      <c r="S49" s="5">
        <v>35</v>
      </c>
      <c r="T49" s="5" t="s">
        <v>63</v>
      </c>
      <c r="U49" s="5">
        <v>10</v>
      </c>
      <c r="V49" s="5" t="s">
        <v>63</v>
      </c>
      <c r="W49" s="5">
        <v>40</v>
      </c>
      <c r="X49" s="5">
        <v>15</v>
      </c>
      <c r="Y49" s="7">
        <v>0.63</v>
      </c>
      <c r="Z49" s="5">
        <v>20</v>
      </c>
      <c r="AA49" s="7">
        <v>0.81499999999999995</v>
      </c>
      <c r="AB49" s="5">
        <v>25</v>
      </c>
      <c r="AC49" s="7">
        <v>0.96299999999999997</v>
      </c>
      <c r="AD49" s="5">
        <v>25</v>
      </c>
      <c r="AE49" s="7">
        <v>1</v>
      </c>
      <c r="AF49" s="5">
        <v>0</v>
      </c>
      <c r="AG49" s="7">
        <v>0</v>
      </c>
      <c r="AH49" s="5">
        <v>25</v>
      </c>
      <c r="AI49" s="5">
        <v>10</v>
      </c>
      <c r="AJ49" s="7">
        <v>0.64300000000000002</v>
      </c>
      <c r="AK49" s="5">
        <v>10</v>
      </c>
      <c r="AL49" s="7">
        <v>0.85699999999999998</v>
      </c>
      <c r="AM49" s="5">
        <v>15</v>
      </c>
      <c r="AN49" s="7">
        <v>1</v>
      </c>
      <c r="AO49" s="5">
        <v>15</v>
      </c>
      <c r="AP49" s="7">
        <v>1</v>
      </c>
      <c r="AQ49" s="5">
        <v>0</v>
      </c>
      <c r="AR49" s="7">
        <v>0</v>
      </c>
      <c r="AS49" s="5">
        <v>15</v>
      </c>
      <c r="AT49" s="5">
        <v>5</v>
      </c>
      <c r="AU49" s="7">
        <v>0.26300000000000001</v>
      </c>
      <c r="AV49" s="5">
        <v>10</v>
      </c>
      <c r="AW49" s="7">
        <v>0.52600000000000002</v>
      </c>
      <c r="AX49" s="5">
        <v>15</v>
      </c>
      <c r="AY49" s="7">
        <v>0.84199999999999997</v>
      </c>
      <c r="AZ49" s="5">
        <v>20</v>
      </c>
      <c r="BA49" s="7">
        <v>1</v>
      </c>
      <c r="BB49" s="5">
        <v>0</v>
      </c>
      <c r="BC49" s="7">
        <v>0</v>
      </c>
      <c r="BD49" s="5">
        <v>20</v>
      </c>
    </row>
    <row r="50" spans="1:56" x14ac:dyDescent="0.35">
      <c r="A50" t="s">
        <v>109</v>
      </c>
      <c r="B50" s="5">
        <v>35</v>
      </c>
      <c r="C50" s="7">
        <v>0.28100000000000003</v>
      </c>
      <c r="D50" s="5">
        <v>85</v>
      </c>
      <c r="E50" s="7">
        <v>0.66400000000000003</v>
      </c>
      <c r="F50" s="5">
        <v>105</v>
      </c>
      <c r="G50" s="7">
        <v>0.83599999999999997</v>
      </c>
      <c r="H50" s="5">
        <v>120</v>
      </c>
      <c r="I50" s="7">
        <v>0.92200000000000004</v>
      </c>
      <c r="J50" s="5">
        <v>10</v>
      </c>
      <c r="K50" s="7">
        <v>7.8E-2</v>
      </c>
      <c r="L50" s="5">
        <v>130</v>
      </c>
      <c r="M50" s="5">
        <v>30</v>
      </c>
      <c r="N50" s="7">
        <v>0.24</v>
      </c>
      <c r="O50" s="5">
        <v>70</v>
      </c>
      <c r="P50" s="7">
        <v>0.55000000000000004</v>
      </c>
      <c r="Q50" s="5">
        <v>105</v>
      </c>
      <c r="R50" s="7">
        <v>0.79800000000000004</v>
      </c>
      <c r="S50" s="5">
        <v>120</v>
      </c>
      <c r="T50" s="7">
        <v>0.93799999999999994</v>
      </c>
      <c r="U50" s="5">
        <v>10</v>
      </c>
      <c r="V50" s="7">
        <v>6.2E-2</v>
      </c>
      <c r="W50" s="5">
        <v>130</v>
      </c>
      <c r="X50" s="5">
        <v>25</v>
      </c>
      <c r="Y50" s="5" t="s">
        <v>63</v>
      </c>
      <c r="Z50" s="5">
        <v>40</v>
      </c>
      <c r="AA50" s="5" t="s">
        <v>63</v>
      </c>
      <c r="AB50" s="5">
        <v>65</v>
      </c>
      <c r="AC50" s="5" t="s">
        <v>63</v>
      </c>
      <c r="AD50" s="5">
        <v>70</v>
      </c>
      <c r="AE50" s="5" t="s">
        <v>63</v>
      </c>
      <c r="AF50" s="5" t="s">
        <v>63</v>
      </c>
      <c r="AG50" s="5" t="s">
        <v>63</v>
      </c>
      <c r="AH50" s="5">
        <v>75</v>
      </c>
      <c r="AI50" s="5">
        <v>35</v>
      </c>
      <c r="AJ50" s="7">
        <v>0.372</v>
      </c>
      <c r="AK50" s="5">
        <v>60</v>
      </c>
      <c r="AL50" s="7">
        <v>0.63800000000000001</v>
      </c>
      <c r="AM50" s="5">
        <v>85</v>
      </c>
      <c r="AN50" s="7">
        <v>0.91500000000000004</v>
      </c>
      <c r="AO50" s="5">
        <v>95</v>
      </c>
      <c r="AP50" s="7">
        <v>1</v>
      </c>
      <c r="AQ50" s="5">
        <v>0</v>
      </c>
      <c r="AR50" s="7">
        <v>0</v>
      </c>
      <c r="AS50" s="5">
        <v>95</v>
      </c>
      <c r="AT50" s="5">
        <v>20</v>
      </c>
      <c r="AU50" s="7">
        <v>0.221</v>
      </c>
      <c r="AV50" s="5">
        <v>50</v>
      </c>
      <c r="AW50" s="7">
        <v>0.56999999999999995</v>
      </c>
      <c r="AX50" s="5">
        <v>70</v>
      </c>
      <c r="AY50" s="7">
        <v>0.81399999999999995</v>
      </c>
      <c r="AZ50" s="5">
        <v>80</v>
      </c>
      <c r="BA50" s="7">
        <v>0.91900000000000004</v>
      </c>
      <c r="BB50" s="5">
        <v>5</v>
      </c>
      <c r="BC50" s="7">
        <v>8.1000000000000003E-2</v>
      </c>
      <c r="BD50" s="5">
        <v>85</v>
      </c>
    </row>
    <row r="51" spans="1:56" x14ac:dyDescent="0.35">
      <c r="A51" t="s">
        <v>110</v>
      </c>
      <c r="B51" s="5">
        <v>5</v>
      </c>
      <c r="C51" s="7">
        <v>0.41199999999999998</v>
      </c>
      <c r="D51" s="5">
        <v>10</v>
      </c>
      <c r="E51" s="7">
        <v>0.64700000000000002</v>
      </c>
      <c r="F51" s="5">
        <v>15</v>
      </c>
      <c r="G51" s="7">
        <v>0.94099999999999995</v>
      </c>
      <c r="H51" s="5">
        <v>15</v>
      </c>
      <c r="I51" s="7">
        <v>1</v>
      </c>
      <c r="J51" s="5">
        <v>0</v>
      </c>
      <c r="K51" s="7">
        <v>0</v>
      </c>
      <c r="L51" s="5">
        <v>15</v>
      </c>
      <c r="M51" s="5" t="s">
        <v>70</v>
      </c>
      <c r="N51" s="5" t="s">
        <v>70</v>
      </c>
      <c r="O51" s="5" t="s">
        <v>70</v>
      </c>
      <c r="P51" s="5" t="s">
        <v>70</v>
      </c>
      <c r="Q51" s="5" t="s">
        <v>70</v>
      </c>
      <c r="R51" s="5" t="s">
        <v>70</v>
      </c>
      <c r="S51" s="5" t="s">
        <v>70</v>
      </c>
      <c r="T51" s="5" t="s">
        <v>70</v>
      </c>
      <c r="U51" s="5" t="s">
        <v>70</v>
      </c>
      <c r="V51" s="5" t="s">
        <v>70</v>
      </c>
      <c r="W51" s="5">
        <v>0</v>
      </c>
      <c r="X51" s="5">
        <v>5</v>
      </c>
      <c r="Y51" s="7">
        <v>0.6</v>
      </c>
      <c r="Z51" s="5">
        <v>5</v>
      </c>
      <c r="AA51" s="7">
        <v>0.7</v>
      </c>
      <c r="AB51" s="5">
        <v>10</v>
      </c>
      <c r="AC51" s="7">
        <v>0.9</v>
      </c>
      <c r="AD51" s="5">
        <v>10</v>
      </c>
      <c r="AE51" s="7">
        <v>1</v>
      </c>
      <c r="AF51" s="5">
        <v>0</v>
      </c>
      <c r="AG51" s="7">
        <v>0</v>
      </c>
      <c r="AH51" s="5">
        <v>10</v>
      </c>
      <c r="AI51" s="5">
        <v>5</v>
      </c>
      <c r="AJ51" s="7">
        <v>0.66700000000000004</v>
      </c>
      <c r="AK51" s="5">
        <v>10</v>
      </c>
      <c r="AL51" s="7">
        <v>0.88900000000000001</v>
      </c>
      <c r="AM51" s="5">
        <v>10</v>
      </c>
      <c r="AN51" s="7">
        <v>0.88900000000000001</v>
      </c>
      <c r="AO51" s="5">
        <v>10</v>
      </c>
      <c r="AP51" s="7">
        <v>1</v>
      </c>
      <c r="AQ51" s="5">
        <v>0</v>
      </c>
      <c r="AR51" s="7">
        <v>0</v>
      </c>
      <c r="AS51" s="5">
        <v>10</v>
      </c>
      <c r="AT51" s="5">
        <v>10</v>
      </c>
      <c r="AU51" s="7">
        <v>0.56200000000000006</v>
      </c>
      <c r="AV51" s="5">
        <v>15</v>
      </c>
      <c r="AW51" s="7">
        <v>0.81200000000000006</v>
      </c>
      <c r="AX51" s="5">
        <v>15</v>
      </c>
      <c r="AY51" s="7">
        <v>0.93799999999999994</v>
      </c>
      <c r="AZ51" s="5">
        <v>15</v>
      </c>
      <c r="BA51" s="7">
        <v>1</v>
      </c>
      <c r="BB51" s="5">
        <v>0</v>
      </c>
      <c r="BC51" s="7">
        <v>0</v>
      </c>
      <c r="BD51" s="5">
        <v>15</v>
      </c>
    </row>
    <row r="52" spans="1:56" x14ac:dyDescent="0.35">
      <c r="A52" t="s">
        <v>111</v>
      </c>
      <c r="B52" s="5" t="s">
        <v>63</v>
      </c>
      <c r="C52" s="5" t="s">
        <v>63</v>
      </c>
      <c r="D52" s="5">
        <v>10</v>
      </c>
      <c r="E52" s="5" t="s">
        <v>63</v>
      </c>
      <c r="F52" s="5">
        <v>20</v>
      </c>
      <c r="G52" s="5" t="s">
        <v>63</v>
      </c>
      <c r="H52" s="5">
        <v>25</v>
      </c>
      <c r="I52" s="5" t="s">
        <v>63</v>
      </c>
      <c r="J52" s="5" t="s">
        <v>63</v>
      </c>
      <c r="K52" s="5" t="s">
        <v>63</v>
      </c>
      <c r="L52" s="5">
        <v>25</v>
      </c>
      <c r="M52" s="5">
        <v>10</v>
      </c>
      <c r="N52" s="7">
        <v>0.34799999999999998</v>
      </c>
      <c r="O52" s="5">
        <v>15</v>
      </c>
      <c r="P52" s="7">
        <v>0.60899999999999999</v>
      </c>
      <c r="Q52" s="5">
        <v>15</v>
      </c>
      <c r="R52" s="7">
        <v>0.69599999999999995</v>
      </c>
      <c r="S52" s="5">
        <v>15</v>
      </c>
      <c r="T52" s="7">
        <v>0.73899999999999999</v>
      </c>
      <c r="U52" s="5">
        <v>5</v>
      </c>
      <c r="V52" s="7">
        <v>0.26100000000000001</v>
      </c>
      <c r="W52" s="5">
        <v>25</v>
      </c>
      <c r="X52" s="5">
        <v>10</v>
      </c>
      <c r="Y52" s="7">
        <v>0.375</v>
      </c>
      <c r="Z52" s="5">
        <v>25</v>
      </c>
      <c r="AA52" s="7">
        <v>0.81200000000000006</v>
      </c>
      <c r="AB52" s="5">
        <v>30</v>
      </c>
      <c r="AC52" s="7">
        <v>0.96899999999999997</v>
      </c>
      <c r="AD52" s="5">
        <v>30</v>
      </c>
      <c r="AE52" s="7">
        <v>1</v>
      </c>
      <c r="AF52" s="5">
        <v>0</v>
      </c>
      <c r="AG52" s="7">
        <v>0</v>
      </c>
      <c r="AH52" s="5">
        <v>30</v>
      </c>
      <c r="AI52" s="5">
        <v>5</v>
      </c>
      <c r="AJ52" s="7">
        <v>0.35699999999999998</v>
      </c>
      <c r="AK52" s="5">
        <v>10</v>
      </c>
      <c r="AL52" s="7">
        <v>0.71399999999999997</v>
      </c>
      <c r="AM52" s="5">
        <v>10</v>
      </c>
      <c r="AN52" s="7">
        <v>0.85699999999999998</v>
      </c>
      <c r="AO52" s="5">
        <v>15</v>
      </c>
      <c r="AP52" s="7">
        <v>1</v>
      </c>
      <c r="AQ52" s="5">
        <v>0</v>
      </c>
      <c r="AR52" s="7">
        <v>0</v>
      </c>
      <c r="AS52" s="5">
        <v>15</v>
      </c>
      <c r="AT52" s="5">
        <v>10</v>
      </c>
      <c r="AU52" s="5" t="s">
        <v>63</v>
      </c>
      <c r="AV52" s="5">
        <v>15</v>
      </c>
      <c r="AW52" s="5" t="s">
        <v>63</v>
      </c>
      <c r="AX52" s="5">
        <v>15</v>
      </c>
      <c r="AY52" s="5" t="s">
        <v>63</v>
      </c>
      <c r="AZ52" s="5">
        <v>15</v>
      </c>
      <c r="BA52" s="5" t="s">
        <v>63</v>
      </c>
      <c r="BB52" s="5" t="s">
        <v>63</v>
      </c>
      <c r="BC52" s="5" t="s">
        <v>63</v>
      </c>
      <c r="BD52" s="5">
        <v>20</v>
      </c>
    </row>
    <row r="53" spans="1:56" x14ac:dyDescent="0.35">
      <c r="A53" t="s">
        <v>112</v>
      </c>
      <c r="B53" s="5">
        <v>80</v>
      </c>
      <c r="C53" s="5" t="s">
        <v>63</v>
      </c>
      <c r="D53" s="5">
        <v>125</v>
      </c>
      <c r="E53" s="5" t="s">
        <v>63</v>
      </c>
      <c r="F53" s="5">
        <v>165</v>
      </c>
      <c r="G53" s="5" t="s">
        <v>63</v>
      </c>
      <c r="H53" s="5">
        <v>175</v>
      </c>
      <c r="I53" s="5" t="s">
        <v>63</v>
      </c>
      <c r="J53" s="5" t="s">
        <v>63</v>
      </c>
      <c r="K53" s="5" t="s">
        <v>63</v>
      </c>
      <c r="L53" s="5">
        <v>180</v>
      </c>
      <c r="M53" s="5">
        <v>80</v>
      </c>
      <c r="N53" s="5" t="s">
        <v>63</v>
      </c>
      <c r="O53" s="5">
        <v>110</v>
      </c>
      <c r="P53" s="5" t="s">
        <v>63</v>
      </c>
      <c r="Q53" s="5">
        <v>130</v>
      </c>
      <c r="R53" s="5" t="s">
        <v>63</v>
      </c>
      <c r="S53" s="5">
        <v>140</v>
      </c>
      <c r="T53" s="5" t="s">
        <v>63</v>
      </c>
      <c r="U53" s="5" t="s">
        <v>63</v>
      </c>
      <c r="V53" s="5" t="s">
        <v>63</v>
      </c>
      <c r="W53" s="5">
        <v>140</v>
      </c>
      <c r="X53" s="5">
        <v>70</v>
      </c>
      <c r="Y53" s="5" t="s">
        <v>63</v>
      </c>
      <c r="Z53" s="5">
        <v>110</v>
      </c>
      <c r="AA53" s="5" t="s">
        <v>63</v>
      </c>
      <c r="AB53" s="5">
        <v>130</v>
      </c>
      <c r="AC53" s="5" t="s">
        <v>63</v>
      </c>
      <c r="AD53" s="5">
        <v>135</v>
      </c>
      <c r="AE53" s="5" t="s">
        <v>63</v>
      </c>
      <c r="AF53" s="5" t="s">
        <v>63</v>
      </c>
      <c r="AG53" s="5" t="s">
        <v>63</v>
      </c>
      <c r="AH53" s="5">
        <v>140</v>
      </c>
      <c r="AI53" s="5">
        <v>50</v>
      </c>
      <c r="AJ53" s="7">
        <v>0.38900000000000001</v>
      </c>
      <c r="AK53" s="5">
        <v>90</v>
      </c>
      <c r="AL53" s="7">
        <v>0.70599999999999996</v>
      </c>
      <c r="AM53" s="5">
        <v>125</v>
      </c>
      <c r="AN53" s="7">
        <v>0.99199999999999999</v>
      </c>
      <c r="AO53" s="5">
        <v>125</v>
      </c>
      <c r="AP53" s="7">
        <v>1</v>
      </c>
      <c r="AQ53" s="5">
        <v>0</v>
      </c>
      <c r="AR53" s="7">
        <v>0</v>
      </c>
      <c r="AS53" s="5">
        <v>125</v>
      </c>
      <c r="AT53" s="5">
        <v>30</v>
      </c>
      <c r="AU53" s="5" t="s">
        <v>63</v>
      </c>
      <c r="AV53" s="5">
        <v>70</v>
      </c>
      <c r="AW53" s="5" t="s">
        <v>63</v>
      </c>
      <c r="AX53" s="5">
        <v>100</v>
      </c>
      <c r="AY53" s="5" t="s">
        <v>63</v>
      </c>
      <c r="AZ53" s="5">
        <v>110</v>
      </c>
      <c r="BA53" s="5" t="s">
        <v>63</v>
      </c>
      <c r="BB53" s="5" t="s">
        <v>63</v>
      </c>
      <c r="BC53" s="5" t="s">
        <v>63</v>
      </c>
      <c r="BD53" s="5">
        <v>115</v>
      </c>
    </row>
    <row r="54" spans="1:56" x14ac:dyDescent="0.35">
      <c r="A54" t="s">
        <v>113</v>
      </c>
      <c r="B54" s="5" t="s">
        <v>63</v>
      </c>
      <c r="C54" s="5" t="s">
        <v>63</v>
      </c>
      <c r="D54" s="5">
        <v>5</v>
      </c>
      <c r="E54" s="5" t="s">
        <v>63</v>
      </c>
      <c r="F54" s="5">
        <v>10</v>
      </c>
      <c r="G54" s="5" t="s">
        <v>63</v>
      </c>
      <c r="H54" s="5">
        <v>15</v>
      </c>
      <c r="I54" s="5" t="s">
        <v>63</v>
      </c>
      <c r="J54" s="5">
        <v>10</v>
      </c>
      <c r="K54" s="5" t="s">
        <v>63</v>
      </c>
      <c r="L54" s="5">
        <v>25</v>
      </c>
      <c r="M54" s="5">
        <v>10</v>
      </c>
      <c r="N54" s="5" t="s">
        <v>63</v>
      </c>
      <c r="O54" s="5">
        <v>10</v>
      </c>
      <c r="P54" s="5" t="s">
        <v>63</v>
      </c>
      <c r="Q54" s="5">
        <v>15</v>
      </c>
      <c r="R54" s="5" t="s">
        <v>63</v>
      </c>
      <c r="S54" s="5">
        <v>15</v>
      </c>
      <c r="T54" s="5" t="s">
        <v>63</v>
      </c>
      <c r="U54" s="5" t="s">
        <v>63</v>
      </c>
      <c r="V54" s="5" t="s">
        <v>63</v>
      </c>
      <c r="W54" s="5">
        <v>15</v>
      </c>
      <c r="X54" s="5">
        <v>15</v>
      </c>
      <c r="Y54" s="7">
        <v>0.88200000000000001</v>
      </c>
      <c r="Z54" s="5">
        <v>15</v>
      </c>
      <c r="AA54" s="7">
        <v>0.94099999999999995</v>
      </c>
      <c r="AB54" s="5">
        <v>15</v>
      </c>
      <c r="AC54" s="7">
        <v>1</v>
      </c>
      <c r="AD54" s="5">
        <v>15</v>
      </c>
      <c r="AE54" s="7">
        <v>1</v>
      </c>
      <c r="AF54" s="5">
        <v>0</v>
      </c>
      <c r="AG54" s="7">
        <v>0</v>
      </c>
      <c r="AH54" s="5">
        <v>15</v>
      </c>
      <c r="AI54" s="5">
        <v>5</v>
      </c>
      <c r="AJ54" s="7">
        <v>0.42899999999999999</v>
      </c>
      <c r="AK54" s="5">
        <v>10</v>
      </c>
      <c r="AL54" s="7">
        <v>0.64300000000000002</v>
      </c>
      <c r="AM54" s="5">
        <v>15</v>
      </c>
      <c r="AN54" s="7">
        <v>0.92900000000000005</v>
      </c>
      <c r="AO54" s="5">
        <v>15</v>
      </c>
      <c r="AP54" s="7">
        <v>1</v>
      </c>
      <c r="AQ54" s="5">
        <v>0</v>
      </c>
      <c r="AR54" s="7">
        <v>0</v>
      </c>
      <c r="AS54" s="5">
        <v>15</v>
      </c>
      <c r="AT54" s="5" t="s">
        <v>63</v>
      </c>
      <c r="AU54" s="5" t="s">
        <v>63</v>
      </c>
      <c r="AV54" s="5">
        <v>10</v>
      </c>
      <c r="AW54" s="5" t="s">
        <v>63</v>
      </c>
      <c r="AX54" s="5">
        <v>10</v>
      </c>
      <c r="AY54" s="5" t="s">
        <v>63</v>
      </c>
      <c r="AZ54" s="5">
        <v>20</v>
      </c>
      <c r="BA54" s="5" t="s">
        <v>63</v>
      </c>
      <c r="BB54" s="5">
        <v>5</v>
      </c>
      <c r="BC54" s="5" t="s">
        <v>63</v>
      </c>
      <c r="BD54" s="5">
        <v>25</v>
      </c>
    </row>
    <row r="55" spans="1:56" x14ac:dyDescent="0.35">
      <c r="A55" t="s">
        <v>114</v>
      </c>
      <c r="B55" s="5">
        <v>40</v>
      </c>
      <c r="C55" s="7">
        <v>0.42699999999999999</v>
      </c>
      <c r="D55" s="5">
        <v>50</v>
      </c>
      <c r="E55" s="7">
        <v>0.58399999999999996</v>
      </c>
      <c r="F55" s="5">
        <v>65</v>
      </c>
      <c r="G55" s="7">
        <v>0.753</v>
      </c>
      <c r="H55" s="5">
        <v>80</v>
      </c>
      <c r="I55" s="7">
        <v>0.88800000000000001</v>
      </c>
      <c r="J55" s="5">
        <v>10</v>
      </c>
      <c r="K55" s="7">
        <v>0.112</v>
      </c>
      <c r="L55" s="5">
        <v>90</v>
      </c>
      <c r="M55" s="5">
        <v>10</v>
      </c>
      <c r="N55" s="7">
        <v>0.22600000000000001</v>
      </c>
      <c r="O55" s="5">
        <v>25</v>
      </c>
      <c r="P55" s="7">
        <v>0.45300000000000001</v>
      </c>
      <c r="Q55" s="5">
        <v>35</v>
      </c>
      <c r="R55" s="7">
        <v>0.66</v>
      </c>
      <c r="S55" s="5">
        <v>50</v>
      </c>
      <c r="T55" s="7">
        <v>0.90600000000000003</v>
      </c>
      <c r="U55" s="5">
        <v>5</v>
      </c>
      <c r="V55" s="7">
        <v>9.4E-2</v>
      </c>
      <c r="W55" s="5">
        <v>55</v>
      </c>
      <c r="X55" s="5">
        <v>30</v>
      </c>
      <c r="Y55" s="5" t="s">
        <v>63</v>
      </c>
      <c r="Z55" s="5">
        <v>35</v>
      </c>
      <c r="AA55" s="5" t="s">
        <v>63</v>
      </c>
      <c r="AB55" s="5">
        <v>45</v>
      </c>
      <c r="AC55" s="5" t="s">
        <v>63</v>
      </c>
      <c r="AD55" s="5">
        <v>50</v>
      </c>
      <c r="AE55" s="5" t="s">
        <v>63</v>
      </c>
      <c r="AF55" s="5" t="s">
        <v>63</v>
      </c>
      <c r="AG55" s="5" t="s">
        <v>63</v>
      </c>
      <c r="AH55" s="5">
        <v>55</v>
      </c>
      <c r="AI55" s="5">
        <v>35</v>
      </c>
      <c r="AJ55" s="7">
        <v>0.38900000000000001</v>
      </c>
      <c r="AK55" s="5">
        <v>55</v>
      </c>
      <c r="AL55" s="7">
        <v>0.63300000000000001</v>
      </c>
      <c r="AM55" s="5">
        <v>75</v>
      </c>
      <c r="AN55" s="7">
        <v>0.82199999999999995</v>
      </c>
      <c r="AO55" s="5">
        <v>85</v>
      </c>
      <c r="AP55" s="7">
        <v>0.93300000000000005</v>
      </c>
      <c r="AQ55" s="5">
        <v>5</v>
      </c>
      <c r="AR55" s="7">
        <v>6.7000000000000004E-2</v>
      </c>
      <c r="AS55" s="5">
        <v>90</v>
      </c>
      <c r="AT55" s="5">
        <v>20</v>
      </c>
      <c r="AU55" s="7">
        <v>0.32800000000000001</v>
      </c>
      <c r="AV55" s="5">
        <v>30</v>
      </c>
      <c r="AW55" s="7">
        <v>0.46899999999999997</v>
      </c>
      <c r="AX55" s="5">
        <v>40</v>
      </c>
      <c r="AY55" s="7">
        <v>0.64100000000000001</v>
      </c>
      <c r="AZ55" s="5">
        <v>45</v>
      </c>
      <c r="BA55" s="7">
        <v>0.73399999999999999</v>
      </c>
      <c r="BB55" s="5">
        <v>15</v>
      </c>
      <c r="BC55" s="7">
        <v>0.26600000000000001</v>
      </c>
      <c r="BD55" s="5">
        <v>65</v>
      </c>
    </row>
    <row r="56" spans="1:56" x14ac:dyDescent="0.35">
      <c r="A56" t="s">
        <v>115</v>
      </c>
      <c r="B56" s="5">
        <v>15</v>
      </c>
      <c r="C56" s="5" t="s">
        <v>63</v>
      </c>
      <c r="D56" s="5">
        <v>30</v>
      </c>
      <c r="E56" s="5" t="s">
        <v>63</v>
      </c>
      <c r="F56" s="5">
        <v>35</v>
      </c>
      <c r="G56" s="5" t="s">
        <v>63</v>
      </c>
      <c r="H56" s="5">
        <v>40</v>
      </c>
      <c r="I56" s="5" t="s">
        <v>63</v>
      </c>
      <c r="J56" s="5" t="s">
        <v>63</v>
      </c>
      <c r="K56" s="5" t="s">
        <v>63</v>
      </c>
      <c r="L56" s="5">
        <v>40</v>
      </c>
      <c r="M56" s="5">
        <v>15</v>
      </c>
      <c r="N56" s="7">
        <v>0.69599999999999995</v>
      </c>
      <c r="O56" s="5">
        <v>20</v>
      </c>
      <c r="P56" s="7">
        <v>0.82599999999999996</v>
      </c>
      <c r="Q56" s="5">
        <v>25</v>
      </c>
      <c r="R56" s="7">
        <v>1</v>
      </c>
      <c r="S56" s="5">
        <v>25</v>
      </c>
      <c r="T56" s="7">
        <v>1</v>
      </c>
      <c r="U56" s="5">
        <v>0</v>
      </c>
      <c r="V56" s="7">
        <v>0</v>
      </c>
      <c r="W56" s="5">
        <v>25</v>
      </c>
      <c r="X56" s="5">
        <v>15</v>
      </c>
      <c r="Y56" s="7">
        <v>0.38100000000000001</v>
      </c>
      <c r="Z56" s="5">
        <v>25</v>
      </c>
      <c r="AA56" s="7">
        <v>0.61899999999999999</v>
      </c>
      <c r="AB56" s="5">
        <v>35</v>
      </c>
      <c r="AC56" s="7">
        <v>0.81</v>
      </c>
      <c r="AD56" s="5">
        <v>35</v>
      </c>
      <c r="AE56" s="7">
        <v>0.88100000000000001</v>
      </c>
      <c r="AF56" s="5">
        <v>5</v>
      </c>
      <c r="AG56" s="7">
        <v>0.11899999999999999</v>
      </c>
      <c r="AH56" s="5">
        <v>40</v>
      </c>
      <c r="AI56" s="5">
        <v>10</v>
      </c>
      <c r="AJ56" s="5" t="s">
        <v>63</v>
      </c>
      <c r="AK56" s="5">
        <v>10</v>
      </c>
      <c r="AL56" s="5" t="s">
        <v>63</v>
      </c>
      <c r="AM56" s="5">
        <v>15</v>
      </c>
      <c r="AN56" s="5" t="s">
        <v>63</v>
      </c>
      <c r="AO56" s="5">
        <v>20</v>
      </c>
      <c r="AP56" s="5" t="s">
        <v>63</v>
      </c>
      <c r="AQ56" s="5" t="s">
        <v>63</v>
      </c>
      <c r="AR56" s="5" t="s">
        <v>63</v>
      </c>
      <c r="AS56" s="5">
        <v>20</v>
      </c>
      <c r="AT56" s="5">
        <v>10</v>
      </c>
      <c r="AU56" s="7">
        <v>0.5</v>
      </c>
      <c r="AV56" s="5">
        <v>10</v>
      </c>
      <c r="AW56" s="7">
        <v>0.56200000000000006</v>
      </c>
      <c r="AX56" s="5">
        <v>10</v>
      </c>
      <c r="AY56" s="7">
        <v>0.68799999999999994</v>
      </c>
      <c r="AZ56" s="5">
        <v>10</v>
      </c>
      <c r="BA56" s="7">
        <v>0.68799999999999994</v>
      </c>
      <c r="BB56" s="5">
        <v>5</v>
      </c>
      <c r="BC56" s="7">
        <v>0.312</v>
      </c>
      <c r="BD56" s="5">
        <v>15</v>
      </c>
    </row>
    <row r="57" spans="1:56" x14ac:dyDescent="0.35">
      <c r="A57" t="s">
        <v>116</v>
      </c>
      <c r="B57" s="5">
        <v>30</v>
      </c>
      <c r="C57" s="7">
        <v>0.45200000000000001</v>
      </c>
      <c r="D57" s="5">
        <v>35</v>
      </c>
      <c r="E57" s="7">
        <v>0.59699999999999998</v>
      </c>
      <c r="F57" s="5">
        <v>55</v>
      </c>
      <c r="G57" s="7">
        <v>0.85499999999999998</v>
      </c>
      <c r="H57" s="5">
        <v>55</v>
      </c>
      <c r="I57" s="7">
        <v>0.871</v>
      </c>
      <c r="J57" s="5">
        <v>10</v>
      </c>
      <c r="K57" s="7">
        <v>0.129</v>
      </c>
      <c r="L57" s="5">
        <v>60</v>
      </c>
      <c r="M57" s="5">
        <v>30</v>
      </c>
      <c r="N57" s="7">
        <v>0.40600000000000003</v>
      </c>
      <c r="O57" s="5">
        <v>40</v>
      </c>
      <c r="P57" s="7">
        <v>0.56499999999999995</v>
      </c>
      <c r="Q57" s="5">
        <v>55</v>
      </c>
      <c r="R57" s="7">
        <v>0.79700000000000004</v>
      </c>
      <c r="S57" s="5">
        <v>60</v>
      </c>
      <c r="T57" s="7">
        <v>0.89900000000000002</v>
      </c>
      <c r="U57" s="5">
        <v>5</v>
      </c>
      <c r="V57" s="7">
        <v>0.10100000000000001</v>
      </c>
      <c r="W57" s="5">
        <v>70</v>
      </c>
      <c r="X57" s="5">
        <v>20</v>
      </c>
      <c r="Y57" s="5" t="s">
        <v>63</v>
      </c>
      <c r="Z57" s="5">
        <v>35</v>
      </c>
      <c r="AA57" s="5" t="s">
        <v>63</v>
      </c>
      <c r="AB57" s="5">
        <v>45</v>
      </c>
      <c r="AC57" s="5" t="s">
        <v>63</v>
      </c>
      <c r="AD57" s="5">
        <v>45</v>
      </c>
      <c r="AE57" s="5" t="s">
        <v>63</v>
      </c>
      <c r="AF57" s="5" t="s">
        <v>63</v>
      </c>
      <c r="AG57" s="5" t="s">
        <v>63</v>
      </c>
      <c r="AH57" s="5">
        <v>50</v>
      </c>
      <c r="AI57" s="5">
        <v>15</v>
      </c>
      <c r="AJ57" s="7">
        <v>0.58599999999999997</v>
      </c>
      <c r="AK57" s="5">
        <v>20</v>
      </c>
      <c r="AL57" s="7">
        <v>0.75900000000000001</v>
      </c>
      <c r="AM57" s="5">
        <v>25</v>
      </c>
      <c r="AN57" s="7">
        <v>0.93100000000000005</v>
      </c>
      <c r="AO57" s="5">
        <v>30</v>
      </c>
      <c r="AP57" s="7">
        <v>1</v>
      </c>
      <c r="AQ57" s="5">
        <v>0</v>
      </c>
      <c r="AR57" s="7">
        <v>0</v>
      </c>
      <c r="AS57" s="5">
        <v>30</v>
      </c>
      <c r="AT57" s="5">
        <v>15</v>
      </c>
      <c r="AU57" s="5" t="s">
        <v>63</v>
      </c>
      <c r="AV57" s="5">
        <v>25</v>
      </c>
      <c r="AW57" s="5" t="s">
        <v>63</v>
      </c>
      <c r="AX57" s="5">
        <v>25</v>
      </c>
      <c r="AY57" s="5" t="s">
        <v>63</v>
      </c>
      <c r="AZ57" s="5">
        <v>30</v>
      </c>
      <c r="BA57" s="5" t="s">
        <v>63</v>
      </c>
      <c r="BB57" s="5" t="s">
        <v>63</v>
      </c>
      <c r="BC57" s="5" t="s">
        <v>63</v>
      </c>
      <c r="BD57" s="5">
        <v>35</v>
      </c>
    </row>
    <row r="58" spans="1:56" x14ac:dyDescent="0.35">
      <c r="A58" t="s">
        <v>117</v>
      </c>
      <c r="B58" s="5" t="s">
        <v>70</v>
      </c>
      <c r="C58" s="5" t="s">
        <v>70</v>
      </c>
      <c r="D58" s="5" t="s">
        <v>70</v>
      </c>
      <c r="E58" s="5" t="s">
        <v>70</v>
      </c>
      <c r="F58" s="5" t="s">
        <v>70</v>
      </c>
      <c r="G58" s="5" t="s">
        <v>70</v>
      </c>
      <c r="H58" s="5" t="s">
        <v>70</v>
      </c>
      <c r="I58" s="5" t="s">
        <v>70</v>
      </c>
      <c r="J58" s="5" t="s">
        <v>70</v>
      </c>
      <c r="K58" s="5" t="s">
        <v>70</v>
      </c>
      <c r="L58" s="5">
        <v>0</v>
      </c>
      <c r="M58" s="5" t="s">
        <v>70</v>
      </c>
      <c r="N58" s="5" t="s">
        <v>70</v>
      </c>
      <c r="O58" s="5" t="s">
        <v>70</v>
      </c>
      <c r="P58" s="5" t="s">
        <v>70</v>
      </c>
      <c r="Q58" s="5" t="s">
        <v>70</v>
      </c>
      <c r="R58" s="5" t="s">
        <v>70</v>
      </c>
      <c r="S58" s="5" t="s">
        <v>70</v>
      </c>
      <c r="T58" s="5" t="s">
        <v>70</v>
      </c>
      <c r="U58" s="5" t="s">
        <v>70</v>
      </c>
      <c r="V58" s="5" t="s">
        <v>70</v>
      </c>
      <c r="W58" s="5">
        <v>0</v>
      </c>
      <c r="X58" s="5" t="s">
        <v>70</v>
      </c>
      <c r="Y58" s="5" t="s">
        <v>70</v>
      </c>
      <c r="Z58" s="5" t="s">
        <v>70</v>
      </c>
      <c r="AA58" s="5" t="s">
        <v>70</v>
      </c>
      <c r="AB58" s="5" t="s">
        <v>70</v>
      </c>
      <c r="AC58" s="5" t="s">
        <v>70</v>
      </c>
      <c r="AD58" s="5" t="s">
        <v>70</v>
      </c>
      <c r="AE58" s="5" t="s">
        <v>70</v>
      </c>
      <c r="AF58" s="5" t="s">
        <v>70</v>
      </c>
      <c r="AG58" s="5" t="s">
        <v>70</v>
      </c>
      <c r="AH58" s="5">
        <v>0</v>
      </c>
      <c r="AI58" s="5" t="s">
        <v>70</v>
      </c>
      <c r="AJ58" s="5" t="s">
        <v>70</v>
      </c>
      <c r="AK58" s="5" t="s">
        <v>70</v>
      </c>
      <c r="AL58" s="5" t="s">
        <v>70</v>
      </c>
      <c r="AM58" s="5" t="s">
        <v>70</v>
      </c>
      <c r="AN58" s="5" t="s">
        <v>70</v>
      </c>
      <c r="AO58" s="5" t="s">
        <v>70</v>
      </c>
      <c r="AP58" s="5" t="s">
        <v>70</v>
      </c>
      <c r="AQ58" s="5" t="s">
        <v>70</v>
      </c>
      <c r="AR58" s="5" t="s">
        <v>70</v>
      </c>
      <c r="AS58" s="5">
        <v>0</v>
      </c>
      <c r="AT58" s="5" t="s">
        <v>70</v>
      </c>
      <c r="AU58" s="5" t="s">
        <v>70</v>
      </c>
      <c r="AV58" s="5" t="s">
        <v>70</v>
      </c>
      <c r="AW58" s="5" t="s">
        <v>70</v>
      </c>
      <c r="AX58" s="5" t="s">
        <v>70</v>
      </c>
      <c r="AY58" s="5" t="s">
        <v>70</v>
      </c>
      <c r="AZ58" s="5" t="s">
        <v>70</v>
      </c>
      <c r="BA58" s="5" t="s">
        <v>70</v>
      </c>
      <c r="BB58" s="5" t="s">
        <v>70</v>
      </c>
      <c r="BC58" s="5" t="s">
        <v>70</v>
      </c>
      <c r="BD58" s="5">
        <v>0</v>
      </c>
    </row>
    <row r="59" spans="1:56" x14ac:dyDescent="0.35">
      <c r="A59" s="6" t="s">
        <v>118</v>
      </c>
      <c r="B59" s="10">
        <v>1715</v>
      </c>
      <c r="C59" s="11">
        <v>0.32</v>
      </c>
      <c r="D59" s="10">
        <v>2925</v>
      </c>
      <c r="E59" s="11">
        <v>0.54600000000000004</v>
      </c>
      <c r="F59" s="10">
        <v>3885</v>
      </c>
      <c r="G59" s="11">
        <v>0.72399999999999998</v>
      </c>
      <c r="H59" s="10">
        <v>4615</v>
      </c>
      <c r="I59" s="11">
        <v>0.86</v>
      </c>
      <c r="J59" s="9">
        <v>750</v>
      </c>
      <c r="K59" s="11">
        <v>0.14000000000000001</v>
      </c>
      <c r="L59" s="10">
        <v>5365</v>
      </c>
      <c r="M59" s="10">
        <v>1700</v>
      </c>
      <c r="N59" s="11">
        <v>0.34699999999999998</v>
      </c>
      <c r="O59" s="10">
        <v>2800</v>
      </c>
      <c r="P59" s="11">
        <v>0.56999999999999995</v>
      </c>
      <c r="Q59" s="10">
        <v>3740</v>
      </c>
      <c r="R59" s="11">
        <v>0.76200000000000001</v>
      </c>
      <c r="S59" s="10">
        <v>4400</v>
      </c>
      <c r="T59" s="11">
        <v>0.89600000000000002</v>
      </c>
      <c r="U59" s="9">
        <v>510</v>
      </c>
      <c r="V59" s="11">
        <v>0.104</v>
      </c>
      <c r="W59" s="10">
        <v>4910</v>
      </c>
      <c r="X59" s="10">
        <v>1940</v>
      </c>
      <c r="Y59" s="11">
        <v>0.41599999999999998</v>
      </c>
      <c r="Z59" s="10">
        <v>2925</v>
      </c>
      <c r="AA59" s="11">
        <v>0.626</v>
      </c>
      <c r="AB59" s="10">
        <v>3810</v>
      </c>
      <c r="AC59" s="11">
        <v>0.81499999999999995</v>
      </c>
      <c r="AD59" s="10">
        <v>4305</v>
      </c>
      <c r="AE59" s="11">
        <v>0.92200000000000004</v>
      </c>
      <c r="AF59" s="9">
        <v>365</v>
      </c>
      <c r="AG59" s="11">
        <v>7.8E-2</v>
      </c>
      <c r="AH59" s="10">
        <v>4670</v>
      </c>
      <c r="AI59" s="10">
        <v>1790</v>
      </c>
      <c r="AJ59" s="11">
        <v>0.38400000000000001</v>
      </c>
      <c r="AK59" s="10">
        <v>2955</v>
      </c>
      <c r="AL59" s="11">
        <v>0.63300000000000001</v>
      </c>
      <c r="AM59" s="10">
        <v>4045</v>
      </c>
      <c r="AN59" s="11">
        <v>0.86699999999999999</v>
      </c>
      <c r="AO59" s="10">
        <v>4415</v>
      </c>
      <c r="AP59" s="11">
        <v>0.94699999999999995</v>
      </c>
      <c r="AQ59" s="9">
        <v>245</v>
      </c>
      <c r="AR59" s="11">
        <v>5.2999999999999999E-2</v>
      </c>
      <c r="AS59" s="10">
        <v>4660</v>
      </c>
      <c r="AT59" s="10">
        <v>1355</v>
      </c>
      <c r="AU59" s="11">
        <v>0.314</v>
      </c>
      <c r="AV59" s="10">
        <v>2365</v>
      </c>
      <c r="AW59" s="11">
        <v>0.54800000000000004</v>
      </c>
      <c r="AX59" s="10">
        <v>3275</v>
      </c>
      <c r="AY59" s="11">
        <v>0.75800000000000001</v>
      </c>
      <c r="AZ59" s="10">
        <v>3835</v>
      </c>
      <c r="BA59" s="11">
        <v>0.88900000000000001</v>
      </c>
      <c r="BB59" s="9">
        <v>480</v>
      </c>
      <c r="BC59" s="11">
        <v>0.111</v>
      </c>
      <c r="BD59" s="10">
        <v>4315</v>
      </c>
    </row>
  </sheetData>
  <pageMargins left="0.7" right="0.7" top="0.75" bottom="0.75" header="0.3" footer="0.3"/>
  <pageSetup paperSize="9"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D59"/>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23.69140625" customWidth="1"/>
    <col min="5" max="5" width="28.69140625" customWidth="1"/>
    <col min="6" max="6" width="23.69140625" customWidth="1"/>
    <col min="7" max="7" width="28.69140625" customWidth="1"/>
    <col min="8" max="8" width="23.69140625" customWidth="1"/>
    <col min="9" max="9" width="28.69140625" customWidth="1"/>
    <col min="10" max="10" width="20.69140625" customWidth="1"/>
    <col min="11" max="11" width="25.69140625" customWidth="1"/>
    <col min="12" max="12" width="13.69140625" customWidth="1"/>
    <col min="13" max="13" width="19.69140625" customWidth="1"/>
    <col min="14" max="14" width="24.69140625" customWidth="1"/>
    <col min="15" max="15" width="23.69140625" customWidth="1"/>
    <col min="16" max="16" width="28.69140625" customWidth="1"/>
    <col min="17" max="17" width="23.69140625" customWidth="1"/>
    <col min="18" max="18" width="28.69140625" customWidth="1"/>
    <col min="19" max="19" width="23.69140625" customWidth="1"/>
    <col min="20" max="20" width="28.69140625" customWidth="1"/>
    <col min="21" max="21" width="20.69140625" customWidth="1"/>
    <col min="22" max="22" width="25.69140625" customWidth="1"/>
    <col min="23" max="23" width="13.69140625" customWidth="1"/>
    <col min="24" max="24" width="19.69140625" customWidth="1"/>
    <col min="25" max="25" width="24.69140625" customWidth="1"/>
    <col min="26" max="26" width="23.69140625" customWidth="1"/>
    <col min="27" max="27" width="28.69140625" customWidth="1"/>
    <col min="28" max="28" width="23.69140625" customWidth="1"/>
    <col min="29" max="29" width="28.69140625" customWidth="1"/>
    <col min="30" max="30" width="23.69140625" customWidth="1"/>
    <col min="31" max="31" width="28.69140625" customWidth="1"/>
    <col min="32" max="32" width="20.69140625" customWidth="1"/>
    <col min="33" max="33" width="25.69140625" customWidth="1"/>
    <col min="34" max="34" width="13.69140625" customWidth="1"/>
    <col min="35" max="35" width="19.69140625" customWidth="1"/>
    <col min="36" max="36" width="24.69140625" customWidth="1"/>
    <col min="37" max="37" width="23.69140625" customWidth="1"/>
    <col min="38" max="38" width="28.69140625" customWidth="1"/>
    <col min="39" max="39" width="23.69140625" customWidth="1"/>
    <col min="40" max="40" width="28.69140625" customWidth="1"/>
    <col min="41" max="41" width="23.69140625" customWidth="1"/>
    <col min="42" max="42" width="28.69140625" customWidth="1"/>
    <col min="43" max="43" width="20.69140625" customWidth="1"/>
    <col min="44" max="44" width="25.69140625" customWidth="1"/>
    <col min="45" max="45" width="13.69140625" customWidth="1"/>
    <col min="46" max="46" width="19.69140625" customWidth="1"/>
    <col min="47" max="47" width="24.69140625" customWidth="1"/>
    <col min="48" max="48" width="23.69140625" customWidth="1"/>
    <col min="49" max="49" width="28.69140625" customWidth="1"/>
    <col min="50" max="50" width="23.69140625" customWidth="1"/>
    <col min="51" max="51" width="28.69140625" customWidth="1"/>
    <col min="52" max="52" width="23.69140625" customWidth="1"/>
    <col min="53" max="53" width="28.69140625" customWidth="1"/>
    <col min="54" max="54" width="20.69140625" customWidth="1"/>
    <col min="55" max="55" width="25.69140625" customWidth="1"/>
    <col min="56" max="56" width="13.69140625" customWidth="1"/>
  </cols>
  <sheetData>
    <row r="1" spans="1:56" ht="30" customHeight="1" x14ac:dyDescent="0.35">
      <c r="A1" s="1" t="s">
        <v>129</v>
      </c>
    </row>
    <row r="2" spans="1:56" x14ac:dyDescent="0.35">
      <c r="A2" t="s">
        <v>119</v>
      </c>
    </row>
    <row r="3" spans="1:56" x14ac:dyDescent="0.35">
      <c r="A3" t="s">
        <v>120</v>
      </c>
    </row>
    <row r="4" spans="1:5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c r="Q4" s="4" t="s">
        <v>22</v>
      </c>
      <c r="R4" s="4" t="s">
        <v>23</v>
      </c>
      <c r="S4" s="4" t="s">
        <v>24</v>
      </c>
      <c r="T4" s="4" t="s">
        <v>25</v>
      </c>
      <c r="U4" s="4" t="s">
        <v>26</v>
      </c>
      <c r="V4" s="4" t="s">
        <v>27</v>
      </c>
      <c r="W4" s="4" t="s">
        <v>28</v>
      </c>
      <c r="X4" s="4" t="s">
        <v>29</v>
      </c>
      <c r="Y4" s="4" t="s">
        <v>30</v>
      </c>
      <c r="Z4" s="4" t="s">
        <v>31</v>
      </c>
      <c r="AA4" s="4" t="s">
        <v>32</v>
      </c>
      <c r="AB4" s="4" t="s">
        <v>33</v>
      </c>
      <c r="AC4" s="4" t="s">
        <v>34</v>
      </c>
      <c r="AD4" s="4" t="s">
        <v>35</v>
      </c>
      <c r="AE4" s="4" t="s">
        <v>36</v>
      </c>
      <c r="AF4" s="4" t="s">
        <v>37</v>
      </c>
      <c r="AG4" s="4" t="s">
        <v>38</v>
      </c>
      <c r="AH4" s="4" t="s">
        <v>39</v>
      </c>
      <c r="AI4" s="4" t="s">
        <v>40</v>
      </c>
      <c r="AJ4" s="4" t="s">
        <v>41</v>
      </c>
      <c r="AK4" s="4" t="s">
        <v>42</v>
      </c>
      <c r="AL4" s="4" t="s">
        <v>43</v>
      </c>
      <c r="AM4" s="4" t="s">
        <v>44</v>
      </c>
      <c r="AN4" s="4" t="s">
        <v>45</v>
      </c>
      <c r="AO4" s="4" t="s">
        <v>46</v>
      </c>
      <c r="AP4" s="4" t="s">
        <v>47</v>
      </c>
      <c r="AQ4" s="4" t="s">
        <v>48</v>
      </c>
      <c r="AR4" s="4" t="s">
        <v>49</v>
      </c>
      <c r="AS4" s="4" t="s">
        <v>50</v>
      </c>
      <c r="AT4" s="4" t="s">
        <v>51</v>
      </c>
      <c r="AU4" s="4" t="s">
        <v>52</v>
      </c>
      <c r="AV4" s="4" t="s">
        <v>53</v>
      </c>
      <c r="AW4" s="4" t="s">
        <v>54</v>
      </c>
      <c r="AX4" s="4" t="s">
        <v>55</v>
      </c>
      <c r="AY4" s="4" t="s">
        <v>56</v>
      </c>
      <c r="AZ4" s="4" t="s">
        <v>57</v>
      </c>
      <c r="BA4" s="4" t="s">
        <v>58</v>
      </c>
      <c r="BB4" s="4" t="s">
        <v>59</v>
      </c>
      <c r="BC4" s="4" t="s">
        <v>60</v>
      </c>
      <c r="BD4" s="4" t="s">
        <v>61</v>
      </c>
    </row>
    <row r="5" spans="1:56" x14ac:dyDescent="0.35">
      <c r="A5" t="s">
        <v>62</v>
      </c>
      <c r="B5" s="5">
        <v>25</v>
      </c>
      <c r="C5" s="5" t="s">
        <v>63</v>
      </c>
      <c r="D5" s="5">
        <v>30</v>
      </c>
      <c r="E5" s="5" t="s">
        <v>63</v>
      </c>
      <c r="F5" s="5">
        <v>35</v>
      </c>
      <c r="G5" s="5" t="s">
        <v>63</v>
      </c>
      <c r="H5" s="5">
        <v>35</v>
      </c>
      <c r="I5" s="5" t="s">
        <v>63</v>
      </c>
      <c r="J5" s="5" t="s">
        <v>63</v>
      </c>
      <c r="K5" s="5" t="s">
        <v>63</v>
      </c>
      <c r="L5" s="5">
        <v>40</v>
      </c>
      <c r="M5" s="5">
        <v>35</v>
      </c>
      <c r="N5" s="7">
        <v>0.52400000000000002</v>
      </c>
      <c r="O5" s="5">
        <v>45</v>
      </c>
      <c r="P5" s="7">
        <v>0.746</v>
      </c>
      <c r="Q5" s="5">
        <v>55</v>
      </c>
      <c r="R5" s="7">
        <v>0.85699999999999998</v>
      </c>
      <c r="S5" s="5">
        <v>55</v>
      </c>
      <c r="T5" s="7">
        <v>0.90500000000000003</v>
      </c>
      <c r="U5" s="5">
        <v>5</v>
      </c>
      <c r="V5" s="7">
        <v>9.5000000000000001E-2</v>
      </c>
      <c r="W5" s="5">
        <v>65</v>
      </c>
      <c r="X5" s="5">
        <v>50</v>
      </c>
      <c r="Y5" s="5" t="s">
        <v>63</v>
      </c>
      <c r="Z5" s="5">
        <v>60</v>
      </c>
      <c r="AA5" s="5" t="s">
        <v>63</v>
      </c>
      <c r="AB5" s="5">
        <v>65</v>
      </c>
      <c r="AC5" s="5" t="s">
        <v>63</v>
      </c>
      <c r="AD5" s="5">
        <v>65</v>
      </c>
      <c r="AE5" s="5" t="s">
        <v>63</v>
      </c>
      <c r="AF5" s="5" t="s">
        <v>63</v>
      </c>
      <c r="AG5" s="5" t="s">
        <v>63</v>
      </c>
      <c r="AH5" s="5">
        <v>65</v>
      </c>
      <c r="AI5" s="5">
        <v>40</v>
      </c>
      <c r="AJ5" s="7">
        <v>0.67800000000000005</v>
      </c>
      <c r="AK5" s="5">
        <v>55</v>
      </c>
      <c r="AL5" s="7">
        <v>0.89800000000000002</v>
      </c>
      <c r="AM5" s="5">
        <v>55</v>
      </c>
      <c r="AN5" s="7">
        <v>0.94899999999999995</v>
      </c>
      <c r="AO5" s="5">
        <v>60</v>
      </c>
      <c r="AP5" s="7">
        <v>1</v>
      </c>
      <c r="AQ5" s="5">
        <v>0</v>
      </c>
      <c r="AR5" s="7">
        <v>0</v>
      </c>
      <c r="AS5" s="5">
        <v>60</v>
      </c>
      <c r="AT5" s="5">
        <v>40</v>
      </c>
      <c r="AU5" s="7">
        <v>0.61499999999999999</v>
      </c>
      <c r="AV5" s="5">
        <v>50</v>
      </c>
      <c r="AW5" s="7">
        <v>0.754</v>
      </c>
      <c r="AX5" s="5">
        <v>55</v>
      </c>
      <c r="AY5" s="7">
        <v>0.84599999999999997</v>
      </c>
      <c r="AZ5" s="5">
        <v>60</v>
      </c>
      <c r="BA5" s="7">
        <v>0.89200000000000002</v>
      </c>
      <c r="BB5" s="5">
        <v>5</v>
      </c>
      <c r="BC5" s="7">
        <v>0.108</v>
      </c>
      <c r="BD5" s="5">
        <v>65</v>
      </c>
    </row>
    <row r="6" spans="1:56" x14ac:dyDescent="0.35">
      <c r="A6" t="s">
        <v>64</v>
      </c>
      <c r="B6" s="5">
        <v>25</v>
      </c>
      <c r="C6" s="7">
        <v>0.23100000000000001</v>
      </c>
      <c r="D6" s="5">
        <v>50</v>
      </c>
      <c r="E6" s="7">
        <v>0.41899999999999998</v>
      </c>
      <c r="F6" s="5">
        <v>75</v>
      </c>
      <c r="G6" s="7">
        <v>0.65800000000000003</v>
      </c>
      <c r="H6" s="5">
        <v>95</v>
      </c>
      <c r="I6" s="7">
        <v>0.82099999999999995</v>
      </c>
      <c r="J6" s="5">
        <v>20</v>
      </c>
      <c r="K6" s="7">
        <v>0.17899999999999999</v>
      </c>
      <c r="L6" s="5">
        <v>115</v>
      </c>
      <c r="M6" s="5">
        <v>25</v>
      </c>
      <c r="N6" s="7">
        <v>0.26600000000000001</v>
      </c>
      <c r="O6" s="5">
        <v>50</v>
      </c>
      <c r="P6" s="7">
        <v>0.55300000000000005</v>
      </c>
      <c r="Q6" s="5">
        <v>70</v>
      </c>
      <c r="R6" s="7">
        <v>0.755</v>
      </c>
      <c r="S6" s="5">
        <v>90</v>
      </c>
      <c r="T6" s="7">
        <v>0.93600000000000005</v>
      </c>
      <c r="U6" s="5">
        <v>5</v>
      </c>
      <c r="V6" s="7">
        <v>6.4000000000000001E-2</v>
      </c>
      <c r="W6" s="5">
        <v>95</v>
      </c>
      <c r="X6" s="5">
        <v>35</v>
      </c>
      <c r="Y6" s="5" t="s">
        <v>63</v>
      </c>
      <c r="Z6" s="5">
        <v>60</v>
      </c>
      <c r="AA6" s="5" t="s">
        <v>63</v>
      </c>
      <c r="AB6" s="5">
        <v>85</v>
      </c>
      <c r="AC6" s="5" t="s">
        <v>63</v>
      </c>
      <c r="AD6" s="5">
        <v>95</v>
      </c>
      <c r="AE6" s="5" t="s">
        <v>63</v>
      </c>
      <c r="AF6" s="5" t="s">
        <v>63</v>
      </c>
      <c r="AG6" s="5" t="s">
        <v>63</v>
      </c>
      <c r="AH6" s="5">
        <v>95</v>
      </c>
      <c r="AI6" s="5">
        <v>35</v>
      </c>
      <c r="AJ6" s="7">
        <v>0.23899999999999999</v>
      </c>
      <c r="AK6" s="5">
        <v>80</v>
      </c>
      <c r="AL6" s="7">
        <v>0.54900000000000004</v>
      </c>
      <c r="AM6" s="5">
        <v>125</v>
      </c>
      <c r="AN6" s="7">
        <v>0.88</v>
      </c>
      <c r="AO6" s="5">
        <v>135</v>
      </c>
      <c r="AP6" s="7">
        <v>0.94399999999999995</v>
      </c>
      <c r="AQ6" s="5">
        <v>10</v>
      </c>
      <c r="AR6" s="7">
        <v>5.6000000000000001E-2</v>
      </c>
      <c r="AS6" s="5">
        <v>140</v>
      </c>
      <c r="AT6" s="5">
        <v>35</v>
      </c>
      <c r="AU6" s="7">
        <v>0.25700000000000001</v>
      </c>
      <c r="AV6" s="5">
        <v>75</v>
      </c>
      <c r="AW6" s="7">
        <v>0.51400000000000001</v>
      </c>
      <c r="AX6" s="5">
        <v>110</v>
      </c>
      <c r="AY6" s="7">
        <v>0.77800000000000002</v>
      </c>
      <c r="AZ6" s="5">
        <v>135</v>
      </c>
      <c r="BA6" s="7">
        <v>0.93799999999999994</v>
      </c>
      <c r="BB6" s="5">
        <v>10</v>
      </c>
      <c r="BC6" s="7">
        <v>6.2E-2</v>
      </c>
      <c r="BD6" s="5">
        <v>145</v>
      </c>
    </row>
    <row r="7" spans="1:56" x14ac:dyDescent="0.35">
      <c r="A7" t="s">
        <v>65</v>
      </c>
      <c r="B7" s="5">
        <v>220</v>
      </c>
      <c r="C7" s="7">
        <v>0.218</v>
      </c>
      <c r="D7" s="5">
        <v>395</v>
      </c>
      <c r="E7" s="7">
        <v>0.38900000000000001</v>
      </c>
      <c r="F7" s="5">
        <v>575</v>
      </c>
      <c r="G7" s="7">
        <v>0.56699999999999995</v>
      </c>
      <c r="H7" s="5">
        <v>735</v>
      </c>
      <c r="I7" s="7">
        <v>0.72099999999999997</v>
      </c>
      <c r="J7" s="5">
        <v>285</v>
      </c>
      <c r="K7" s="7">
        <v>0.27900000000000003</v>
      </c>
      <c r="L7" s="8">
        <v>1015</v>
      </c>
      <c r="M7" s="5">
        <v>180</v>
      </c>
      <c r="N7" s="7">
        <v>0.28199999999999997</v>
      </c>
      <c r="O7" s="5">
        <v>295</v>
      </c>
      <c r="P7" s="7">
        <v>0.46800000000000003</v>
      </c>
      <c r="Q7" s="5">
        <v>405</v>
      </c>
      <c r="R7" s="7">
        <v>0.64</v>
      </c>
      <c r="S7" s="5">
        <v>505</v>
      </c>
      <c r="T7" s="7">
        <v>0.79800000000000004</v>
      </c>
      <c r="U7" s="5">
        <v>130</v>
      </c>
      <c r="V7" s="7">
        <v>0.20200000000000001</v>
      </c>
      <c r="W7" s="5">
        <v>635</v>
      </c>
      <c r="X7" s="5">
        <v>85</v>
      </c>
      <c r="Y7" s="7">
        <v>0.19</v>
      </c>
      <c r="Z7" s="5">
        <v>175</v>
      </c>
      <c r="AA7" s="7">
        <v>0.38400000000000001</v>
      </c>
      <c r="AB7" s="5">
        <v>295</v>
      </c>
      <c r="AC7" s="7">
        <v>0.64700000000000002</v>
      </c>
      <c r="AD7" s="5">
        <v>395</v>
      </c>
      <c r="AE7" s="7">
        <v>0.86799999999999999</v>
      </c>
      <c r="AF7" s="5">
        <v>60</v>
      </c>
      <c r="AG7" s="7">
        <v>0.13200000000000001</v>
      </c>
      <c r="AH7" s="5">
        <v>455</v>
      </c>
      <c r="AI7" s="5">
        <v>115</v>
      </c>
      <c r="AJ7" s="7">
        <v>0.33700000000000002</v>
      </c>
      <c r="AK7" s="5">
        <v>165</v>
      </c>
      <c r="AL7" s="7">
        <v>0.48499999999999999</v>
      </c>
      <c r="AM7" s="5">
        <v>240</v>
      </c>
      <c r="AN7" s="7">
        <v>0.69799999999999995</v>
      </c>
      <c r="AO7" s="5">
        <v>295</v>
      </c>
      <c r="AP7" s="7">
        <v>0.85799999999999998</v>
      </c>
      <c r="AQ7" s="5">
        <v>50</v>
      </c>
      <c r="AR7" s="7">
        <v>0.14199999999999999</v>
      </c>
      <c r="AS7" s="5">
        <v>345</v>
      </c>
      <c r="AT7" s="5">
        <v>10</v>
      </c>
      <c r="AU7" s="7">
        <v>0.188</v>
      </c>
      <c r="AV7" s="5">
        <v>20</v>
      </c>
      <c r="AW7" s="7">
        <v>0.39600000000000002</v>
      </c>
      <c r="AX7" s="5">
        <v>30</v>
      </c>
      <c r="AY7" s="7">
        <v>0.60399999999999998</v>
      </c>
      <c r="AZ7" s="5">
        <v>35</v>
      </c>
      <c r="BA7" s="7">
        <v>0.77100000000000002</v>
      </c>
      <c r="BB7" s="5">
        <v>10</v>
      </c>
      <c r="BC7" s="7">
        <v>0.22900000000000001</v>
      </c>
      <c r="BD7" s="5">
        <v>50</v>
      </c>
    </row>
    <row r="8" spans="1:56" x14ac:dyDescent="0.35">
      <c r="A8" t="s">
        <v>66</v>
      </c>
      <c r="B8" s="5">
        <v>120</v>
      </c>
      <c r="C8" s="7">
        <v>0.31900000000000001</v>
      </c>
      <c r="D8" s="5">
        <v>235</v>
      </c>
      <c r="E8" s="7">
        <v>0.61299999999999999</v>
      </c>
      <c r="F8" s="5">
        <v>330</v>
      </c>
      <c r="G8" s="7">
        <v>0.86599999999999999</v>
      </c>
      <c r="H8" s="5">
        <v>375</v>
      </c>
      <c r="I8" s="7">
        <v>0.98399999999999999</v>
      </c>
      <c r="J8" s="5">
        <v>5</v>
      </c>
      <c r="K8" s="7">
        <v>1.6E-2</v>
      </c>
      <c r="L8" s="5">
        <v>380</v>
      </c>
      <c r="M8" s="5">
        <v>115</v>
      </c>
      <c r="N8" s="7">
        <v>0.33300000000000002</v>
      </c>
      <c r="O8" s="5">
        <v>225</v>
      </c>
      <c r="P8" s="7">
        <v>0.64700000000000002</v>
      </c>
      <c r="Q8" s="5">
        <v>285</v>
      </c>
      <c r="R8" s="7">
        <v>0.82199999999999995</v>
      </c>
      <c r="S8" s="5">
        <v>330</v>
      </c>
      <c r="T8" s="7">
        <v>0.95399999999999996</v>
      </c>
      <c r="U8" s="5">
        <v>15</v>
      </c>
      <c r="V8" s="7">
        <v>4.5999999999999999E-2</v>
      </c>
      <c r="W8" s="5">
        <v>350</v>
      </c>
      <c r="X8" s="5">
        <v>100</v>
      </c>
      <c r="Y8" s="7">
        <v>0.29399999999999998</v>
      </c>
      <c r="Z8" s="5">
        <v>195</v>
      </c>
      <c r="AA8" s="7">
        <v>0.56799999999999995</v>
      </c>
      <c r="AB8" s="5">
        <v>310</v>
      </c>
      <c r="AC8" s="7">
        <v>0.89900000000000002</v>
      </c>
      <c r="AD8" s="5">
        <v>340</v>
      </c>
      <c r="AE8" s="7">
        <v>0.98</v>
      </c>
      <c r="AF8" s="5">
        <v>5</v>
      </c>
      <c r="AG8" s="7">
        <v>0.02</v>
      </c>
      <c r="AH8" s="5">
        <v>345</v>
      </c>
      <c r="AI8" s="5">
        <v>110</v>
      </c>
      <c r="AJ8" s="7">
        <v>0.36599999999999999</v>
      </c>
      <c r="AK8" s="5">
        <v>195</v>
      </c>
      <c r="AL8" s="7">
        <v>0.66800000000000004</v>
      </c>
      <c r="AM8" s="5">
        <v>280</v>
      </c>
      <c r="AN8" s="7">
        <v>0.94199999999999995</v>
      </c>
      <c r="AO8" s="5">
        <v>290</v>
      </c>
      <c r="AP8" s="7">
        <v>0.98299999999999998</v>
      </c>
      <c r="AQ8" s="5">
        <v>5</v>
      </c>
      <c r="AR8" s="7">
        <v>1.7000000000000001E-2</v>
      </c>
      <c r="AS8" s="5">
        <v>295</v>
      </c>
      <c r="AT8" s="5">
        <v>65</v>
      </c>
      <c r="AU8" s="7">
        <v>0.23499999999999999</v>
      </c>
      <c r="AV8" s="5">
        <v>135</v>
      </c>
      <c r="AW8" s="7">
        <v>0.5</v>
      </c>
      <c r="AX8" s="5">
        <v>210</v>
      </c>
      <c r="AY8" s="7">
        <v>0.77200000000000002</v>
      </c>
      <c r="AZ8" s="5">
        <v>255</v>
      </c>
      <c r="BA8" s="7">
        <v>0.94099999999999995</v>
      </c>
      <c r="BB8" s="5">
        <v>15</v>
      </c>
      <c r="BC8" s="7">
        <v>5.8999999999999997E-2</v>
      </c>
      <c r="BD8" s="5">
        <v>270</v>
      </c>
    </row>
    <row r="9" spans="1:56" x14ac:dyDescent="0.35">
      <c r="A9" t="s">
        <v>67</v>
      </c>
      <c r="B9" s="5">
        <v>310</v>
      </c>
      <c r="C9" s="7">
        <v>0.42499999999999999</v>
      </c>
      <c r="D9" s="5">
        <v>445</v>
      </c>
      <c r="E9" s="7">
        <v>0.61099999999999999</v>
      </c>
      <c r="F9" s="5">
        <v>565</v>
      </c>
      <c r="G9" s="7">
        <v>0.77</v>
      </c>
      <c r="H9" s="5">
        <v>655</v>
      </c>
      <c r="I9" s="7">
        <v>0.89800000000000002</v>
      </c>
      <c r="J9" s="5">
        <v>75</v>
      </c>
      <c r="K9" s="7">
        <v>0.10199999999999999</v>
      </c>
      <c r="L9" s="5">
        <v>730</v>
      </c>
      <c r="M9" s="5">
        <v>285</v>
      </c>
      <c r="N9" s="7">
        <v>0.40699999999999997</v>
      </c>
      <c r="O9" s="5">
        <v>415</v>
      </c>
      <c r="P9" s="7">
        <v>0.59299999999999997</v>
      </c>
      <c r="Q9" s="5">
        <v>545</v>
      </c>
      <c r="R9" s="7">
        <v>0.77900000000000003</v>
      </c>
      <c r="S9" s="5">
        <v>650</v>
      </c>
      <c r="T9" s="7">
        <v>0.92700000000000005</v>
      </c>
      <c r="U9" s="5">
        <v>50</v>
      </c>
      <c r="V9" s="7">
        <v>7.2999999999999995E-2</v>
      </c>
      <c r="W9" s="5">
        <v>700</v>
      </c>
      <c r="X9" s="5">
        <v>250</v>
      </c>
      <c r="Y9" s="7">
        <v>0.4</v>
      </c>
      <c r="Z9" s="5">
        <v>365</v>
      </c>
      <c r="AA9" s="7">
        <v>0.59</v>
      </c>
      <c r="AB9" s="5">
        <v>480</v>
      </c>
      <c r="AC9" s="7">
        <v>0.77100000000000002</v>
      </c>
      <c r="AD9" s="5">
        <v>590</v>
      </c>
      <c r="AE9" s="7">
        <v>0.95299999999999996</v>
      </c>
      <c r="AF9" s="5">
        <v>30</v>
      </c>
      <c r="AG9" s="7">
        <v>4.7E-2</v>
      </c>
      <c r="AH9" s="5">
        <v>620</v>
      </c>
      <c r="AI9" s="5">
        <v>235</v>
      </c>
      <c r="AJ9" s="7">
        <v>0.38800000000000001</v>
      </c>
      <c r="AK9" s="5">
        <v>365</v>
      </c>
      <c r="AL9" s="7">
        <v>0.61</v>
      </c>
      <c r="AM9" s="5">
        <v>505</v>
      </c>
      <c r="AN9" s="7">
        <v>0.84299999999999997</v>
      </c>
      <c r="AO9" s="5">
        <v>575</v>
      </c>
      <c r="AP9" s="7">
        <v>0.95699999999999996</v>
      </c>
      <c r="AQ9" s="5">
        <v>25</v>
      </c>
      <c r="AR9" s="7">
        <v>4.2999999999999997E-2</v>
      </c>
      <c r="AS9" s="5">
        <v>600</v>
      </c>
      <c r="AT9" s="5">
        <v>180</v>
      </c>
      <c r="AU9" s="7">
        <v>0.35199999999999998</v>
      </c>
      <c r="AV9" s="5">
        <v>280</v>
      </c>
      <c r="AW9" s="7">
        <v>0.54400000000000004</v>
      </c>
      <c r="AX9" s="5">
        <v>380</v>
      </c>
      <c r="AY9" s="7">
        <v>0.746</v>
      </c>
      <c r="AZ9" s="5">
        <v>455</v>
      </c>
      <c r="BA9" s="7">
        <v>0.89200000000000002</v>
      </c>
      <c r="BB9" s="5">
        <v>55</v>
      </c>
      <c r="BC9" s="7">
        <v>0.108</v>
      </c>
      <c r="BD9" s="5">
        <v>510</v>
      </c>
    </row>
    <row r="10" spans="1:56" x14ac:dyDescent="0.35">
      <c r="A10" t="s">
        <v>68</v>
      </c>
      <c r="B10" s="5">
        <v>130</v>
      </c>
      <c r="C10" s="7">
        <v>0.32</v>
      </c>
      <c r="D10" s="5">
        <v>215</v>
      </c>
      <c r="E10" s="7">
        <v>0.52200000000000002</v>
      </c>
      <c r="F10" s="5">
        <v>310</v>
      </c>
      <c r="G10" s="7">
        <v>0.751</v>
      </c>
      <c r="H10" s="5">
        <v>365</v>
      </c>
      <c r="I10" s="7">
        <v>0.89</v>
      </c>
      <c r="J10" s="5">
        <v>45</v>
      </c>
      <c r="K10" s="7">
        <v>0.11</v>
      </c>
      <c r="L10" s="5">
        <v>410</v>
      </c>
      <c r="M10" s="5">
        <v>165</v>
      </c>
      <c r="N10" s="7">
        <v>0.42899999999999999</v>
      </c>
      <c r="O10" s="5">
        <v>245</v>
      </c>
      <c r="P10" s="7">
        <v>0.63900000000000001</v>
      </c>
      <c r="Q10" s="5">
        <v>320</v>
      </c>
      <c r="R10" s="7">
        <v>0.84499999999999997</v>
      </c>
      <c r="S10" s="5">
        <v>360</v>
      </c>
      <c r="T10" s="7">
        <v>0.95</v>
      </c>
      <c r="U10" s="5">
        <v>20</v>
      </c>
      <c r="V10" s="7">
        <v>0.05</v>
      </c>
      <c r="W10" s="5">
        <v>380</v>
      </c>
      <c r="X10" s="5">
        <v>145</v>
      </c>
      <c r="Y10" s="7">
        <v>0.51200000000000001</v>
      </c>
      <c r="Z10" s="5">
        <v>210</v>
      </c>
      <c r="AA10" s="7">
        <v>0.74199999999999999</v>
      </c>
      <c r="AB10" s="5">
        <v>255</v>
      </c>
      <c r="AC10" s="7">
        <v>0.89800000000000002</v>
      </c>
      <c r="AD10" s="5">
        <v>270</v>
      </c>
      <c r="AE10" s="7">
        <v>0.96099999999999997</v>
      </c>
      <c r="AF10" s="5">
        <v>10</v>
      </c>
      <c r="AG10" s="7">
        <v>3.9E-2</v>
      </c>
      <c r="AH10" s="5">
        <v>285</v>
      </c>
      <c r="AI10" s="5">
        <v>135</v>
      </c>
      <c r="AJ10" s="7">
        <v>0.46600000000000003</v>
      </c>
      <c r="AK10" s="5">
        <v>205</v>
      </c>
      <c r="AL10" s="7">
        <v>0.70699999999999996</v>
      </c>
      <c r="AM10" s="5">
        <v>265</v>
      </c>
      <c r="AN10" s="7">
        <v>0.91400000000000003</v>
      </c>
      <c r="AO10" s="5">
        <v>285</v>
      </c>
      <c r="AP10" s="7">
        <v>0.97899999999999998</v>
      </c>
      <c r="AQ10" s="5">
        <v>5</v>
      </c>
      <c r="AR10" s="7">
        <v>2.1000000000000001E-2</v>
      </c>
      <c r="AS10" s="5">
        <v>290</v>
      </c>
      <c r="AT10" s="5">
        <v>110</v>
      </c>
      <c r="AU10" s="7">
        <v>0.42699999999999999</v>
      </c>
      <c r="AV10" s="5">
        <v>165</v>
      </c>
      <c r="AW10" s="7">
        <v>0.64200000000000002</v>
      </c>
      <c r="AX10" s="5">
        <v>210</v>
      </c>
      <c r="AY10" s="7">
        <v>0.80400000000000005</v>
      </c>
      <c r="AZ10" s="5">
        <v>240</v>
      </c>
      <c r="BA10" s="7">
        <v>0.92300000000000004</v>
      </c>
      <c r="BB10" s="5">
        <v>20</v>
      </c>
      <c r="BC10" s="7">
        <v>7.6999999999999999E-2</v>
      </c>
      <c r="BD10" s="5">
        <v>260</v>
      </c>
    </row>
    <row r="11" spans="1:56" x14ac:dyDescent="0.35">
      <c r="A11" t="s">
        <v>69</v>
      </c>
      <c r="B11" s="5" t="s">
        <v>70</v>
      </c>
      <c r="C11" s="5" t="s">
        <v>70</v>
      </c>
      <c r="D11" s="5" t="s">
        <v>70</v>
      </c>
      <c r="E11" s="5" t="s">
        <v>70</v>
      </c>
      <c r="F11" s="5" t="s">
        <v>70</v>
      </c>
      <c r="G11" s="5" t="s">
        <v>70</v>
      </c>
      <c r="H11" s="5" t="s">
        <v>70</v>
      </c>
      <c r="I11" s="5" t="s">
        <v>70</v>
      </c>
      <c r="J11" s="5" t="s">
        <v>70</v>
      </c>
      <c r="K11" s="5" t="s">
        <v>70</v>
      </c>
      <c r="L11" s="5">
        <v>0</v>
      </c>
      <c r="M11" s="5" t="s">
        <v>70</v>
      </c>
      <c r="N11" s="5" t="s">
        <v>70</v>
      </c>
      <c r="O11" s="5" t="s">
        <v>70</v>
      </c>
      <c r="P11" s="5" t="s">
        <v>70</v>
      </c>
      <c r="Q11" s="5" t="s">
        <v>70</v>
      </c>
      <c r="R11" s="5" t="s">
        <v>70</v>
      </c>
      <c r="S11" s="5" t="s">
        <v>70</v>
      </c>
      <c r="T11" s="5" t="s">
        <v>70</v>
      </c>
      <c r="U11" s="5" t="s">
        <v>70</v>
      </c>
      <c r="V11" s="5" t="s">
        <v>70</v>
      </c>
      <c r="W11" s="5">
        <v>0</v>
      </c>
      <c r="X11" s="5" t="s">
        <v>70</v>
      </c>
      <c r="Y11" s="5" t="s">
        <v>70</v>
      </c>
      <c r="Z11" s="5" t="s">
        <v>70</v>
      </c>
      <c r="AA11" s="5" t="s">
        <v>70</v>
      </c>
      <c r="AB11" s="5" t="s">
        <v>70</v>
      </c>
      <c r="AC11" s="5" t="s">
        <v>70</v>
      </c>
      <c r="AD11" s="5" t="s">
        <v>70</v>
      </c>
      <c r="AE11" s="5" t="s">
        <v>70</v>
      </c>
      <c r="AF11" s="5" t="s">
        <v>70</v>
      </c>
      <c r="AG11" s="5" t="s">
        <v>70</v>
      </c>
      <c r="AH11" s="5">
        <v>0</v>
      </c>
      <c r="AI11" s="5" t="s">
        <v>70</v>
      </c>
      <c r="AJ11" s="5" t="s">
        <v>70</v>
      </c>
      <c r="AK11" s="5" t="s">
        <v>70</v>
      </c>
      <c r="AL11" s="5" t="s">
        <v>70</v>
      </c>
      <c r="AM11" s="5" t="s">
        <v>70</v>
      </c>
      <c r="AN11" s="5" t="s">
        <v>70</v>
      </c>
      <c r="AO11" s="5" t="s">
        <v>70</v>
      </c>
      <c r="AP11" s="5" t="s">
        <v>70</v>
      </c>
      <c r="AQ11" s="5" t="s">
        <v>70</v>
      </c>
      <c r="AR11" s="5" t="s">
        <v>70</v>
      </c>
      <c r="AS11" s="5">
        <v>0</v>
      </c>
      <c r="AT11" s="5" t="s">
        <v>70</v>
      </c>
      <c r="AU11" s="5" t="s">
        <v>70</v>
      </c>
      <c r="AV11" s="5" t="s">
        <v>70</v>
      </c>
      <c r="AW11" s="5" t="s">
        <v>70</v>
      </c>
      <c r="AX11" s="5" t="s">
        <v>70</v>
      </c>
      <c r="AY11" s="5" t="s">
        <v>70</v>
      </c>
      <c r="AZ11" s="5" t="s">
        <v>70</v>
      </c>
      <c r="BA11" s="5" t="s">
        <v>70</v>
      </c>
      <c r="BB11" s="5" t="s">
        <v>70</v>
      </c>
      <c r="BC11" s="5" t="s">
        <v>70</v>
      </c>
      <c r="BD11" s="5">
        <v>0</v>
      </c>
    </row>
    <row r="12" spans="1:56" x14ac:dyDescent="0.35">
      <c r="A12" t="s">
        <v>71</v>
      </c>
      <c r="B12" s="5" t="s">
        <v>70</v>
      </c>
      <c r="C12" s="5" t="s">
        <v>70</v>
      </c>
      <c r="D12" s="5" t="s">
        <v>70</v>
      </c>
      <c r="E12" s="5" t="s">
        <v>70</v>
      </c>
      <c r="F12" s="5" t="s">
        <v>70</v>
      </c>
      <c r="G12" s="5" t="s">
        <v>70</v>
      </c>
      <c r="H12" s="5" t="s">
        <v>70</v>
      </c>
      <c r="I12" s="5" t="s">
        <v>70</v>
      </c>
      <c r="J12" s="5" t="s">
        <v>70</v>
      </c>
      <c r="K12" s="5" t="s">
        <v>70</v>
      </c>
      <c r="L12" s="5">
        <v>0</v>
      </c>
      <c r="M12" s="5" t="s">
        <v>70</v>
      </c>
      <c r="N12" s="5" t="s">
        <v>70</v>
      </c>
      <c r="O12" s="5" t="s">
        <v>70</v>
      </c>
      <c r="P12" s="5" t="s">
        <v>70</v>
      </c>
      <c r="Q12" s="5" t="s">
        <v>70</v>
      </c>
      <c r="R12" s="5" t="s">
        <v>70</v>
      </c>
      <c r="S12" s="5" t="s">
        <v>70</v>
      </c>
      <c r="T12" s="5" t="s">
        <v>70</v>
      </c>
      <c r="U12" s="5" t="s">
        <v>70</v>
      </c>
      <c r="V12" s="5" t="s">
        <v>70</v>
      </c>
      <c r="W12" s="5">
        <v>0</v>
      </c>
      <c r="X12" s="5" t="s">
        <v>70</v>
      </c>
      <c r="Y12" s="5" t="s">
        <v>70</v>
      </c>
      <c r="Z12" s="5" t="s">
        <v>70</v>
      </c>
      <c r="AA12" s="5" t="s">
        <v>70</v>
      </c>
      <c r="AB12" s="5" t="s">
        <v>70</v>
      </c>
      <c r="AC12" s="5" t="s">
        <v>70</v>
      </c>
      <c r="AD12" s="5" t="s">
        <v>70</v>
      </c>
      <c r="AE12" s="5" t="s">
        <v>70</v>
      </c>
      <c r="AF12" s="5" t="s">
        <v>70</v>
      </c>
      <c r="AG12" s="5" t="s">
        <v>70</v>
      </c>
      <c r="AH12" s="5">
        <v>0</v>
      </c>
      <c r="AI12" s="5" t="s">
        <v>70</v>
      </c>
      <c r="AJ12" s="5" t="s">
        <v>70</v>
      </c>
      <c r="AK12" s="5" t="s">
        <v>70</v>
      </c>
      <c r="AL12" s="5" t="s">
        <v>70</v>
      </c>
      <c r="AM12" s="5" t="s">
        <v>70</v>
      </c>
      <c r="AN12" s="5" t="s">
        <v>70</v>
      </c>
      <c r="AO12" s="5" t="s">
        <v>70</v>
      </c>
      <c r="AP12" s="5" t="s">
        <v>70</v>
      </c>
      <c r="AQ12" s="5" t="s">
        <v>70</v>
      </c>
      <c r="AR12" s="5" t="s">
        <v>70</v>
      </c>
      <c r="AS12" s="5">
        <v>0</v>
      </c>
      <c r="AT12" s="5" t="s">
        <v>70</v>
      </c>
      <c r="AU12" s="5" t="s">
        <v>70</v>
      </c>
      <c r="AV12" s="5" t="s">
        <v>70</v>
      </c>
      <c r="AW12" s="5" t="s">
        <v>70</v>
      </c>
      <c r="AX12" s="5" t="s">
        <v>70</v>
      </c>
      <c r="AY12" s="5" t="s">
        <v>70</v>
      </c>
      <c r="AZ12" s="5" t="s">
        <v>70</v>
      </c>
      <c r="BA12" s="5" t="s">
        <v>70</v>
      </c>
      <c r="BB12" s="5" t="s">
        <v>70</v>
      </c>
      <c r="BC12" s="5" t="s">
        <v>70</v>
      </c>
      <c r="BD12" s="5">
        <v>0</v>
      </c>
    </row>
    <row r="13" spans="1:56" x14ac:dyDescent="0.35">
      <c r="A13" t="s">
        <v>72</v>
      </c>
      <c r="B13" s="5">
        <v>290</v>
      </c>
      <c r="C13" s="7">
        <v>0.437</v>
      </c>
      <c r="D13" s="5">
        <v>410</v>
      </c>
      <c r="E13" s="7">
        <v>0.61199999999999999</v>
      </c>
      <c r="F13" s="5">
        <v>510</v>
      </c>
      <c r="G13" s="7">
        <v>0.76300000000000001</v>
      </c>
      <c r="H13" s="5">
        <v>585</v>
      </c>
      <c r="I13" s="7">
        <v>0.877</v>
      </c>
      <c r="J13" s="5">
        <v>80</v>
      </c>
      <c r="K13" s="7">
        <v>0.123</v>
      </c>
      <c r="L13" s="5">
        <v>670</v>
      </c>
      <c r="M13" s="5">
        <v>290</v>
      </c>
      <c r="N13" s="7">
        <v>0.48399999999999999</v>
      </c>
      <c r="O13" s="5">
        <v>400</v>
      </c>
      <c r="P13" s="7">
        <v>0.66700000000000004</v>
      </c>
      <c r="Q13" s="5">
        <v>485</v>
      </c>
      <c r="R13" s="7">
        <v>0.81</v>
      </c>
      <c r="S13" s="5">
        <v>545</v>
      </c>
      <c r="T13" s="7">
        <v>0.90300000000000002</v>
      </c>
      <c r="U13" s="5">
        <v>60</v>
      </c>
      <c r="V13" s="7">
        <v>9.7000000000000003E-2</v>
      </c>
      <c r="W13" s="5">
        <v>600</v>
      </c>
      <c r="X13" s="5">
        <v>270</v>
      </c>
      <c r="Y13" s="7">
        <v>0.5</v>
      </c>
      <c r="Z13" s="5">
        <v>375</v>
      </c>
      <c r="AA13" s="7">
        <v>0.69599999999999995</v>
      </c>
      <c r="AB13" s="5">
        <v>450</v>
      </c>
      <c r="AC13" s="7">
        <v>0.83699999999999997</v>
      </c>
      <c r="AD13" s="5">
        <v>520</v>
      </c>
      <c r="AE13" s="7">
        <v>0.95899999999999996</v>
      </c>
      <c r="AF13" s="5">
        <v>20</v>
      </c>
      <c r="AG13" s="7">
        <v>4.1000000000000002E-2</v>
      </c>
      <c r="AH13" s="5">
        <v>540</v>
      </c>
      <c r="AI13" s="5">
        <v>230</v>
      </c>
      <c r="AJ13" s="7">
        <v>0.46</v>
      </c>
      <c r="AK13" s="5">
        <v>345</v>
      </c>
      <c r="AL13" s="7">
        <v>0.68799999999999994</v>
      </c>
      <c r="AM13" s="5">
        <v>435</v>
      </c>
      <c r="AN13" s="7">
        <v>0.86599999999999999</v>
      </c>
      <c r="AO13" s="5">
        <v>480</v>
      </c>
      <c r="AP13" s="7">
        <v>0.95599999999999996</v>
      </c>
      <c r="AQ13" s="5">
        <v>20</v>
      </c>
      <c r="AR13" s="7">
        <v>4.3999999999999997E-2</v>
      </c>
      <c r="AS13" s="5">
        <v>500</v>
      </c>
      <c r="AT13" s="5">
        <v>185</v>
      </c>
      <c r="AU13" s="7">
        <v>0.38500000000000001</v>
      </c>
      <c r="AV13" s="5">
        <v>285</v>
      </c>
      <c r="AW13" s="7">
        <v>0.59199999999999997</v>
      </c>
      <c r="AX13" s="5">
        <v>370</v>
      </c>
      <c r="AY13" s="7">
        <v>0.77</v>
      </c>
      <c r="AZ13" s="5">
        <v>440</v>
      </c>
      <c r="BA13" s="7">
        <v>0.92300000000000004</v>
      </c>
      <c r="BB13" s="5">
        <v>35</v>
      </c>
      <c r="BC13" s="7">
        <v>7.6999999999999999E-2</v>
      </c>
      <c r="BD13" s="5">
        <v>480</v>
      </c>
    </row>
    <row r="14" spans="1:56" x14ac:dyDescent="0.35">
      <c r="A14" t="s">
        <v>73</v>
      </c>
      <c r="B14" s="5" t="s">
        <v>63</v>
      </c>
      <c r="C14" s="5" t="s">
        <v>63</v>
      </c>
      <c r="D14" s="5">
        <v>5</v>
      </c>
      <c r="E14" s="5" t="s">
        <v>63</v>
      </c>
      <c r="F14" s="5">
        <v>5</v>
      </c>
      <c r="G14" s="5" t="s">
        <v>63</v>
      </c>
      <c r="H14" s="5">
        <v>5</v>
      </c>
      <c r="I14" s="5" t="s">
        <v>63</v>
      </c>
      <c r="J14" s="5">
        <v>0</v>
      </c>
      <c r="K14" s="7">
        <v>0</v>
      </c>
      <c r="L14" s="5">
        <v>5</v>
      </c>
      <c r="M14" s="5" t="s">
        <v>70</v>
      </c>
      <c r="N14" s="5" t="s">
        <v>70</v>
      </c>
      <c r="O14" s="5" t="s">
        <v>70</v>
      </c>
      <c r="P14" s="5" t="s">
        <v>70</v>
      </c>
      <c r="Q14" s="5" t="s">
        <v>70</v>
      </c>
      <c r="R14" s="5" t="s">
        <v>70</v>
      </c>
      <c r="S14" s="5" t="s">
        <v>70</v>
      </c>
      <c r="T14" s="5" t="s">
        <v>70</v>
      </c>
      <c r="U14" s="5" t="s">
        <v>70</v>
      </c>
      <c r="V14" s="5" t="s">
        <v>70</v>
      </c>
      <c r="W14" s="5">
        <v>0</v>
      </c>
      <c r="X14" s="5" t="s">
        <v>70</v>
      </c>
      <c r="Y14" s="5" t="s">
        <v>70</v>
      </c>
      <c r="Z14" s="5" t="s">
        <v>70</v>
      </c>
      <c r="AA14" s="5" t="s">
        <v>70</v>
      </c>
      <c r="AB14" s="5" t="s">
        <v>70</v>
      </c>
      <c r="AC14" s="5" t="s">
        <v>70</v>
      </c>
      <c r="AD14" s="5" t="s">
        <v>70</v>
      </c>
      <c r="AE14" s="5" t="s">
        <v>70</v>
      </c>
      <c r="AF14" s="5" t="s">
        <v>70</v>
      </c>
      <c r="AG14" s="5" t="s">
        <v>70</v>
      </c>
      <c r="AH14" s="5">
        <v>0</v>
      </c>
      <c r="AI14" s="5" t="s">
        <v>70</v>
      </c>
      <c r="AJ14" s="5" t="s">
        <v>70</v>
      </c>
      <c r="AK14" s="5" t="s">
        <v>70</v>
      </c>
      <c r="AL14" s="5" t="s">
        <v>70</v>
      </c>
      <c r="AM14" s="5" t="s">
        <v>70</v>
      </c>
      <c r="AN14" s="5" t="s">
        <v>70</v>
      </c>
      <c r="AO14" s="5" t="s">
        <v>70</v>
      </c>
      <c r="AP14" s="5" t="s">
        <v>70</v>
      </c>
      <c r="AQ14" s="5" t="s">
        <v>70</v>
      </c>
      <c r="AR14" s="5" t="s">
        <v>70</v>
      </c>
      <c r="AS14" s="5">
        <v>0</v>
      </c>
      <c r="AT14" s="5" t="s">
        <v>70</v>
      </c>
      <c r="AU14" s="5" t="s">
        <v>70</v>
      </c>
      <c r="AV14" s="5" t="s">
        <v>70</v>
      </c>
      <c r="AW14" s="5" t="s">
        <v>70</v>
      </c>
      <c r="AX14" s="5" t="s">
        <v>70</v>
      </c>
      <c r="AY14" s="5" t="s">
        <v>70</v>
      </c>
      <c r="AZ14" s="5" t="s">
        <v>70</v>
      </c>
      <c r="BA14" s="5" t="s">
        <v>70</v>
      </c>
      <c r="BB14" s="5" t="s">
        <v>70</v>
      </c>
      <c r="BC14" s="5" t="s">
        <v>70</v>
      </c>
      <c r="BD14" s="5">
        <v>0</v>
      </c>
    </row>
    <row r="15" spans="1:56" x14ac:dyDescent="0.35">
      <c r="A15" t="s">
        <v>74</v>
      </c>
      <c r="B15" s="5">
        <v>80</v>
      </c>
      <c r="C15" s="7">
        <v>0.32600000000000001</v>
      </c>
      <c r="D15" s="5">
        <v>110</v>
      </c>
      <c r="E15" s="7">
        <v>0.45900000000000002</v>
      </c>
      <c r="F15" s="5">
        <v>145</v>
      </c>
      <c r="G15" s="7">
        <v>0.60699999999999998</v>
      </c>
      <c r="H15" s="5">
        <v>170</v>
      </c>
      <c r="I15" s="7">
        <v>0.70699999999999996</v>
      </c>
      <c r="J15" s="5">
        <v>70</v>
      </c>
      <c r="K15" s="7">
        <v>0.29299999999999998</v>
      </c>
      <c r="L15" s="5">
        <v>240</v>
      </c>
      <c r="M15" s="5">
        <v>75</v>
      </c>
      <c r="N15" s="7">
        <v>0.40699999999999997</v>
      </c>
      <c r="O15" s="5">
        <v>105</v>
      </c>
      <c r="P15" s="7">
        <v>0.56599999999999995</v>
      </c>
      <c r="Q15" s="5">
        <v>125</v>
      </c>
      <c r="R15" s="7">
        <v>0.69199999999999995</v>
      </c>
      <c r="S15" s="5">
        <v>140</v>
      </c>
      <c r="T15" s="7">
        <v>0.78</v>
      </c>
      <c r="U15" s="5">
        <v>40</v>
      </c>
      <c r="V15" s="7">
        <v>0.22</v>
      </c>
      <c r="W15" s="5">
        <v>180</v>
      </c>
      <c r="X15" s="5">
        <v>70</v>
      </c>
      <c r="Y15" s="5" t="s">
        <v>63</v>
      </c>
      <c r="Z15" s="5">
        <v>105</v>
      </c>
      <c r="AA15" s="5" t="s">
        <v>63</v>
      </c>
      <c r="AB15" s="5">
        <v>150</v>
      </c>
      <c r="AC15" s="5" t="s">
        <v>63</v>
      </c>
      <c r="AD15" s="5">
        <v>180</v>
      </c>
      <c r="AE15" s="5" t="s">
        <v>63</v>
      </c>
      <c r="AF15" s="5" t="s">
        <v>63</v>
      </c>
      <c r="AG15" s="5" t="s">
        <v>63</v>
      </c>
      <c r="AH15" s="5">
        <v>185</v>
      </c>
      <c r="AI15" s="5">
        <v>65</v>
      </c>
      <c r="AJ15" s="7">
        <v>0.372</v>
      </c>
      <c r="AK15" s="5">
        <v>110</v>
      </c>
      <c r="AL15" s="7">
        <v>0.61699999999999999</v>
      </c>
      <c r="AM15" s="5">
        <v>160</v>
      </c>
      <c r="AN15" s="7">
        <v>0.88300000000000001</v>
      </c>
      <c r="AO15" s="5">
        <v>175</v>
      </c>
      <c r="AP15" s="7">
        <v>0.97199999999999998</v>
      </c>
      <c r="AQ15" s="5">
        <v>5</v>
      </c>
      <c r="AR15" s="7">
        <v>2.8000000000000001E-2</v>
      </c>
      <c r="AS15" s="5">
        <v>180</v>
      </c>
      <c r="AT15" s="5">
        <v>45</v>
      </c>
      <c r="AU15" s="7">
        <v>0.29499999999999998</v>
      </c>
      <c r="AV15" s="5">
        <v>75</v>
      </c>
      <c r="AW15" s="7">
        <v>0.5</v>
      </c>
      <c r="AX15" s="5">
        <v>110</v>
      </c>
      <c r="AY15" s="7">
        <v>0.747</v>
      </c>
      <c r="AZ15" s="5">
        <v>135</v>
      </c>
      <c r="BA15" s="7">
        <v>0.93799999999999994</v>
      </c>
      <c r="BB15" s="5">
        <v>10</v>
      </c>
      <c r="BC15" s="7">
        <v>6.2E-2</v>
      </c>
      <c r="BD15" s="5">
        <v>145</v>
      </c>
    </row>
    <row r="16" spans="1:56" x14ac:dyDescent="0.35">
      <c r="A16" t="s">
        <v>75</v>
      </c>
      <c r="B16" s="5" t="s">
        <v>70</v>
      </c>
      <c r="C16" s="5" t="s">
        <v>70</v>
      </c>
      <c r="D16" s="5" t="s">
        <v>70</v>
      </c>
      <c r="E16" s="5" t="s">
        <v>70</v>
      </c>
      <c r="F16" s="5" t="s">
        <v>70</v>
      </c>
      <c r="G16" s="5" t="s">
        <v>70</v>
      </c>
      <c r="H16" s="5" t="s">
        <v>70</v>
      </c>
      <c r="I16" s="5" t="s">
        <v>70</v>
      </c>
      <c r="J16" s="5" t="s">
        <v>70</v>
      </c>
      <c r="K16" s="5" t="s">
        <v>70</v>
      </c>
      <c r="L16" s="5">
        <v>0</v>
      </c>
      <c r="M16" s="5" t="s">
        <v>70</v>
      </c>
      <c r="N16" s="5" t="s">
        <v>70</v>
      </c>
      <c r="O16" s="5" t="s">
        <v>70</v>
      </c>
      <c r="P16" s="5" t="s">
        <v>70</v>
      </c>
      <c r="Q16" s="5" t="s">
        <v>70</v>
      </c>
      <c r="R16" s="5" t="s">
        <v>70</v>
      </c>
      <c r="S16" s="5" t="s">
        <v>70</v>
      </c>
      <c r="T16" s="5" t="s">
        <v>70</v>
      </c>
      <c r="U16" s="5" t="s">
        <v>70</v>
      </c>
      <c r="V16" s="5" t="s">
        <v>70</v>
      </c>
      <c r="W16" s="5">
        <v>0</v>
      </c>
      <c r="X16" s="5" t="s">
        <v>70</v>
      </c>
      <c r="Y16" s="5" t="s">
        <v>70</v>
      </c>
      <c r="Z16" s="5" t="s">
        <v>70</v>
      </c>
      <c r="AA16" s="5" t="s">
        <v>70</v>
      </c>
      <c r="AB16" s="5" t="s">
        <v>70</v>
      </c>
      <c r="AC16" s="5" t="s">
        <v>70</v>
      </c>
      <c r="AD16" s="5" t="s">
        <v>70</v>
      </c>
      <c r="AE16" s="5" t="s">
        <v>70</v>
      </c>
      <c r="AF16" s="5" t="s">
        <v>70</v>
      </c>
      <c r="AG16" s="5" t="s">
        <v>70</v>
      </c>
      <c r="AH16" s="5">
        <v>0</v>
      </c>
      <c r="AI16" s="5" t="s">
        <v>70</v>
      </c>
      <c r="AJ16" s="5" t="s">
        <v>70</v>
      </c>
      <c r="AK16" s="5" t="s">
        <v>70</v>
      </c>
      <c r="AL16" s="5" t="s">
        <v>70</v>
      </c>
      <c r="AM16" s="5" t="s">
        <v>70</v>
      </c>
      <c r="AN16" s="5" t="s">
        <v>70</v>
      </c>
      <c r="AO16" s="5" t="s">
        <v>70</v>
      </c>
      <c r="AP16" s="5" t="s">
        <v>70</v>
      </c>
      <c r="AQ16" s="5" t="s">
        <v>70</v>
      </c>
      <c r="AR16" s="5" t="s">
        <v>70</v>
      </c>
      <c r="AS16" s="5">
        <v>0</v>
      </c>
      <c r="AT16" s="5" t="s">
        <v>70</v>
      </c>
      <c r="AU16" s="5" t="s">
        <v>70</v>
      </c>
      <c r="AV16" s="5" t="s">
        <v>70</v>
      </c>
      <c r="AW16" s="5" t="s">
        <v>70</v>
      </c>
      <c r="AX16" s="5" t="s">
        <v>70</v>
      </c>
      <c r="AY16" s="5" t="s">
        <v>70</v>
      </c>
      <c r="AZ16" s="5" t="s">
        <v>70</v>
      </c>
      <c r="BA16" s="5" t="s">
        <v>70</v>
      </c>
      <c r="BB16" s="5" t="s">
        <v>70</v>
      </c>
      <c r="BC16" s="5" t="s">
        <v>70</v>
      </c>
      <c r="BD16" s="5">
        <v>0</v>
      </c>
    </row>
    <row r="17" spans="1:56" x14ac:dyDescent="0.35">
      <c r="A17" t="s">
        <v>76</v>
      </c>
      <c r="B17" s="5" t="s">
        <v>63</v>
      </c>
      <c r="C17" s="5" t="s">
        <v>63</v>
      </c>
      <c r="D17" s="5" t="s">
        <v>63</v>
      </c>
      <c r="E17" s="5" t="s">
        <v>63</v>
      </c>
      <c r="F17" s="5" t="s">
        <v>63</v>
      </c>
      <c r="G17" s="5" t="s">
        <v>63</v>
      </c>
      <c r="H17" s="5">
        <v>5</v>
      </c>
      <c r="I17" s="5" t="s">
        <v>63</v>
      </c>
      <c r="J17" s="5">
        <v>0</v>
      </c>
      <c r="K17" s="7">
        <v>0</v>
      </c>
      <c r="L17" s="5">
        <v>5</v>
      </c>
      <c r="M17" s="5">
        <v>0</v>
      </c>
      <c r="N17" s="7">
        <v>0</v>
      </c>
      <c r="O17" s="5" t="s">
        <v>63</v>
      </c>
      <c r="P17" s="5" t="s">
        <v>63</v>
      </c>
      <c r="Q17" s="5" t="s">
        <v>63</v>
      </c>
      <c r="R17" s="5" t="s">
        <v>63</v>
      </c>
      <c r="S17" s="5" t="s">
        <v>63</v>
      </c>
      <c r="T17" s="5" t="s">
        <v>63</v>
      </c>
      <c r="U17" s="5">
        <v>0</v>
      </c>
      <c r="V17" s="7">
        <v>0</v>
      </c>
      <c r="W17" s="5" t="s">
        <v>63</v>
      </c>
      <c r="X17" s="5" t="s">
        <v>63</v>
      </c>
      <c r="Y17" s="5" t="s">
        <v>63</v>
      </c>
      <c r="Z17" s="5" t="s">
        <v>63</v>
      </c>
      <c r="AA17" s="5" t="s">
        <v>63</v>
      </c>
      <c r="AB17" s="5" t="s">
        <v>63</v>
      </c>
      <c r="AC17" s="5" t="s">
        <v>63</v>
      </c>
      <c r="AD17" s="5">
        <v>5</v>
      </c>
      <c r="AE17" s="5" t="s">
        <v>63</v>
      </c>
      <c r="AF17" s="5">
        <v>0</v>
      </c>
      <c r="AG17" s="7">
        <v>0</v>
      </c>
      <c r="AH17" s="5">
        <v>5</v>
      </c>
      <c r="AI17" s="5" t="s">
        <v>63</v>
      </c>
      <c r="AJ17" s="5" t="s">
        <v>63</v>
      </c>
      <c r="AK17" s="5" t="s">
        <v>63</v>
      </c>
      <c r="AL17" s="5" t="s">
        <v>63</v>
      </c>
      <c r="AM17" s="5">
        <v>10</v>
      </c>
      <c r="AN17" s="5" t="s">
        <v>63</v>
      </c>
      <c r="AO17" s="5">
        <v>10</v>
      </c>
      <c r="AP17" s="5" t="s">
        <v>63</v>
      </c>
      <c r="AQ17" s="5">
        <v>0</v>
      </c>
      <c r="AR17" s="7">
        <v>0</v>
      </c>
      <c r="AS17" s="5">
        <v>10</v>
      </c>
      <c r="AT17" s="5" t="s">
        <v>70</v>
      </c>
      <c r="AU17" s="5" t="s">
        <v>70</v>
      </c>
      <c r="AV17" s="5" t="s">
        <v>70</v>
      </c>
      <c r="AW17" s="5" t="s">
        <v>70</v>
      </c>
      <c r="AX17" s="5" t="s">
        <v>70</v>
      </c>
      <c r="AY17" s="5" t="s">
        <v>70</v>
      </c>
      <c r="AZ17" s="5" t="s">
        <v>70</v>
      </c>
      <c r="BA17" s="5" t="s">
        <v>70</v>
      </c>
      <c r="BB17" s="5" t="s">
        <v>70</v>
      </c>
      <c r="BC17" s="5" t="s">
        <v>70</v>
      </c>
      <c r="BD17" s="5">
        <v>0</v>
      </c>
    </row>
    <row r="18" spans="1:56" x14ac:dyDescent="0.35">
      <c r="A18" t="s">
        <v>77</v>
      </c>
      <c r="B18" s="5">
        <v>5</v>
      </c>
      <c r="C18" s="5" t="s">
        <v>63</v>
      </c>
      <c r="D18" s="5">
        <v>15</v>
      </c>
      <c r="E18" s="5" t="s">
        <v>63</v>
      </c>
      <c r="F18" s="5">
        <v>20</v>
      </c>
      <c r="G18" s="5" t="s">
        <v>63</v>
      </c>
      <c r="H18" s="5">
        <v>25</v>
      </c>
      <c r="I18" s="5" t="s">
        <v>63</v>
      </c>
      <c r="J18" s="5" t="s">
        <v>63</v>
      </c>
      <c r="K18" s="5" t="s">
        <v>63</v>
      </c>
      <c r="L18" s="5">
        <v>30</v>
      </c>
      <c r="M18" s="5">
        <v>15</v>
      </c>
      <c r="N18" s="5" t="s">
        <v>63</v>
      </c>
      <c r="O18" s="5">
        <v>25</v>
      </c>
      <c r="P18" s="5" t="s">
        <v>63</v>
      </c>
      <c r="Q18" s="5">
        <v>30</v>
      </c>
      <c r="R18" s="5" t="s">
        <v>63</v>
      </c>
      <c r="S18" s="5">
        <v>35</v>
      </c>
      <c r="T18" s="5" t="s">
        <v>63</v>
      </c>
      <c r="U18" s="5" t="s">
        <v>63</v>
      </c>
      <c r="V18" s="5" t="s">
        <v>63</v>
      </c>
      <c r="W18" s="5">
        <v>40</v>
      </c>
      <c r="X18" s="5">
        <v>5</v>
      </c>
      <c r="Y18" s="7">
        <v>0.36799999999999999</v>
      </c>
      <c r="Z18" s="5">
        <v>10</v>
      </c>
      <c r="AA18" s="7">
        <v>0.52600000000000002</v>
      </c>
      <c r="AB18" s="5">
        <v>15</v>
      </c>
      <c r="AC18" s="7">
        <v>0.89500000000000002</v>
      </c>
      <c r="AD18" s="5">
        <v>20</v>
      </c>
      <c r="AE18" s="7">
        <v>1</v>
      </c>
      <c r="AF18" s="5">
        <v>0</v>
      </c>
      <c r="AG18" s="7">
        <v>0</v>
      </c>
      <c r="AH18" s="5">
        <v>20</v>
      </c>
      <c r="AI18" s="5">
        <v>20</v>
      </c>
      <c r="AJ18" s="5" t="s">
        <v>63</v>
      </c>
      <c r="AK18" s="5">
        <v>35</v>
      </c>
      <c r="AL18" s="5" t="s">
        <v>63</v>
      </c>
      <c r="AM18" s="5">
        <v>60</v>
      </c>
      <c r="AN18" s="5" t="s">
        <v>63</v>
      </c>
      <c r="AO18" s="5">
        <v>65</v>
      </c>
      <c r="AP18" s="5" t="s">
        <v>63</v>
      </c>
      <c r="AQ18" s="5" t="s">
        <v>63</v>
      </c>
      <c r="AR18" s="5" t="s">
        <v>63</v>
      </c>
      <c r="AS18" s="5">
        <v>70</v>
      </c>
      <c r="AT18" s="5">
        <v>10</v>
      </c>
      <c r="AU18" s="7">
        <v>0.14299999999999999</v>
      </c>
      <c r="AV18" s="5">
        <v>30</v>
      </c>
      <c r="AW18" s="7">
        <v>0.4</v>
      </c>
      <c r="AX18" s="5">
        <v>40</v>
      </c>
      <c r="AY18" s="7">
        <v>0.6</v>
      </c>
      <c r="AZ18" s="5">
        <v>55</v>
      </c>
      <c r="BA18" s="7">
        <v>0.78600000000000003</v>
      </c>
      <c r="BB18" s="5">
        <v>15</v>
      </c>
      <c r="BC18" s="7">
        <v>0.214</v>
      </c>
      <c r="BD18" s="5">
        <v>70</v>
      </c>
    </row>
    <row r="19" spans="1:56" x14ac:dyDescent="0.35">
      <c r="A19" t="s">
        <v>78</v>
      </c>
      <c r="B19" s="5">
        <v>45</v>
      </c>
      <c r="C19" s="5" t="s">
        <v>63</v>
      </c>
      <c r="D19" s="5">
        <v>75</v>
      </c>
      <c r="E19" s="5" t="s">
        <v>63</v>
      </c>
      <c r="F19" s="5">
        <v>85</v>
      </c>
      <c r="G19" s="5" t="s">
        <v>63</v>
      </c>
      <c r="H19" s="5">
        <v>90</v>
      </c>
      <c r="I19" s="5" t="s">
        <v>63</v>
      </c>
      <c r="J19" s="5" t="s">
        <v>63</v>
      </c>
      <c r="K19" s="5" t="s">
        <v>63</v>
      </c>
      <c r="L19" s="5">
        <v>95</v>
      </c>
      <c r="M19" s="5">
        <v>55</v>
      </c>
      <c r="N19" s="7">
        <v>0.54300000000000004</v>
      </c>
      <c r="O19" s="5">
        <v>80</v>
      </c>
      <c r="P19" s="7">
        <v>0.78100000000000003</v>
      </c>
      <c r="Q19" s="5">
        <v>100</v>
      </c>
      <c r="R19" s="7">
        <v>0.95199999999999996</v>
      </c>
      <c r="S19" s="5">
        <v>105</v>
      </c>
      <c r="T19" s="7">
        <v>1</v>
      </c>
      <c r="U19" s="5">
        <v>0</v>
      </c>
      <c r="V19" s="7">
        <v>0</v>
      </c>
      <c r="W19" s="5">
        <v>105</v>
      </c>
      <c r="X19" s="5">
        <v>65</v>
      </c>
      <c r="Y19" s="7">
        <v>0.53300000000000003</v>
      </c>
      <c r="Z19" s="5">
        <v>90</v>
      </c>
      <c r="AA19" s="7">
        <v>0.75</v>
      </c>
      <c r="AB19" s="5">
        <v>110</v>
      </c>
      <c r="AC19" s="7">
        <v>0.9</v>
      </c>
      <c r="AD19" s="5">
        <v>115</v>
      </c>
      <c r="AE19" s="7">
        <v>0.95</v>
      </c>
      <c r="AF19" s="5">
        <v>5</v>
      </c>
      <c r="AG19" s="7">
        <v>0.05</v>
      </c>
      <c r="AH19" s="5">
        <v>120</v>
      </c>
      <c r="AI19" s="5">
        <v>60</v>
      </c>
      <c r="AJ19" s="7">
        <v>0.52600000000000002</v>
      </c>
      <c r="AK19" s="5">
        <v>85</v>
      </c>
      <c r="AL19" s="7">
        <v>0.75</v>
      </c>
      <c r="AM19" s="5">
        <v>105</v>
      </c>
      <c r="AN19" s="7">
        <v>0.88800000000000001</v>
      </c>
      <c r="AO19" s="5">
        <v>110</v>
      </c>
      <c r="AP19" s="7">
        <v>0.94</v>
      </c>
      <c r="AQ19" s="5">
        <v>5</v>
      </c>
      <c r="AR19" s="7">
        <v>0.06</v>
      </c>
      <c r="AS19" s="5">
        <v>115</v>
      </c>
      <c r="AT19" s="5">
        <v>80</v>
      </c>
      <c r="AU19" s="7">
        <v>0.51</v>
      </c>
      <c r="AV19" s="5">
        <v>110</v>
      </c>
      <c r="AW19" s="7">
        <v>0.69699999999999995</v>
      </c>
      <c r="AX19" s="5">
        <v>135</v>
      </c>
      <c r="AY19" s="7">
        <v>0.871</v>
      </c>
      <c r="AZ19" s="5">
        <v>150</v>
      </c>
      <c r="BA19" s="7">
        <v>0.96799999999999997</v>
      </c>
      <c r="BB19" s="5">
        <v>5</v>
      </c>
      <c r="BC19" s="7">
        <v>3.2000000000000001E-2</v>
      </c>
      <c r="BD19" s="5">
        <v>155</v>
      </c>
    </row>
    <row r="20" spans="1:56" x14ac:dyDescent="0.35">
      <c r="A20" t="s">
        <v>79</v>
      </c>
      <c r="B20" s="5" t="s">
        <v>70</v>
      </c>
      <c r="C20" s="5" t="s">
        <v>70</v>
      </c>
      <c r="D20" s="5" t="s">
        <v>70</v>
      </c>
      <c r="E20" s="5" t="s">
        <v>70</v>
      </c>
      <c r="F20" s="5" t="s">
        <v>70</v>
      </c>
      <c r="G20" s="5" t="s">
        <v>70</v>
      </c>
      <c r="H20" s="5" t="s">
        <v>70</v>
      </c>
      <c r="I20" s="5" t="s">
        <v>70</v>
      </c>
      <c r="J20" s="5" t="s">
        <v>70</v>
      </c>
      <c r="K20" s="5" t="s">
        <v>70</v>
      </c>
      <c r="L20" s="5">
        <v>0</v>
      </c>
      <c r="M20" s="5" t="s">
        <v>70</v>
      </c>
      <c r="N20" s="5" t="s">
        <v>70</v>
      </c>
      <c r="O20" s="5" t="s">
        <v>70</v>
      </c>
      <c r="P20" s="5" t="s">
        <v>70</v>
      </c>
      <c r="Q20" s="5" t="s">
        <v>70</v>
      </c>
      <c r="R20" s="5" t="s">
        <v>70</v>
      </c>
      <c r="S20" s="5" t="s">
        <v>70</v>
      </c>
      <c r="T20" s="5" t="s">
        <v>70</v>
      </c>
      <c r="U20" s="5" t="s">
        <v>70</v>
      </c>
      <c r="V20" s="5" t="s">
        <v>70</v>
      </c>
      <c r="W20" s="5">
        <v>0</v>
      </c>
      <c r="X20" s="5" t="s">
        <v>70</v>
      </c>
      <c r="Y20" s="5" t="s">
        <v>70</v>
      </c>
      <c r="Z20" s="5" t="s">
        <v>70</v>
      </c>
      <c r="AA20" s="5" t="s">
        <v>70</v>
      </c>
      <c r="AB20" s="5" t="s">
        <v>70</v>
      </c>
      <c r="AC20" s="5" t="s">
        <v>70</v>
      </c>
      <c r="AD20" s="5" t="s">
        <v>70</v>
      </c>
      <c r="AE20" s="5" t="s">
        <v>70</v>
      </c>
      <c r="AF20" s="5" t="s">
        <v>70</v>
      </c>
      <c r="AG20" s="5" t="s">
        <v>70</v>
      </c>
      <c r="AH20" s="5">
        <v>0</v>
      </c>
      <c r="AI20" s="5" t="s">
        <v>70</v>
      </c>
      <c r="AJ20" s="5" t="s">
        <v>70</v>
      </c>
      <c r="AK20" s="5" t="s">
        <v>70</v>
      </c>
      <c r="AL20" s="5" t="s">
        <v>70</v>
      </c>
      <c r="AM20" s="5" t="s">
        <v>70</v>
      </c>
      <c r="AN20" s="5" t="s">
        <v>70</v>
      </c>
      <c r="AO20" s="5" t="s">
        <v>70</v>
      </c>
      <c r="AP20" s="5" t="s">
        <v>70</v>
      </c>
      <c r="AQ20" s="5" t="s">
        <v>70</v>
      </c>
      <c r="AR20" s="5" t="s">
        <v>70</v>
      </c>
      <c r="AS20" s="5">
        <v>0</v>
      </c>
      <c r="AT20" s="5" t="s">
        <v>70</v>
      </c>
      <c r="AU20" s="5" t="s">
        <v>70</v>
      </c>
      <c r="AV20" s="5" t="s">
        <v>70</v>
      </c>
      <c r="AW20" s="5" t="s">
        <v>70</v>
      </c>
      <c r="AX20" s="5" t="s">
        <v>70</v>
      </c>
      <c r="AY20" s="5" t="s">
        <v>70</v>
      </c>
      <c r="AZ20" s="5" t="s">
        <v>70</v>
      </c>
      <c r="BA20" s="5" t="s">
        <v>70</v>
      </c>
      <c r="BB20" s="5" t="s">
        <v>70</v>
      </c>
      <c r="BC20" s="5" t="s">
        <v>70</v>
      </c>
      <c r="BD20" s="5">
        <v>0</v>
      </c>
    </row>
    <row r="21" spans="1:56" x14ac:dyDescent="0.35">
      <c r="A21" t="s">
        <v>80</v>
      </c>
      <c r="B21" s="5" t="s">
        <v>63</v>
      </c>
      <c r="C21" s="5" t="s">
        <v>63</v>
      </c>
      <c r="D21" s="5" t="s">
        <v>63</v>
      </c>
      <c r="E21" s="5" t="s">
        <v>63</v>
      </c>
      <c r="F21" s="5" t="s">
        <v>63</v>
      </c>
      <c r="G21" s="5" t="s">
        <v>63</v>
      </c>
      <c r="H21" s="5">
        <v>5</v>
      </c>
      <c r="I21" s="5" t="s">
        <v>63</v>
      </c>
      <c r="J21" s="5">
        <v>5</v>
      </c>
      <c r="K21" s="5" t="s">
        <v>63</v>
      </c>
      <c r="L21" s="5">
        <v>10</v>
      </c>
      <c r="M21" s="5" t="s">
        <v>70</v>
      </c>
      <c r="N21" s="5" t="s">
        <v>70</v>
      </c>
      <c r="O21" s="5" t="s">
        <v>70</v>
      </c>
      <c r="P21" s="5" t="s">
        <v>70</v>
      </c>
      <c r="Q21" s="5" t="s">
        <v>70</v>
      </c>
      <c r="R21" s="5" t="s">
        <v>70</v>
      </c>
      <c r="S21" s="5" t="s">
        <v>70</v>
      </c>
      <c r="T21" s="5" t="s">
        <v>70</v>
      </c>
      <c r="U21" s="5" t="s">
        <v>70</v>
      </c>
      <c r="V21" s="5" t="s">
        <v>70</v>
      </c>
      <c r="W21" s="5">
        <v>0</v>
      </c>
      <c r="X21" s="5" t="s">
        <v>70</v>
      </c>
      <c r="Y21" s="5" t="s">
        <v>70</v>
      </c>
      <c r="Z21" s="5" t="s">
        <v>70</v>
      </c>
      <c r="AA21" s="5" t="s">
        <v>70</v>
      </c>
      <c r="AB21" s="5" t="s">
        <v>70</v>
      </c>
      <c r="AC21" s="5" t="s">
        <v>70</v>
      </c>
      <c r="AD21" s="5" t="s">
        <v>70</v>
      </c>
      <c r="AE21" s="5" t="s">
        <v>70</v>
      </c>
      <c r="AF21" s="5" t="s">
        <v>70</v>
      </c>
      <c r="AG21" s="5" t="s">
        <v>70</v>
      </c>
      <c r="AH21" s="5">
        <v>0</v>
      </c>
      <c r="AI21" s="5" t="s">
        <v>70</v>
      </c>
      <c r="AJ21" s="5" t="s">
        <v>70</v>
      </c>
      <c r="AK21" s="5" t="s">
        <v>70</v>
      </c>
      <c r="AL21" s="5" t="s">
        <v>70</v>
      </c>
      <c r="AM21" s="5" t="s">
        <v>70</v>
      </c>
      <c r="AN21" s="5" t="s">
        <v>70</v>
      </c>
      <c r="AO21" s="5" t="s">
        <v>70</v>
      </c>
      <c r="AP21" s="5" t="s">
        <v>70</v>
      </c>
      <c r="AQ21" s="5" t="s">
        <v>70</v>
      </c>
      <c r="AR21" s="5" t="s">
        <v>70</v>
      </c>
      <c r="AS21" s="5">
        <v>0</v>
      </c>
      <c r="AT21" s="5" t="s">
        <v>70</v>
      </c>
      <c r="AU21" s="5" t="s">
        <v>70</v>
      </c>
      <c r="AV21" s="5" t="s">
        <v>70</v>
      </c>
      <c r="AW21" s="5" t="s">
        <v>70</v>
      </c>
      <c r="AX21" s="5" t="s">
        <v>70</v>
      </c>
      <c r="AY21" s="5" t="s">
        <v>70</v>
      </c>
      <c r="AZ21" s="5" t="s">
        <v>70</v>
      </c>
      <c r="BA21" s="5" t="s">
        <v>70</v>
      </c>
      <c r="BB21" s="5" t="s">
        <v>70</v>
      </c>
      <c r="BC21" s="5" t="s">
        <v>70</v>
      </c>
      <c r="BD21" s="5">
        <v>0</v>
      </c>
    </row>
    <row r="22" spans="1:56" x14ac:dyDescent="0.35">
      <c r="A22" t="s">
        <v>81</v>
      </c>
      <c r="B22" s="5">
        <v>55</v>
      </c>
      <c r="C22" s="5" t="s">
        <v>63</v>
      </c>
      <c r="D22" s="5">
        <v>65</v>
      </c>
      <c r="E22" s="5" t="s">
        <v>63</v>
      </c>
      <c r="F22" s="5">
        <v>70</v>
      </c>
      <c r="G22" s="5" t="s">
        <v>63</v>
      </c>
      <c r="H22" s="5">
        <v>75</v>
      </c>
      <c r="I22" s="5" t="s">
        <v>63</v>
      </c>
      <c r="J22" s="5" t="s">
        <v>63</v>
      </c>
      <c r="K22" s="5" t="s">
        <v>63</v>
      </c>
      <c r="L22" s="5">
        <v>75</v>
      </c>
      <c r="M22" s="5">
        <v>65</v>
      </c>
      <c r="N22" s="7">
        <v>0.627</v>
      </c>
      <c r="O22" s="5">
        <v>80</v>
      </c>
      <c r="P22" s="7">
        <v>0.76500000000000001</v>
      </c>
      <c r="Q22" s="5">
        <v>90</v>
      </c>
      <c r="R22" s="7">
        <v>0.90200000000000002</v>
      </c>
      <c r="S22" s="5">
        <v>95</v>
      </c>
      <c r="T22" s="7">
        <v>0.92200000000000004</v>
      </c>
      <c r="U22" s="5">
        <v>10</v>
      </c>
      <c r="V22" s="7">
        <v>7.8E-2</v>
      </c>
      <c r="W22" s="5">
        <v>100</v>
      </c>
      <c r="X22" s="5">
        <v>40</v>
      </c>
      <c r="Y22" s="5" t="s">
        <v>63</v>
      </c>
      <c r="Z22" s="5">
        <v>55</v>
      </c>
      <c r="AA22" s="5" t="s">
        <v>63</v>
      </c>
      <c r="AB22" s="5">
        <v>65</v>
      </c>
      <c r="AC22" s="5" t="s">
        <v>63</v>
      </c>
      <c r="AD22" s="5">
        <v>75</v>
      </c>
      <c r="AE22" s="5" t="s">
        <v>63</v>
      </c>
      <c r="AF22" s="5" t="s">
        <v>63</v>
      </c>
      <c r="AG22" s="5" t="s">
        <v>63</v>
      </c>
      <c r="AH22" s="5">
        <v>75</v>
      </c>
      <c r="AI22" s="5">
        <v>50</v>
      </c>
      <c r="AJ22" s="5" t="s">
        <v>63</v>
      </c>
      <c r="AK22" s="5">
        <v>65</v>
      </c>
      <c r="AL22" s="5" t="s">
        <v>63</v>
      </c>
      <c r="AM22" s="5">
        <v>75</v>
      </c>
      <c r="AN22" s="5" t="s">
        <v>63</v>
      </c>
      <c r="AO22" s="5">
        <v>80</v>
      </c>
      <c r="AP22" s="5" t="s">
        <v>63</v>
      </c>
      <c r="AQ22" s="5" t="s">
        <v>63</v>
      </c>
      <c r="AR22" s="5" t="s">
        <v>63</v>
      </c>
      <c r="AS22" s="5">
        <v>85</v>
      </c>
      <c r="AT22" s="5">
        <v>30</v>
      </c>
      <c r="AU22" s="5" t="s">
        <v>63</v>
      </c>
      <c r="AV22" s="5">
        <v>45</v>
      </c>
      <c r="AW22" s="5" t="s">
        <v>63</v>
      </c>
      <c r="AX22" s="5">
        <v>50</v>
      </c>
      <c r="AY22" s="5" t="s">
        <v>63</v>
      </c>
      <c r="AZ22" s="5">
        <v>55</v>
      </c>
      <c r="BA22" s="5" t="s">
        <v>63</v>
      </c>
      <c r="BB22" s="5" t="s">
        <v>63</v>
      </c>
      <c r="BC22" s="5" t="s">
        <v>63</v>
      </c>
      <c r="BD22" s="5">
        <v>60</v>
      </c>
    </row>
    <row r="23" spans="1:56" x14ac:dyDescent="0.35">
      <c r="A23" t="s">
        <v>82</v>
      </c>
      <c r="B23" s="5">
        <v>620</v>
      </c>
      <c r="C23" s="7">
        <v>0.39100000000000001</v>
      </c>
      <c r="D23" s="8">
        <v>1015</v>
      </c>
      <c r="E23" s="7">
        <v>0.64</v>
      </c>
      <c r="F23" s="8">
        <v>1340</v>
      </c>
      <c r="G23" s="7">
        <v>0.84599999999999997</v>
      </c>
      <c r="H23" s="8">
        <v>1490</v>
      </c>
      <c r="I23" s="7">
        <v>0.94299999999999995</v>
      </c>
      <c r="J23" s="5">
        <v>90</v>
      </c>
      <c r="K23" s="7">
        <v>5.7000000000000002E-2</v>
      </c>
      <c r="L23" s="8">
        <v>1580</v>
      </c>
      <c r="M23" s="5">
        <v>630</v>
      </c>
      <c r="N23" s="7">
        <v>0.41599999999999998</v>
      </c>
      <c r="O23" s="8">
        <v>1080</v>
      </c>
      <c r="P23" s="7">
        <v>0.71099999999999997</v>
      </c>
      <c r="Q23" s="8">
        <v>1330</v>
      </c>
      <c r="R23" s="7">
        <v>0.879</v>
      </c>
      <c r="S23" s="8">
        <v>1455</v>
      </c>
      <c r="T23" s="7">
        <v>0.96099999999999997</v>
      </c>
      <c r="U23" s="5">
        <v>60</v>
      </c>
      <c r="V23" s="7">
        <v>3.9E-2</v>
      </c>
      <c r="W23" s="8">
        <v>1515</v>
      </c>
      <c r="X23" s="5">
        <v>680</v>
      </c>
      <c r="Y23" s="7">
        <v>0.48399999999999999</v>
      </c>
      <c r="Z23" s="8">
        <v>1020</v>
      </c>
      <c r="AA23" s="7">
        <v>0.72599999999999998</v>
      </c>
      <c r="AB23" s="8">
        <v>1255</v>
      </c>
      <c r="AC23" s="7">
        <v>0.89200000000000002</v>
      </c>
      <c r="AD23" s="8">
        <v>1385</v>
      </c>
      <c r="AE23" s="7">
        <v>0.98699999999999999</v>
      </c>
      <c r="AF23" s="5">
        <v>20</v>
      </c>
      <c r="AG23" s="7">
        <v>1.2999999999999999E-2</v>
      </c>
      <c r="AH23" s="8">
        <v>1405</v>
      </c>
      <c r="AI23" s="5">
        <v>515</v>
      </c>
      <c r="AJ23" s="7">
        <v>0.39300000000000002</v>
      </c>
      <c r="AK23" s="5">
        <v>910</v>
      </c>
      <c r="AL23" s="7">
        <v>0.69</v>
      </c>
      <c r="AM23" s="8">
        <v>1210</v>
      </c>
      <c r="AN23" s="7">
        <v>0.91900000000000004</v>
      </c>
      <c r="AO23" s="8">
        <v>1300</v>
      </c>
      <c r="AP23" s="7">
        <v>0.98699999999999999</v>
      </c>
      <c r="AQ23" s="5">
        <v>15</v>
      </c>
      <c r="AR23" s="7">
        <v>1.2999999999999999E-2</v>
      </c>
      <c r="AS23" s="8">
        <v>1315</v>
      </c>
      <c r="AT23" s="5">
        <v>465</v>
      </c>
      <c r="AU23" s="7">
        <v>0.36099999999999999</v>
      </c>
      <c r="AV23" s="5">
        <v>835</v>
      </c>
      <c r="AW23" s="7">
        <v>0.65</v>
      </c>
      <c r="AX23" s="8">
        <v>1080</v>
      </c>
      <c r="AY23" s="7">
        <v>0.84199999999999997</v>
      </c>
      <c r="AZ23" s="8">
        <v>1230</v>
      </c>
      <c r="BA23" s="7">
        <v>0.95799999999999996</v>
      </c>
      <c r="BB23" s="5">
        <v>55</v>
      </c>
      <c r="BC23" s="7">
        <v>4.2000000000000003E-2</v>
      </c>
      <c r="BD23" s="8">
        <v>1285</v>
      </c>
    </row>
    <row r="24" spans="1:56" x14ac:dyDescent="0.35">
      <c r="A24" t="s">
        <v>83</v>
      </c>
      <c r="B24" s="5">
        <v>10</v>
      </c>
      <c r="C24" s="5" t="s">
        <v>63</v>
      </c>
      <c r="D24" s="5">
        <v>20</v>
      </c>
      <c r="E24" s="5" t="s">
        <v>63</v>
      </c>
      <c r="F24" s="5">
        <v>30</v>
      </c>
      <c r="G24" s="5" t="s">
        <v>63</v>
      </c>
      <c r="H24" s="5">
        <v>40</v>
      </c>
      <c r="I24" s="5" t="s">
        <v>63</v>
      </c>
      <c r="J24" s="5" t="s">
        <v>63</v>
      </c>
      <c r="K24" s="5" t="s">
        <v>63</v>
      </c>
      <c r="L24" s="5">
        <v>40</v>
      </c>
      <c r="M24" s="5">
        <v>10</v>
      </c>
      <c r="N24" s="5" t="s">
        <v>63</v>
      </c>
      <c r="O24" s="5">
        <v>15</v>
      </c>
      <c r="P24" s="5" t="s">
        <v>63</v>
      </c>
      <c r="Q24" s="5">
        <v>15</v>
      </c>
      <c r="R24" s="5" t="s">
        <v>63</v>
      </c>
      <c r="S24" s="5">
        <v>15</v>
      </c>
      <c r="T24" s="5" t="s">
        <v>63</v>
      </c>
      <c r="U24" s="5" t="s">
        <v>63</v>
      </c>
      <c r="V24" s="5" t="s">
        <v>63</v>
      </c>
      <c r="W24" s="5">
        <v>20</v>
      </c>
      <c r="X24" s="5">
        <v>10</v>
      </c>
      <c r="Y24" s="5" t="s">
        <v>63</v>
      </c>
      <c r="Z24" s="5">
        <v>20</v>
      </c>
      <c r="AA24" s="5" t="s">
        <v>63</v>
      </c>
      <c r="AB24" s="5">
        <v>25</v>
      </c>
      <c r="AC24" s="5" t="s">
        <v>63</v>
      </c>
      <c r="AD24" s="5">
        <v>25</v>
      </c>
      <c r="AE24" s="5" t="s">
        <v>63</v>
      </c>
      <c r="AF24" s="5" t="s">
        <v>63</v>
      </c>
      <c r="AG24" s="5" t="s">
        <v>63</v>
      </c>
      <c r="AH24" s="5">
        <v>25</v>
      </c>
      <c r="AI24" s="5">
        <v>10</v>
      </c>
      <c r="AJ24" s="7">
        <v>0.41699999999999998</v>
      </c>
      <c r="AK24" s="5">
        <v>20</v>
      </c>
      <c r="AL24" s="7">
        <v>0.75</v>
      </c>
      <c r="AM24" s="5">
        <v>20</v>
      </c>
      <c r="AN24" s="7">
        <v>0.91700000000000004</v>
      </c>
      <c r="AO24" s="5">
        <v>25</v>
      </c>
      <c r="AP24" s="7">
        <v>1</v>
      </c>
      <c r="AQ24" s="5">
        <v>0</v>
      </c>
      <c r="AR24" s="7">
        <v>0</v>
      </c>
      <c r="AS24" s="5">
        <v>25</v>
      </c>
      <c r="AT24" s="5" t="s">
        <v>63</v>
      </c>
      <c r="AU24" s="5" t="s">
        <v>63</v>
      </c>
      <c r="AV24" s="5">
        <v>5</v>
      </c>
      <c r="AW24" s="5" t="s">
        <v>63</v>
      </c>
      <c r="AX24" s="5">
        <v>15</v>
      </c>
      <c r="AY24" s="5" t="s">
        <v>63</v>
      </c>
      <c r="AZ24" s="5">
        <v>15</v>
      </c>
      <c r="BA24" s="5" t="s">
        <v>63</v>
      </c>
      <c r="BB24" s="5" t="s">
        <v>63</v>
      </c>
      <c r="BC24" s="5" t="s">
        <v>63</v>
      </c>
      <c r="BD24" s="5">
        <v>15</v>
      </c>
    </row>
    <row r="25" spans="1:56" x14ac:dyDescent="0.35">
      <c r="A25" t="s">
        <v>84</v>
      </c>
      <c r="B25" s="5" t="s">
        <v>70</v>
      </c>
      <c r="C25" s="5" t="s">
        <v>70</v>
      </c>
      <c r="D25" s="5" t="s">
        <v>70</v>
      </c>
      <c r="E25" s="5" t="s">
        <v>70</v>
      </c>
      <c r="F25" s="5" t="s">
        <v>70</v>
      </c>
      <c r="G25" s="5" t="s">
        <v>70</v>
      </c>
      <c r="H25" s="5" t="s">
        <v>70</v>
      </c>
      <c r="I25" s="5" t="s">
        <v>70</v>
      </c>
      <c r="J25" s="5" t="s">
        <v>70</v>
      </c>
      <c r="K25" s="5" t="s">
        <v>70</v>
      </c>
      <c r="L25" s="5">
        <v>0</v>
      </c>
      <c r="M25" s="5" t="s">
        <v>70</v>
      </c>
      <c r="N25" s="5" t="s">
        <v>70</v>
      </c>
      <c r="O25" s="5" t="s">
        <v>70</v>
      </c>
      <c r="P25" s="5" t="s">
        <v>70</v>
      </c>
      <c r="Q25" s="5" t="s">
        <v>70</v>
      </c>
      <c r="R25" s="5" t="s">
        <v>70</v>
      </c>
      <c r="S25" s="5" t="s">
        <v>70</v>
      </c>
      <c r="T25" s="5" t="s">
        <v>70</v>
      </c>
      <c r="U25" s="5" t="s">
        <v>70</v>
      </c>
      <c r="V25" s="5" t="s">
        <v>70</v>
      </c>
      <c r="W25" s="5">
        <v>0</v>
      </c>
      <c r="X25" s="5" t="s">
        <v>70</v>
      </c>
      <c r="Y25" s="5" t="s">
        <v>70</v>
      </c>
      <c r="Z25" s="5" t="s">
        <v>70</v>
      </c>
      <c r="AA25" s="5" t="s">
        <v>70</v>
      </c>
      <c r="AB25" s="5" t="s">
        <v>70</v>
      </c>
      <c r="AC25" s="5" t="s">
        <v>70</v>
      </c>
      <c r="AD25" s="5" t="s">
        <v>70</v>
      </c>
      <c r="AE25" s="5" t="s">
        <v>70</v>
      </c>
      <c r="AF25" s="5" t="s">
        <v>70</v>
      </c>
      <c r="AG25" s="5" t="s">
        <v>70</v>
      </c>
      <c r="AH25" s="5">
        <v>0</v>
      </c>
      <c r="AI25" s="5" t="s">
        <v>70</v>
      </c>
      <c r="AJ25" s="5" t="s">
        <v>70</v>
      </c>
      <c r="AK25" s="5" t="s">
        <v>70</v>
      </c>
      <c r="AL25" s="5" t="s">
        <v>70</v>
      </c>
      <c r="AM25" s="5" t="s">
        <v>70</v>
      </c>
      <c r="AN25" s="5" t="s">
        <v>70</v>
      </c>
      <c r="AO25" s="5" t="s">
        <v>70</v>
      </c>
      <c r="AP25" s="5" t="s">
        <v>70</v>
      </c>
      <c r="AQ25" s="5" t="s">
        <v>70</v>
      </c>
      <c r="AR25" s="5" t="s">
        <v>70</v>
      </c>
      <c r="AS25" s="5">
        <v>0</v>
      </c>
      <c r="AT25" s="5" t="s">
        <v>70</v>
      </c>
      <c r="AU25" s="5" t="s">
        <v>70</v>
      </c>
      <c r="AV25" s="5" t="s">
        <v>70</v>
      </c>
      <c r="AW25" s="5" t="s">
        <v>70</v>
      </c>
      <c r="AX25" s="5" t="s">
        <v>70</v>
      </c>
      <c r="AY25" s="5" t="s">
        <v>70</v>
      </c>
      <c r="AZ25" s="5" t="s">
        <v>70</v>
      </c>
      <c r="BA25" s="5" t="s">
        <v>70</v>
      </c>
      <c r="BB25" s="5" t="s">
        <v>70</v>
      </c>
      <c r="BC25" s="5" t="s">
        <v>70</v>
      </c>
      <c r="BD25" s="5">
        <v>0</v>
      </c>
    </row>
    <row r="26" spans="1:56" x14ac:dyDescent="0.35">
      <c r="A26" t="s">
        <v>85</v>
      </c>
      <c r="B26" s="5" t="s">
        <v>70</v>
      </c>
      <c r="C26" s="5" t="s">
        <v>70</v>
      </c>
      <c r="D26" s="5" t="s">
        <v>70</v>
      </c>
      <c r="E26" s="5" t="s">
        <v>70</v>
      </c>
      <c r="F26" s="5" t="s">
        <v>70</v>
      </c>
      <c r="G26" s="5" t="s">
        <v>70</v>
      </c>
      <c r="H26" s="5" t="s">
        <v>70</v>
      </c>
      <c r="I26" s="5" t="s">
        <v>70</v>
      </c>
      <c r="J26" s="5" t="s">
        <v>70</v>
      </c>
      <c r="K26" s="5" t="s">
        <v>70</v>
      </c>
      <c r="L26" s="5">
        <v>0</v>
      </c>
      <c r="M26" s="5" t="s">
        <v>63</v>
      </c>
      <c r="N26" s="5" t="s">
        <v>63</v>
      </c>
      <c r="O26" s="5">
        <v>5</v>
      </c>
      <c r="P26" s="5" t="s">
        <v>63</v>
      </c>
      <c r="Q26" s="5">
        <v>5</v>
      </c>
      <c r="R26" s="5" t="s">
        <v>63</v>
      </c>
      <c r="S26" s="5">
        <v>10</v>
      </c>
      <c r="T26" s="5" t="s">
        <v>63</v>
      </c>
      <c r="U26" s="5">
        <v>0</v>
      </c>
      <c r="V26" s="7">
        <v>0</v>
      </c>
      <c r="W26" s="5">
        <v>10</v>
      </c>
      <c r="X26" s="5" t="s">
        <v>63</v>
      </c>
      <c r="Y26" s="5" t="s">
        <v>63</v>
      </c>
      <c r="Z26" s="5">
        <v>5</v>
      </c>
      <c r="AA26" s="5" t="s">
        <v>63</v>
      </c>
      <c r="AB26" s="5">
        <v>5</v>
      </c>
      <c r="AC26" s="5" t="s">
        <v>63</v>
      </c>
      <c r="AD26" s="5">
        <v>5</v>
      </c>
      <c r="AE26" s="5" t="s">
        <v>63</v>
      </c>
      <c r="AF26" s="5">
        <v>0</v>
      </c>
      <c r="AG26" s="7">
        <v>0</v>
      </c>
      <c r="AH26" s="5">
        <v>5</v>
      </c>
      <c r="AI26" s="5" t="s">
        <v>63</v>
      </c>
      <c r="AJ26" s="5" t="s">
        <v>63</v>
      </c>
      <c r="AK26" s="5" t="s">
        <v>63</v>
      </c>
      <c r="AL26" s="5" t="s">
        <v>63</v>
      </c>
      <c r="AM26" s="5" t="s">
        <v>63</v>
      </c>
      <c r="AN26" s="5" t="s">
        <v>63</v>
      </c>
      <c r="AO26" s="5" t="s">
        <v>63</v>
      </c>
      <c r="AP26" s="5" t="s">
        <v>63</v>
      </c>
      <c r="AQ26" s="5">
        <v>0</v>
      </c>
      <c r="AR26" s="7">
        <v>0</v>
      </c>
      <c r="AS26" s="5" t="s">
        <v>63</v>
      </c>
      <c r="AT26" s="5">
        <v>0</v>
      </c>
      <c r="AU26" s="7">
        <v>0</v>
      </c>
      <c r="AV26" s="5">
        <v>0</v>
      </c>
      <c r="AW26" s="7">
        <v>0</v>
      </c>
      <c r="AX26" s="5" t="s">
        <v>63</v>
      </c>
      <c r="AY26" s="5" t="s">
        <v>63</v>
      </c>
      <c r="AZ26" s="5" t="s">
        <v>63</v>
      </c>
      <c r="BA26" s="5" t="s">
        <v>63</v>
      </c>
      <c r="BB26" s="5">
        <v>5</v>
      </c>
      <c r="BC26" s="5" t="s">
        <v>63</v>
      </c>
      <c r="BD26" s="5">
        <v>10</v>
      </c>
    </row>
    <row r="27" spans="1:56" x14ac:dyDescent="0.35">
      <c r="A27" t="s">
        <v>86</v>
      </c>
      <c r="B27" s="5">
        <v>80</v>
      </c>
      <c r="C27" s="7">
        <v>0.70299999999999996</v>
      </c>
      <c r="D27" s="5">
        <v>95</v>
      </c>
      <c r="E27" s="7">
        <v>0.84699999999999998</v>
      </c>
      <c r="F27" s="5">
        <v>100</v>
      </c>
      <c r="G27" s="7">
        <v>0.90100000000000002</v>
      </c>
      <c r="H27" s="5">
        <v>105</v>
      </c>
      <c r="I27" s="7">
        <v>0.93700000000000006</v>
      </c>
      <c r="J27" s="5">
        <v>5</v>
      </c>
      <c r="K27" s="7">
        <v>6.3E-2</v>
      </c>
      <c r="L27" s="5">
        <v>110</v>
      </c>
      <c r="M27" s="5">
        <v>70</v>
      </c>
      <c r="N27" s="7">
        <v>0.72399999999999998</v>
      </c>
      <c r="O27" s="5">
        <v>80</v>
      </c>
      <c r="P27" s="7">
        <v>0.83699999999999997</v>
      </c>
      <c r="Q27" s="5">
        <v>90</v>
      </c>
      <c r="R27" s="7">
        <v>0.89800000000000002</v>
      </c>
      <c r="S27" s="5">
        <v>90</v>
      </c>
      <c r="T27" s="7">
        <v>0.93899999999999995</v>
      </c>
      <c r="U27" s="5">
        <v>5</v>
      </c>
      <c r="V27" s="7">
        <v>6.0999999999999999E-2</v>
      </c>
      <c r="W27" s="5">
        <v>100</v>
      </c>
      <c r="X27" s="5">
        <v>75</v>
      </c>
      <c r="Y27" s="5" t="s">
        <v>63</v>
      </c>
      <c r="Z27" s="5">
        <v>85</v>
      </c>
      <c r="AA27" s="5" t="s">
        <v>63</v>
      </c>
      <c r="AB27" s="5">
        <v>95</v>
      </c>
      <c r="AC27" s="5" t="s">
        <v>63</v>
      </c>
      <c r="AD27" s="5">
        <v>100</v>
      </c>
      <c r="AE27" s="5" t="s">
        <v>63</v>
      </c>
      <c r="AF27" s="5" t="s">
        <v>63</v>
      </c>
      <c r="AG27" s="5" t="s">
        <v>63</v>
      </c>
      <c r="AH27" s="5">
        <v>105</v>
      </c>
      <c r="AI27" s="5">
        <v>70</v>
      </c>
      <c r="AJ27" s="7">
        <v>0.64300000000000002</v>
      </c>
      <c r="AK27" s="5">
        <v>90</v>
      </c>
      <c r="AL27" s="7">
        <v>0.80400000000000005</v>
      </c>
      <c r="AM27" s="5">
        <v>105</v>
      </c>
      <c r="AN27" s="7">
        <v>0.95499999999999996</v>
      </c>
      <c r="AO27" s="5">
        <v>110</v>
      </c>
      <c r="AP27" s="7">
        <v>1</v>
      </c>
      <c r="AQ27" s="5">
        <v>0</v>
      </c>
      <c r="AR27" s="7">
        <v>0</v>
      </c>
      <c r="AS27" s="5">
        <v>110</v>
      </c>
      <c r="AT27" s="5">
        <v>80</v>
      </c>
      <c r="AU27" s="5" t="s">
        <v>63</v>
      </c>
      <c r="AV27" s="5">
        <v>95</v>
      </c>
      <c r="AW27" s="5" t="s">
        <v>63</v>
      </c>
      <c r="AX27" s="5">
        <v>105</v>
      </c>
      <c r="AY27" s="5" t="s">
        <v>63</v>
      </c>
      <c r="AZ27" s="5">
        <v>115</v>
      </c>
      <c r="BA27" s="5" t="s">
        <v>63</v>
      </c>
      <c r="BB27" s="5" t="s">
        <v>63</v>
      </c>
      <c r="BC27" s="5" t="s">
        <v>63</v>
      </c>
      <c r="BD27" s="5">
        <v>120</v>
      </c>
    </row>
    <row r="28" spans="1:56" x14ac:dyDescent="0.35">
      <c r="A28" t="s">
        <v>87</v>
      </c>
      <c r="B28" s="5" t="s">
        <v>70</v>
      </c>
      <c r="C28" s="5" t="s">
        <v>70</v>
      </c>
      <c r="D28" s="5" t="s">
        <v>70</v>
      </c>
      <c r="E28" s="5" t="s">
        <v>70</v>
      </c>
      <c r="F28" s="5" t="s">
        <v>70</v>
      </c>
      <c r="G28" s="5" t="s">
        <v>70</v>
      </c>
      <c r="H28" s="5" t="s">
        <v>70</v>
      </c>
      <c r="I28" s="5" t="s">
        <v>70</v>
      </c>
      <c r="J28" s="5" t="s">
        <v>70</v>
      </c>
      <c r="K28" s="5" t="s">
        <v>70</v>
      </c>
      <c r="L28" s="5">
        <v>0</v>
      </c>
      <c r="M28" s="5">
        <v>0</v>
      </c>
      <c r="N28" s="7">
        <v>0</v>
      </c>
      <c r="O28" s="5">
        <v>0</v>
      </c>
      <c r="P28" s="7">
        <v>0</v>
      </c>
      <c r="Q28" s="5" t="s">
        <v>63</v>
      </c>
      <c r="R28" s="5" t="s">
        <v>63</v>
      </c>
      <c r="S28" s="5" t="s">
        <v>63</v>
      </c>
      <c r="T28" s="5" t="s">
        <v>63</v>
      </c>
      <c r="U28" s="5">
        <v>0</v>
      </c>
      <c r="V28" s="7">
        <v>0</v>
      </c>
      <c r="W28" s="5" t="s">
        <v>63</v>
      </c>
      <c r="X28" s="5">
        <v>0</v>
      </c>
      <c r="Y28" s="7">
        <v>0</v>
      </c>
      <c r="Z28" s="5">
        <v>0</v>
      </c>
      <c r="AA28" s="7">
        <v>0</v>
      </c>
      <c r="AB28" s="5" t="s">
        <v>63</v>
      </c>
      <c r="AC28" s="5" t="s">
        <v>63</v>
      </c>
      <c r="AD28" s="5" t="s">
        <v>63</v>
      </c>
      <c r="AE28" s="5" t="s">
        <v>63</v>
      </c>
      <c r="AF28" s="5">
        <v>0</v>
      </c>
      <c r="AG28" s="7">
        <v>0</v>
      </c>
      <c r="AH28" s="5" t="s">
        <v>63</v>
      </c>
      <c r="AI28" s="5">
        <v>0</v>
      </c>
      <c r="AJ28" s="7">
        <v>0</v>
      </c>
      <c r="AK28" s="5" t="s">
        <v>63</v>
      </c>
      <c r="AL28" s="5" t="s">
        <v>63</v>
      </c>
      <c r="AM28" s="5" t="s">
        <v>63</v>
      </c>
      <c r="AN28" s="5" t="s">
        <v>63</v>
      </c>
      <c r="AO28" s="5" t="s">
        <v>63</v>
      </c>
      <c r="AP28" s="5" t="s">
        <v>63</v>
      </c>
      <c r="AQ28" s="5">
        <v>0</v>
      </c>
      <c r="AR28" s="7">
        <v>0</v>
      </c>
      <c r="AS28" s="5" t="s">
        <v>63</v>
      </c>
      <c r="AT28" s="5">
        <v>0</v>
      </c>
      <c r="AU28" s="7">
        <v>0</v>
      </c>
      <c r="AV28" s="5">
        <v>0</v>
      </c>
      <c r="AW28" s="7">
        <v>0</v>
      </c>
      <c r="AX28" s="5" t="s">
        <v>63</v>
      </c>
      <c r="AY28" s="5" t="s">
        <v>63</v>
      </c>
      <c r="AZ28" s="5" t="s">
        <v>63</v>
      </c>
      <c r="BA28" s="5" t="s">
        <v>63</v>
      </c>
      <c r="BB28" s="5" t="s">
        <v>63</v>
      </c>
      <c r="BC28" s="5" t="s">
        <v>63</v>
      </c>
      <c r="BD28" s="5" t="s">
        <v>63</v>
      </c>
    </row>
    <row r="29" spans="1:56" x14ac:dyDescent="0.35">
      <c r="A29" t="s">
        <v>88</v>
      </c>
      <c r="B29" s="5" t="s">
        <v>63</v>
      </c>
      <c r="C29" s="5" t="s">
        <v>63</v>
      </c>
      <c r="D29" s="5" t="s">
        <v>63</v>
      </c>
      <c r="E29" s="5" t="s">
        <v>63</v>
      </c>
      <c r="F29" s="5" t="s">
        <v>63</v>
      </c>
      <c r="G29" s="5" t="s">
        <v>63</v>
      </c>
      <c r="H29" s="5" t="s">
        <v>63</v>
      </c>
      <c r="I29" s="5" t="s">
        <v>63</v>
      </c>
      <c r="J29" s="5">
        <v>0</v>
      </c>
      <c r="K29" s="7">
        <v>0</v>
      </c>
      <c r="L29" s="5" t="s">
        <v>63</v>
      </c>
      <c r="M29" s="5" t="s">
        <v>70</v>
      </c>
      <c r="N29" s="5" t="s">
        <v>70</v>
      </c>
      <c r="O29" s="5" t="s">
        <v>70</v>
      </c>
      <c r="P29" s="5" t="s">
        <v>70</v>
      </c>
      <c r="Q29" s="5" t="s">
        <v>70</v>
      </c>
      <c r="R29" s="5" t="s">
        <v>70</v>
      </c>
      <c r="S29" s="5" t="s">
        <v>70</v>
      </c>
      <c r="T29" s="5" t="s">
        <v>70</v>
      </c>
      <c r="U29" s="5" t="s">
        <v>70</v>
      </c>
      <c r="V29" s="5" t="s">
        <v>70</v>
      </c>
      <c r="W29" s="5">
        <v>0</v>
      </c>
      <c r="X29" s="5" t="s">
        <v>70</v>
      </c>
      <c r="Y29" s="5" t="s">
        <v>70</v>
      </c>
      <c r="Z29" s="5" t="s">
        <v>70</v>
      </c>
      <c r="AA29" s="5" t="s">
        <v>70</v>
      </c>
      <c r="AB29" s="5" t="s">
        <v>70</v>
      </c>
      <c r="AC29" s="5" t="s">
        <v>70</v>
      </c>
      <c r="AD29" s="5" t="s">
        <v>70</v>
      </c>
      <c r="AE29" s="5" t="s">
        <v>70</v>
      </c>
      <c r="AF29" s="5" t="s">
        <v>70</v>
      </c>
      <c r="AG29" s="5" t="s">
        <v>70</v>
      </c>
      <c r="AH29" s="5">
        <v>0</v>
      </c>
      <c r="AI29" s="5" t="s">
        <v>70</v>
      </c>
      <c r="AJ29" s="5" t="s">
        <v>70</v>
      </c>
      <c r="AK29" s="5" t="s">
        <v>70</v>
      </c>
      <c r="AL29" s="5" t="s">
        <v>70</v>
      </c>
      <c r="AM29" s="5" t="s">
        <v>70</v>
      </c>
      <c r="AN29" s="5" t="s">
        <v>70</v>
      </c>
      <c r="AO29" s="5" t="s">
        <v>70</v>
      </c>
      <c r="AP29" s="5" t="s">
        <v>70</v>
      </c>
      <c r="AQ29" s="5" t="s">
        <v>70</v>
      </c>
      <c r="AR29" s="5" t="s">
        <v>70</v>
      </c>
      <c r="AS29" s="5">
        <v>0</v>
      </c>
      <c r="AT29" s="5" t="s">
        <v>63</v>
      </c>
      <c r="AU29" s="5" t="s">
        <v>63</v>
      </c>
      <c r="AV29" s="5" t="s">
        <v>63</v>
      </c>
      <c r="AW29" s="5" t="s">
        <v>63</v>
      </c>
      <c r="AX29" s="5" t="s">
        <v>63</v>
      </c>
      <c r="AY29" s="5" t="s">
        <v>63</v>
      </c>
      <c r="AZ29" s="5" t="s">
        <v>63</v>
      </c>
      <c r="BA29" s="5" t="s">
        <v>63</v>
      </c>
      <c r="BB29" s="5">
        <v>0</v>
      </c>
      <c r="BC29" s="7">
        <v>0</v>
      </c>
      <c r="BD29" s="5" t="s">
        <v>63</v>
      </c>
    </row>
    <row r="30" spans="1:56" x14ac:dyDescent="0.35">
      <c r="A30" t="s">
        <v>89</v>
      </c>
      <c r="B30" s="5">
        <v>120</v>
      </c>
      <c r="C30" s="7">
        <v>0.34300000000000003</v>
      </c>
      <c r="D30" s="5">
        <v>200</v>
      </c>
      <c r="E30" s="7">
        <v>0.57399999999999995</v>
      </c>
      <c r="F30" s="5">
        <v>260</v>
      </c>
      <c r="G30" s="7">
        <v>0.74</v>
      </c>
      <c r="H30" s="5">
        <v>300</v>
      </c>
      <c r="I30" s="7">
        <v>0.86</v>
      </c>
      <c r="J30" s="5">
        <v>50</v>
      </c>
      <c r="K30" s="7">
        <v>0.14000000000000001</v>
      </c>
      <c r="L30" s="5">
        <v>350</v>
      </c>
      <c r="M30" s="5">
        <v>90</v>
      </c>
      <c r="N30" s="7">
        <v>0.379</v>
      </c>
      <c r="O30" s="5">
        <v>140</v>
      </c>
      <c r="P30" s="7">
        <v>0.61199999999999999</v>
      </c>
      <c r="Q30" s="5">
        <v>185</v>
      </c>
      <c r="R30" s="7">
        <v>0.78900000000000003</v>
      </c>
      <c r="S30" s="5">
        <v>210</v>
      </c>
      <c r="T30" s="7">
        <v>0.89700000000000002</v>
      </c>
      <c r="U30" s="5">
        <v>25</v>
      </c>
      <c r="V30" s="7">
        <v>0.10299999999999999</v>
      </c>
      <c r="W30" s="5">
        <v>230</v>
      </c>
      <c r="X30" s="5">
        <v>90</v>
      </c>
      <c r="Y30" s="7">
        <v>0.41399999999999998</v>
      </c>
      <c r="Z30" s="5">
        <v>135</v>
      </c>
      <c r="AA30" s="7">
        <v>0.63300000000000001</v>
      </c>
      <c r="AB30" s="5">
        <v>185</v>
      </c>
      <c r="AC30" s="7">
        <v>0.85099999999999998</v>
      </c>
      <c r="AD30" s="5">
        <v>210</v>
      </c>
      <c r="AE30" s="7">
        <v>0.97199999999999998</v>
      </c>
      <c r="AF30" s="5">
        <v>5</v>
      </c>
      <c r="AG30" s="7">
        <v>2.8000000000000001E-2</v>
      </c>
      <c r="AH30" s="5">
        <v>215</v>
      </c>
      <c r="AI30" s="5">
        <v>65</v>
      </c>
      <c r="AJ30" s="5" t="s">
        <v>63</v>
      </c>
      <c r="AK30" s="5">
        <v>130</v>
      </c>
      <c r="AL30" s="5" t="s">
        <v>63</v>
      </c>
      <c r="AM30" s="5">
        <v>185</v>
      </c>
      <c r="AN30" s="5" t="s">
        <v>63</v>
      </c>
      <c r="AO30" s="5">
        <v>210</v>
      </c>
      <c r="AP30" s="5" t="s">
        <v>63</v>
      </c>
      <c r="AQ30" s="5" t="s">
        <v>63</v>
      </c>
      <c r="AR30" s="5" t="s">
        <v>63</v>
      </c>
      <c r="AS30" s="5">
        <v>210</v>
      </c>
      <c r="AT30" s="5">
        <v>65</v>
      </c>
      <c r="AU30" s="7">
        <v>0.23699999999999999</v>
      </c>
      <c r="AV30" s="5">
        <v>125</v>
      </c>
      <c r="AW30" s="7">
        <v>0.45900000000000002</v>
      </c>
      <c r="AX30" s="5">
        <v>180</v>
      </c>
      <c r="AY30" s="7">
        <v>0.67</v>
      </c>
      <c r="AZ30" s="5">
        <v>220</v>
      </c>
      <c r="BA30" s="7">
        <v>0.81100000000000005</v>
      </c>
      <c r="BB30" s="5">
        <v>50</v>
      </c>
      <c r="BC30" s="7">
        <v>0.189</v>
      </c>
      <c r="BD30" s="5">
        <v>270</v>
      </c>
    </row>
    <row r="31" spans="1:56" x14ac:dyDescent="0.35">
      <c r="A31" t="s">
        <v>90</v>
      </c>
      <c r="B31" s="5">
        <v>5</v>
      </c>
      <c r="C31" s="7">
        <v>0.71399999999999997</v>
      </c>
      <c r="D31" s="5">
        <v>5</v>
      </c>
      <c r="E31" s="7">
        <v>1</v>
      </c>
      <c r="F31" s="5">
        <v>5</v>
      </c>
      <c r="G31" s="7">
        <v>1</v>
      </c>
      <c r="H31" s="5">
        <v>5</v>
      </c>
      <c r="I31" s="7">
        <v>1</v>
      </c>
      <c r="J31" s="5">
        <v>0</v>
      </c>
      <c r="K31" s="7">
        <v>0</v>
      </c>
      <c r="L31" s="5">
        <v>5</v>
      </c>
      <c r="M31" s="5">
        <v>10</v>
      </c>
      <c r="N31" s="5" t="s">
        <v>63</v>
      </c>
      <c r="O31" s="5">
        <v>10</v>
      </c>
      <c r="P31" s="5" t="s">
        <v>63</v>
      </c>
      <c r="Q31" s="5">
        <v>10</v>
      </c>
      <c r="R31" s="5" t="s">
        <v>63</v>
      </c>
      <c r="S31" s="5">
        <v>15</v>
      </c>
      <c r="T31" s="5" t="s">
        <v>63</v>
      </c>
      <c r="U31" s="5" t="s">
        <v>63</v>
      </c>
      <c r="V31" s="5" t="s">
        <v>63</v>
      </c>
      <c r="W31" s="5">
        <v>15</v>
      </c>
      <c r="X31" s="5" t="s">
        <v>63</v>
      </c>
      <c r="Y31" s="5" t="s">
        <v>63</v>
      </c>
      <c r="Z31" s="5" t="s">
        <v>63</v>
      </c>
      <c r="AA31" s="5" t="s">
        <v>63</v>
      </c>
      <c r="AB31" s="5" t="s">
        <v>63</v>
      </c>
      <c r="AC31" s="5" t="s">
        <v>63</v>
      </c>
      <c r="AD31" s="5" t="s">
        <v>63</v>
      </c>
      <c r="AE31" s="5" t="s">
        <v>63</v>
      </c>
      <c r="AF31" s="5">
        <v>0</v>
      </c>
      <c r="AG31" s="7">
        <v>0</v>
      </c>
      <c r="AH31" s="5" t="s">
        <v>63</v>
      </c>
      <c r="AI31" s="5">
        <v>10</v>
      </c>
      <c r="AJ31" s="7">
        <v>0.88900000000000001</v>
      </c>
      <c r="AK31" s="5">
        <v>10</v>
      </c>
      <c r="AL31" s="7">
        <v>0.88900000000000001</v>
      </c>
      <c r="AM31" s="5">
        <v>10</v>
      </c>
      <c r="AN31" s="7">
        <v>0.88900000000000001</v>
      </c>
      <c r="AO31" s="5">
        <v>10</v>
      </c>
      <c r="AP31" s="7">
        <v>1</v>
      </c>
      <c r="AQ31" s="5">
        <v>0</v>
      </c>
      <c r="AR31" s="7">
        <v>0</v>
      </c>
      <c r="AS31" s="5">
        <v>10</v>
      </c>
      <c r="AT31" s="5" t="s">
        <v>63</v>
      </c>
      <c r="AU31" s="5" t="s">
        <v>63</v>
      </c>
      <c r="AV31" s="5">
        <v>5</v>
      </c>
      <c r="AW31" s="5" t="s">
        <v>63</v>
      </c>
      <c r="AX31" s="5">
        <v>10</v>
      </c>
      <c r="AY31" s="5" t="s">
        <v>63</v>
      </c>
      <c r="AZ31" s="5">
        <v>10</v>
      </c>
      <c r="BA31" s="5" t="s">
        <v>63</v>
      </c>
      <c r="BB31" s="5">
        <v>0</v>
      </c>
      <c r="BC31" s="7">
        <v>0</v>
      </c>
      <c r="BD31" s="5">
        <v>10</v>
      </c>
    </row>
    <row r="32" spans="1:56" x14ac:dyDescent="0.35">
      <c r="A32" t="s">
        <v>91</v>
      </c>
      <c r="B32" s="5">
        <v>35</v>
      </c>
      <c r="C32" s="7">
        <v>0.248</v>
      </c>
      <c r="D32" s="5">
        <v>70</v>
      </c>
      <c r="E32" s="7">
        <v>0.46899999999999997</v>
      </c>
      <c r="F32" s="5">
        <v>105</v>
      </c>
      <c r="G32" s="7">
        <v>0.73799999999999999</v>
      </c>
      <c r="H32" s="5">
        <v>125</v>
      </c>
      <c r="I32" s="7">
        <v>0.86199999999999999</v>
      </c>
      <c r="J32" s="5">
        <v>20</v>
      </c>
      <c r="K32" s="7">
        <v>0.13800000000000001</v>
      </c>
      <c r="L32" s="5">
        <v>145</v>
      </c>
      <c r="M32" s="5">
        <v>25</v>
      </c>
      <c r="N32" s="7">
        <v>0.20300000000000001</v>
      </c>
      <c r="O32" s="5">
        <v>45</v>
      </c>
      <c r="P32" s="7">
        <v>0.38100000000000001</v>
      </c>
      <c r="Q32" s="5">
        <v>80</v>
      </c>
      <c r="R32" s="7">
        <v>0.67800000000000005</v>
      </c>
      <c r="S32" s="5">
        <v>100</v>
      </c>
      <c r="T32" s="7">
        <v>0.84699999999999998</v>
      </c>
      <c r="U32" s="5">
        <v>20</v>
      </c>
      <c r="V32" s="7">
        <v>0.153</v>
      </c>
      <c r="W32" s="5">
        <v>120</v>
      </c>
      <c r="X32" s="5">
        <v>35</v>
      </c>
      <c r="Y32" s="5" t="s">
        <v>63</v>
      </c>
      <c r="Z32" s="5">
        <v>70</v>
      </c>
      <c r="AA32" s="5" t="s">
        <v>63</v>
      </c>
      <c r="AB32" s="5">
        <v>105</v>
      </c>
      <c r="AC32" s="5" t="s">
        <v>63</v>
      </c>
      <c r="AD32" s="5">
        <v>115</v>
      </c>
      <c r="AE32" s="5" t="s">
        <v>63</v>
      </c>
      <c r="AF32" s="5" t="s">
        <v>63</v>
      </c>
      <c r="AG32" s="5" t="s">
        <v>63</v>
      </c>
      <c r="AH32" s="5">
        <v>120</v>
      </c>
      <c r="AI32" s="5">
        <v>30</v>
      </c>
      <c r="AJ32" s="5" t="s">
        <v>63</v>
      </c>
      <c r="AK32" s="5">
        <v>65</v>
      </c>
      <c r="AL32" s="5" t="s">
        <v>63</v>
      </c>
      <c r="AM32" s="5">
        <v>100</v>
      </c>
      <c r="AN32" s="5" t="s">
        <v>63</v>
      </c>
      <c r="AO32" s="5">
        <v>105</v>
      </c>
      <c r="AP32" s="5" t="s">
        <v>63</v>
      </c>
      <c r="AQ32" s="5" t="s">
        <v>63</v>
      </c>
      <c r="AR32" s="5" t="s">
        <v>63</v>
      </c>
      <c r="AS32" s="5">
        <v>105</v>
      </c>
      <c r="AT32" s="5">
        <v>20</v>
      </c>
      <c r="AU32" s="7">
        <v>0.157</v>
      </c>
      <c r="AV32" s="5">
        <v>45</v>
      </c>
      <c r="AW32" s="7">
        <v>0.33600000000000002</v>
      </c>
      <c r="AX32" s="5">
        <v>100</v>
      </c>
      <c r="AY32" s="7">
        <v>0.746</v>
      </c>
      <c r="AZ32" s="5">
        <v>120</v>
      </c>
      <c r="BA32" s="7">
        <v>0.91</v>
      </c>
      <c r="BB32" s="5">
        <v>10</v>
      </c>
      <c r="BC32" s="7">
        <v>0.09</v>
      </c>
      <c r="BD32" s="5">
        <v>135</v>
      </c>
    </row>
    <row r="33" spans="1:56" x14ac:dyDescent="0.35">
      <c r="A33" t="s">
        <v>92</v>
      </c>
      <c r="B33" s="5">
        <v>10</v>
      </c>
      <c r="C33" s="5" t="s">
        <v>63</v>
      </c>
      <c r="D33" s="5">
        <v>15</v>
      </c>
      <c r="E33" s="5" t="s">
        <v>63</v>
      </c>
      <c r="F33" s="5">
        <v>25</v>
      </c>
      <c r="G33" s="5" t="s">
        <v>63</v>
      </c>
      <c r="H33" s="5">
        <v>30</v>
      </c>
      <c r="I33" s="5" t="s">
        <v>63</v>
      </c>
      <c r="J33" s="5" t="s">
        <v>63</v>
      </c>
      <c r="K33" s="5" t="s">
        <v>63</v>
      </c>
      <c r="L33" s="5">
        <v>30</v>
      </c>
      <c r="M33" s="5">
        <v>10</v>
      </c>
      <c r="N33" s="5" t="s">
        <v>63</v>
      </c>
      <c r="O33" s="5">
        <v>20</v>
      </c>
      <c r="P33" s="5" t="s">
        <v>63</v>
      </c>
      <c r="Q33" s="5">
        <v>25</v>
      </c>
      <c r="R33" s="5" t="s">
        <v>63</v>
      </c>
      <c r="S33" s="5">
        <v>35</v>
      </c>
      <c r="T33" s="5" t="s">
        <v>63</v>
      </c>
      <c r="U33" s="5" t="s">
        <v>63</v>
      </c>
      <c r="V33" s="5" t="s">
        <v>63</v>
      </c>
      <c r="W33" s="5">
        <v>35</v>
      </c>
      <c r="X33" s="5" t="s">
        <v>63</v>
      </c>
      <c r="Y33" s="5" t="s">
        <v>63</v>
      </c>
      <c r="Z33" s="5">
        <v>5</v>
      </c>
      <c r="AA33" s="5" t="s">
        <v>63</v>
      </c>
      <c r="AB33" s="5">
        <v>10</v>
      </c>
      <c r="AC33" s="5" t="s">
        <v>63</v>
      </c>
      <c r="AD33" s="5">
        <v>15</v>
      </c>
      <c r="AE33" s="5" t="s">
        <v>63</v>
      </c>
      <c r="AF33" s="5" t="s">
        <v>63</v>
      </c>
      <c r="AG33" s="5" t="s">
        <v>63</v>
      </c>
      <c r="AH33" s="5">
        <v>15</v>
      </c>
      <c r="AI33" s="5" t="s">
        <v>63</v>
      </c>
      <c r="AJ33" s="5" t="s">
        <v>63</v>
      </c>
      <c r="AK33" s="5">
        <v>10</v>
      </c>
      <c r="AL33" s="5" t="s">
        <v>63</v>
      </c>
      <c r="AM33" s="5">
        <v>15</v>
      </c>
      <c r="AN33" s="5" t="s">
        <v>63</v>
      </c>
      <c r="AO33" s="5">
        <v>20</v>
      </c>
      <c r="AP33" s="5" t="s">
        <v>63</v>
      </c>
      <c r="AQ33" s="5">
        <v>0</v>
      </c>
      <c r="AR33" s="7">
        <v>0</v>
      </c>
      <c r="AS33" s="5">
        <v>20</v>
      </c>
      <c r="AT33" s="5" t="s">
        <v>63</v>
      </c>
      <c r="AU33" s="5" t="s">
        <v>63</v>
      </c>
      <c r="AV33" s="5">
        <v>5</v>
      </c>
      <c r="AW33" s="5" t="s">
        <v>63</v>
      </c>
      <c r="AX33" s="5">
        <v>10</v>
      </c>
      <c r="AY33" s="5" t="s">
        <v>63</v>
      </c>
      <c r="AZ33" s="5">
        <v>20</v>
      </c>
      <c r="BA33" s="5" t="s">
        <v>63</v>
      </c>
      <c r="BB33" s="5" t="s">
        <v>63</v>
      </c>
      <c r="BC33" s="5" t="s">
        <v>63</v>
      </c>
      <c r="BD33" s="5">
        <v>20</v>
      </c>
    </row>
    <row r="34" spans="1:56" x14ac:dyDescent="0.35">
      <c r="A34" t="s">
        <v>93</v>
      </c>
      <c r="B34" s="5">
        <v>220</v>
      </c>
      <c r="C34" s="7">
        <v>0.38200000000000001</v>
      </c>
      <c r="D34" s="5">
        <v>335</v>
      </c>
      <c r="E34" s="7">
        <v>0.57799999999999996</v>
      </c>
      <c r="F34" s="5">
        <v>430</v>
      </c>
      <c r="G34" s="7">
        <v>0.746</v>
      </c>
      <c r="H34" s="5">
        <v>505</v>
      </c>
      <c r="I34" s="7">
        <v>0.87</v>
      </c>
      <c r="J34" s="5">
        <v>75</v>
      </c>
      <c r="K34" s="7">
        <v>0.13</v>
      </c>
      <c r="L34" s="5">
        <v>580</v>
      </c>
      <c r="M34" s="5">
        <v>265</v>
      </c>
      <c r="N34" s="7">
        <v>0.46100000000000002</v>
      </c>
      <c r="O34" s="5">
        <v>385</v>
      </c>
      <c r="P34" s="7">
        <v>0.67</v>
      </c>
      <c r="Q34" s="5">
        <v>475</v>
      </c>
      <c r="R34" s="7">
        <v>0.83199999999999996</v>
      </c>
      <c r="S34" s="5">
        <v>535</v>
      </c>
      <c r="T34" s="7">
        <v>0.93400000000000005</v>
      </c>
      <c r="U34" s="5">
        <v>40</v>
      </c>
      <c r="V34" s="7">
        <v>6.6000000000000003E-2</v>
      </c>
      <c r="W34" s="5">
        <v>575</v>
      </c>
      <c r="X34" s="5">
        <v>265</v>
      </c>
      <c r="Y34" s="7">
        <v>0.501</v>
      </c>
      <c r="Z34" s="5">
        <v>395</v>
      </c>
      <c r="AA34" s="7">
        <v>0.74299999999999999</v>
      </c>
      <c r="AB34" s="5">
        <v>470</v>
      </c>
      <c r="AC34" s="7">
        <v>0.88800000000000001</v>
      </c>
      <c r="AD34" s="5">
        <v>520</v>
      </c>
      <c r="AE34" s="7">
        <v>0.98299999999999998</v>
      </c>
      <c r="AF34" s="5">
        <v>10</v>
      </c>
      <c r="AG34" s="7">
        <v>1.7000000000000001E-2</v>
      </c>
      <c r="AH34" s="5">
        <v>530</v>
      </c>
      <c r="AI34" s="5">
        <v>250</v>
      </c>
      <c r="AJ34" s="7">
        <v>0.47899999999999998</v>
      </c>
      <c r="AK34" s="5">
        <v>365</v>
      </c>
      <c r="AL34" s="7">
        <v>0.70199999999999996</v>
      </c>
      <c r="AM34" s="5">
        <v>485</v>
      </c>
      <c r="AN34" s="7">
        <v>0.93100000000000005</v>
      </c>
      <c r="AO34" s="5">
        <v>510</v>
      </c>
      <c r="AP34" s="7">
        <v>0.98499999999999999</v>
      </c>
      <c r="AQ34" s="5">
        <v>10</v>
      </c>
      <c r="AR34" s="7">
        <v>1.4999999999999999E-2</v>
      </c>
      <c r="AS34" s="5">
        <v>520</v>
      </c>
      <c r="AT34" s="5">
        <v>155</v>
      </c>
      <c r="AU34" s="7">
        <v>0.40600000000000003</v>
      </c>
      <c r="AV34" s="5">
        <v>235</v>
      </c>
      <c r="AW34" s="7">
        <v>0.61499999999999999</v>
      </c>
      <c r="AX34" s="5">
        <v>295</v>
      </c>
      <c r="AY34" s="7">
        <v>0.76800000000000002</v>
      </c>
      <c r="AZ34" s="5">
        <v>345</v>
      </c>
      <c r="BA34" s="7">
        <v>0.89800000000000002</v>
      </c>
      <c r="BB34" s="5">
        <v>40</v>
      </c>
      <c r="BC34" s="7">
        <v>0.10199999999999999</v>
      </c>
      <c r="BD34" s="5">
        <v>385</v>
      </c>
    </row>
    <row r="35" spans="1:56" x14ac:dyDescent="0.35">
      <c r="A35" t="s">
        <v>94</v>
      </c>
      <c r="B35" s="5" t="s">
        <v>70</v>
      </c>
      <c r="C35" s="5" t="s">
        <v>70</v>
      </c>
      <c r="D35" s="5" t="s">
        <v>70</v>
      </c>
      <c r="E35" s="5" t="s">
        <v>70</v>
      </c>
      <c r="F35" s="5" t="s">
        <v>70</v>
      </c>
      <c r="G35" s="5" t="s">
        <v>70</v>
      </c>
      <c r="H35" s="5" t="s">
        <v>70</v>
      </c>
      <c r="I35" s="5" t="s">
        <v>70</v>
      </c>
      <c r="J35" s="5" t="s">
        <v>70</v>
      </c>
      <c r="K35" s="5" t="s">
        <v>70</v>
      </c>
      <c r="L35" s="5">
        <v>0</v>
      </c>
      <c r="M35" s="5" t="s">
        <v>70</v>
      </c>
      <c r="N35" s="5" t="s">
        <v>70</v>
      </c>
      <c r="O35" s="5" t="s">
        <v>70</v>
      </c>
      <c r="P35" s="5" t="s">
        <v>70</v>
      </c>
      <c r="Q35" s="5" t="s">
        <v>70</v>
      </c>
      <c r="R35" s="5" t="s">
        <v>70</v>
      </c>
      <c r="S35" s="5" t="s">
        <v>70</v>
      </c>
      <c r="T35" s="5" t="s">
        <v>70</v>
      </c>
      <c r="U35" s="5" t="s">
        <v>70</v>
      </c>
      <c r="V35" s="5" t="s">
        <v>70</v>
      </c>
      <c r="W35" s="5">
        <v>0</v>
      </c>
      <c r="X35" s="5" t="s">
        <v>70</v>
      </c>
      <c r="Y35" s="5" t="s">
        <v>70</v>
      </c>
      <c r="Z35" s="5" t="s">
        <v>70</v>
      </c>
      <c r="AA35" s="5" t="s">
        <v>70</v>
      </c>
      <c r="AB35" s="5" t="s">
        <v>70</v>
      </c>
      <c r="AC35" s="5" t="s">
        <v>70</v>
      </c>
      <c r="AD35" s="5" t="s">
        <v>70</v>
      </c>
      <c r="AE35" s="5" t="s">
        <v>70</v>
      </c>
      <c r="AF35" s="5" t="s">
        <v>70</v>
      </c>
      <c r="AG35" s="5" t="s">
        <v>70</v>
      </c>
      <c r="AH35" s="5">
        <v>0</v>
      </c>
      <c r="AI35" s="5" t="s">
        <v>70</v>
      </c>
      <c r="AJ35" s="5" t="s">
        <v>70</v>
      </c>
      <c r="AK35" s="5" t="s">
        <v>70</v>
      </c>
      <c r="AL35" s="5" t="s">
        <v>70</v>
      </c>
      <c r="AM35" s="5" t="s">
        <v>70</v>
      </c>
      <c r="AN35" s="5" t="s">
        <v>70</v>
      </c>
      <c r="AO35" s="5" t="s">
        <v>70</v>
      </c>
      <c r="AP35" s="5" t="s">
        <v>70</v>
      </c>
      <c r="AQ35" s="5" t="s">
        <v>70</v>
      </c>
      <c r="AR35" s="5" t="s">
        <v>70</v>
      </c>
      <c r="AS35" s="5">
        <v>0</v>
      </c>
      <c r="AT35" s="5" t="s">
        <v>70</v>
      </c>
      <c r="AU35" s="5" t="s">
        <v>70</v>
      </c>
      <c r="AV35" s="5" t="s">
        <v>70</v>
      </c>
      <c r="AW35" s="5" t="s">
        <v>70</v>
      </c>
      <c r="AX35" s="5" t="s">
        <v>70</v>
      </c>
      <c r="AY35" s="5" t="s">
        <v>70</v>
      </c>
      <c r="AZ35" s="5" t="s">
        <v>70</v>
      </c>
      <c r="BA35" s="5" t="s">
        <v>70</v>
      </c>
      <c r="BB35" s="5" t="s">
        <v>70</v>
      </c>
      <c r="BC35" s="5" t="s">
        <v>70</v>
      </c>
      <c r="BD35" s="5">
        <v>0</v>
      </c>
    </row>
    <row r="36" spans="1:56" x14ac:dyDescent="0.35">
      <c r="A36" t="s">
        <v>95</v>
      </c>
      <c r="B36" s="5" t="s">
        <v>70</v>
      </c>
      <c r="C36" s="5" t="s">
        <v>70</v>
      </c>
      <c r="D36" s="5" t="s">
        <v>70</v>
      </c>
      <c r="E36" s="5" t="s">
        <v>70</v>
      </c>
      <c r="F36" s="5" t="s">
        <v>70</v>
      </c>
      <c r="G36" s="5" t="s">
        <v>70</v>
      </c>
      <c r="H36" s="5" t="s">
        <v>70</v>
      </c>
      <c r="I36" s="5" t="s">
        <v>70</v>
      </c>
      <c r="J36" s="5" t="s">
        <v>70</v>
      </c>
      <c r="K36" s="5" t="s">
        <v>70</v>
      </c>
      <c r="L36" s="5">
        <v>0</v>
      </c>
      <c r="M36" s="5" t="s">
        <v>70</v>
      </c>
      <c r="N36" s="5" t="s">
        <v>70</v>
      </c>
      <c r="O36" s="5" t="s">
        <v>70</v>
      </c>
      <c r="P36" s="5" t="s">
        <v>70</v>
      </c>
      <c r="Q36" s="5" t="s">
        <v>70</v>
      </c>
      <c r="R36" s="5" t="s">
        <v>70</v>
      </c>
      <c r="S36" s="5" t="s">
        <v>70</v>
      </c>
      <c r="T36" s="5" t="s">
        <v>70</v>
      </c>
      <c r="U36" s="5" t="s">
        <v>70</v>
      </c>
      <c r="V36" s="5" t="s">
        <v>70</v>
      </c>
      <c r="W36" s="5">
        <v>0</v>
      </c>
      <c r="X36" s="5" t="s">
        <v>70</v>
      </c>
      <c r="Y36" s="5" t="s">
        <v>70</v>
      </c>
      <c r="Z36" s="5" t="s">
        <v>70</v>
      </c>
      <c r="AA36" s="5" t="s">
        <v>70</v>
      </c>
      <c r="AB36" s="5" t="s">
        <v>70</v>
      </c>
      <c r="AC36" s="5" t="s">
        <v>70</v>
      </c>
      <c r="AD36" s="5" t="s">
        <v>70</v>
      </c>
      <c r="AE36" s="5" t="s">
        <v>70</v>
      </c>
      <c r="AF36" s="5" t="s">
        <v>70</v>
      </c>
      <c r="AG36" s="5" t="s">
        <v>70</v>
      </c>
      <c r="AH36" s="5">
        <v>0</v>
      </c>
      <c r="AI36" s="5" t="s">
        <v>70</v>
      </c>
      <c r="AJ36" s="5" t="s">
        <v>70</v>
      </c>
      <c r="AK36" s="5" t="s">
        <v>70</v>
      </c>
      <c r="AL36" s="5" t="s">
        <v>70</v>
      </c>
      <c r="AM36" s="5" t="s">
        <v>70</v>
      </c>
      <c r="AN36" s="5" t="s">
        <v>70</v>
      </c>
      <c r="AO36" s="5" t="s">
        <v>70</v>
      </c>
      <c r="AP36" s="5" t="s">
        <v>70</v>
      </c>
      <c r="AQ36" s="5" t="s">
        <v>70</v>
      </c>
      <c r="AR36" s="5" t="s">
        <v>70</v>
      </c>
      <c r="AS36" s="5">
        <v>0</v>
      </c>
      <c r="AT36" s="5" t="s">
        <v>70</v>
      </c>
      <c r="AU36" s="5" t="s">
        <v>70</v>
      </c>
      <c r="AV36" s="5" t="s">
        <v>70</v>
      </c>
      <c r="AW36" s="5" t="s">
        <v>70</v>
      </c>
      <c r="AX36" s="5" t="s">
        <v>70</v>
      </c>
      <c r="AY36" s="5" t="s">
        <v>70</v>
      </c>
      <c r="AZ36" s="5" t="s">
        <v>70</v>
      </c>
      <c r="BA36" s="5" t="s">
        <v>70</v>
      </c>
      <c r="BB36" s="5" t="s">
        <v>70</v>
      </c>
      <c r="BC36" s="5" t="s">
        <v>70</v>
      </c>
      <c r="BD36" s="5">
        <v>0</v>
      </c>
    </row>
    <row r="37" spans="1:56" x14ac:dyDescent="0.35">
      <c r="A37" t="s">
        <v>96</v>
      </c>
      <c r="B37" s="5" t="s">
        <v>63</v>
      </c>
      <c r="C37" s="5" t="s">
        <v>63</v>
      </c>
      <c r="D37" s="5" t="s">
        <v>63</v>
      </c>
      <c r="E37" s="5" t="s">
        <v>63</v>
      </c>
      <c r="F37" s="5" t="s">
        <v>63</v>
      </c>
      <c r="G37" s="5" t="s">
        <v>63</v>
      </c>
      <c r="H37" s="5" t="s">
        <v>63</v>
      </c>
      <c r="I37" s="5" t="s">
        <v>63</v>
      </c>
      <c r="J37" s="5">
        <v>0</v>
      </c>
      <c r="K37" s="7">
        <v>0</v>
      </c>
      <c r="L37" s="5" t="s">
        <v>63</v>
      </c>
      <c r="M37" s="5" t="s">
        <v>70</v>
      </c>
      <c r="N37" s="5" t="s">
        <v>70</v>
      </c>
      <c r="O37" s="5" t="s">
        <v>70</v>
      </c>
      <c r="P37" s="5" t="s">
        <v>70</v>
      </c>
      <c r="Q37" s="5" t="s">
        <v>70</v>
      </c>
      <c r="R37" s="5" t="s">
        <v>70</v>
      </c>
      <c r="S37" s="5" t="s">
        <v>70</v>
      </c>
      <c r="T37" s="5" t="s">
        <v>70</v>
      </c>
      <c r="U37" s="5" t="s">
        <v>70</v>
      </c>
      <c r="V37" s="5" t="s">
        <v>70</v>
      </c>
      <c r="W37" s="5">
        <v>0</v>
      </c>
      <c r="X37" s="5" t="s">
        <v>70</v>
      </c>
      <c r="Y37" s="5" t="s">
        <v>70</v>
      </c>
      <c r="Z37" s="5" t="s">
        <v>70</v>
      </c>
      <c r="AA37" s="5" t="s">
        <v>70</v>
      </c>
      <c r="AB37" s="5" t="s">
        <v>70</v>
      </c>
      <c r="AC37" s="5" t="s">
        <v>70</v>
      </c>
      <c r="AD37" s="5" t="s">
        <v>70</v>
      </c>
      <c r="AE37" s="5" t="s">
        <v>70</v>
      </c>
      <c r="AF37" s="5" t="s">
        <v>70</v>
      </c>
      <c r="AG37" s="5" t="s">
        <v>70</v>
      </c>
      <c r="AH37" s="5">
        <v>0</v>
      </c>
      <c r="AI37" s="5" t="s">
        <v>63</v>
      </c>
      <c r="AJ37" s="5" t="s">
        <v>63</v>
      </c>
      <c r="AK37" s="5" t="s">
        <v>63</v>
      </c>
      <c r="AL37" s="5" t="s">
        <v>63</v>
      </c>
      <c r="AM37" s="5">
        <v>5</v>
      </c>
      <c r="AN37" s="5" t="s">
        <v>63</v>
      </c>
      <c r="AO37" s="5">
        <v>5</v>
      </c>
      <c r="AP37" s="5" t="s">
        <v>63</v>
      </c>
      <c r="AQ37" s="5">
        <v>0</v>
      </c>
      <c r="AR37" s="7">
        <v>0</v>
      </c>
      <c r="AS37" s="5">
        <v>5</v>
      </c>
      <c r="AT37" s="5" t="s">
        <v>63</v>
      </c>
      <c r="AU37" s="5" t="s">
        <v>63</v>
      </c>
      <c r="AV37" s="5" t="s">
        <v>63</v>
      </c>
      <c r="AW37" s="5" t="s">
        <v>63</v>
      </c>
      <c r="AX37" s="5" t="s">
        <v>63</v>
      </c>
      <c r="AY37" s="5" t="s">
        <v>63</v>
      </c>
      <c r="AZ37" s="5" t="s">
        <v>63</v>
      </c>
      <c r="BA37" s="5" t="s">
        <v>63</v>
      </c>
      <c r="BB37" s="5">
        <v>0</v>
      </c>
      <c r="BC37" s="7">
        <v>0</v>
      </c>
      <c r="BD37" s="5" t="s">
        <v>63</v>
      </c>
    </row>
    <row r="38" spans="1:56" x14ac:dyDescent="0.35">
      <c r="A38" t="s">
        <v>97</v>
      </c>
      <c r="B38" s="5" t="s">
        <v>70</v>
      </c>
      <c r="C38" s="5" t="s">
        <v>70</v>
      </c>
      <c r="D38" s="5" t="s">
        <v>70</v>
      </c>
      <c r="E38" s="5" t="s">
        <v>70</v>
      </c>
      <c r="F38" s="5" t="s">
        <v>70</v>
      </c>
      <c r="G38" s="5" t="s">
        <v>70</v>
      </c>
      <c r="H38" s="5" t="s">
        <v>70</v>
      </c>
      <c r="I38" s="5" t="s">
        <v>70</v>
      </c>
      <c r="J38" s="5" t="s">
        <v>70</v>
      </c>
      <c r="K38" s="5" t="s">
        <v>70</v>
      </c>
      <c r="L38" s="5">
        <v>0</v>
      </c>
      <c r="M38" s="5" t="s">
        <v>70</v>
      </c>
      <c r="N38" s="5" t="s">
        <v>70</v>
      </c>
      <c r="O38" s="5" t="s">
        <v>70</v>
      </c>
      <c r="P38" s="5" t="s">
        <v>70</v>
      </c>
      <c r="Q38" s="5" t="s">
        <v>70</v>
      </c>
      <c r="R38" s="5" t="s">
        <v>70</v>
      </c>
      <c r="S38" s="5" t="s">
        <v>70</v>
      </c>
      <c r="T38" s="5" t="s">
        <v>70</v>
      </c>
      <c r="U38" s="5" t="s">
        <v>70</v>
      </c>
      <c r="V38" s="5" t="s">
        <v>70</v>
      </c>
      <c r="W38" s="5">
        <v>0</v>
      </c>
      <c r="X38" s="5" t="s">
        <v>70</v>
      </c>
      <c r="Y38" s="5" t="s">
        <v>70</v>
      </c>
      <c r="Z38" s="5" t="s">
        <v>70</v>
      </c>
      <c r="AA38" s="5" t="s">
        <v>70</v>
      </c>
      <c r="AB38" s="5" t="s">
        <v>70</v>
      </c>
      <c r="AC38" s="5" t="s">
        <v>70</v>
      </c>
      <c r="AD38" s="5" t="s">
        <v>70</v>
      </c>
      <c r="AE38" s="5" t="s">
        <v>70</v>
      </c>
      <c r="AF38" s="5" t="s">
        <v>70</v>
      </c>
      <c r="AG38" s="5" t="s">
        <v>70</v>
      </c>
      <c r="AH38" s="5">
        <v>0</v>
      </c>
      <c r="AI38" s="5" t="s">
        <v>70</v>
      </c>
      <c r="AJ38" s="5" t="s">
        <v>70</v>
      </c>
      <c r="AK38" s="5" t="s">
        <v>70</v>
      </c>
      <c r="AL38" s="5" t="s">
        <v>70</v>
      </c>
      <c r="AM38" s="5" t="s">
        <v>70</v>
      </c>
      <c r="AN38" s="5" t="s">
        <v>70</v>
      </c>
      <c r="AO38" s="5" t="s">
        <v>70</v>
      </c>
      <c r="AP38" s="5" t="s">
        <v>70</v>
      </c>
      <c r="AQ38" s="5" t="s">
        <v>70</v>
      </c>
      <c r="AR38" s="5" t="s">
        <v>70</v>
      </c>
      <c r="AS38" s="5">
        <v>0</v>
      </c>
      <c r="AT38" s="5" t="s">
        <v>70</v>
      </c>
      <c r="AU38" s="5" t="s">
        <v>70</v>
      </c>
      <c r="AV38" s="5" t="s">
        <v>70</v>
      </c>
      <c r="AW38" s="5" t="s">
        <v>70</v>
      </c>
      <c r="AX38" s="5" t="s">
        <v>70</v>
      </c>
      <c r="AY38" s="5" t="s">
        <v>70</v>
      </c>
      <c r="AZ38" s="5" t="s">
        <v>70</v>
      </c>
      <c r="BA38" s="5" t="s">
        <v>70</v>
      </c>
      <c r="BB38" s="5" t="s">
        <v>70</v>
      </c>
      <c r="BC38" s="5" t="s">
        <v>70</v>
      </c>
      <c r="BD38" s="5">
        <v>0</v>
      </c>
    </row>
    <row r="39" spans="1:56" x14ac:dyDescent="0.35">
      <c r="A39" t="s">
        <v>98</v>
      </c>
      <c r="B39" s="5" t="s">
        <v>70</v>
      </c>
      <c r="C39" s="5" t="s">
        <v>70</v>
      </c>
      <c r="D39" s="5" t="s">
        <v>70</v>
      </c>
      <c r="E39" s="5" t="s">
        <v>70</v>
      </c>
      <c r="F39" s="5" t="s">
        <v>70</v>
      </c>
      <c r="G39" s="5" t="s">
        <v>70</v>
      </c>
      <c r="H39" s="5" t="s">
        <v>70</v>
      </c>
      <c r="I39" s="5" t="s">
        <v>70</v>
      </c>
      <c r="J39" s="5" t="s">
        <v>70</v>
      </c>
      <c r="K39" s="5" t="s">
        <v>70</v>
      </c>
      <c r="L39" s="5">
        <v>0</v>
      </c>
      <c r="M39" s="5" t="s">
        <v>70</v>
      </c>
      <c r="N39" s="5" t="s">
        <v>70</v>
      </c>
      <c r="O39" s="5" t="s">
        <v>70</v>
      </c>
      <c r="P39" s="5" t="s">
        <v>70</v>
      </c>
      <c r="Q39" s="5" t="s">
        <v>70</v>
      </c>
      <c r="R39" s="5" t="s">
        <v>70</v>
      </c>
      <c r="S39" s="5" t="s">
        <v>70</v>
      </c>
      <c r="T39" s="5" t="s">
        <v>70</v>
      </c>
      <c r="U39" s="5" t="s">
        <v>70</v>
      </c>
      <c r="V39" s="5" t="s">
        <v>70</v>
      </c>
      <c r="W39" s="5">
        <v>0</v>
      </c>
      <c r="X39" s="5" t="s">
        <v>70</v>
      </c>
      <c r="Y39" s="5" t="s">
        <v>70</v>
      </c>
      <c r="Z39" s="5" t="s">
        <v>70</v>
      </c>
      <c r="AA39" s="5" t="s">
        <v>70</v>
      </c>
      <c r="AB39" s="5" t="s">
        <v>70</v>
      </c>
      <c r="AC39" s="5" t="s">
        <v>70</v>
      </c>
      <c r="AD39" s="5" t="s">
        <v>70</v>
      </c>
      <c r="AE39" s="5" t="s">
        <v>70</v>
      </c>
      <c r="AF39" s="5" t="s">
        <v>70</v>
      </c>
      <c r="AG39" s="5" t="s">
        <v>70</v>
      </c>
      <c r="AH39" s="5">
        <v>0</v>
      </c>
      <c r="AI39" s="5" t="s">
        <v>70</v>
      </c>
      <c r="AJ39" s="5" t="s">
        <v>70</v>
      </c>
      <c r="AK39" s="5" t="s">
        <v>70</v>
      </c>
      <c r="AL39" s="5" t="s">
        <v>70</v>
      </c>
      <c r="AM39" s="5" t="s">
        <v>70</v>
      </c>
      <c r="AN39" s="5" t="s">
        <v>70</v>
      </c>
      <c r="AO39" s="5" t="s">
        <v>70</v>
      </c>
      <c r="AP39" s="5" t="s">
        <v>70</v>
      </c>
      <c r="AQ39" s="5" t="s">
        <v>70</v>
      </c>
      <c r="AR39" s="5" t="s">
        <v>70</v>
      </c>
      <c r="AS39" s="5">
        <v>0</v>
      </c>
      <c r="AT39" s="5" t="s">
        <v>70</v>
      </c>
      <c r="AU39" s="5" t="s">
        <v>70</v>
      </c>
      <c r="AV39" s="5" t="s">
        <v>70</v>
      </c>
      <c r="AW39" s="5" t="s">
        <v>70</v>
      </c>
      <c r="AX39" s="5" t="s">
        <v>70</v>
      </c>
      <c r="AY39" s="5" t="s">
        <v>70</v>
      </c>
      <c r="AZ39" s="5" t="s">
        <v>70</v>
      </c>
      <c r="BA39" s="5" t="s">
        <v>70</v>
      </c>
      <c r="BB39" s="5" t="s">
        <v>70</v>
      </c>
      <c r="BC39" s="5" t="s">
        <v>70</v>
      </c>
      <c r="BD39" s="5">
        <v>0</v>
      </c>
    </row>
    <row r="40" spans="1:56" x14ac:dyDescent="0.35">
      <c r="A40" t="s">
        <v>99</v>
      </c>
      <c r="B40" s="5">
        <v>365</v>
      </c>
      <c r="C40" s="7">
        <v>0.34100000000000003</v>
      </c>
      <c r="D40" s="5">
        <v>545</v>
      </c>
      <c r="E40" s="7">
        <v>0.50900000000000001</v>
      </c>
      <c r="F40" s="5">
        <v>695</v>
      </c>
      <c r="G40" s="7">
        <v>0.65</v>
      </c>
      <c r="H40" s="5">
        <v>870</v>
      </c>
      <c r="I40" s="7">
        <v>0.81599999999999995</v>
      </c>
      <c r="J40" s="5">
        <v>195</v>
      </c>
      <c r="K40" s="7">
        <v>0.184</v>
      </c>
      <c r="L40" s="8">
        <v>1065</v>
      </c>
      <c r="M40" s="5">
        <v>450</v>
      </c>
      <c r="N40" s="7">
        <v>0.41299999999999998</v>
      </c>
      <c r="O40" s="5">
        <v>635</v>
      </c>
      <c r="P40" s="7">
        <v>0.58299999999999996</v>
      </c>
      <c r="Q40" s="5">
        <v>785</v>
      </c>
      <c r="R40" s="7">
        <v>0.71799999999999997</v>
      </c>
      <c r="S40" s="5">
        <v>910</v>
      </c>
      <c r="T40" s="7">
        <v>0.83299999999999996</v>
      </c>
      <c r="U40" s="5">
        <v>180</v>
      </c>
      <c r="V40" s="7">
        <v>0.16700000000000001</v>
      </c>
      <c r="W40" s="8">
        <v>1095</v>
      </c>
      <c r="X40" s="5">
        <v>420</v>
      </c>
      <c r="Y40" s="7">
        <v>0.45200000000000001</v>
      </c>
      <c r="Z40" s="5">
        <v>585</v>
      </c>
      <c r="AA40" s="7">
        <v>0.627</v>
      </c>
      <c r="AB40" s="5">
        <v>730</v>
      </c>
      <c r="AC40" s="7">
        <v>0.78300000000000003</v>
      </c>
      <c r="AD40" s="5">
        <v>830</v>
      </c>
      <c r="AE40" s="7">
        <v>0.89100000000000001</v>
      </c>
      <c r="AF40" s="5">
        <v>100</v>
      </c>
      <c r="AG40" s="7">
        <v>0.109</v>
      </c>
      <c r="AH40" s="5">
        <v>935</v>
      </c>
      <c r="AI40" s="5">
        <v>360</v>
      </c>
      <c r="AJ40" s="7">
        <v>0.34200000000000003</v>
      </c>
      <c r="AK40" s="5">
        <v>570</v>
      </c>
      <c r="AL40" s="7">
        <v>0.54400000000000004</v>
      </c>
      <c r="AM40" s="5">
        <v>825</v>
      </c>
      <c r="AN40" s="7">
        <v>0.78600000000000003</v>
      </c>
      <c r="AO40" s="5">
        <v>935</v>
      </c>
      <c r="AP40" s="7">
        <v>0.89100000000000001</v>
      </c>
      <c r="AQ40" s="5">
        <v>115</v>
      </c>
      <c r="AR40" s="7">
        <v>0.109</v>
      </c>
      <c r="AS40" s="8">
        <v>1045</v>
      </c>
      <c r="AT40" s="5">
        <v>355</v>
      </c>
      <c r="AU40" s="7">
        <v>0.32500000000000001</v>
      </c>
      <c r="AV40" s="5">
        <v>535</v>
      </c>
      <c r="AW40" s="7">
        <v>0.48699999999999999</v>
      </c>
      <c r="AX40" s="5">
        <v>700</v>
      </c>
      <c r="AY40" s="7">
        <v>0.63700000000000001</v>
      </c>
      <c r="AZ40" s="5">
        <v>860</v>
      </c>
      <c r="BA40" s="7">
        <v>0.78400000000000003</v>
      </c>
      <c r="BB40" s="5">
        <v>235</v>
      </c>
      <c r="BC40" s="7">
        <v>0.216</v>
      </c>
      <c r="BD40" s="8">
        <v>1095</v>
      </c>
    </row>
    <row r="41" spans="1:56" x14ac:dyDescent="0.35">
      <c r="A41" t="s">
        <v>100</v>
      </c>
      <c r="B41" s="5" t="s">
        <v>63</v>
      </c>
      <c r="C41" s="5" t="s">
        <v>63</v>
      </c>
      <c r="D41" s="5" t="s">
        <v>63</v>
      </c>
      <c r="E41" s="5" t="s">
        <v>63</v>
      </c>
      <c r="F41" s="5">
        <v>5</v>
      </c>
      <c r="G41" s="5" t="s">
        <v>63</v>
      </c>
      <c r="H41" s="5">
        <v>10</v>
      </c>
      <c r="I41" s="5" t="s">
        <v>63</v>
      </c>
      <c r="J41" s="5">
        <v>15</v>
      </c>
      <c r="K41" s="5" t="s">
        <v>63</v>
      </c>
      <c r="L41" s="5">
        <v>25</v>
      </c>
      <c r="M41" s="5" t="s">
        <v>70</v>
      </c>
      <c r="N41" s="5" t="s">
        <v>70</v>
      </c>
      <c r="O41" s="5" t="s">
        <v>70</v>
      </c>
      <c r="P41" s="5" t="s">
        <v>70</v>
      </c>
      <c r="Q41" s="5" t="s">
        <v>70</v>
      </c>
      <c r="R41" s="5" t="s">
        <v>70</v>
      </c>
      <c r="S41" s="5" t="s">
        <v>70</v>
      </c>
      <c r="T41" s="5" t="s">
        <v>70</v>
      </c>
      <c r="U41" s="5" t="s">
        <v>70</v>
      </c>
      <c r="V41" s="5" t="s">
        <v>70</v>
      </c>
      <c r="W41" s="5">
        <v>0</v>
      </c>
      <c r="X41" s="5" t="s">
        <v>63</v>
      </c>
      <c r="Y41" s="5" t="s">
        <v>63</v>
      </c>
      <c r="Z41" s="5" t="s">
        <v>63</v>
      </c>
      <c r="AA41" s="5" t="s">
        <v>63</v>
      </c>
      <c r="AB41" s="5" t="s">
        <v>63</v>
      </c>
      <c r="AC41" s="5" t="s">
        <v>63</v>
      </c>
      <c r="AD41" s="5">
        <v>5</v>
      </c>
      <c r="AE41" s="5" t="s">
        <v>63</v>
      </c>
      <c r="AF41" s="5">
        <v>0</v>
      </c>
      <c r="AG41" s="7">
        <v>0</v>
      </c>
      <c r="AH41" s="5">
        <v>5</v>
      </c>
      <c r="AI41" s="5" t="s">
        <v>70</v>
      </c>
      <c r="AJ41" s="5" t="s">
        <v>70</v>
      </c>
      <c r="AK41" s="5" t="s">
        <v>70</v>
      </c>
      <c r="AL41" s="5" t="s">
        <v>70</v>
      </c>
      <c r="AM41" s="5" t="s">
        <v>70</v>
      </c>
      <c r="AN41" s="5" t="s">
        <v>70</v>
      </c>
      <c r="AO41" s="5" t="s">
        <v>70</v>
      </c>
      <c r="AP41" s="5" t="s">
        <v>70</v>
      </c>
      <c r="AQ41" s="5" t="s">
        <v>70</v>
      </c>
      <c r="AR41" s="5" t="s">
        <v>70</v>
      </c>
      <c r="AS41" s="5">
        <v>0</v>
      </c>
      <c r="AT41" s="5" t="s">
        <v>63</v>
      </c>
      <c r="AU41" s="5" t="s">
        <v>63</v>
      </c>
      <c r="AV41" s="5" t="s">
        <v>63</v>
      </c>
      <c r="AW41" s="5" t="s">
        <v>63</v>
      </c>
      <c r="AX41" s="5" t="s">
        <v>63</v>
      </c>
      <c r="AY41" s="5" t="s">
        <v>63</v>
      </c>
      <c r="AZ41" s="5">
        <v>10</v>
      </c>
      <c r="BA41" s="5" t="s">
        <v>63</v>
      </c>
      <c r="BB41" s="5">
        <v>10</v>
      </c>
      <c r="BC41" s="5" t="s">
        <v>63</v>
      </c>
      <c r="BD41" s="5">
        <v>15</v>
      </c>
    </row>
    <row r="42" spans="1:56" x14ac:dyDescent="0.35">
      <c r="A42" t="s">
        <v>101</v>
      </c>
      <c r="B42" s="5">
        <v>185</v>
      </c>
      <c r="C42" s="7">
        <v>0.32200000000000001</v>
      </c>
      <c r="D42" s="5">
        <v>295</v>
      </c>
      <c r="E42" s="7">
        <v>0.52200000000000002</v>
      </c>
      <c r="F42" s="5">
        <v>400</v>
      </c>
      <c r="G42" s="7">
        <v>0.69899999999999995</v>
      </c>
      <c r="H42" s="5">
        <v>480</v>
      </c>
      <c r="I42" s="7">
        <v>0.84499999999999997</v>
      </c>
      <c r="J42" s="5">
        <v>90</v>
      </c>
      <c r="K42" s="7">
        <v>0.155</v>
      </c>
      <c r="L42" s="5">
        <v>570</v>
      </c>
      <c r="M42" s="5">
        <v>170</v>
      </c>
      <c r="N42" s="7">
        <v>0.36399999999999999</v>
      </c>
      <c r="O42" s="5">
        <v>260</v>
      </c>
      <c r="P42" s="7">
        <v>0.55300000000000005</v>
      </c>
      <c r="Q42" s="5">
        <v>360</v>
      </c>
      <c r="R42" s="7">
        <v>0.76700000000000002</v>
      </c>
      <c r="S42" s="5">
        <v>420</v>
      </c>
      <c r="T42" s="7">
        <v>0.89400000000000002</v>
      </c>
      <c r="U42" s="5">
        <v>50</v>
      </c>
      <c r="V42" s="7">
        <v>0.106</v>
      </c>
      <c r="W42" s="5">
        <v>470</v>
      </c>
      <c r="X42" s="5">
        <v>265</v>
      </c>
      <c r="Y42" s="7">
        <v>0.52900000000000003</v>
      </c>
      <c r="Z42" s="5">
        <v>370</v>
      </c>
      <c r="AA42" s="7">
        <v>0.74</v>
      </c>
      <c r="AB42" s="5">
        <v>455</v>
      </c>
      <c r="AC42" s="7">
        <v>0.90300000000000002</v>
      </c>
      <c r="AD42" s="5">
        <v>490</v>
      </c>
      <c r="AE42" s="7">
        <v>0.97799999999999998</v>
      </c>
      <c r="AF42" s="5">
        <v>10</v>
      </c>
      <c r="AG42" s="7">
        <v>2.1999999999999999E-2</v>
      </c>
      <c r="AH42" s="5">
        <v>505</v>
      </c>
      <c r="AI42" s="5">
        <v>170</v>
      </c>
      <c r="AJ42" s="5" t="s">
        <v>63</v>
      </c>
      <c r="AK42" s="5">
        <v>270</v>
      </c>
      <c r="AL42" s="5" t="s">
        <v>63</v>
      </c>
      <c r="AM42" s="5">
        <v>360</v>
      </c>
      <c r="AN42" s="5" t="s">
        <v>63</v>
      </c>
      <c r="AO42" s="5">
        <v>380</v>
      </c>
      <c r="AP42" s="5" t="s">
        <v>63</v>
      </c>
      <c r="AQ42" s="5" t="s">
        <v>63</v>
      </c>
      <c r="AR42" s="5" t="s">
        <v>63</v>
      </c>
      <c r="AS42" s="5">
        <v>385</v>
      </c>
      <c r="AT42" s="5">
        <v>95</v>
      </c>
      <c r="AU42" s="7">
        <v>0.28000000000000003</v>
      </c>
      <c r="AV42" s="5">
        <v>175</v>
      </c>
      <c r="AW42" s="7">
        <v>0.51300000000000001</v>
      </c>
      <c r="AX42" s="5">
        <v>240</v>
      </c>
      <c r="AY42" s="7">
        <v>0.71099999999999997</v>
      </c>
      <c r="AZ42" s="5">
        <v>295</v>
      </c>
      <c r="BA42" s="7">
        <v>0.86399999999999999</v>
      </c>
      <c r="BB42" s="5">
        <v>45</v>
      </c>
      <c r="BC42" s="7">
        <v>0.13600000000000001</v>
      </c>
      <c r="BD42" s="5">
        <v>340</v>
      </c>
    </row>
    <row r="43" spans="1:56" x14ac:dyDescent="0.35">
      <c r="A43" t="s">
        <v>102</v>
      </c>
      <c r="B43" s="5">
        <v>100</v>
      </c>
      <c r="C43" s="7">
        <v>0.47799999999999998</v>
      </c>
      <c r="D43" s="5">
        <v>140</v>
      </c>
      <c r="E43" s="7">
        <v>0.67800000000000005</v>
      </c>
      <c r="F43" s="5">
        <v>170</v>
      </c>
      <c r="G43" s="7">
        <v>0.82899999999999996</v>
      </c>
      <c r="H43" s="5">
        <v>190</v>
      </c>
      <c r="I43" s="7">
        <v>0.93700000000000006</v>
      </c>
      <c r="J43" s="5">
        <v>15</v>
      </c>
      <c r="K43" s="7">
        <v>6.3E-2</v>
      </c>
      <c r="L43" s="5">
        <v>205</v>
      </c>
      <c r="M43" s="5">
        <v>110</v>
      </c>
      <c r="N43" s="5" t="s">
        <v>63</v>
      </c>
      <c r="O43" s="5">
        <v>150</v>
      </c>
      <c r="P43" s="5" t="s">
        <v>63</v>
      </c>
      <c r="Q43" s="5">
        <v>170</v>
      </c>
      <c r="R43" s="5" t="s">
        <v>63</v>
      </c>
      <c r="S43" s="5">
        <v>185</v>
      </c>
      <c r="T43" s="5" t="s">
        <v>63</v>
      </c>
      <c r="U43" s="5" t="s">
        <v>63</v>
      </c>
      <c r="V43" s="5" t="s">
        <v>63</v>
      </c>
      <c r="W43" s="5">
        <v>190</v>
      </c>
      <c r="X43" s="5">
        <v>125</v>
      </c>
      <c r="Y43" s="5" t="s">
        <v>63</v>
      </c>
      <c r="Z43" s="5">
        <v>170</v>
      </c>
      <c r="AA43" s="5" t="s">
        <v>63</v>
      </c>
      <c r="AB43" s="5">
        <v>185</v>
      </c>
      <c r="AC43" s="5" t="s">
        <v>63</v>
      </c>
      <c r="AD43" s="5">
        <v>195</v>
      </c>
      <c r="AE43" s="5" t="s">
        <v>63</v>
      </c>
      <c r="AF43" s="5" t="s">
        <v>63</v>
      </c>
      <c r="AG43" s="5" t="s">
        <v>63</v>
      </c>
      <c r="AH43" s="5">
        <v>195</v>
      </c>
      <c r="AI43" s="5">
        <v>110</v>
      </c>
      <c r="AJ43" s="5" t="s">
        <v>63</v>
      </c>
      <c r="AK43" s="5">
        <v>175</v>
      </c>
      <c r="AL43" s="5" t="s">
        <v>63</v>
      </c>
      <c r="AM43" s="5">
        <v>200</v>
      </c>
      <c r="AN43" s="5" t="s">
        <v>63</v>
      </c>
      <c r="AO43" s="5">
        <v>210</v>
      </c>
      <c r="AP43" s="5" t="s">
        <v>63</v>
      </c>
      <c r="AQ43" s="5" t="s">
        <v>63</v>
      </c>
      <c r="AR43" s="5" t="s">
        <v>63</v>
      </c>
      <c r="AS43" s="5">
        <v>210</v>
      </c>
      <c r="AT43" s="5">
        <v>95</v>
      </c>
      <c r="AU43" s="7">
        <v>0.495</v>
      </c>
      <c r="AV43" s="5">
        <v>135</v>
      </c>
      <c r="AW43" s="7">
        <v>0.71599999999999997</v>
      </c>
      <c r="AX43" s="5">
        <v>170</v>
      </c>
      <c r="AY43" s="7">
        <v>0.89500000000000002</v>
      </c>
      <c r="AZ43" s="5">
        <v>180</v>
      </c>
      <c r="BA43" s="7">
        <v>0.94699999999999995</v>
      </c>
      <c r="BB43" s="5">
        <v>10</v>
      </c>
      <c r="BC43" s="7">
        <v>5.2999999999999999E-2</v>
      </c>
      <c r="BD43" s="5">
        <v>190</v>
      </c>
    </row>
    <row r="44" spans="1:56" x14ac:dyDescent="0.35">
      <c r="A44" t="s">
        <v>103</v>
      </c>
      <c r="B44" s="5">
        <v>5</v>
      </c>
      <c r="C44" s="7">
        <v>0.154</v>
      </c>
      <c r="D44" s="5">
        <v>20</v>
      </c>
      <c r="E44" s="7">
        <v>0.48699999999999999</v>
      </c>
      <c r="F44" s="5">
        <v>25</v>
      </c>
      <c r="G44" s="7">
        <v>0.59</v>
      </c>
      <c r="H44" s="5">
        <v>35</v>
      </c>
      <c r="I44" s="7">
        <v>0.84599999999999997</v>
      </c>
      <c r="J44" s="5">
        <v>5</v>
      </c>
      <c r="K44" s="7">
        <v>0.154</v>
      </c>
      <c r="L44" s="5">
        <v>40</v>
      </c>
      <c r="M44" s="5">
        <v>20</v>
      </c>
      <c r="N44" s="7">
        <v>0.40899999999999997</v>
      </c>
      <c r="O44" s="5">
        <v>30</v>
      </c>
      <c r="P44" s="7">
        <v>0.72699999999999998</v>
      </c>
      <c r="Q44" s="5">
        <v>40</v>
      </c>
      <c r="R44" s="7">
        <v>0.86399999999999999</v>
      </c>
      <c r="S44" s="5">
        <v>40</v>
      </c>
      <c r="T44" s="7">
        <v>0.88600000000000001</v>
      </c>
      <c r="U44" s="5">
        <v>5</v>
      </c>
      <c r="V44" s="7">
        <v>0.114</v>
      </c>
      <c r="W44" s="5">
        <v>45</v>
      </c>
      <c r="X44" s="5">
        <v>35</v>
      </c>
      <c r="Y44" s="7">
        <v>0.55600000000000005</v>
      </c>
      <c r="Z44" s="5">
        <v>50</v>
      </c>
      <c r="AA44" s="7">
        <v>0.77800000000000002</v>
      </c>
      <c r="AB44" s="5">
        <v>65</v>
      </c>
      <c r="AC44" s="7">
        <v>1</v>
      </c>
      <c r="AD44" s="5">
        <v>65</v>
      </c>
      <c r="AE44" s="7">
        <v>1</v>
      </c>
      <c r="AF44" s="5">
        <v>0</v>
      </c>
      <c r="AG44" s="7">
        <v>0</v>
      </c>
      <c r="AH44" s="5">
        <v>65</v>
      </c>
      <c r="AI44" s="5">
        <v>10</v>
      </c>
      <c r="AJ44" s="5" t="s">
        <v>63</v>
      </c>
      <c r="AK44" s="5">
        <v>15</v>
      </c>
      <c r="AL44" s="5" t="s">
        <v>63</v>
      </c>
      <c r="AM44" s="5">
        <v>15</v>
      </c>
      <c r="AN44" s="5" t="s">
        <v>63</v>
      </c>
      <c r="AO44" s="5">
        <v>20</v>
      </c>
      <c r="AP44" s="5" t="s">
        <v>63</v>
      </c>
      <c r="AQ44" s="5" t="s">
        <v>63</v>
      </c>
      <c r="AR44" s="5" t="s">
        <v>63</v>
      </c>
      <c r="AS44" s="5">
        <v>20</v>
      </c>
      <c r="AT44" s="5">
        <v>10</v>
      </c>
      <c r="AU44" s="5" t="s">
        <v>63</v>
      </c>
      <c r="AV44" s="5">
        <v>20</v>
      </c>
      <c r="AW44" s="5" t="s">
        <v>63</v>
      </c>
      <c r="AX44" s="5">
        <v>25</v>
      </c>
      <c r="AY44" s="5" t="s">
        <v>63</v>
      </c>
      <c r="AZ44" s="5">
        <v>30</v>
      </c>
      <c r="BA44" s="5" t="s">
        <v>63</v>
      </c>
      <c r="BB44" s="5" t="s">
        <v>63</v>
      </c>
      <c r="BC44" s="5" t="s">
        <v>63</v>
      </c>
      <c r="BD44" s="5">
        <v>30</v>
      </c>
    </row>
    <row r="45" spans="1:56" x14ac:dyDescent="0.35">
      <c r="A45" t="s">
        <v>104</v>
      </c>
      <c r="B45" s="5" t="s">
        <v>70</v>
      </c>
      <c r="C45" s="5" t="s">
        <v>70</v>
      </c>
      <c r="D45" s="5" t="s">
        <v>70</v>
      </c>
      <c r="E45" s="5" t="s">
        <v>70</v>
      </c>
      <c r="F45" s="5" t="s">
        <v>70</v>
      </c>
      <c r="G45" s="5" t="s">
        <v>70</v>
      </c>
      <c r="H45" s="5" t="s">
        <v>70</v>
      </c>
      <c r="I45" s="5" t="s">
        <v>70</v>
      </c>
      <c r="J45" s="5" t="s">
        <v>70</v>
      </c>
      <c r="K45" s="5" t="s">
        <v>70</v>
      </c>
      <c r="L45" s="5">
        <v>0</v>
      </c>
      <c r="M45" s="5" t="s">
        <v>70</v>
      </c>
      <c r="N45" s="5" t="s">
        <v>70</v>
      </c>
      <c r="O45" s="5" t="s">
        <v>70</v>
      </c>
      <c r="P45" s="5" t="s">
        <v>70</v>
      </c>
      <c r="Q45" s="5" t="s">
        <v>70</v>
      </c>
      <c r="R45" s="5" t="s">
        <v>70</v>
      </c>
      <c r="S45" s="5" t="s">
        <v>70</v>
      </c>
      <c r="T45" s="5" t="s">
        <v>70</v>
      </c>
      <c r="U45" s="5" t="s">
        <v>70</v>
      </c>
      <c r="V45" s="5" t="s">
        <v>70</v>
      </c>
      <c r="W45" s="5">
        <v>0</v>
      </c>
      <c r="X45" s="5" t="s">
        <v>70</v>
      </c>
      <c r="Y45" s="5" t="s">
        <v>70</v>
      </c>
      <c r="Z45" s="5" t="s">
        <v>70</v>
      </c>
      <c r="AA45" s="5" t="s">
        <v>70</v>
      </c>
      <c r="AB45" s="5" t="s">
        <v>70</v>
      </c>
      <c r="AC45" s="5" t="s">
        <v>70</v>
      </c>
      <c r="AD45" s="5" t="s">
        <v>70</v>
      </c>
      <c r="AE45" s="5" t="s">
        <v>70</v>
      </c>
      <c r="AF45" s="5" t="s">
        <v>70</v>
      </c>
      <c r="AG45" s="5" t="s">
        <v>70</v>
      </c>
      <c r="AH45" s="5">
        <v>0</v>
      </c>
      <c r="AI45" s="5" t="s">
        <v>70</v>
      </c>
      <c r="AJ45" s="5" t="s">
        <v>70</v>
      </c>
      <c r="AK45" s="5" t="s">
        <v>70</v>
      </c>
      <c r="AL45" s="5" t="s">
        <v>70</v>
      </c>
      <c r="AM45" s="5" t="s">
        <v>70</v>
      </c>
      <c r="AN45" s="5" t="s">
        <v>70</v>
      </c>
      <c r="AO45" s="5" t="s">
        <v>70</v>
      </c>
      <c r="AP45" s="5" t="s">
        <v>70</v>
      </c>
      <c r="AQ45" s="5" t="s">
        <v>70</v>
      </c>
      <c r="AR45" s="5" t="s">
        <v>70</v>
      </c>
      <c r="AS45" s="5">
        <v>0</v>
      </c>
      <c r="AT45" s="5" t="s">
        <v>70</v>
      </c>
      <c r="AU45" s="5" t="s">
        <v>70</v>
      </c>
      <c r="AV45" s="5" t="s">
        <v>70</v>
      </c>
      <c r="AW45" s="5" t="s">
        <v>70</v>
      </c>
      <c r="AX45" s="5" t="s">
        <v>70</v>
      </c>
      <c r="AY45" s="5" t="s">
        <v>70</v>
      </c>
      <c r="AZ45" s="5" t="s">
        <v>70</v>
      </c>
      <c r="BA45" s="5" t="s">
        <v>70</v>
      </c>
      <c r="BB45" s="5" t="s">
        <v>70</v>
      </c>
      <c r="BC45" s="5" t="s">
        <v>70</v>
      </c>
      <c r="BD45" s="5">
        <v>0</v>
      </c>
    </row>
    <row r="46" spans="1:56" x14ac:dyDescent="0.35">
      <c r="A46" t="s">
        <v>105</v>
      </c>
      <c r="B46" s="5" t="s">
        <v>70</v>
      </c>
      <c r="C46" s="5" t="s">
        <v>70</v>
      </c>
      <c r="D46" s="5" t="s">
        <v>70</v>
      </c>
      <c r="E46" s="5" t="s">
        <v>70</v>
      </c>
      <c r="F46" s="5" t="s">
        <v>70</v>
      </c>
      <c r="G46" s="5" t="s">
        <v>70</v>
      </c>
      <c r="H46" s="5" t="s">
        <v>70</v>
      </c>
      <c r="I46" s="5" t="s">
        <v>70</v>
      </c>
      <c r="J46" s="5" t="s">
        <v>70</v>
      </c>
      <c r="K46" s="5" t="s">
        <v>70</v>
      </c>
      <c r="L46" s="5">
        <v>0</v>
      </c>
      <c r="M46" s="5" t="s">
        <v>70</v>
      </c>
      <c r="N46" s="5" t="s">
        <v>70</v>
      </c>
      <c r="O46" s="5" t="s">
        <v>70</v>
      </c>
      <c r="P46" s="5" t="s">
        <v>70</v>
      </c>
      <c r="Q46" s="5" t="s">
        <v>70</v>
      </c>
      <c r="R46" s="5" t="s">
        <v>70</v>
      </c>
      <c r="S46" s="5" t="s">
        <v>70</v>
      </c>
      <c r="T46" s="5" t="s">
        <v>70</v>
      </c>
      <c r="U46" s="5" t="s">
        <v>70</v>
      </c>
      <c r="V46" s="5" t="s">
        <v>70</v>
      </c>
      <c r="W46" s="5">
        <v>0</v>
      </c>
      <c r="X46" s="5" t="s">
        <v>70</v>
      </c>
      <c r="Y46" s="5" t="s">
        <v>70</v>
      </c>
      <c r="Z46" s="5" t="s">
        <v>70</v>
      </c>
      <c r="AA46" s="5" t="s">
        <v>70</v>
      </c>
      <c r="AB46" s="5" t="s">
        <v>70</v>
      </c>
      <c r="AC46" s="5" t="s">
        <v>70</v>
      </c>
      <c r="AD46" s="5" t="s">
        <v>70</v>
      </c>
      <c r="AE46" s="5" t="s">
        <v>70</v>
      </c>
      <c r="AF46" s="5" t="s">
        <v>70</v>
      </c>
      <c r="AG46" s="5" t="s">
        <v>70</v>
      </c>
      <c r="AH46" s="5">
        <v>0</v>
      </c>
      <c r="AI46" s="5" t="s">
        <v>63</v>
      </c>
      <c r="AJ46" s="5" t="s">
        <v>63</v>
      </c>
      <c r="AK46" s="5" t="s">
        <v>63</v>
      </c>
      <c r="AL46" s="5" t="s">
        <v>63</v>
      </c>
      <c r="AM46" s="5" t="s">
        <v>63</v>
      </c>
      <c r="AN46" s="5" t="s">
        <v>63</v>
      </c>
      <c r="AO46" s="5" t="s">
        <v>63</v>
      </c>
      <c r="AP46" s="5" t="s">
        <v>63</v>
      </c>
      <c r="AQ46" s="5">
        <v>0</v>
      </c>
      <c r="AR46" s="7">
        <v>0</v>
      </c>
      <c r="AS46" s="5" t="s">
        <v>63</v>
      </c>
      <c r="AT46" s="5" t="s">
        <v>70</v>
      </c>
      <c r="AU46" s="5" t="s">
        <v>70</v>
      </c>
      <c r="AV46" s="5" t="s">
        <v>70</v>
      </c>
      <c r="AW46" s="5" t="s">
        <v>70</v>
      </c>
      <c r="AX46" s="5" t="s">
        <v>70</v>
      </c>
      <c r="AY46" s="5" t="s">
        <v>70</v>
      </c>
      <c r="AZ46" s="5" t="s">
        <v>70</v>
      </c>
      <c r="BA46" s="5" t="s">
        <v>70</v>
      </c>
      <c r="BB46" s="5" t="s">
        <v>70</v>
      </c>
      <c r="BC46" s="5" t="s">
        <v>70</v>
      </c>
      <c r="BD46" s="5">
        <v>0</v>
      </c>
    </row>
    <row r="47" spans="1:56" x14ac:dyDescent="0.35">
      <c r="A47" t="s">
        <v>106</v>
      </c>
      <c r="B47" s="5">
        <v>270</v>
      </c>
      <c r="C47" s="7">
        <v>0.47799999999999998</v>
      </c>
      <c r="D47" s="5">
        <v>395</v>
      </c>
      <c r="E47" s="7">
        <v>0.70299999999999996</v>
      </c>
      <c r="F47" s="5">
        <v>480</v>
      </c>
      <c r="G47" s="7">
        <v>0.85399999999999998</v>
      </c>
      <c r="H47" s="5">
        <v>545</v>
      </c>
      <c r="I47" s="7">
        <v>0.97</v>
      </c>
      <c r="J47" s="5">
        <v>15</v>
      </c>
      <c r="K47" s="7">
        <v>0.03</v>
      </c>
      <c r="L47" s="5">
        <v>565</v>
      </c>
      <c r="M47" s="5">
        <v>235</v>
      </c>
      <c r="N47" s="7">
        <v>0.55200000000000005</v>
      </c>
      <c r="O47" s="5">
        <v>345</v>
      </c>
      <c r="P47" s="7">
        <v>0.81</v>
      </c>
      <c r="Q47" s="5">
        <v>405</v>
      </c>
      <c r="R47" s="7">
        <v>0.95099999999999996</v>
      </c>
      <c r="S47" s="5">
        <v>420</v>
      </c>
      <c r="T47" s="7">
        <v>0.98399999999999999</v>
      </c>
      <c r="U47" s="5">
        <v>5</v>
      </c>
      <c r="V47" s="7">
        <v>1.6E-2</v>
      </c>
      <c r="W47" s="5">
        <v>425</v>
      </c>
      <c r="X47" s="5">
        <v>275</v>
      </c>
      <c r="Y47" s="5" t="s">
        <v>63</v>
      </c>
      <c r="Z47" s="5">
        <v>375</v>
      </c>
      <c r="AA47" s="5" t="s">
        <v>63</v>
      </c>
      <c r="AB47" s="5">
        <v>445</v>
      </c>
      <c r="AC47" s="5" t="s">
        <v>63</v>
      </c>
      <c r="AD47" s="5">
        <v>460</v>
      </c>
      <c r="AE47" s="5" t="s">
        <v>63</v>
      </c>
      <c r="AF47" s="5" t="s">
        <v>63</v>
      </c>
      <c r="AG47" s="5" t="s">
        <v>63</v>
      </c>
      <c r="AH47" s="5">
        <v>460</v>
      </c>
      <c r="AI47" s="5">
        <v>260</v>
      </c>
      <c r="AJ47" s="5" t="s">
        <v>63</v>
      </c>
      <c r="AK47" s="5">
        <v>365</v>
      </c>
      <c r="AL47" s="5" t="s">
        <v>63</v>
      </c>
      <c r="AM47" s="5">
        <v>435</v>
      </c>
      <c r="AN47" s="5" t="s">
        <v>63</v>
      </c>
      <c r="AO47" s="5">
        <v>445</v>
      </c>
      <c r="AP47" s="5" t="s">
        <v>63</v>
      </c>
      <c r="AQ47" s="5" t="s">
        <v>63</v>
      </c>
      <c r="AR47" s="5" t="s">
        <v>63</v>
      </c>
      <c r="AS47" s="5">
        <v>445</v>
      </c>
      <c r="AT47" s="5">
        <v>205</v>
      </c>
      <c r="AU47" s="7">
        <v>0.41199999999999998</v>
      </c>
      <c r="AV47" s="5">
        <v>335</v>
      </c>
      <c r="AW47" s="7">
        <v>0.67500000000000004</v>
      </c>
      <c r="AX47" s="5">
        <v>435</v>
      </c>
      <c r="AY47" s="7">
        <v>0.88300000000000001</v>
      </c>
      <c r="AZ47" s="5">
        <v>480</v>
      </c>
      <c r="BA47" s="7">
        <v>0.97</v>
      </c>
      <c r="BB47" s="5">
        <v>15</v>
      </c>
      <c r="BC47" s="7">
        <v>0.03</v>
      </c>
      <c r="BD47" s="5">
        <v>495</v>
      </c>
    </row>
    <row r="48" spans="1:56" x14ac:dyDescent="0.35">
      <c r="A48" t="s">
        <v>107</v>
      </c>
      <c r="B48" s="5">
        <v>205</v>
      </c>
      <c r="C48" s="7">
        <v>0.35499999999999998</v>
      </c>
      <c r="D48" s="5">
        <v>320</v>
      </c>
      <c r="E48" s="7">
        <v>0.55600000000000005</v>
      </c>
      <c r="F48" s="5">
        <v>400</v>
      </c>
      <c r="G48" s="7">
        <v>0.69599999999999995</v>
      </c>
      <c r="H48" s="5">
        <v>470</v>
      </c>
      <c r="I48" s="7">
        <v>0.82199999999999995</v>
      </c>
      <c r="J48" s="5">
        <v>100</v>
      </c>
      <c r="K48" s="7">
        <v>0.17799999999999999</v>
      </c>
      <c r="L48" s="5">
        <v>570</v>
      </c>
      <c r="M48" s="5">
        <v>185</v>
      </c>
      <c r="N48" s="7">
        <v>0.36</v>
      </c>
      <c r="O48" s="5">
        <v>285</v>
      </c>
      <c r="P48" s="7">
        <v>0.55500000000000005</v>
      </c>
      <c r="Q48" s="5">
        <v>375</v>
      </c>
      <c r="R48" s="7">
        <v>0.72299999999999998</v>
      </c>
      <c r="S48" s="5">
        <v>445</v>
      </c>
      <c r="T48" s="7">
        <v>0.86299999999999999</v>
      </c>
      <c r="U48" s="5">
        <v>70</v>
      </c>
      <c r="V48" s="7">
        <v>0.13700000000000001</v>
      </c>
      <c r="W48" s="5">
        <v>515</v>
      </c>
      <c r="X48" s="5">
        <v>250</v>
      </c>
      <c r="Y48" s="7">
        <v>0.51400000000000001</v>
      </c>
      <c r="Z48" s="5">
        <v>340</v>
      </c>
      <c r="AA48" s="7">
        <v>0.69</v>
      </c>
      <c r="AB48" s="5">
        <v>425</v>
      </c>
      <c r="AC48" s="7">
        <v>0.86699999999999999</v>
      </c>
      <c r="AD48" s="5">
        <v>475</v>
      </c>
      <c r="AE48" s="7">
        <v>0.96699999999999997</v>
      </c>
      <c r="AF48" s="5">
        <v>15</v>
      </c>
      <c r="AG48" s="7">
        <v>3.3000000000000002E-2</v>
      </c>
      <c r="AH48" s="5">
        <v>490</v>
      </c>
      <c r="AI48" s="5">
        <v>200</v>
      </c>
      <c r="AJ48" s="7">
        <v>0.45800000000000002</v>
      </c>
      <c r="AK48" s="5">
        <v>295</v>
      </c>
      <c r="AL48" s="7">
        <v>0.67300000000000004</v>
      </c>
      <c r="AM48" s="5">
        <v>390</v>
      </c>
      <c r="AN48" s="7">
        <v>0.89500000000000002</v>
      </c>
      <c r="AO48" s="5">
        <v>425</v>
      </c>
      <c r="AP48" s="7">
        <v>0.97</v>
      </c>
      <c r="AQ48" s="5">
        <v>15</v>
      </c>
      <c r="AR48" s="7">
        <v>0.03</v>
      </c>
      <c r="AS48" s="5">
        <v>435</v>
      </c>
      <c r="AT48" s="5">
        <v>150</v>
      </c>
      <c r="AU48" s="7">
        <v>0.35</v>
      </c>
      <c r="AV48" s="5">
        <v>255</v>
      </c>
      <c r="AW48" s="7">
        <v>0.59599999999999997</v>
      </c>
      <c r="AX48" s="5">
        <v>330</v>
      </c>
      <c r="AY48" s="7">
        <v>0.77100000000000002</v>
      </c>
      <c r="AZ48" s="5">
        <v>380</v>
      </c>
      <c r="BA48" s="7">
        <v>0.88800000000000001</v>
      </c>
      <c r="BB48" s="5">
        <v>50</v>
      </c>
      <c r="BC48" s="7">
        <v>0.112</v>
      </c>
      <c r="BD48" s="5">
        <v>430</v>
      </c>
    </row>
    <row r="49" spans="1:56" x14ac:dyDescent="0.35">
      <c r="A49" t="s">
        <v>108</v>
      </c>
      <c r="B49" s="5" t="s">
        <v>63</v>
      </c>
      <c r="C49" s="5" t="s">
        <v>63</v>
      </c>
      <c r="D49" s="5" t="s">
        <v>63</v>
      </c>
      <c r="E49" s="5" t="s">
        <v>63</v>
      </c>
      <c r="F49" s="5" t="s">
        <v>63</v>
      </c>
      <c r="G49" s="5" t="s">
        <v>63</v>
      </c>
      <c r="H49" s="5">
        <v>5</v>
      </c>
      <c r="I49" s="5" t="s">
        <v>63</v>
      </c>
      <c r="J49" s="5">
        <v>0</v>
      </c>
      <c r="K49" s="7">
        <v>0</v>
      </c>
      <c r="L49" s="5">
        <v>5</v>
      </c>
      <c r="M49" s="5" t="s">
        <v>63</v>
      </c>
      <c r="N49" s="5" t="s">
        <v>63</v>
      </c>
      <c r="O49" s="5">
        <v>10</v>
      </c>
      <c r="P49" s="5" t="s">
        <v>63</v>
      </c>
      <c r="Q49" s="5">
        <v>10</v>
      </c>
      <c r="R49" s="5" t="s">
        <v>63</v>
      </c>
      <c r="S49" s="5">
        <v>10</v>
      </c>
      <c r="T49" s="5" t="s">
        <v>63</v>
      </c>
      <c r="U49" s="5" t="s">
        <v>63</v>
      </c>
      <c r="V49" s="5" t="s">
        <v>63</v>
      </c>
      <c r="W49" s="5">
        <v>10</v>
      </c>
      <c r="X49" s="5" t="s">
        <v>63</v>
      </c>
      <c r="Y49" s="5" t="s">
        <v>63</v>
      </c>
      <c r="Z49" s="5" t="s">
        <v>63</v>
      </c>
      <c r="AA49" s="5" t="s">
        <v>63</v>
      </c>
      <c r="AB49" s="5" t="s">
        <v>63</v>
      </c>
      <c r="AC49" s="5" t="s">
        <v>63</v>
      </c>
      <c r="AD49" s="5" t="s">
        <v>63</v>
      </c>
      <c r="AE49" s="5" t="s">
        <v>63</v>
      </c>
      <c r="AF49" s="5">
        <v>0</v>
      </c>
      <c r="AG49" s="7">
        <v>0</v>
      </c>
      <c r="AH49" s="5" t="s">
        <v>63</v>
      </c>
      <c r="AI49" s="5">
        <v>5</v>
      </c>
      <c r="AJ49" s="7">
        <v>0.46700000000000003</v>
      </c>
      <c r="AK49" s="5">
        <v>15</v>
      </c>
      <c r="AL49" s="7">
        <v>0.86699999999999999</v>
      </c>
      <c r="AM49" s="5">
        <v>15</v>
      </c>
      <c r="AN49" s="7">
        <v>1</v>
      </c>
      <c r="AO49" s="5">
        <v>15</v>
      </c>
      <c r="AP49" s="7">
        <v>1</v>
      </c>
      <c r="AQ49" s="5">
        <v>0</v>
      </c>
      <c r="AR49" s="7">
        <v>0</v>
      </c>
      <c r="AS49" s="5">
        <v>15</v>
      </c>
      <c r="AT49" s="5" t="s">
        <v>63</v>
      </c>
      <c r="AU49" s="5" t="s">
        <v>63</v>
      </c>
      <c r="AV49" s="5" t="s">
        <v>63</v>
      </c>
      <c r="AW49" s="5" t="s">
        <v>63</v>
      </c>
      <c r="AX49" s="5">
        <v>10</v>
      </c>
      <c r="AY49" s="5" t="s">
        <v>63</v>
      </c>
      <c r="AZ49" s="5">
        <v>15</v>
      </c>
      <c r="BA49" s="5" t="s">
        <v>63</v>
      </c>
      <c r="BB49" s="5">
        <v>5</v>
      </c>
      <c r="BC49" s="5" t="s">
        <v>63</v>
      </c>
      <c r="BD49" s="5">
        <v>25</v>
      </c>
    </row>
    <row r="50" spans="1:56" x14ac:dyDescent="0.35">
      <c r="A50" t="s">
        <v>109</v>
      </c>
      <c r="B50" s="5">
        <v>75</v>
      </c>
      <c r="C50" s="7">
        <v>0.26600000000000001</v>
      </c>
      <c r="D50" s="5">
        <v>190</v>
      </c>
      <c r="E50" s="7">
        <v>0.65200000000000002</v>
      </c>
      <c r="F50" s="5">
        <v>250</v>
      </c>
      <c r="G50" s="7">
        <v>0.85499999999999998</v>
      </c>
      <c r="H50" s="5">
        <v>275</v>
      </c>
      <c r="I50" s="7">
        <v>0.95199999999999996</v>
      </c>
      <c r="J50" s="5">
        <v>15</v>
      </c>
      <c r="K50" s="7">
        <v>4.8000000000000001E-2</v>
      </c>
      <c r="L50" s="5">
        <v>290</v>
      </c>
      <c r="M50" s="5">
        <v>60</v>
      </c>
      <c r="N50" s="5" t="s">
        <v>63</v>
      </c>
      <c r="O50" s="5">
        <v>125</v>
      </c>
      <c r="P50" s="5" t="s">
        <v>63</v>
      </c>
      <c r="Q50" s="5">
        <v>170</v>
      </c>
      <c r="R50" s="5" t="s">
        <v>63</v>
      </c>
      <c r="S50" s="5">
        <v>185</v>
      </c>
      <c r="T50" s="5" t="s">
        <v>63</v>
      </c>
      <c r="U50" s="5" t="s">
        <v>63</v>
      </c>
      <c r="V50" s="5" t="s">
        <v>63</v>
      </c>
      <c r="W50" s="5">
        <v>185</v>
      </c>
      <c r="X50" s="5">
        <v>90</v>
      </c>
      <c r="Y50" s="7">
        <v>0.46400000000000002</v>
      </c>
      <c r="Z50" s="5">
        <v>150</v>
      </c>
      <c r="AA50" s="7">
        <v>0.77100000000000002</v>
      </c>
      <c r="AB50" s="5">
        <v>185</v>
      </c>
      <c r="AC50" s="7">
        <v>0.95299999999999996</v>
      </c>
      <c r="AD50" s="5">
        <v>190</v>
      </c>
      <c r="AE50" s="7">
        <v>1</v>
      </c>
      <c r="AF50" s="5">
        <v>0</v>
      </c>
      <c r="AG50" s="7">
        <v>0</v>
      </c>
      <c r="AH50" s="5">
        <v>190</v>
      </c>
      <c r="AI50" s="5">
        <v>50</v>
      </c>
      <c r="AJ50" s="5" t="s">
        <v>63</v>
      </c>
      <c r="AK50" s="5">
        <v>100</v>
      </c>
      <c r="AL50" s="5" t="s">
        <v>63</v>
      </c>
      <c r="AM50" s="5">
        <v>130</v>
      </c>
      <c r="AN50" s="5" t="s">
        <v>63</v>
      </c>
      <c r="AO50" s="5">
        <v>135</v>
      </c>
      <c r="AP50" s="5" t="s">
        <v>63</v>
      </c>
      <c r="AQ50" s="5" t="s">
        <v>63</v>
      </c>
      <c r="AR50" s="5" t="s">
        <v>63</v>
      </c>
      <c r="AS50" s="5">
        <v>135</v>
      </c>
      <c r="AT50" s="5">
        <v>45</v>
      </c>
      <c r="AU50" s="7">
        <v>0.41299999999999998</v>
      </c>
      <c r="AV50" s="5">
        <v>80</v>
      </c>
      <c r="AW50" s="7">
        <v>0.72499999999999998</v>
      </c>
      <c r="AX50" s="5">
        <v>105</v>
      </c>
      <c r="AY50" s="7">
        <v>0.94499999999999995</v>
      </c>
      <c r="AZ50" s="5">
        <v>110</v>
      </c>
      <c r="BA50" s="7">
        <v>1</v>
      </c>
      <c r="BB50" s="5">
        <v>0</v>
      </c>
      <c r="BC50" s="7">
        <v>0</v>
      </c>
      <c r="BD50" s="5">
        <v>110</v>
      </c>
    </row>
    <row r="51" spans="1:56" x14ac:dyDescent="0.35">
      <c r="A51" t="s">
        <v>110</v>
      </c>
      <c r="B51" s="5">
        <v>5</v>
      </c>
      <c r="C51" s="7">
        <v>0.5</v>
      </c>
      <c r="D51" s="5">
        <v>5</v>
      </c>
      <c r="E51" s="7">
        <v>0.5</v>
      </c>
      <c r="F51" s="5">
        <v>10</v>
      </c>
      <c r="G51" s="7">
        <v>0.66700000000000004</v>
      </c>
      <c r="H51" s="5">
        <v>10</v>
      </c>
      <c r="I51" s="7">
        <v>1</v>
      </c>
      <c r="J51" s="5">
        <v>0</v>
      </c>
      <c r="K51" s="7">
        <v>0</v>
      </c>
      <c r="L51" s="5">
        <v>10</v>
      </c>
      <c r="M51" s="5" t="s">
        <v>63</v>
      </c>
      <c r="N51" s="5" t="s">
        <v>63</v>
      </c>
      <c r="O51" s="5" t="s">
        <v>63</v>
      </c>
      <c r="P51" s="5" t="s">
        <v>63</v>
      </c>
      <c r="Q51" s="5">
        <v>5</v>
      </c>
      <c r="R51" s="5" t="s">
        <v>63</v>
      </c>
      <c r="S51" s="5">
        <v>10</v>
      </c>
      <c r="T51" s="5" t="s">
        <v>63</v>
      </c>
      <c r="U51" s="5" t="s">
        <v>63</v>
      </c>
      <c r="V51" s="5" t="s">
        <v>63</v>
      </c>
      <c r="W51" s="5">
        <v>10</v>
      </c>
      <c r="X51" s="5" t="s">
        <v>63</v>
      </c>
      <c r="Y51" s="5" t="s">
        <v>63</v>
      </c>
      <c r="Z51" s="5" t="s">
        <v>63</v>
      </c>
      <c r="AA51" s="5" t="s">
        <v>63</v>
      </c>
      <c r="AB51" s="5">
        <v>5</v>
      </c>
      <c r="AC51" s="5" t="s">
        <v>63</v>
      </c>
      <c r="AD51" s="5">
        <v>5</v>
      </c>
      <c r="AE51" s="5" t="s">
        <v>63</v>
      </c>
      <c r="AF51" s="5">
        <v>0</v>
      </c>
      <c r="AG51" s="7">
        <v>0</v>
      </c>
      <c r="AH51" s="5">
        <v>5</v>
      </c>
      <c r="AI51" s="5" t="s">
        <v>63</v>
      </c>
      <c r="AJ51" s="5" t="s">
        <v>63</v>
      </c>
      <c r="AK51" s="5" t="s">
        <v>63</v>
      </c>
      <c r="AL51" s="5" t="s">
        <v>63</v>
      </c>
      <c r="AM51" s="5">
        <v>5</v>
      </c>
      <c r="AN51" s="5" t="s">
        <v>63</v>
      </c>
      <c r="AO51" s="5">
        <v>5</v>
      </c>
      <c r="AP51" s="5" t="s">
        <v>63</v>
      </c>
      <c r="AQ51" s="5">
        <v>0</v>
      </c>
      <c r="AR51" s="7">
        <v>0</v>
      </c>
      <c r="AS51" s="5">
        <v>5</v>
      </c>
      <c r="AT51" s="5" t="s">
        <v>70</v>
      </c>
      <c r="AU51" s="5" t="s">
        <v>70</v>
      </c>
      <c r="AV51" s="5" t="s">
        <v>70</v>
      </c>
      <c r="AW51" s="5" t="s">
        <v>70</v>
      </c>
      <c r="AX51" s="5" t="s">
        <v>70</v>
      </c>
      <c r="AY51" s="5" t="s">
        <v>70</v>
      </c>
      <c r="AZ51" s="5" t="s">
        <v>70</v>
      </c>
      <c r="BA51" s="5" t="s">
        <v>70</v>
      </c>
      <c r="BB51" s="5" t="s">
        <v>70</v>
      </c>
      <c r="BC51" s="5" t="s">
        <v>70</v>
      </c>
      <c r="BD51" s="5">
        <v>0</v>
      </c>
    </row>
    <row r="52" spans="1:56" x14ac:dyDescent="0.35">
      <c r="A52" t="s">
        <v>111</v>
      </c>
      <c r="B52" s="5">
        <v>15</v>
      </c>
      <c r="C52" s="5" t="s">
        <v>63</v>
      </c>
      <c r="D52" s="5">
        <v>25</v>
      </c>
      <c r="E52" s="5" t="s">
        <v>63</v>
      </c>
      <c r="F52" s="5">
        <v>40</v>
      </c>
      <c r="G52" s="5" t="s">
        <v>63</v>
      </c>
      <c r="H52" s="5">
        <v>40</v>
      </c>
      <c r="I52" s="5" t="s">
        <v>63</v>
      </c>
      <c r="J52" s="5" t="s">
        <v>63</v>
      </c>
      <c r="K52" s="5" t="s">
        <v>63</v>
      </c>
      <c r="L52" s="5">
        <v>45</v>
      </c>
      <c r="M52" s="5">
        <v>5</v>
      </c>
      <c r="N52" s="5" t="s">
        <v>63</v>
      </c>
      <c r="O52" s="5">
        <v>15</v>
      </c>
      <c r="P52" s="5" t="s">
        <v>63</v>
      </c>
      <c r="Q52" s="5">
        <v>20</v>
      </c>
      <c r="R52" s="5" t="s">
        <v>63</v>
      </c>
      <c r="S52" s="5">
        <v>25</v>
      </c>
      <c r="T52" s="5" t="s">
        <v>63</v>
      </c>
      <c r="U52" s="5" t="s">
        <v>63</v>
      </c>
      <c r="V52" s="5" t="s">
        <v>63</v>
      </c>
      <c r="W52" s="5">
        <v>25</v>
      </c>
      <c r="X52" s="5">
        <v>10</v>
      </c>
      <c r="Y52" s="7">
        <v>0.47599999999999998</v>
      </c>
      <c r="Z52" s="5">
        <v>15</v>
      </c>
      <c r="AA52" s="7">
        <v>0.76200000000000001</v>
      </c>
      <c r="AB52" s="5">
        <v>20</v>
      </c>
      <c r="AC52" s="7">
        <v>0.95199999999999996</v>
      </c>
      <c r="AD52" s="5">
        <v>20</v>
      </c>
      <c r="AE52" s="7">
        <v>1</v>
      </c>
      <c r="AF52" s="5">
        <v>0</v>
      </c>
      <c r="AG52" s="7">
        <v>0</v>
      </c>
      <c r="AH52" s="5">
        <v>20</v>
      </c>
      <c r="AI52" s="5">
        <v>0</v>
      </c>
      <c r="AJ52" s="7">
        <v>0</v>
      </c>
      <c r="AK52" s="5" t="s">
        <v>63</v>
      </c>
      <c r="AL52" s="5" t="s">
        <v>63</v>
      </c>
      <c r="AM52" s="5">
        <v>5</v>
      </c>
      <c r="AN52" s="5" t="s">
        <v>63</v>
      </c>
      <c r="AO52" s="5">
        <v>10</v>
      </c>
      <c r="AP52" s="5" t="s">
        <v>63</v>
      </c>
      <c r="AQ52" s="5">
        <v>0</v>
      </c>
      <c r="AR52" s="7">
        <v>0</v>
      </c>
      <c r="AS52" s="5">
        <v>10</v>
      </c>
      <c r="AT52" s="5" t="s">
        <v>63</v>
      </c>
      <c r="AU52" s="5" t="s">
        <v>63</v>
      </c>
      <c r="AV52" s="5" t="s">
        <v>63</v>
      </c>
      <c r="AW52" s="5" t="s">
        <v>63</v>
      </c>
      <c r="AX52" s="5" t="s">
        <v>63</v>
      </c>
      <c r="AY52" s="5" t="s">
        <v>63</v>
      </c>
      <c r="AZ52" s="5" t="s">
        <v>63</v>
      </c>
      <c r="BA52" s="5" t="s">
        <v>63</v>
      </c>
      <c r="BB52" s="5">
        <v>0</v>
      </c>
      <c r="BC52" s="7">
        <v>0</v>
      </c>
      <c r="BD52" s="5" t="s">
        <v>63</v>
      </c>
    </row>
    <row r="53" spans="1:56" x14ac:dyDescent="0.35">
      <c r="A53" t="s">
        <v>112</v>
      </c>
      <c r="B53" s="5">
        <v>65</v>
      </c>
      <c r="C53" s="7">
        <v>0.35399999999999998</v>
      </c>
      <c r="D53" s="5">
        <v>125</v>
      </c>
      <c r="E53" s="7">
        <v>0.69099999999999995</v>
      </c>
      <c r="F53" s="5">
        <v>160</v>
      </c>
      <c r="G53" s="7">
        <v>0.88400000000000001</v>
      </c>
      <c r="H53" s="5">
        <v>170</v>
      </c>
      <c r="I53" s="7">
        <v>0.95</v>
      </c>
      <c r="J53" s="5">
        <v>10</v>
      </c>
      <c r="K53" s="7">
        <v>0.05</v>
      </c>
      <c r="L53" s="5">
        <v>180</v>
      </c>
      <c r="M53" s="5">
        <v>60</v>
      </c>
      <c r="N53" s="5" t="s">
        <v>63</v>
      </c>
      <c r="O53" s="5">
        <v>95</v>
      </c>
      <c r="P53" s="5" t="s">
        <v>63</v>
      </c>
      <c r="Q53" s="5">
        <v>115</v>
      </c>
      <c r="R53" s="5" t="s">
        <v>63</v>
      </c>
      <c r="S53" s="5">
        <v>125</v>
      </c>
      <c r="T53" s="5" t="s">
        <v>63</v>
      </c>
      <c r="U53" s="5" t="s">
        <v>63</v>
      </c>
      <c r="V53" s="5" t="s">
        <v>63</v>
      </c>
      <c r="W53" s="5">
        <v>130</v>
      </c>
      <c r="X53" s="5">
        <v>55</v>
      </c>
      <c r="Y53" s="7">
        <v>0.39400000000000002</v>
      </c>
      <c r="Z53" s="5">
        <v>95</v>
      </c>
      <c r="AA53" s="7">
        <v>0.65500000000000003</v>
      </c>
      <c r="AB53" s="5">
        <v>135</v>
      </c>
      <c r="AC53" s="7">
        <v>0.95799999999999996</v>
      </c>
      <c r="AD53" s="5">
        <v>140</v>
      </c>
      <c r="AE53" s="7">
        <v>1</v>
      </c>
      <c r="AF53" s="5">
        <v>0</v>
      </c>
      <c r="AG53" s="7">
        <v>0</v>
      </c>
      <c r="AH53" s="5">
        <v>140</v>
      </c>
      <c r="AI53" s="5">
        <v>45</v>
      </c>
      <c r="AJ53" s="5" t="s">
        <v>63</v>
      </c>
      <c r="AK53" s="5">
        <v>100</v>
      </c>
      <c r="AL53" s="5" t="s">
        <v>63</v>
      </c>
      <c r="AM53" s="5">
        <v>145</v>
      </c>
      <c r="AN53" s="5" t="s">
        <v>63</v>
      </c>
      <c r="AO53" s="5">
        <v>155</v>
      </c>
      <c r="AP53" s="5" t="s">
        <v>63</v>
      </c>
      <c r="AQ53" s="5" t="s">
        <v>63</v>
      </c>
      <c r="AR53" s="5" t="s">
        <v>63</v>
      </c>
      <c r="AS53" s="5">
        <v>155</v>
      </c>
      <c r="AT53" s="5">
        <v>50</v>
      </c>
      <c r="AU53" s="7">
        <v>0.317</v>
      </c>
      <c r="AV53" s="5">
        <v>115</v>
      </c>
      <c r="AW53" s="7">
        <v>0.71299999999999997</v>
      </c>
      <c r="AX53" s="5">
        <v>140</v>
      </c>
      <c r="AY53" s="7">
        <v>0.84799999999999998</v>
      </c>
      <c r="AZ53" s="5">
        <v>155</v>
      </c>
      <c r="BA53" s="7">
        <v>0.93899999999999995</v>
      </c>
      <c r="BB53" s="5">
        <v>10</v>
      </c>
      <c r="BC53" s="7">
        <v>6.0999999999999999E-2</v>
      </c>
      <c r="BD53" s="5">
        <v>165</v>
      </c>
    </row>
    <row r="54" spans="1:56" x14ac:dyDescent="0.35">
      <c r="A54" t="s">
        <v>113</v>
      </c>
      <c r="B54" s="5">
        <v>0</v>
      </c>
      <c r="C54" s="7">
        <v>0</v>
      </c>
      <c r="D54" s="5" t="s">
        <v>63</v>
      </c>
      <c r="E54" s="5" t="s">
        <v>63</v>
      </c>
      <c r="F54" s="5" t="s">
        <v>63</v>
      </c>
      <c r="G54" s="5" t="s">
        <v>63</v>
      </c>
      <c r="H54" s="5" t="s">
        <v>63</v>
      </c>
      <c r="I54" s="5" t="s">
        <v>63</v>
      </c>
      <c r="J54" s="5" t="s">
        <v>63</v>
      </c>
      <c r="K54" s="5" t="s">
        <v>63</v>
      </c>
      <c r="L54" s="5">
        <v>5</v>
      </c>
      <c r="M54" s="5">
        <v>5</v>
      </c>
      <c r="N54" s="7">
        <v>1</v>
      </c>
      <c r="O54" s="5">
        <v>5</v>
      </c>
      <c r="P54" s="7">
        <v>1</v>
      </c>
      <c r="Q54" s="5">
        <v>5</v>
      </c>
      <c r="R54" s="7">
        <v>1</v>
      </c>
      <c r="S54" s="5">
        <v>5</v>
      </c>
      <c r="T54" s="7">
        <v>1</v>
      </c>
      <c r="U54" s="5">
        <v>0</v>
      </c>
      <c r="V54" s="7">
        <v>0</v>
      </c>
      <c r="W54" s="5">
        <v>5</v>
      </c>
      <c r="X54" s="5">
        <v>10</v>
      </c>
      <c r="Y54" s="5" t="s">
        <v>63</v>
      </c>
      <c r="Z54" s="5">
        <v>10</v>
      </c>
      <c r="AA54" s="5" t="s">
        <v>63</v>
      </c>
      <c r="AB54" s="5">
        <v>10</v>
      </c>
      <c r="AC54" s="5" t="s">
        <v>63</v>
      </c>
      <c r="AD54" s="5">
        <v>15</v>
      </c>
      <c r="AE54" s="5" t="s">
        <v>63</v>
      </c>
      <c r="AF54" s="5" t="s">
        <v>63</v>
      </c>
      <c r="AG54" s="5" t="s">
        <v>63</v>
      </c>
      <c r="AH54" s="5">
        <v>20</v>
      </c>
      <c r="AI54" s="5">
        <v>5</v>
      </c>
      <c r="AJ54" s="7">
        <v>0.35299999999999998</v>
      </c>
      <c r="AK54" s="5">
        <v>10</v>
      </c>
      <c r="AL54" s="7">
        <v>0.70599999999999996</v>
      </c>
      <c r="AM54" s="5">
        <v>15</v>
      </c>
      <c r="AN54" s="7">
        <v>1</v>
      </c>
      <c r="AO54" s="5">
        <v>15</v>
      </c>
      <c r="AP54" s="7">
        <v>1</v>
      </c>
      <c r="AQ54" s="5">
        <v>0</v>
      </c>
      <c r="AR54" s="7">
        <v>0</v>
      </c>
      <c r="AS54" s="5">
        <v>15</v>
      </c>
      <c r="AT54" s="5">
        <v>5</v>
      </c>
      <c r="AU54" s="5" t="s">
        <v>63</v>
      </c>
      <c r="AV54" s="5">
        <v>5</v>
      </c>
      <c r="AW54" s="5" t="s">
        <v>63</v>
      </c>
      <c r="AX54" s="5">
        <v>15</v>
      </c>
      <c r="AY54" s="5" t="s">
        <v>63</v>
      </c>
      <c r="AZ54" s="5">
        <v>15</v>
      </c>
      <c r="BA54" s="5" t="s">
        <v>63</v>
      </c>
      <c r="BB54" s="5" t="s">
        <v>63</v>
      </c>
      <c r="BC54" s="5" t="s">
        <v>63</v>
      </c>
      <c r="BD54" s="5">
        <v>20</v>
      </c>
    </row>
    <row r="55" spans="1:56" x14ac:dyDescent="0.35">
      <c r="A55" t="s">
        <v>114</v>
      </c>
      <c r="B55" s="5">
        <v>45</v>
      </c>
      <c r="C55" s="7">
        <v>0.43099999999999999</v>
      </c>
      <c r="D55" s="5">
        <v>60</v>
      </c>
      <c r="E55" s="7">
        <v>0.54100000000000004</v>
      </c>
      <c r="F55" s="5">
        <v>80</v>
      </c>
      <c r="G55" s="7">
        <v>0.752</v>
      </c>
      <c r="H55" s="5">
        <v>90</v>
      </c>
      <c r="I55" s="7">
        <v>0.80700000000000005</v>
      </c>
      <c r="J55" s="5">
        <v>20</v>
      </c>
      <c r="K55" s="7">
        <v>0.193</v>
      </c>
      <c r="L55" s="5">
        <v>110</v>
      </c>
      <c r="M55" s="5">
        <v>50</v>
      </c>
      <c r="N55" s="7">
        <v>0.495</v>
      </c>
      <c r="O55" s="5">
        <v>60</v>
      </c>
      <c r="P55" s="7">
        <v>0.63900000000000001</v>
      </c>
      <c r="Q55" s="5">
        <v>80</v>
      </c>
      <c r="R55" s="7">
        <v>0.80400000000000005</v>
      </c>
      <c r="S55" s="5">
        <v>90</v>
      </c>
      <c r="T55" s="7">
        <v>0.91800000000000004</v>
      </c>
      <c r="U55" s="5">
        <v>10</v>
      </c>
      <c r="V55" s="7">
        <v>8.2000000000000003E-2</v>
      </c>
      <c r="W55" s="5">
        <v>95</v>
      </c>
      <c r="X55" s="5">
        <v>35</v>
      </c>
      <c r="Y55" s="5" t="s">
        <v>63</v>
      </c>
      <c r="Z55" s="5">
        <v>50</v>
      </c>
      <c r="AA55" s="5" t="s">
        <v>63</v>
      </c>
      <c r="AB55" s="5">
        <v>75</v>
      </c>
      <c r="AC55" s="5" t="s">
        <v>63</v>
      </c>
      <c r="AD55" s="5">
        <v>80</v>
      </c>
      <c r="AE55" s="5" t="s">
        <v>63</v>
      </c>
      <c r="AF55" s="5" t="s">
        <v>63</v>
      </c>
      <c r="AG55" s="5" t="s">
        <v>63</v>
      </c>
      <c r="AH55" s="5">
        <v>80</v>
      </c>
      <c r="AI55" s="5">
        <v>20</v>
      </c>
      <c r="AJ55" s="5" t="s">
        <v>63</v>
      </c>
      <c r="AK55" s="5">
        <v>35</v>
      </c>
      <c r="AL55" s="5" t="s">
        <v>63</v>
      </c>
      <c r="AM55" s="5">
        <v>50</v>
      </c>
      <c r="AN55" s="5" t="s">
        <v>63</v>
      </c>
      <c r="AO55" s="5">
        <v>55</v>
      </c>
      <c r="AP55" s="5" t="s">
        <v>63</v>
      </c>
      <c r="AQ55" s="5" t="s">
        <v>63</v>
      </c>
      <c r="AR55" s="5" t="s">
        <v>63</v>
      </c>
      <c r="AS55" s="5">
        <v>55</v>
      </c>
      <c r="AT55" s="5">
        <v>15</v>
      </c>
      <c r="AU55" s="7">
        <v>0.245</v>
      </c>
      <c r="AV55" s="5">
        <v>20</v>
      </c>
      <c r="AW55" s="7">
        <v>0.39600000000000002</v>
      </c>
      <c r="AX55" s="5">
        <v>30</v>
      </c>
      <c r="AY55" s="7">
        <v>0.58499999999999996</v>
      </c>
      <c r="AZ55" s="5">
        <v>45</v>
      </c>
      <c r="BA55" s="7">
        <v>0.81100000000000005</v>
      </c>
      <c r="BB55" s="5">
        <v>10</v>
      </c>
      <c r="BC55" s="7">
        <v>0.189</v>
      </c>
      <c r="BD55" s="5">
        <v>55</v>
      </c>
    </row>
    <row r="56" spans="1:56" x14ac:dyDescent="0.35">
      <c r="A56" t="s">
        <v>115</v>
      </c>
      <c r="B56" s="5" t="s">
        <v>70</v>
      </c>
      <c r="C56" s="5" t="s">
        <v>70</v>
      </c>
      <c r="D56" s="5" t="s">
        <v>70</v>
      </c>
      <c r="E56" s="5" t="s">
        <v>70</v>
      </c>
      <c r="F56" s="5" t="s">
        <v>70</v>
      </c>
      <c r="G56" s="5" t="s">
        <v>70</v>
      </c>
      <c r="H56" s="5" t="s">
        <v>70</v>
      </c>
      <c r="I56" s="5" t="s">
        <v>70</v>
      </c>
      <c r="J56" s="5" t="s">
        <v>70</v>
      </c>
      <c r="K56" s="5" t="s">
        <v>70</v>
      </c>
      <c r="L56" s="5">
        <v>0</v>
      </c>
      <c r="M56" s="5" t="s">
        <v>70</v>
      </c>
      <c r="N56" s="5" t="s">
        <v>70</v>
      </c>
      <c r="O56" s="5" t="s">
        <v>70</v>
      </c>
      <c r="P56" s="5" t="s">
        <v>70</v>
      </c>
      <c r="Q56" s="5" t="s">
        <v>70</v>
      </c>
      <c r="R56" s="5" t="s">
        <v>70</v>
      </c>
      <c r="S56" s="5" t="s">
        <v>70</v>
      </c>
      <c r="T56" s="5" t="s">
        <v>70</v>
      </c>
      <c r="U56" s="5" t="s">
        <v>70</v>
      </c>
      <c r="V56" s="5" t="s">
        <v>70</v>
      </c>
      <c r="W56" s="5">
        <v>0</v>
      </c>
      <c r="X56" s="5" t="s">
        <v>70</v>
      </c>
      <c r="Y56" s="5" t="s">
        <v>70</v>
      </c>
      <c r="Z56" s="5" t="s">
        <v>70</v>
      </c>
      <c r="AA56" s="5" t="s">
        <v>70</v>
      </c>
      <c r="AB56" s="5" t="s">
        <v>70</v>
      </c>
      <c r="AC56" s="5" t="s">
        <v>70</v>
      </c>
      <c r="AD56" s="5" t="s">
        <v>70</v>
      </c>
      <c r="AE56" s="5" t="s">
        <v>70</v>
      </c>
      <c r="AF56" s="5" t="s">
        <v>70</v>
      </c>
      <c r="AG56" s="5" t="s">
        <v>70</v>
      </c>
      <c r="AH56" s="5">
        <v>0</v>
      </c>
      <c r="AI56" s="5" t="s">
        <v>70</v>
      </c>
      <c r="AJ56" s="5" t="s">
        <v>70</v>
      </c>
      <c r="AK56" s="5" t="s">
        <v>70</v>
      </c>
      <c r="AL56" s="5" t="s">
        <v>70</v>
      </c>
      <c r="AM56" s="5" t="s">
        <v>70</v>
      </c>
      <c r="AN56" s="5" t="s">
        <v>70</v>
      </c>
      <c r="AO56" s="5" t="s">
        <v>70</v>
      </c>
      <c r="AP56" s="5" t="s">
        <v>70</v>
      </c>
      <c r="AQ56" s="5" t="s">
        <v>70</v>
      </c>
      <c r="AR56" s="5" t="s">
        <v>70</v>
      </c>
      <c r="AS56" s="5">
        <v>0</v>
      </c>
      <c r="AT56" s="5" t="s">
        <v>70</v>
      </c>
      <c r="AU56" s="5" t="s">
        <v>70</v>
      </c>
      <c r="AV56" s="5" t="s">
        <v>70</v>
      </c>
      <c r="AW56" s="5" t="s">
        <v>70</v>
      </c>
      <c r="AX56" s="5" t="s">
        <v>70</v>
      </c>
      <c r="AY56" s="5" t="s">
        <v>70</v>
      </c>
      <c r="AZ56" s="5" t="s">
        <v>70</v>
      </c>
      <c r="BA56" s="5" t="s">
        <v>70</v>
      </c>
      <c r="BB56" s="5" t="s">
        <v>70</v>
      </c>
      <c r="BC56" s="5" t="s">
        <v>70</v>
      </c>
      <c r="BD56" s="5">
        <v>0</v>
      </c>
    </row>
    <row r="57" spans="1:56" x14ac:dyDescent="0.35">
      <c r="A57" t="s">
        <v>116</v>
      </c>
      <c r="B57" s="5">
        <v>50</v>
      </c>
      <c r="C57" s="7">
        <v>0.54300000000000004</v>
      </c>
      <c r="D57" s="5">
        <v>60</v>
      </c>
      <c r="E57" s="7">
        <v>0.66</v>
      </c>
      <c r="F57" s="5">
        <v>75</v>
      </c>
      <c r="G57" s="7">
        <v>0.81899999999999995</v>
      </c>
      <c r="H57" s="5">
        <v>85</v>
      </c>
      <c r="I57" s="7">
        <v>0.90400000000000003</v>
      </c>
      <c r="J57" s="5">
        <v>10</v>
      </c>
      <c r="K57" s="7">
        <v>9.6000000000000002E-2</v>
      </c>
      <c r="L57" s="5">
        <v>95</v>
      </c>
      <c r="M57" s="5">
        <v>55</v>
      </c>
      <c r="N57" s="7">
        <v>0.58299999999999996</v>
      </c>
      <c r="O57" s="5">
        <v>65</v>
      </c>
      <c r="P57" s="7">
        <v>0.67700000000000005</v>
      </c>
      <c r="Q57" s="5">
        <v>85</v>
      </c>
      <c r="R57" s="7">
        <v>0.875</v>
      </c>
      <c r="S57" s="5">
        <v>85</v>
      </c>
      <c r="T57" s="7">
        <v>0.90600000000000003</v>
      </c>
      <c r="U57" s="5">
        <v>10</v>
      </c>
      <c r="V57" s="7">
        <v>9.4E-2</v>
      </c>
      <c r="W57" s="5">
        <v>95</v>
      </c>
      <c r="X57" s="5">
        <v>45</v>
      </c>
      <c r="Y57" s="7">
        <v>0.5</v>
      </c>
      <c r="Z57" s="5">
        <v>60</v>
      </c>
      <c r="AA57" s="7">
        <v>0.66</v>
      </c>
      <c r="AB57" s="5">
        <v>80</v>
      </c>
      <c r="AC57" s="7">
        <v>0.83</v>
      </c>
      <c r="AD57" s="5">
        <v>90</v>
      </c>
      <c r="AE57" s="7">
        <v>0.94699999999999995</v>
      </c>
      <c r="AF57" s="5">
        <v>5</v>
      </c>
      <c r="AG57" s="7">
        <v>5.2999999999999999E-2</v>
      </c>
      <c r="AH57" s="5">
        <v>95</v>
      </c>
      <c r="AI57" s="5">
        <v>50</v>
      </c>
      <c r="AJ57" s="5" t="s">
        <v>63</v>
      </c>
      <c r="AK57" s="5">
        <v>80</v>
      </c>
      <c r="AL57" s="5" t="s">
        <v>63</v>
      </c>
      <c r="AM57" s="5">
        <v>100</v>
      </c>
      <c r="AN57" s="5" t="s">
        <v>63</v>
      </c>
      <c r="AO57" s="5">
        <v>100</v>
      </c>
      <c r="AP57" s="5" t="s">
        <v>63</v>
      </c>
      <c r="AQ57" s="5" t="s">
        <v>63</v>
      </c>
      <c r="AR57" s="5" t="s">
        <v>63</v>
      </c>
      <c r="AS57" s="5">
        <v>100</v>
      </c>
      <c r="AT57" s="5">
        <v>30</v>
      </c>
      <c r="AU57" s="7">
        <v>0.47</v>
      </c>
      <c r="AV57" s="5">
        <v>40</v>
      </c>
      <c r="AW57" s="7">
        <v>0.621</v>
      </c>
      <c r="AX57" s="5">
        <v>50</v>
      </c>
      <c r="AY57" s="7">
        <v>0.74199999999999999</v>
      </c>
      <c r="AZ57" s="5">
        <v>55</v>
      </c>
      <c r="BA57" s="7">
        <v>0.86399999999999999</v>
      </c>
      <c r="BB57" s="5">
        <v>10</v>
      </c>
      <c r="BC57" s="7">
        <v>0.13600000000000001</v>
      </c>
      <c r="BD57" s="5">
        <v>65</v>
      </c>
    </row>
    <row r="58" spans="1:56" x14ac:dyDescent="0.35">
      <c r="A58" t="s">
        <v>117</v>
      </c>
      <c r="B58" s="5" t="s">
        <v>70</v>
      </c>
      <c r="C58" s="5" t="s">
        <v>70</v>
      </c>
      <c r="D58" s="5" t="s">
        <v>70</v>
      </c>
      <c r="E58" s="5" t="s">
        <v>70</v>
      </c>
      <c r="F58" s="5" t="s">
        <v>70</v>
      </c>
      <c r="G58" s="5" t="s">
        <v>70</v>
      </c>
      <c r="H58" s="5" t="s">
        <v>70</v>
      </c>
      <c r="I58" s="5" t="s">
        <v>70</v>
      </c>
      <c r="J58" s="5" t="s">
        <v>70</v>
      </c>
      <c r="K58" s="5" t="s">
        <v>70</v>
      </c>
      <c r="L58" s="5">
        <v>0</v>
      </c>
      <c r="M58" s="5" t="s">
        <v>70</v>
      </c>
      <c r="N58" s="5" t="s">
        <v>70</v>
      </c>
      <c r="O58" s="5" t="s">
        <v>70</v>
      </c>
      <c r="P58" s="5" t="s">
        <v>70</v>
      </c>
      <c r="Q58" s="5" t="s">
        <v>70</v>
      </c>
      <c r="R58" s="5" t="s">
        <v>70</v>
      </c>
      <c r="S58" s="5" t="s">
        <v>70</v>
      </c>
      <c r="T58" s="5" t="s">
        <v>70</v>
      </c>
      <c r="U58" s="5" t="s">
        <v>70</v>
      </c>
      <c r="V58" s="5" t="s">
        <v>70</v>
      </c>
      <c r="W58" s="5">
        <v>0</v>
      </c>
      <c r="X58" s="5" t="s">
        <v>70</v>
      </c>
      <c r="Y58" s="5" t="s">
        <v>70</v>
      </c>
      <c r="Z58" s="5" t="s">
        <v>70</v>
      </c>
      <c r="AA58" s="5" t="s">
        <v>70</v>
      </c>
      <c r="AB58" s="5" t="s">
        <v>70</v>
      </c>
      <c r="AC58" s="5" t="s">
        <v>70</v>
      </c>
      <c r="AD58" s="5" t="s">
        <v>70</v>
      </c>
      <c r="AE58" s="5" t="s">
        <v>70</v>
      </c>
      <c r="AF58" s="5" t="s">
        <v>70</v>
      </c>
      <c r="AG58" s="5" t="s">
        <v>70</v>
      </c>
      <c r="AH58" s="5">
        <v>0</v>
      </c>
      <c r="AI58" s="5">
        <v>0</v>
      </c>
      <c r="AJ58" s="7">
        <v>0</v>
      </c>
      <c r="AK58" s="5" t="s">
        <v>63</v>
      </c>
      <c r="AL58" s="5" t="s">
        <v>63</v>
      </c>
      <c r="AM58" s="5" t="s">
        <v>63</v>
      </c>
      <c r="AN58" s="5" t="s">
        <v>63</v>
      </c>
      <c r="AO58" s="5" t="s">
        <v>63</v>
      </c>
      <c r="AP58" s="5" t="s">
        <v>63</v>
      </c>
      <c r="AQ58" s="5">
        <v>0</v>
      </c>
      <c r="AR58" s="7">
        <v>0</v>
      </c>
      <c r="AS58" s="5" t="s">
        <v>63</v>
      </c>
      <c r="AT58" s="5" t="s">
        <v>70</v>
      </c>
      <c r="AU58" s="5" t="s">
        <v>70</v>
      </c>
      <c r="AV58" s="5" t="s">
        <v>70</v>
      </c>
      <c r="AW58" s="5" t="s">
        <v>70</v>
      </c>
      <c r="AX58" s="5" t="s">
        <v>70</v>
      </c>
      <c r="AY58" s="5" t="s">
        <v>70</v>
      </c>
      <c r="AZ58" s="5" t="s">
        <v>70</v>
      </c>
      <c r="BA58" s="5" t="s">
        <v>70</v>
      </c>
      <c r="BB58" s="5" t="s">
        <v>70</v>
      </c>
      <c r="BC58" s="5" t="s">
        <v>70</v>
      </c>
      <c r="BD58" s="5">
        <v>0</v>
      </c>
    </row>
    <row r="59" spans="1:56" x14ac:dyDescent="0.35">
      <c r="A59" s="6" t="s">
        <v>118</v>
      </c>
      <c r="B59" s="10">
        <v>3805</v>
      </c>
      <c r="C59" s="11">
        <v>0.36299999999999999</v>
      </c>
      <c r="D59" s="10">
        <v>6000</v>
      </c>
      <c r="E59" s="11">
        <v>0.57299999999999995</v>
      </c>
      <c r="F59" s="10">
        <v>7830</v>
      </c>
      <c r="G59" s="11">
        <v>0.748</v>
      </c>
      <c r="H59" s="10">
        <v>9120</v>
      </c>
      <c r="I59" s="11">
        <v>0.872</v>
      </c>
      <c r="J59" s="10">
        <v>1345</v>
      </c>
      <c r="K59" s="11">
        <v>0.128</v>
      </c>
      <c r="L59" s="10">
        <v>10465</v>
      </c>
      <c r="M59" s="10">
        <v>3825</v>
      </c>
      <c r="N59" s="11">
        <v>0.41699999999999998</v>
      </c>
      <c r="O59" s="10">
        <v>5835</v>
      </c>
      <c r="P59" s="11">
        <v>0.63600000000000001</v>
      </c>
      <c r="Q59" s="10">
        <v>7365</v>
      </c>
      <c r="R59" s="11">
        <v>0.80300000000000005</v>
      </c>
      <c r="S59" s="10">
        <v>8335</v>
      </c>
      <c r="T59" s="11">
        <v>0.90900000000000003</v>
      </c>
      <c r="U59" s="9">
        <v>835</v>
      </c>
      <c r="V59" s="11">
        <v>9.0999999999999998E-2</v>
      </c>
      <c r="W59" s="10">
        <v>9170</v>
      </c>
      <c r="X59" s="10">
        <v>3910</v>
      </c>
      <c r="Y59" s="11">
        <v>0.46300000000000002</v>
      </c>
      <c r="Z59" s="10">
        <v>5720</v>
      </c>
      <c r="AA59" s="11">
        <v>0.67800000000000005</v>
      </c>
      <c r="AB59" s="10">
        <v>7245</v>
      </c>
      <c r="AC59" s="11">
        <v>0.85899999999999999</v>
      </c>
      <c r="AD59" s="10">
        <v>8110</v>
      </c>
      <c r="AE59" s="11">
        <v>0.96099999999999997</v>
      </c>
      <c r="AF59" s="9">
        <v>330</v>
      </c>
      <c r="AG59" s="11">
        <v>3.9E-2</v>
      </c>
      <c r="AH59" s="10">
        <v>8440</v>
      </c>
      <c r="AI59" s="10">
        <v>3350</v>
      </c>
      <c r="AJ59" s="11">
        <v>0.41499999999999998</v>
      </c>
      <c r="AK59" s="10">
        <v>5340</v>
      </c>
      <c r="AL59" s="11">
        <v>0.66300000000000003</v>
      </c>
      <c r="AM59" s="10">
        <v>7150</v>
      </c>
      <c r="AN59" s="11">
        <v>0.88700000000000001</v>
      </c>
      <c r="AO59" s="10">
        <v>7755</v>
      </c>
      <c r="AP59" s="11">
        <v>0.96199999999999997</v>
      </c>
      <c r="AQ59" s="9">
        <v>305</v>
      </c>
      <c r="AR59" s="11">
        <v>3.7999999999999999E-2</v>
      </c>
      <c r="AS59" s="10">
        <v>8060</v>
      </c>
      <c r="AT59" s="10">
        <v>2645</v>
      </c>
      <c r="AU59" s="11">
        <v>0.35199999999999998</v>
      </c>
      <c r="AV59" s="10">
        <v>4345</v>
      </c>
      <c r="AW59" s="11">
        <v>0.57899999999999996</v>
      </c>
      <c r="AX59" s="10">
        <v>5760</v>
      </c>
      <c r="AY59" s="11">
        <v>0.76700000000000002</v>
      </c>
      <c r="AZ59" s="10">
        <v>6740</v>
      </c>
      <c r="BA59" s="11">
        <v>0.89800000000000002</v>
      </c>
      <c r="BB59" s="9">
        <v>765</v>
      </c>
      <c r="BC59" s="11">
        <v>0.10199999999999999</v>
      </c>
      <c r="BD59" s="10">
        <v>7505</v>
      </c>
    </row>
  </sheetData>
  <pageMargins left="0.7" right="0.7" top="0.75" bottom="0.75" header="0.3" footer="0.3"/>
  <pageSetup paperSize="9" orientation="portrait" horizontalDpi="300" verticalDpi="300"/>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D59"/>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23.69140625" customWidth="1"/>
    <col min="5" max="5" width="28.69140625" customWidth="1"/>
    <col min="6" max="6" width="23.69140625" customWidth="1"/>
    <col min="7" max="7" width="28.69140625" customWidth="1"/>
    <col min="8" max="8" width="23.69140625" customWidth="1"/>
    <col min="9" max="9" width="28.69140625" customWidth="1"/>
    <col min="10" max="10" width="20.69140625" customWidth="1"/>
    <col min="11" max="11" width="25.69140625" customWidth="1"/>
    <col min="12" max="12" width="13.69140625" customWidth="1"/>
    <col min="13" max="13" width="19.69140625" customWidth="1"/>
    <col min="14" max="14" width="24.69140625" customWidth="1"/>
    <col min="15" max="15" width="23.69140625" customWidth="1"/>
    <col min="16" max="16" width="28.69140625" customWidth="1"/>
    <col min="17" max="17" width="23.69140625" customWidth="1"/>
    <col min="18" max="18" width="28.69140625" customWidth="1"/>
    <col min="19" max="19" width="23.69140625" customWidth="1"/>
    <col min="20" max="20" width="28.69140625" customWidth="1"/>
    <col min="21" max="21" width="20.69140625" customWidth="1"/>
    <col min="22" max="22" width="25.69140625" customWidth="1"/>
    <col min="23" max="23" width="13.69140625" customWidth="1"/>
    <col min="24" max="24" width="19.69140625" customWidth="1"/>
    <col min="25" max="25" width="24.69140625" customWidth="1"/>
    <col min="26" max="26" width="23.69140625" customWidth="1"/>
    <col min="27" max="27" width="28.69140625" customWidth="1"/>
    <col min="28" max="28" width="23.69140625" customWidth="1"/>
    <col min="29" max="29" width="28.69140625" customWidth="1"/>
    <col min="30" max="30" width="23.69140625" customWidth="1"/>
    <col min="31" max="31" width="28.69140625" customWidth="1"/>
    <col min="32" max="32" width="20.69140625" customWidth="1"/>
    <col min="33" max="33" width="25.69140625" customWidth="1"/>
    <col min="34" max="34" width="13.69140625" customWidth="1"/>
    <col min="35" max="35" width="19.69140625" customWidth="1"/>
    <col min="36" max="36" width="24.69140625" customWidth="1"/>
    <col min="37" max="37" width="23.69140625" customWidth="1"/>
    <col min="38" max="38" width="28.69140625" customWidth="1"/>
    <col min="39" max="39" width="23.69140625" customWidth="1"/>
    <col min="40" max="40" width="28.69140625" customWidth="1"/>
    <col min="41" max="41" width="23.69140625" customWidth="1"/>
    <col min="42" max="42" width="28.69140625" customWidth="1"/>
    <col min="43" max="43" width="20.69140625" customWidth="1"/>
    <col min="44" max="44" width="25.69140625" customWidth="1"/>
    <col min="45" max="45" width="13.69140625" customWidth="1"/>
    <col min="46" max="46" width="19.69140625" customWidth="1"/>
    <col min="47" max="47" width="24.69140625" customWidth="1"/>
    <col min="48" max="48" width="23.69140625" customWidth="1"/>
    <col min="49" max="49" width="28.69140625" customWidth="1"/>
    <col min="50" max="50" width="23.69140625" customWidth="1"/>
    <col min="51" max="51" width="28.69140625" customWidth="1"/>
    <col min="52" max="52" width="23.69140625" customWidth="1"/>
    <col min="53" max="53" width="28.69140625" customWidth="1"/>
    <col min="54" max="54" width="20.69140625" customWidth="1"/>
    <col min="55" max="55" width="25.69140625" customWidth="1"/>
    <col min="56" max="56" width="13.69140625" customWidth="1"/>
  </cols>
  <sheetData>
    <row r="1" spans="1:56" ht="30" customHeight="1" x14ac:dyDescent="0.35">
      <c r="A1" s="1" t="s">
        <v>147</v>
      </c>
    </row>
    <row r="2" spans="1:56" x14ac:dyDescent="0.35">
      <c r="A2" t="s">
        <v>119</v>
      </c>
    </row>
    <row r="3" spans="1:56" x14ac:dyDescent="0.35">
      <c r="A3" t="s">
        <v>120</v>
      </c>
    </row>
    <row r="4" spans="1:5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c r="Q4" s="4" t="s">
        <v>22</v>
      </c>
      <c r="R4" s="4" t="s">
        <v>23</v>
      </c>
      <c r="S4" s="4" t="s">
        <v>24</v>
      </c>
      <c r="T4" s="4" t="s">
        <v>25</v>
      </c>
      <c r="U4" s="4" t="s">
        <v>26</v>
      </c>
      <c r="V4" s="4" t="s">
        <v>27</v>
      </c>
      <c r="W4" s="4" t="s">
        <v>28</v>
      </c>
      <c r="X4" s="4" t="s">
        <v>29</v>
      </c>
      <c r="Y4" s="4" t="s">
        <v>30</v>
      </c>
      <c r="Z4" s="4" t="s">
        <v>31</v>
      </c>
      <c r="AA4" s="4" t="s">
        <v>32</v>
      </c>
      <c r="AB4" s="4" t="s">
        <v>33</v>
      </c>
      <c r="AC4" s="4" t="s">
        <v>34</v>
      </c>
      <c r="AD4" s="4" t="s">
        <v>35</v>
      </c>
      <c r="AE4" s="4" t="s">
        <v>36</v>
      </c>
      <c r="AF4" s="4" t="s">
        <v>37</v>
      </c>
      <c r="AG4" s="4" t="s">
        <v>38</v>
      </c>
      <c r="AH4" s="4" t="s">
        <v>39</v>
      </c>
      <c r="AI4" s="4" t="s">
        <v>40</v>
      </c>
      <c r="AJ4" s="4" t="s">
        <v>41</v>
      </c>
      <c r="AK4" s="4" t="s">
        <v>42</v>
      </c>
      <c r="AL4" s="4" t="s">
        <v>43</v>
      </c>
      <c r="AM4" s="4" t="s">
        <v>44</v>
      </c>
      <c r="AN4" s="4" t="s">
        <v>45</v>
      </c>
      <c r="AO4" s="4" t="s">
        <v>46</v>
      </c>
      <c r="AP4" s="4" t="s">
        <v>47</v>
      </c>
      <c r="AQ4" s="4" t="s">
        <v>48</v>
      </c>
      <c r="AR4" s="4" t="s">
        <v>49</v>
      </c>
      <c r="AS4" s="4" t="s">
        <v>50</v>
      </c>
      <c r="AT4" s="4" t="s">
        <v>51</v>
      </c>
      <c r="AU4" s="4" t="s">
        <v>52</v>
      </c>
      <c r="AV4" s="4" t="s">
        <v>53</v>
      </c>
      <c r="AW4" s="4" t="s">
        <v>54</v>
      </c>
      <c r="AX4" s="4" t="s">
        <v>55</v>
      </c>
      <c r="AY4" s="4" t="s">
        <v>56</v>
      </c>
      <c r="AZ4" s="4" t="s">
        <v>57</v>
      </c>
      <c r="BA4" s="4" t="s">
        <v>58</v>
      </c>
      <c r="BB4" s="4" t="s">
        <v>59</v>
      </c>
      <c r="BC4" s="4" t="s">
        <v>60</v>
      </c>
      <c r="BD4" s="4" t="s">
        <v>61</v>
      </c>
    </row>
    <row r="5" spans="1:56" x14ac:dyDescent="0.35">
      <c r="A5" t="s">
        <v>62</v>
      </c>
      <c r="B5" s="5" t="s">
        <v>70</v>
      </c>
      <c r="C5" s="5" t="s">
        <v>70</v>
      </c>
      <c r="D5" s="5" t="s">
        <v>70</v>
      </c>
      <c r="E5" s="5" t="s">
        <v>70</v>
      </c>
      <c r="F5" s="5" t="s">
        <v>70</v>
      </c>
      <c r="G5" s="5" t="s">
        <v>70</v>
      </c>
      <c r="H5" s="5" t="s">
        <v>70</v>
      </c>
      <c r="I5" s="5" t="s">
        <v>70</v>
      </c>
      <c r="J5" s="5" t="s">
        <v>70</v>
      </c>
      <c r="K5" s="5" t="s">
        <v>70</v>
      </c>
      <c r="L5" s="5">
        <v>0</v>
      </c>
      <c r="M5" s="5" t="s">
        <v>70</v>
      </c>
      <c r="N5" s="5" t="s">
        <v>70</v>
      </c>
      <c r="O5" s="5" t="s">
        <v>70</v>
      </c>
      <c r="P5" s="5" t="s">
        <v>70</v>
      </c>
      <c r="Q5" s="5" t="s">
        <v>70</v>
      </c>
      <c r="R5" s="5" t="s">
        <v>70</v>
      </c>
      <c r="S5" s="5" t="s">
        <v>70</v>
      </c>
      <c r="T5" s="5" t="s">
        <v>70</v>
      </c>
      <c r="U5" s="5" t="s">
        <v>70</v>
      </c>
      <c r="V5" s="5" t="s">
        <v>70</v>
      </c>
      <c r="W5" s="5">
        <v>0</v>
      </c>
      <c r="X5" s="5" t="s">
        <v>70</v>
      </c>
      <c r="Y5" s="5" t="s">
        <v>70</v>
      </c>
      <c r="Z5" s="5" t="s">
        <v>70</v>
      </c>
      <c r="AA5" s="5" t="s">
        <v>70</v>
      </c>
      <c r="AB5" s="5" t="s">
        <v>70</v>
      </c>
      <c r="AC5" s="5" t="s">
        <v>70</v>
      </c>
      <c r="AD5" s="5" t="s">
        <v>70</v>
      </c>
      <c r="AE5" s="5" t="s">
        <v>70</v>
      </c>
      <c r="AF5" s="5" t="s">
        <v>70</v>
      </c>
      <c r="AG5" s="5" t="s">
        <v>70</v>
      </c>
      <c r="AH5" s="5">
        <v>0</v>
      </c>
      <c r="AI5" s="5" t="s">
        <v>70</v>
      </c>
      <c r="AJ5" s="5" t="s">
        <v>70</v>
      </c>
      <c r="AK5" s="5" t="s">
        <v>70</v>
      </c>
      <c r="AL5" s="5" t="s">
        <v>70</v>
      </c>
      <c r="AM5" s="5" t="s">
        <v>70</v>
      </c>
      <c r="AN5" s="5" t="s">
        <v>70</v>
      </c>
      <c r="AO5" s="5" t="s">
        <v>70</v>
      </c>
      <c r="AP5" s="5" t="s">
        <v>70</v>
      </c>
      <c r="AQ5" s="5" t="s">
        <v>70</v>
      </c>
      <c r="AR5" s="5" t="s">
        <v>70</v>
      </c>
      <c r="AS5" s="5">
        <v>0</v>
      </c>
      <c r="AT5" s="5" t="s">
        <v>63</v>
      </c>
      <c r="AU5" s="5" t="s">
        <v>63</v>
      </c>
      <c r="AV5" s="5" t="s">
        <v>63</v>
      </c>
      <c r="AW5" s="5" t="s">
        <v>63</v>
      </c>
      <c r="AX5" s="5">
        <v>5</v>
      </c>
      <c r="AY5" s="5" t="s">
        <v>63</v>
      </c>
      <c r="AZ5" s="5">
        <v>5</v>
      </c>
      <c r="BA5" s="5" t="s">
        <v>63</v>
      </c>
      <c r="BB5" s="5">
        <v>0</v>
      </c>
      <c r="BC5" s="7">
        <v>0</v>
      </c>
      <c r="BD5" s="5">
        <v>5</v>
      </c>
    </row>
    <row r="6" spans="1:56" x14ac:dyDescent="0.35">
      <c r="A6" t="s">
        <v>64</v>
      </c>
      <c r="B6" s="5">
        <v>25</v>
      </c>
      <c r="C6" s="5" t="s">
        <v>63</v>
      </c>
      <c r="D6" s="5">
        <v>50</v>
      </c>
      <c r="E6" s="5" t="s">
        <v>63</v>
      </c>
      <c r="F6" s="5">
        <v>65</v>
      </c>
      <c r="G6" s="5" t="s">
        <v>63</v>
      </c>
      <c r="H6" s="5">
        <v>75</v>
      </c>
      <c r="I6" s="5" t="s">
        <v>63</v>
      </c>
      <c r="J6" s="5" t="s">
        <v>63</v>
      </c>
      <c r="K6" s="5" t="s">
        <v>63</v>
      </c>
      <c r="L6" s="5">
        <v>80</v>
      </c>
      <c r="M6" s="5">
        <v>30</v>
      </c>
      <c r="N6" s="5" t="s">
        <v>63</v>
      </c>
      <c r="O6" s="5">
        <v>55</v>
      </c>
      <c r="P6" s="5" t="s">
        <v>63</v>
      </c>
      <c r="Q6" s="5">
        <v>70</v>
      </c>
      <c r="R6" s="5" t="s">
        <v>63</v>
      </c>
      <c r="S6" s="5">
        <v>80</v>
      </c>
      <c r="T6" s="5" t="s">
        <v>63</v>
      </c>
      <c r="U6" s="5" t="s">
        <v>63</v>
      </c>
      <c r="V6" s="5" t="s">
        <v>63</v>
      </c>
      <c r="W6" s="5">
        <v>85</v>
      </c>
      <c r="X6" s="5">
        <v>45</v>
      </c>
      <c r="Y6" s="7">
        <v>0.49399999999999999</v>
      </c>
      <c r="Z6" s="5">
        <v>65</v>
      </c>
      <c r="AA6" s="7">
        <v>0.75900000000000001</v>
      </c>
      <c r="AB6" s="5">
        <v>80</v>
      </c>
      <c r="AC6" s="7">
        <v>0.89700000000000002</v>
      </c>
      <c r="AD6" s="5">
        <v>85</v>
      </c>
      <c r="AE6" s="7">
        <v>1</v>
      </c>
      <c r="AF6" s="5">
        <v>0</v>
      </c>
      <c r="AG6" s="7">
        <v>0</v>
      </c>
      <c r="AH6" s="5">
        <v>85</v>
      </c>
      <c r="AI6" s="5">
        <v>30</v>
      </c>
      <c r="AJ6" s="5" t="s">
        <v>63</v>
      </c>
      <c r="AK6" s="5">
        <v>50</v>
      </c>
      <c r="AL6" s="5" t="s">
        <v>63</v>
      </c>
      <c r="AM6" s="5">
        <v>60</v>
      </c>
      <c r="AN6" s="5" t="s">
        <v>63</v>
      </c>
      <c r="AO6" s="5">
        <v>65</v>
      </c>
      <c r="AP6" s="5" t="s">
        <v>63</v>
      </c>
      <c r="AQ6" s="5" t="s">
        <v>63</v>
      </c>
      <c r="AR6" s="5" t="s">
        <v>63</v>
      </c>
      <c r="AS6" s="5">
        <v>65</v>
      </c>
      <c r="AT6" s="5">
        <v>20</v>
      </c>
      <c r="AU6" s="7">
        <v>0.35299999999999998</v>
      </c>
      <c r="AV6" s="5">
        <v>30</v>
      </c>
      <c r="AW6" s="7">
        <v>0.56899999999999995</v>
      </c>
      <c r="AX6" s="5">
        <v>35</v>
      </c>
      <c r="AY6" s="7">
        <v>0.72499999999999998</v>
      </c>
      <c r="AZ6" s="5">
        <v>45</v>
      </c>
      <c r="BA6" s="7">
        <v>0.84299999999999997</v>
      </c>
      <c r="BB6" s="5">
        <v>10</v>
      </c>
      <c r="BC6" s="7">
        <v>0.157</v>
      </c>
      <c r="BD6" s="5">
        <v>50</v>
      </c>
    </row>
    <row r="7" spans="1:56" x14ac:dyDescent="0.35">
      <c r="A7" t="s">
        <v>65</v>
      </c>
      <c r="B7" s="5">
        <v>225</v>
      </c>
      <c r="C7" s="7">
        <v>0.26200000000000001</v>
      </c>
      <c r="D7" s="5">
        <v>420</v>
      </c>
      <c r="E7" s="7">
        <v>0.48299999999999998</v>
      </c>
      <c r="F7" s="5">
        <v>610</v>
      </c>
      <c r="G7" s="7">
        <v>0.70299999999999996</v>
      </c>
      <c r="H7" s="5">
        <v>755</v>
      </c>
      <c r="I7" s="7">
        <v>0.874</v>
      </c>
      <c r="J7" s="5">
        <v>110</v>
      </c>
      <c r="K7" s="7">
        <v>0.126</v>
      </c>
      <c r="L7" s="5">
        <v>865</v>
      </c>
      <c r="M7" s="5">
        <v>185</v>
      </c>
      <c r="N7" s="7">
        <v>0.25700000000000001</v>
      </c>
      <c r="O7" s="5">
        <v>335</v>
      </c>
      <c r="P7" s="7">
        <v>0.46500000000000002</v>
      </c>
      <c r="Q7" s="5">
        <v>480</v>
      </c>
      <c r="R7" s="7">
        <v>0.66400000000000003</v>
      </c>
      <c r="S7" s="5">
        <v>610</v>
      </c>
      <c r="T7" s="7">
        <v>0.84099999999999997</v>
      </c>
      <c r="U7" s="5">
        <v>115</v>
      </c>
      <c r="V7" s="7">
        <v>0.159</v>
      </c>
      <c r="W7" s="5">
        <v>725</v>
      </c>
      <c r="X7" s="5">
        <v>100</v>
      </c>
      <c r="Y7" s="7">
        <v>0.19600000000000001</v>
      </c>
      <c r="Z7" s="5">
        <v>185</v>
      </c>
      <c r="AA7" s="7">
        <v>0.36199999999999999</v>
      </c>
      <c r="AB7" s="5">
        <v>280</v>
      </c>
      <c r="AC7" s="7">
        <v>0.55600000000000005</v>
      </c>
      <c r="AD7" s="5">
        <v>380</v>
      </c>
      <c r="AE7" s="7">
        <v>0.754</v>
      </c>
      <c r="AF7" s="5">
        <v>125</v>
      </c>
      <c r="AG7" s="7">
        <v>0.246</v>
      </c>
      <c r="AH7" s="5">
        <v>505</v>
      </c>
      <c r="AI7" s="5">
        <v>160</v>
      </c>
      <c r="AJ7" s="7">
        <v>0.25700000000000001</v>
      </c>
      <c r="AK7" s="5">
        <v>260</v>
      </c>
      <c r="AL7" s="7">
        <v>0.42</v>
      </c>
      <c r="AM7" s="5">
        <v>415</v>
      </c>
      <c r="AN7" s="7">
        <v>0.67600000000000005</v>
      </c>
      <c r="AO7" s="5">
        <v>505</v>
      </c>
      <c r="AP7" s="7">
        <v>0.82099999999999995</v>
      </c>
      <c r="AQ7" s="5">
        <v>110</v>
      </c>
      <c r="AR7" s="7">
        <v>0.17899999999999999</v>
      </c>
      <c r="AS7" s="5">
        <v>615</v>
      </c>
      <c r="AT7" s="5">
        <v>15</v>
      </c>
      <c r="AU7" s="7">
        <v>7.0999999999999994E-2</v>
      </c>
      <c r="AV7" s="5">
        <v>40</v>
      </c>
      <c r="AW7" s="7">
        <v>0.19</v>
      </c>
      <c r="AX7" s="5">
        <v>80</v>
      </c>
      <c r="AY7" s="7">
        <v>0.371</v>
      </c>
      <c r="AZ7" s="5">
        <v>120</v>
      </c>
      <c r="BA7" s="7">
        <v>0.58099999999999996</v>
      </c>
      <c r="BB7" s="5">
        <v>90</v>
      </c>
      <c r="BC7" s="7">
        <v>0.41899999999999998</v>
      </c>
      <c r="BD7" s="5">
        <v>210</v>
      </c>
    </row>
    <row r="8" spans="1:56" x14ac:dyDescent="0.35">
      <c r="A8" t="s">
        <v>66</v>
      </c>
      <c r="B8" s="5">
        <v>95</v>
      </c>
      <c r="C8" s="5" t="s">
        <v>63</v>
      </c>
      <c r="D8" s="5">
        <v>205</v>
      </c>
      <c r="E8" s="5" t="s">
        <v>63</v>
      </c>
      <c r="F8" s="5">
        <v>260</v>
      </c>
      <c r="G8" s="5" t="s">
        <v>63</v>
      </c>
      <c r="H8" s="5">
        <v>275</v>
      </c>
      <c r="I8" s="5" t="s">
        <v>63</v>
      </c>
      <c r="J8" s="5" t="s">
        <v>63</v>
      </c>
      <c r="K8" s="5" t="s">
        <v>63</v>
      </c>
      <c r="L8" s="5">
        <v>280</v>
      </c>
      <c r="M8" s="5">
        <v>95</v>
      </c>
      <c r="N8" s="5" t="s">
        <v>63</v>
      </c>
      <c r="O8" s="5">
        <v>190</v>
      </c>
      <c r="P8" s="5" t="s">
        <v>63</v>
      </c>
      <c r="Q8" s="5">
        <v>270</v>
      </c>
      <c r="R8" s="5" t="s">
        <v>63</v>
      </c>
      <c r="S8" s="5">
        <v>305</v>
      </c>
      <c r="T8" s="5" t="s">
        <v>63</v>
      </c>
      <c r="U8" s="5" t="s">
        <v>63</v>
      </c>
      <c r="V8" s="5" t="s">
        <v>63</v>
      </c>
      <c r="W8" s="5">
        <v>310</v>
      </c>
      <c r="X8" s="5">
        <v>135</v>
      </c>
      <c r="Y8" s="7">
        <v>0.40400000000000003</v>
      </c>
      <c r="Z8" s="5">
        <v>230</v>
      </c>
      <c r="AA8" s="7">
        <v>0.68500000000000005</v>
      </c>
      <c r="AB8" s="5">
        <v>310</v>
      </c>
      <c r="AC8" s="7">
        <v>0.91400000000000003</v>
      </c>
      <c r="AD8" s="5">
        <v>330</v>
      </c>
      <c r="AE8" s="7">
        <v>0.98199999999999998</v>
      </c>
      <c r="AF8" s="5">
        <v>5</v>
      </c>
      <c r="AG8" s="7">
        <v>1.7999999999999999E-2</v>
      </c>
      <c r="AH8" s="5">
        <v>335</v>
      </c>
      <c r="AI8" s="5">
        <v>120</v>
      </c>
      <c r="AJ8" s="7">
        <v>0.41899999999999998</v>
      </c>
      <c r="AK8" s="5">
        <v>215</v>
      </c>
      <c r="AL8" s="7">
        <v>0.746</v>
      </c>
      <c r="AM8" s="5">
        <v>280</v>
      </c>
      <c r="AN8" s="7">
        <v>0.95899999999999996</v>
      </c>
      <c r="AO8" s="5">
        <v>290</v>
      </c>
      <c r="AP8" s="7">
        <v>1</v>
      </c>
      <c r="AQ8" s="5">
        <v>0</v>
      </c>
      <c r="AR8" s="7">
        <v>0</v>
      </c>
      <c r="AS8" s="5">
        <v>290</v>
      </c>
      <c r="AT8" s="5">
        <v>85</v>
      </c>
      <c r="AU8" s="5" t="s">
        <v>63</v>
      </c>
      <c r="AV8" s="5">
        <v>150</v>
      </c>
      <c r="AW8" s="5" t="s">
        <v>63</v>
      </c>
      <c r="AX8" s="5">
        <v>205</v>
      </c>
      <c r="AY8" s="5" t="s">
        <v>63</v>
      </c>
      <c r="AZ8" s="5">
        <v>235</v>
      </c>
      <c r="BA8" s="5" t="s">
        <v>63</v>
      </c>
      <c r="BB8" s="5" t="s">
        <v>63</v>
      </c>
      <c r="BC8" s="5" t="s">
        <v>63</v>
      </c>
      <c r="BD8" s="5">
        <v>235</v>
      </c>
    </row>
    <row r="9" spans="1:56" x14ac:dyDescent="0.35">
      <c r="A9" t="s">
        <v>67</v>
      </c>
      <c r="B9" s="5">
        <v>130</v>
      </c>
      <c r="C9" s="7">
        <v>0.25</v>
      </c>
      <c r="D9" s="5">
        <v>250</v>
      </c>
      <c r="E9" s="7">
        <v>0.48799999999999999</v>
      </c>
      <c r="F9" s="5">
        <v>365</v>
      </c>
      <c r="G9" s="7">
        <v>0.70699999999999996</v>
      </c>
      <c r="H9" s="5">
        <v>450</v>
      </c>
      <c r="I9" s="7">
        <v>0.876</v>
      </c>
      <c r="J9" s="5">
        <v>65</v>
      </c>
      <c r="K9" s="7">
        <v>0.124</v>
      </c>
      <c r="L9" s="5">
        <v>515</v>
      </c>
      <c r="M9" s="5">
        <v>105</v>
      </c>
      <c r="N9" s="7">
        <v>0.21099999999999999</v>
      </c>
      <c r="O9" s="5">
        <v>195</v>
      </c>
      <c r="P9" s="7">
        <v>0.38800000000000001</v>
      </c>
      <c r="Q9" s="5">
        <v>330</v>
      </c>
      <c r="R9" s="7">
        <v>0.64600000000000002</v>
      </c>
      <c r="S9" s="5">
        <v>450</v>
      </c>
      <c r="T9" s="7">
        <v>0.89</v>
      </c>
      <c r="U9" s="5">
        <v>55</v>
      </c>
      <c r="V9" s="7">
        <v>0.11</v>
      </c>
      <c r="W9" s="5">
        <v>510</v>
      </c>
      <c r="X9" s="5">
        <v>140</v>
      </c>
      <c r="Y9" s="7">
        <v>0.30499999999999999</v>
      </c>
      <c r="Z9" s="5">
        <v>230</v>
      </c>
      <c r="AA9" s="7">
        <v>0.49399999999999999</v>
      </c>
      <c r="AB9" s="5">
        <v>355</v>
      </c>
      <c r="AC9" s="7">
        <v>0.76600000000000001</v>
      </c>
      <c r="AD9" s="5">
        <v>425</v>
      </c>
      <c r="AE9" s="7">
        <v>0.92200000000000004</v>
      </c>
      <c r="AF9" s="5">
        <v>35</v>
      </c>
      <c r="AG9" s="7">
        <v>7.8E-2</v>
      </c>
      <c r="AH9" s="5">
        <v>460</v>
      </c>
      <c r="AI9" s="5">
        <v>140</v>
      </c>
      <c r="AJ9" s="7">
        <v>0.28399999999999997</v>
      </c>
      <c r="AK9" s="5">
        <v>250</v>
      </c>
      <c r="AL9" s="7">
        <v>0.50900000000000001</v>
      </c>
      <c r="AM9" s="5">
        <v>400</v>
      </c>
      <c r="AN9" s="7">
        <v>0.82199999999999995</v>
      </c>
      <c r="AO9" s="5">
        <v>470</v>
      </c>
      <c r="AP9" s="7">
        <v>0.95899999999999996</v>
      </c>
      <c r="AQ9" s="5">
        <v>20</v>
      </c>
      <c r="AR9" s="7">
        <v>4.1000000000000002E-2</v>
      </c>
      <c r="AS9" s="5">
        <v>490</v>
      </c>
      <c r="AT9" s="5">
        <v>120</v>
      </c>
      <c r="AU9" s="7">
        <v>0.24399999999999999</v>
      </c>
      <c r="AV9" s="5">
        <v>205</v>
      </c>
      <c r="AW9" s="7">
        <v>0.41699999999999998</v>
      </c>
      <c r="AX9" s="5">
        <v>310</v>
      </c>
      <c r="AY9" s="7">
        <v>0.623</v>
      </c>
      <c r="AZ9" s="5">
        <v>415</v>
      </c>
      <c r="BA9" s="7">
        <v>0.83699999999999997</v>
      </c>
      <c r="BB9" s="5">
        <v>80</v>
      </c>
      <c r="BC9" s="7">
        <v>0.16300000000000001</v>
      </c>
      <c r="BD9" s="5">
        <v>495</v>
      </c>
    </row>
    <row r="10" spans="1:56" x14ac:dyDescent="0.35">
      <c r="A10" t="s">
        <v>68</v>
      </c>
      <c r="B10" s="5">
        <v>20</v>
      </c>
      <c r="C10" s="7">
        <v>0.23499999999999999</v>
      </c>
      <c r="D10" s="5">
        <v>35</v>
      </c>
      <c r="E10" s="7">
        <v>0.42</v>
      </c>
      <c r="F10" s="5">
        <v>60</v>
      </c>
      <c r="G10" s="7">
        <v>0.753</v>
      </c>
      <c r="H10" s="5">
        <v>70</v>
      </c>
      <c r="I10" s="7">
        <v>0.88900000000000001</v>
      </c>
      <c r="J10" s="5">
        <v>10</v>
      </c>
      <c r="K10" s="7">
        <v>0.111</v>
      </c>
      <c r="L10" s="5">
        <v>80</v>
      </c>
      <c r="M10" s="5">
        <v>10</v>
      </c>
      <c r="N10" s="7">
        <v>0.19700000000000001</v>
      </c>
      <c r="O10" s="5">
        <v>25</v>
      </c>
      <c r="P10" s="7">
        <v>0.39300000000000002</v>
      </c>
      <c r="Q10" s="5">
        <v>40</v>
      </c>
      <c r="R10" s="7">
        <v>0.65600000000000003</v>
      </c>
      <c r="S10" s="5">
        <v>55</v>
      </c>
      <c r="T10" s="7">
        <v>0.86899999999999999</v>
      </c>
      <c r="U10" s="5">
        <v>10</v>
      </c>
      <c r="V10" s="7">
        <v>0.13100000000000001</v>
      </c>
      <c r="W10" s="5">
        <v>60</v>
      </c>
      <c r="X10" s="5">
        <v>20</v>
      </c>
      <c r="Y10" s="7">
        <v>0.23200000000000001</v>
      </c>
      <c r="Z10" s="5">
        <v>35</v>
      </c>
      <c r="AA10" s="7">
        <v>0.439</v>
      </c>
      <c r="AB10" s="5">
        <v>55</v>
      </c>
      <c r="AC10" s="7">
        <v>0.67100000000000004</v>
      </c>
      <c r="AD10" s="5">
        <v>75</v>
      </c>
      <c r="AE10" s="7">
        <v>0.90200000000000002</v>
      </c>
      <c r="AF10" s="5">
        <v>10</v>
      </c>
      <c r="AG10" s="7">
        <v>9.8000000000000004E-2</v>
      </c>
      <c r="AH10" s="5">
        <v>80</v>
      </c>
      <c r="AI10" s="5">
        <v>10</v>
      </c>
      <c r="AJ10" s="7">
        <v>0.20399999999999999</v>
      </c>
      <c r="AK10" s="5">
        <v>25</v>
      </c>
      <c r="AL10" s="7">
        <v>0.48099999999999998</v>
      </c>
      <c r="AM10" s="5">
        <v>40</v>
      </c>
      <c r="AN10" s="7">
        <v>0.75900000000000001</v>
      </c>
      <c r="AO10" s="5">
        <v>50</v>
      </c>
      <c r="AP10" s="7">
        <v>0.90700000000000003</v>
      </c>
      <c r="AQ10" s="5">
        <v>5</v>
      </c>
      <c r="AR10" s="7">
        <v>9.2999999999999999E-2</v>
      </c>
      <c r="AS10" s="5">
        <v>55</v>
      </c>
      <c r="AT10" s="5" t="s">
        <v>63</v>
      </c>
      <c r="AU10" s="5" t="s">
        <v>63</v>
      </c>
      <c r="AV10" s="5">
        <v>10</v>
      </c>
      <c r="AW10" s="5" t="s">
        <v>63</v>
      </c>
      <c r="AX10" s="5">
        <v>15</v>
      </c>
      <c r="AY10" s="5" t="s">
        <v>63</v>
      </c>
      <c r="AZ10" s="5">
        <v>20</v>
      </c>
      <c r="BA10" s="5" t="s">
        <v>63</v>
      </c>
      <c r="BB10" s="5">
        <v>5</v>
      </c>
      <c r="BC10" s="5" t="s">
        <v>63</v>
      </c>
      <c r="BD10" s="5">
        <v>25</v>
      </c>
    </row>
    <row r="11" spans="1:56" x14ac:dyDescent="0.35">
      <c r="A11" t="s">
        <v>69</v>
      </c>
      <c r="B11" s="5" t="s">
        <v>70</v>
      </c>
      <c r="C11" s="5" t="s">
        <v>70</v>
      </c>
      <c r="D11" s="5" t="s">
        <v>70</v>
      </c>
      <c r="E11" s="5" t="s">
        <v>70</v>
      </c>
      <c r="F11" s="5" t="s">
        <v>70</v>
      </c>
      <c r="G11" s="5" t="s">
        <v>70</v>
      </c>
      <c r="H11" s="5" t="s">
        <v>70</v>
      </c>
      <c r="I11" s="5" t="s">
        <v>70</v>
      </c>
      <c r="J11" s="5" t="s">
        <v>70</v>
      </c>
      <c r="K11" s="5" t="s">
        <v>70</v>
      </c>
      <c r="L11" s="5">
        <v>0</v>
      </c>
      <c r="M11" s="5" t="s">
        <v>70</v>
      </c>
      <c r="N11" s="5" t="s">
        <v>70</v>
      </c>
      <c r="O11" s="5" t="s">
        <v>70</v>
      </c>
      <c r="P11" s="5" t="s">
        <v>70</v>
      </c>
      <c r="Q11" s="5" t="s">
        <v>70</v>
      </c>
      <c r="R11" s="5" t="s">
        <v>70</v>
      </c>
      <c r="S11" s="5" t="s">
        <v>70</v>
      </c>
      <c r="T11" s="5" t="s">
        <v>70</v>
      </c>
      <c r="U11" s="5" t="s">
        <v>70</v>
      </c>
      <c r="V11" s="5" t="s">
        <v>70</v>
      </c>
      <c r="W11" s="5">
        <v>0</v>
      </c>
      <c r="X11" s="5" t="s">
        <v>70</v>
      </c>
      <c r="Y11" s="5" t="s">
        <v>70</v>
      </c>
      <c r="Z11" s="5" t="s">
        <v>70</v>
      </c>
      <c r="AA11" s="5" t="s">
        <v>70</v>
      </c>
      <c r="AB11" s="5" t="s">
        <v>70</v>
      </c>
      <c r="AC11" s="5" t="s">
        <v>70</v>
      </c>
      <c r="AD11" s="5" t="s">
        <v>70</v>
      </c>
      <c r="AE11" s="5" t="s">
        <v>70</v>
      </c>
      <c r="AF11" s="5" t="s">
        <v>70</v>
      </c>
      <c r="AG11" s="5" t="s">
        <v>70</v>
      </c>
      <c r="AH11" s="5">
        <v>0</v>
      </c>
      <c r="AI11" s="5" t="s">
        <v>70</v>
      </c>
      <c r="AJ11" s="5" t="s">
        <v>70</v>
      </c>
      <c r="AK11" s="5" t="s">
        <v>70</v>
      </c>
      <c r="AL11" s="5" t="s">
        <v>70</v>
      </c>
      <c r="AM11" s="5" t="s">
        <v>70</v>
      </c>
      <c r="AN11" s="5" t="s">
        <v>70</v>
      </c>
      <c r="AO11" s="5" t="s">
        <v>70</v>
      </c>
      <c r="AP11" s="5" t="s">
        <v>70</v>
      </c>
      <c r="AQ11" s="5" t="s">
        <v>70</v>
      </c>
      <c r="AR11" s="5" t="s">
        <v>70</v>
      </c>
      <c r="AS11" s="5">
        <v>0</v>
      </c>
      <c r="AT11" s="5" t="s">
        <v>70</v>
      </c>
      <c r="AU11" s="5" t="s">
        <v>70</v>
      </c>
      <c r="AV11" s="5" t="s">
        <v>70</v>
      </c>
      <c r="AW11" s="5" t="s">
        <v>70</v>
      </c>
      <c r="AX11" s="5" t="s">
        <v>70</v>
      </c>
      <c r="AY11" s="5" t="s">
        <v>70</v>
      </c>
      <c r="AZ11" s="5" t="s">
        <v>70</v>
      </c>
      <c r="BA11" s="5" t="s">
        <v>70</v>
      </c>
      <c r="BB11" s="5" t="s">
        <v>70</v>
      </c>
      <c r="BC11" s="5" t="s">
        <v>70</v>
      </c>
      <c r="BD11" s="5">
        <v>0</v>
      </c>
    </row>
    <row r="12" spans="1:56" x14ac:dyDescent="0.35">
      <c r="A12" t="s">
        <v>71</v>
      </c>
      <c r="B12" s="5" t="s">
        <v>70</v>
      </c>
      <c r="C12" s="5" t="s">
        <v>70</v>
      </c>
      <c r="D12" s="5" t="s">
        <v>70</v>
      </c>
      <c r="E12" s="5" t="s">
        <v>70</v>
      </c>
      <c r="F12" s="5" t="s">
        <v>70</v>
      </c>
      <c r="G12" s="5" t="s">
        <v>70</v>
      </c>
      <c r="H12" s="5" t="s">
        <v>70</v>
      </c>
      <c r="I12" s="5" t="s">
        <v>70</v>
      </c>
      <c r="J12" s="5" t="s">
        <v>70</v>
      </c>
      <c r="K12" s="5" t="s">
        <v>70</v>
      </c>
      <c r="L12" s="5">
        <v>0</v>
      </c>
      <c r="M12" s="5" t="s">
        <v>70</v>
      </c>
      <c r="N12" s="5" t="s">
        <v>70</v>
      </c>
      <c r="O12" s="5" t="s">
        <v>70</v>
      </c>
      <c r="P12" s="5" t="s">
        <v>70</v>
      </c>
      <c r="Q12" s="5" t="s">
        <v>70</v>
      </c>
      <c r="R12" s="5" t="s">
        <v>70</v>
      </c>
      <c r="S12" s="5" t="s">
        <v>70</v>
      </c>
      <c r="T12" s="5" t="s">
        <v>70</v>
      </c>
      <c r="U12" s="5" t="s">
        <v>70</v>
      </c>
      <c r="V12" s="5" t="s">
        <v>70</v>
      </c>
      <c r="W12" s="5">
        <v>0</v>
      </c>
      <c r="X12" s="5" t="s">
        <v>70</v>
      </c>
      <c r="Y12" s="5" t="s">
        <v>70</v>
      </c>
      <c r="Z12" s="5" t="s">
        <v>70</v>
      </c>
      <c r="AA12" s="5" t="s">
        <v>70</v>
      </c>
      <c r="AB12" s="5" t="s">
        <v>70</v>
      </c>
      <c r="AC12" s="5" t="s">
        <v>70</v>
      </c>
      <c r="AD12" s="5" t="s">
        <v>70</v>
      </c>
      <c r="AE12" s="5" t="s">
        <v>70</v>
      </c>
      <c r="AF12" s="5" t="s">
        <v>70</v>
      </c>
      <c r="AG12" s="5" t="s">
        <v>70</v>
      </c>
      <c r="AH12" s="5">
        <v>0</v>
      </c>
      <c r="AI12" s="5" t="s">
        <v>70</v>
      </c>
      <c r="AJ12" s="5" t="s">
        <v>70</v>
      </c>
      <c r="AK12" s="5" t="s">
        <v>70</v>
      </c>
      <c r="AL12" s="5" t="s">
        <v>70</v>
      </c>
      <c r="AM12" s="5" t="s">
        <v>70</v>
      </c>
      <c r="AN12" s="5" t="s">
        <v>70</v>
      </c>
      <c r="AO12" s="5" t="s">
        <v>70</v>
      </c>
      <c r="AP12" s="5" t="s">
        <v>70</v>
      </c>
      <c r="AQ12" s="5" t="s">
        <v>70</v>
      </c>
      <c r="AR12" s="5" t="s">
        <v>70</v>
      </c>
      <c r="AS12" s="5">
        <v>0</v>
      </c>
      <c r="AT12" s="5" t="s">
        <v>70</v>
      </c>
      <c r="AU12" s="5" t="s">
        <v>70</v>
      </c>
      <c r="AV12" s="5" t="s">
        <v>70</v>
      </c>
      <c r="AW12" s="5" t="s">
        <v>70</v>
      </c>
      <c r="AX12" s="5" t="s">
        <v>70</v>
      </c>
      <c r="AY12" s="5" t="s">
        <v>70</v>
      </c>
      <c r="AZ12" s="5" t="s">
        <v>70</v>
      </c>
      <c r="BA12" s="5" t="s">
        <v>70</v>
      </c>
      <c r="BB12" s="5" t="s">
        <v>70</v>
      </c>
      <c r="BC12" s="5" t="s">
        <v>70</v>
      </c>
      <c r="BD12" s="5">
        <v>0</v>
      </c>
    </row>
    <row r="13" spans="1:56" x14ac:dyDescent="0.35">
      <c r="A13" t="s">
        <v>72</v>
      </c>
      <c r="B13" s="5">
        <v>75</v>
      </c>
      <c r="C13" s="7">
        <v>0.219</v>
      </c>
      <c r="D13" s="5">
        <v>155</v>
      </c>
      <c r="E13" s="7">
        <v>0.45900000000000002</v>
      </c>
      <c r="F13" s="5">
        <v>215</v>
      </c>
      <c r="G13" s="7">
        <v>0.65200000000000002</v>
      </c>
      <c r="H13" s="5">
        <v>285</v>
      </c>
      <c r="I13" s="7">
        <v>0.85599999999999998</v>
      </c>
      <c r="J13" s="5">
        <v>50</v>
      </c>
      <c r="K13" s="7">
        <v>0.14399999999999999</v>
      </c>
      <c r="L13" s="5">
        <v>335</v>
      </c>
      <c r="M13" s="5">
        <v>100</v>
      </c>
      <c r="N13" s="7">
        <v>0.28299999999999997</v>
      </c>
      <c r="O13" s="5">
        <v>180</v>
      </c>
      <c r="P13" s="7">
        <v>0.50700000000000001</v>
      </c>
      <c r="Q13" s="5">
        <v>255</v>
      </c>
      <c r="R13" s="7">
        <v>0.72199999999999998</v>
      </c>
      <c r="S13" s="5">
        <v>295</v>
      </c>
      <c r="T13" s="7">
        <v>0.83299999999999996</v>
      </c>
      <c r="U13" s="5">
        <v>60</v>
      </c>
      <c r="V13" s="7">
        <v>0.16700000000000001</v>
      </c>
      <c r="W13" s="5">
        <v>355</v>
      </c>
      <c r="X13" s="5">
        <v>100</v>
      </c>
      <c r="Y13" s="7">
        <v>0.29699999999999999</v>
      </c>
      <c r="Z13" s="5">
        <v>180</v>
      </c>
      <c r="AA13" s="7">
        <v>0.53800000000000003</v>
      </c>
      <c r="AB13" s="5">
        <v>265</v>
      </c>
      <c r="AC13" s="7">
        <v>0.79900000000000004</v>
      </c>
      <c r="AD13" s="5">
        <v>315</v>
      </c>
      <c r="AE13" s="7">
        <v>0.94899999999999995</v>
      </c>
      <c r="AF13" s="5">
        <v>15</v>
      </c>
      <c r="AG13" s="7">
        <v>5.0999999999999997E-2</v>
      </c>
      <c r="AH13" s="5">
        <v>335</v>
      </c>
      <c r="AI13" s="5">
        <v>115</v>
      </c>
      <c r="AJ13" s="7">
        <v>0.318</v>
      </c>
      <c r="AK13" s="5">
        <v>200</v>
      </c>
      <c r="AL13" s="7">
        <v>0.56100000000000005</v>
      </c>
      <c r="AM13" s="5">
        <v>300</v>
      </c>
      <c r="AN13" s="7">
        <v>0.84799999999999998</v>
      </c>
      <c r="AO13" s="5">
        <v>340</v>
      </c>
      <c r="AP13" s="7">
        <v>0.95799999999999996</v>
      </c>
      <c r="AQ13" s="5">
        <v>15</v>
      </c>
      <c r="AR13" s="7">
        <v>4.2000000000000003E-2</v>
      </c>
      <c r="AS13" s="5">
        <v>355</v>
      </c>
      <c r="AT13" s="5">
        <v>75</v>
      </c>
      <c r="AU13" s="7">
        <v>0.20300000000000001</v>
      </c>
      <c r="AV13" s="5">
        <v>150</v>
      </c>
      <c r="AW13" s="7">
        <v>0.41199999999999998</v>
      </c>
      <c r="AX13" s="5">
        <v>250</v>
      </c>
      <c r="AY13" s="7">
        <v>0.67200000000000004</v>
      </c>
      <c r="AZ13" s="5">
        <v>320</v>
      </c>
      <c r="BA13" s="7">
        <v>0.873</v>
      </c>
      <c r="BB13" s="5">
        <v>45</v>
      </c>
      <c r="BC13" s="7">
        <v>0.127</v>
      </c>
      <c r="BD13" s="5">
        <v>370</v>
      </c>
    </row>
    <row r="14" spans="1:56" x14ac:dyDescent="0.35">
      <c r="A14" t="s">
        <v>73</v>
      </c>
      <c r="B14" s="5" t="s">
        <v>70</v>
      </c>
      <c r="C14" s="5" t="s">
        <v>70</v>
      </c>
      <c r="D14" s="5" t="s">
        <v>70</v>
      </c>
      <c r="E14" s="5" t="s">
        <v>70</v>
      </c>
      <c r="F14" s="5" t="s">
        <v>70</v>
      </c>
      <c r="G14" s="5" t="s">
        <v>70</v>
      </c>
      <c r="H14" s="5" t="s">
        <v>70</v>
      </c>
      <c r="I14" s="5" t="s">
        <v>70</v>
      </c>
      <c r="J14" s="5" t="s">
        <v>70</v>
      </c>
      <c r="K14" s="5" t="s">
        <v>70</v>
      </c>
      <c r="L14" s="5">
        <v>0</v>
      </c>
      <c r="M14" s="5" t="s">
        <v>70</v>
      </c>
      <c r="N14" s="5" t="s">
        <v>70</v>
      </c>
      <c r="O14" s="5" t="s">
        <v>70</v>
      </c>
      <c r="P14" s="5" t="s">
        <v>70</v>
      </c>
      <c r="Q14" s="5" t="s">
        <v>70</v>
      </c>
      <c r="R14" s="5" t="s">
        <v>70</v>
      </c>
      <c r="S14" s="5" t="s">
        <v>70</v>
      </c>
      <c r="T14" s="5" t="s">
        <v>70</v>
      </c>
      <c r="U14" s="5" t="s">
        <v>70</v>
      </c>
      <c r="V14" s="5" t="s">
        <v>70</v>
      </c>
      <c r="W14" s="5">
        <v>0</v>
      </c>
      <c r="X14" s="5" t="s">
        <v>70</v>
      </c>
      <c r="Y14" s="5" t="s">
        <v>70</v>
      </c>
      <c r="Z14" s="5" t="s">
        <v>70</v>
      </c>
      <c r="AA14" s="5" t="s">
        <v>70</v>
      </c>
      <c r="AB14" s="5" t="s">
        <v>70</v>
      </c>
      <c r="AC14" s="5" t="s">
        <v>70</v>
      </c>
      <c r="AD14" s="5" t="s">
        <v>70</v>
      </c>
      <c r="AE14" s="5" t="s">
        <v>70</v>
      </c>
      <c r="AF14" s="5" t="s">
        <v>70</v>
      </c>
      <c r="AG14" s="5" t="s">
        <v>70</v>
      </c>
      <c r="AH14" s="5">
        <v>0</v>
      </c>
      <c r="AI14" s="5" t="s">
        <v>70</v>
      </c>
      <c r="AJ14" s="5" t="s">
        <v>70</v>
      </c>
      <c r="AK14" s="5" t="s">
        <v>70</v>
      </c>
      <c r="AL14" s="5" t="s">
        <v>70</v>
      </c>
      <c r="AM14" s="5" t="s">
        <v>70</v>
      </c>
      <c r="AN14" s="5" t="s">
        <v>70</v>
      </c>
      <c r="AO14" s="5" t="s">
        <v>70</v>
      </c>
      <c r="AP14" s="5" t="s">
        <v>70</v>
      </c>
      <c r="AQ14" s="5" t="s">
        <v>70</v>
      </c>
      <c r="AR14" s="5" t="s">
        <v>70</v>
      </c>
      <c r="AS14" s="5">
        <v>0</v>
      </c>
      <c r="AT14" s="5" t="s">
        <v>70</v>
      </c>
      <c r="AU14" s="5" t="s">
        <v>70</v>
      </c>
      <c r="AV14" s="5" t="s">
        <v>70</v>
      </c>
      <c r="AW14" s="5" t="s">
        <v>70</v>
      </c>
      <c r="AX14" s="5" t="s">
        <v>70</v>
      </c>
      <c r="AY14" s="5" t="s">
        <v>70</v>
      </c>
      <c r="AZ14" s="5" t="s">
        <v>70</v>
      </c>
      <c r="BA14" s="5" t="s">
        <v>70</v>
      </c>
      <c r="BB14" s="5" t="s">
        <v>70</v>
      </c>
      <c r="BC14" s="5" t="s">
        <v>70</v>
      </c>
      <c r="BD14" s="5">
        <v>0</v>
      </c>
    </row>
    <row r="15" spans="1:56" x14ac:dyDescent="0.35">
      <c r="A15" t="s">
        <v>74</v>
      </c>
      <c r="B15" s="5">
        <v>50</v>
      </c>
      <c r="C15" s="7">
        <v>0.34799999999999998</v>
      </c>
      <c r="D15" s="5">
        <v>80</v>
      </c>
      <c r="E15" s="7">
        <v>0.57399999999999995</v>
      </c>
      <c r="F15" s="5">
        <v>110</v>
      </c>
      <c r="G15" s="7">
        <v>0.76600000000000001</v>
      </c>
      <c r="H15" s="5">
        <v>125</v>
      </c>
      <c r="I15" s="7">
        <v>0.89400000000000002</v>
      </c>
      <c r="J15" s="5">
        <v>15</v>
      </c>
      <c r="K15" s="7">
        <v>0.106</v>
      </c>
      <c r="L15" s="5">
        <v>140</v>
      </c>
      <c r="M15" s="5">
        <v>70</v>
      </c>
      <c r="N15" s="7">
        <v>0.41899999999999998</v>
      </c>
      <c r="O15" s="5">
        <v>105</v>
      </c>
      <c r="P15" s="7">
        <v>0.60499999999999998</v>
      </c>
      <c r="Q15" s="5">
        <v>130</v>
      </c>
      <c r="R15" s="7">
        <v>0.74399999999999999</v>
      </c>
      <c r="S15" s="5">
        <v>150</v>
      </c>
      <c r="T15" s="7">
        <v>0.872</v>
      </c>
      <c r="U15" s="5">
        <v>20</v>
      </c>
      <c r="V15" s="7">
        <v>0.128</v>
      </c>
      <c r="W15" s="5">
        <v>170</v>
      </c>
      <c r="X15" s="5">
        <v>55</v>
      </c>
      <c r="Y15" s="7">
        <v>0.35199999999999998</v>
      </c>
      <c r="Z15" s="5">
        <v>95</v>
      </c>
      <c r="AA15" s="7">
        <v>0.61</v>
      </c>
      <c r="AB15" s="5">
        <v>135</v>
      </c>
      <c r="AC15" s="7">
        <v>0.83599999999999997</v>
      </c>
      <c r="AD15" s="5">
        <v>155</v>
      </c>
      <c r="AE15" s="7">
        <v>0.96199999999999997</v>
      </c>
      <c r="AF15" s="5">
        <v>5</v>
      </c>
      <c r="AG15" s="7">
        <v>3.7999999999999999E-2</v>
      </c>
      <c r="AH15" s="5">
        <v>160</v>
      </c>
      <c r="AI15" s="5">
        <v>70</v>
      </c>
      <c r="AJ15" s="7">
        <v>0.39100000000000001</v>
      </c>
      <c r="AK15" s="5">
        <v>110</v>
      </c>
      <c r="AL15" s="7">
        <v>0.60899999999999999</v>
      </c>
      <c r="AM15" s="5">
        <v>160</v>
      </c>
      <c r="AN15" s="7">
        <v>0.88300000000000001</v>
      </c>
      <c r="AO15" s="5">
        <v>170</v>
      </c>
      <c r="AP15" s="7">
        <v>0.95499999999999996</v>
      </c>
      <c r="AQ15" s="5">
        <v>10</v>
      </c>
      <c r="AR15" s="7">
        <v>4.4999999999999998E-2</v>
      </c>
      <c r="AS15" s="5">
        <v>180</v>
      </c>
      <c r="AT15" s="5">
        <v>40</v>
      </c>
      <c r="AU15" s="7">
        <v>0.251</v>
      </c>
      <c r="AV15" s="5">
        <v>85</v>
      </c>
      <c r="AW15" s="7">
        <v>0.50900000000000001</v>
      </c>
      <c r="AX15" s="5">
        <v>120</v>
      </c>
      <c r="AY15" s="7">
        <v>0.72499999999999998</v>
      </c>
      <c r="AZ15" s="5">
        <v>150</v>
      </c>
      <c r="BA15" s="7">
        <v>0.89200000000000002</v>
      </c>
      <c r="BB15" s="5">
        <v>20</v>
      </c>
      <c r="BC15" s="7">
        <v>0.108</v>
      </c>
      <c r="BD15" s="5">
        <v>165</v>
      </c>
    </row>
    <row r="16" spans="1:56" x14ac:dyDescent="0.35">
      <c r="A16" t="s">
        <v>75</v>
      </c>
      <c r="B16" s="5" t="s">
        <v>70</v>
      </c>
      <c r="C16" s="5" t="s">
        <v>70</v>
      </c>
      <c r="D16" s="5" t="s">
        <v>70</v>
      </c>
      <c r="E16" s="5" t="s">
        <v>70</v>
      </c>
      <c r="F16" s="5" t="s">
        <v>70</v>
      </c>
      <c r="G16" s="5" t="s">
        <v>70</v>
      </c>
      <c r="H16" s="5" t="s">
        <v>70</v>
      </c>
      <c r="I16" s="5" t="s">
        <v>70</v>
      </c>
      <c r="J16" s="5" t="s">
        <v>70</v>
      </c>
      <c r="K16" s="5" t="s">
        <v>70</v>
      </c>
      <c r="L16" s="5">
        <v>0</v>
      </c>
      <c r="M16" s="5" t="s">
        <v>70</v>
      </c>
      <c r="N16" s="5" t="s">
        <v>70</v>
      </c>
      <c r="O16" s="5" t="s">
        <v>70</v>
      </c>
      <c r="P16" s="5" t="s">
        <v>70</v>
      </c>
      <c r="Q16" s="5" t="s">
        <v>70</v>
      </c>
      <c r="R16" s="5" t="s">
        <v>70</v>
      </c>
      <c r="S16" s="5" t="s">
        <v>70</v>
      </c>
      <c r="T16" s="5" t="s">
        <v>70</v>
      </c>
      <c r="U16" s="5" t="s">
        <v>70</v>
      </c>
      <c r="V16" s="5" t="s">
        <v>70</v>
      </c>
      <c r="W16" s="5">
        <v>0</v>
      </c>
      <c r="X16" s="5" t="s">
        <v>70</v>
      </c>
      <c r="Y16" s="5" t="s">
        <v>70</v>
      </c>
      <c r="Z16" s="5" t="s">
        <v>70</v>
      </c>
      <c r="AA16" s="5" t="s">
        <v>70</v>
      </c>
      <c r="AB16" s="5" t="s">
        <v>70</v>
      </c>
      <c r="AC16" s="5" t="s">
        <v>70</v>
      </c>
      <c r="AD16" s="5" t="s">
        <v>70</v>
      </c>
      <c r="AE16" s="5" t="s">
        <v>70</v>
      </c>
      <c r="AF16" s="5" t="s">
        <v>70</v>
      </c>
      <c r="AG16" s="5" t="s">
        <v>70</v>
      </c>
      <c r="AH16" s="5">
        <v>0</v>
      </c>
      <c r="AI16" s="5" t="s">
        <v>70</v>
      </c>
      <c r="AJ16" s="5" t="s">
        <v>70</v>
      </c>
      <c r="AK16" s="5" t="s">
        <v>70</v>
      </c>
      <c r="AL16" s="5" t="s">
        <v>70</v>
      </c>
      <c r="AM16" s="5" t="s">
        <v>70</v>
      </c>
      <c r="AN16" s="5" t="s">
        <v>70</v>
      </c>
      <c r="AO16" s="5" t="s">
        <v>70</v>
      </c>
      <c r="AP16" s="5" t="s">
        <v>70</v>
      </c>
      <c r="AQ16" s="5" t="s">
        <v>70</v>
      </c>
      <c r="AR16" s="5" t="s">
        <v>70</v>
      </c>
      <c r="AS16" s="5">
        <v>0</v>
      </c>
      <c r="AT16" s="5" t="s">
        <v>70</v>
      </c>
      <c r="AU16" s="5" t="s">
        <v>70</v>
      </c>
      <c r="AV16" s="5" t="s">
        <v>70</v>
      </c>
      <c r="AW16" s="5" t="s">
        <v>70</v>
      </c>
      <c r="AX16" s="5" t="s">
        <v>70</v>
      </c>
      <c r="AY16" s="5" t="s">
        <v>70</v>
      </c>
      <c r="AZ16" s="5" t="s">
        <v>70</v>
      </c>
      <c r="BA16" s="5" t="s">
        <v>70</v>
      </c>
      <c r="BB16" s="5" t="s">
        <v>70</v>
      </c>
      <c r="BC16" s="5" t="s">
        <v>70</v>
      </c>
      <c r="BD16" s="5">
        <v>0</v>
      </c>
    </row>
    <row r="17" spans="1:56" x14ac:dyDescent="0.35">
      <c r="A17" t="s">
        <v>76</v>
      </c>
      <c r="B17" s="5">
        <v>0</v>
      </c>
      <c r="C17" s="7">
        <v>0</v>
      </c>
      <c r="D17" s="5">
        <v>0</v>
      </c>
      <c r="E17" s="7">
        <v>0</v>
      </c>
      <c r="F17" s="5">
        <v>5</v>
      </c>
      <c r="G17" s="7">
        <v>0.45500000000000002</v>
      </c>
      <c r="H17" s="5">
        <v>10</v>
      </c>
      <c r="I17" s="7">
        <v>1</v>
      </c>
      <c r="J17" s="5">
        <v>0</v>
      </c>
      <c r="K17" s="7">
        <v>0</v>
      </c>
      <c r="L17" s="5">
        <v>10</v>
      </c>
      <c r="M17" s="5">
        <v>0</v>
      </c>
      <c r="N17" s="7">
        <v>0</v>
      </c>
      <c r="O17" s="5">
        <v>0</v>
      </c>
      <c r="P17" s="7">
        <v>0</v>
      </c>
      <c r="Q17" s="5">
        <v>5</v>
      </c>
      <c r="R17" s="5" t="s">
        <v>63</v>
      </c>
      <c r="S17" s="5">
        <v>10</v>
      </c>
      <c r="T17" s="5" t="s">
        <v>63</v>
      </c>
      <c r="U17" s="5" t="s">
        <v>63</v>
      </c>
      <c r="V17" s="5" t="s">
        <v>63</v>
      </c>
      <c r="W17" s="5">
        <v>10</v>
      </c>
      <c r="X17" s="5">
        <v>15</v>
      </c>
      <c r="Y17" s="5" t="s">
        <v>63</v>
      </c>
      <c r="Z17" s="5">
        <v>15</v>
      </c>
      <c r="AA17" s="5" t="s">
        <v>63</v>
      </c>
      <c r="AB17" s="5">
        <v>15</v>
      </c>
      <c r="AC17" s="5" t="s">
        <v>63</v>
      </c>
      <c r="AD17" s="5">
        <v>20</v>
      </c>
      <c r="AE17" s="5" t="s">
        <v>63</v>
      </c>
      <c r="AF17" s="5" t="s">
        <v>63</v>
      </c>
      <c r="AG17" s="5" t="s">
        <v>63</v>
      </c>
      <c r="AH17" s="5">
        <v>25</v>
      </c>
      <c r="AI17" s="5">
        <v>15</v>
      </c>
      <c r="AJ17" s="7">
        <v>0.52</v>
      </c>
      <c r="AK17" s="5">
        <v>20</v>
      </c>
      <c r="AL17" s="7">
        <v>0.84</v>
      </c>
      <c r="AM17" s="5">
        <v>25</v>
      </c>
      <c r="AN17" s="7">
        <v>1</v>
      </c>
      <c r="AO17" s="5">
        <v>25</v>
      </c>
      <c r="AP17" s="7">
        <v>1</v>
      </c>
      <c r="AQ17" s="5">
        <v>0</v>
      </c>
      <c r="AR17" s="7">
        <v>0</v>
      </c>
      <c r="AS17" s="5">
        <v>25</v>
      </c>
      <c r="AT17" s="5" t="s">
        <v>70</v>
      </c>
      <c r="AU17" s="5" t="s">
        <v>70</v>
      </c>
      <c r="AV17" s="5" t="s">
        <v>70</v>
      </c>
      <c r="AW17" s="5" t="s">
        <v>70</v>
      </c>
      <c r="AX17" s="5" t="s">
        <v>70</v>
      </c>
      <c r="AY17" s="5" t="s">
        <v>70</v>
      </c>
      <c r="AZ17" s="5" t="s">
        <v>70</v>
      </c>
      <c r="BA17" s="5" t="s">
        <v>70</v>
      </c>
      <c r="BB17" s="5" t="s">
        <v>70</v>
      </c>
      <c r="BC17" s="5" t="s">
        <v>70</v>
      </c>
      <c r="BD17" s="5">
        <v>0</v>
      </c>
    </row>
    <row r="18" spans="1:56" x14ac:dyDescent="0.35">
      <c r="A18" t="s">
        <v>77</v>
      </c>
      <c r="B18" s="5">
        <v>35</v>
      </c>
      <c r="C18" s="7">
        <v>0.14499999999999999</v>
      </c>
      <c r="D18" s="5">
        <v>115</v>
      </c>
      <c r="E18" s="7">
        <v>0.48299999999999998</v>
      </c>
      <c r="F18" s="5">
        <v>195</v>
      </c>
      <c r="G18" s="7">
        <v>0.80200000000000005</v>
      </c>
      <c r="H18" s="5">
        <v>230</v>
      </c>
      <c r="I18" s="7">
        <v>0.95</v>
      </c>
      <c r="J18" s="5">
        <v>10</v>
      </c>
      <c r="K18" s="7">
        <v>0.05</v>
      </c>
      <c r="L18" s="5">
        <v>240</v>
      </c>
      <c r="M18" s="5">
        <v>50</v>
      </c>
      <c r="N18" s="7">
        <v>0.21</v>
      </c>
      <c r="O18" s="5">
        <v>135</v>
      </c>
      <c r="P18" s="7">
        <v>0.57099999999999995</v>
      </c>
      <c r="Q18" s="5">
        <v>200</v>
      </c>
      <c r="R18" s="7">
        <v>0.84</v>
      </c>
      <c r="S18" s="5">
        <v>230</v>
      </c>
      <c r="T18" s="7">
        <v>0.96599999999999997</v>
      </c>
      <c r="U18" s="5">
        <v>10</v>
      </c>
      <c r="V18" s="7">
        <v>3.4000000000000002E-2</v>
      </c>
      <c r="W18" s="5">
        <v>240</v>
      </c>
      <c r="X18" s="5">
        <v>60</v>
      </c>
      <c r="Y18" s="5" t="s">
        <v>63</v>
      </c>
      <c r="Z18" s="5">
        <v>125</v>
      </c>
      <c r="AA18" s="5" t="s">
        <v>63</v>
      </c>
      <c r="AB18" s="5">
        <v>200</v>
      </c>
      <c r="AC18" s="5" t="s">
        <v>63</v>
      </c>
      <c r="AD18" s="5">
        <v>225</v>
      </c>
      <c r="AE18" s="5" t="s">
        <v>63</v>
      </c>
      <c r="AF18" s="5" t="s">
        <v>63</v>
      </c>
      <c r="AG18" s="5" t="s">
        <v>63</v>
      </c>
      <c r="AH18" s="5">
        <v>225</v>
      </c>
      <c r="AI18" s="5">
        <v>60</v>
      </c>
      <c r="AJ18" s="5" t="s">
        <v>63</v>
      </c>
      <c r="AK18" s="5">
        <v>120</v>
      </c>
      <c r="AL18" s="5" t="s">
        <v>63</v>
      </c>
      <c r="AM18" s="5">
        <v>210</v>
      </c>
      <c r="AN18" s="5" t="s">
        <v>63</v>
      </c>
      <c r="AO18" s="5">
        <v>235</v>
      </c>
      <c r="AP18" s="5" t="s">
        <v>63</v>
      </c>
      <c r="AQ18" s="5" t="s">
        <v>63</v>
      </c>
      <c r="AR18" s="5" t="s">
        <v>63</v>
      </c>
      <c r="AS18" s="5">
        <v>235</v>
      </c>
      <c r="AT18" s="5">
        <v>35</v>
      </c>
      <c r="AU18" s="7">
        <v>0.13700000000000001</v>
      </c>
      <c r="AV18" s="5">
        <v>95</v>
      </c>
      <c r="AW18" s="7">
        <v>0.39</v>
      </c>
      <c r="AX18" s="5">
        <v>170</v>
      </c>
      <c r="AY18" s="7">
        <v>0.71</v>
      </c>
      <c r="AZ18" s="5">
        <v>210</v>
      </c>
      <c r="BA18" s="7">
        <v>0.88</v>
      </c>
      <c r="BB18" s="5">
        <v>30</v>
      </c>
      <c r="BC18" s="7">
        <v>0.12</v>
      </c>
      <c r="BD18" s="5">
        <v>240</v>
      </c>
    </row>
    <row r="19" spans="1:56" x14ac:dyDescent="0.35">
      <c r="A19" t="s">
        <v>78</v>
      </c>
      <c r="B19" s="5">
        <v>20</v>
      </c>
      <c r="C19" s="7">
        <v>0.41699999999999998</v>
      </c>
      <c r="D19" s="5">
        <v>35</v>
      </c>
      <c r="E19" s="7">
        <v>0.72899999999999998</v>
      </c>
      <c r="F19" s="5">
        <v>45</v>
      </c>
      <c r="G19" s="7">
        <v>0.97899999999999998</v>
      </c>
      <c r="H19" s="5">
        <v>50</v>
      </c>
      <c r="I19" s="7">
        <v>1</v>
      </c>
      <c r="J19" s="5">
        <v>0</v>
      </c>
      <c r="K19" s="7">
        <v>0</v>
      </c>
      <c r="L19" s="5">
        <v>50</v>
      </c>
      <c r="M19" s="5">
        <v>35</v>
      </c>
      <c r="N19" s="5" t="s">
        <v>63</v>
      </c>
      <c r="O19" s="5">
        <v>50</v>
      </c>
      <c r="P19" s="5" t="s">
        <v>63</v>
      </c>
      <c r="Q19" s="5">
        <v>55</v>
      </c>
      <c r="R19" s="5" t="s">
        <v>63</v>
      </c>
      <c r="S19" s="5">
        <v>60</v>
      </c>
      <c r="T19" s="5" t="s">
        <v>63</v>
      </c>
      <c r="U19" s="5" t="s">
        <v>63</v>
      </c>
      <c r="V19" s="5" t="s">
        <v>63</v>
      </c>
      <c r="W19" s="5">
        <v>60</v>
      </c>
      <c r="X19" s="5">
        <v>30</v>
      </c>
      <c r="Y19" s="7">
        <v>0.57699999999999996</v>
      </c>
      <c r="Z19" s="5">
        <v>40</v>
      </c>
      <c r="AA19" s="7">
        <v>0.75</v>
      </c>
      <c r="AB19" s="5">
        <v>50</v>
      </c>
      <c r="AC19" s="7">
        <v>0.92300000000000004</v>
      </c>
      <c r="AD19" s="5">
        <v>50</v>
      </c>
      <c r="AE19" s="7">
        <v>1</v>
      </c>
      <c r="AF19" s="5">
        <v>0</v>
      </c>
      <c r="AG19" s="7">
        <v>0</v>
      </c>
      <c r="AH19" s="5">
        <v>50</v>
      </c>
      <c r="AI19" s="5">
        <v>35</v>
      </c>
      <c r="AJ19" s="7">
        <v>0.64300000000000002</v>
      </c>
      <c r="AK19" s="5">
        <v>50</v>
      </c>
      <c r="AL19" s="7">
        <v>0.89300000000000002</v>
      </c>
      <c r="AM19" s="5">
        <v>55</v>
      </c>
      <c r="AN19" s="7">
        <v>0.98199999999999998</v>
      </c>
      <c r="AO19" s="5">
        <v>55</v>
      </c>
      <c r="AP19" s="7">
        <v>1</v>
      </c>
      <c r="AQ19" s="5">
        <v>0</v>
      </c>
      <c r="AR19" s="7">
        <v>0</v>
      </c>
      <c r="AS19" s="5">
        <v>55</v>
      </c>
      <c r="AT19" s="5">
        <v>15</v>
      </c>
      <c r="AU19" s="7">
        <v>0.63</v>
      </c>
      <c r="AV19" s="5">
        <v>20</v>
      </c>
      <c r="AW19" s="7">
        <v>0.81499999999999995</v>
      </c>
      <c r="AX19" s="5">
        <v>25</v>
      </c>
      <c r="AY19" s="7">
        <v>0.96299999999999997</v>
      </c>
      <c r="AZ19" s="5">
        <v>25</v>
      </c>
      <c r="BA19" s="7">
        <v>1</v>
      </c>
      <c r="BB19" s="5">
        <v>0</v>
      </c>
      <c r="BC19" s="7">
        <v>0</v>
      </c>
      <c r="BD19" s="5">
        <v>25</v>
      </c>
    </row>
    <row r="20" spans="1:56" x14ac:dyDescent="0.35">
      <c r="A20" t="s">
        <v>79</v>
      </c>
      <c r="B20" s="5" t="s">
        <v>70</v>
      </c>
      <c r="C20" s="5" t="s">
        <v>70</v>
      </c>
      <c r="D20" s="5" t="s">
        <v>70</v>
      </c>
      <c r="E20" s="5" t="s">
        <v>70</v>
      </c>
      <c r="F20" s="5" t="s">
        <v>70</v>
      </c>
      <c r="G20" s="5" t="s">
        <v>70</v>
      </c>
      <c r="H20" s="5" t="s">
        <v>70</v>
      </c>
      <c r="I20" s="5" t="s">
        <v>70</v>
      </c>
      <c r="J20" s="5" t="s">
        <v>70</v>
      </c>
      <c r="K20" s="5" t="s">
        <v>70</v>
      </c>
      <c r="L20" s="5">
        <v>0</v>
      </c>
      <c r="M20" s="5" t="s">
        <v>70</v>
      </c>
      <c r="N20" s="5" t="s">
        <v>70</v>
      </c>
      <c r="O20" s="5" t="s">
        <v>70</v>
      </c>
      <c r="P20" s="5" t="s">
        <v>70</v>
      </c>
      <c r="Q20" s="5" t="s">
        <v>70</v>
      </c>
      <c r="R20" s="5" t="s">
        <v>70</v>
      </c>
      <c r="S20" s="5" t="s">
        <v>70</v>
      </c>
      <c r="T20" s="5" t="s">
        <v>70</v>
      </c>
      <c r="U20" s="5" t="s">
        <v>70</v>
      </c>
      <c r="V20" s="5" t="s">
        <v>70</v>
      </c>
      <c r="W20" s="5">
        <v>0</v>
      </c>
      <c r="X20" s="5" t="s">
        <v>70</v>
      </c>
      <c r="Y20" s="5" t="s">
        <v>70</v>
      </c>
      <c r="Z20" s="5" t="s">
        <v>70</v>
      </c>
      <c r="AA20" s="5" t="s">
        <v>70</v>
      </c>
      <c r="AB20" s="5" t="s">
        <v>70</v>
      </c>
      <c r="AC20" s="5" t="s">
        <v>70</v>
      </c>
      <c r="AD20" s="5" t="s">
        <v>70</v>
      </c>
      <c r="AE20" s="5" t="s">
        <v>70</v>
      </c>
      <c r="AF20" s="5" t="s">
        <v>70</v>
      </c>
      <c r="AG20" s="5" t="s">
        <v>70</v>
      </c>
      <c r="AH20" s="5">
        <v>0</v>
      </c>
      <c r="AI20" s="5" t="s">
        <v>70</v>
      </c>
      <c r="AJ20" s="5" t="s">
        <v>70</v>
      </c>
      <c r="AK20" s="5" t="s">
        <v>70</v>
      </c>
      <c r="AL20" s="5" t="s">
        <v>70</v>
      </c>
      <c r="AM20" s="5" t="s">
        <v>70</v>
      </c>
      <c r="AN20" s="5" t="s">
        <v>70</v>
      </c>
      <c r="AO20" s="5" t="s">
        <v>70</v>
      </c>
      <c r="AP20" s="5" t="s">
        <v>70</v>
      </c>
      <c r="AQ20" s="5" t="s">
        <v>70</v>
      </c>
      <c r="AR20" s="5" t="s">
        <v>70</v>
      </c>
      <c r="AS20" s="5">
        <v>0</v>
      </c>
      <c r="AT20" s="5" t="s">
        <v>70</v>
      </c>
      <c r="AU20" s="5" t="s">
        <v>70</v>
      </c>
      <c r="AV20" s="5" t="s">
        <v>70</v>
      </c>
      <c r="AW20" s="5" t="s">
        <v>70</v>
      </c>
      <c r="AX20" s="5" t="s">
        <v>70</v>
      </c>
      <c r="AY20" s="5" t="s">
        <v>70</v>
      </c>
      <c r="AZ20" s="5" t="s">
        <v>70</v>
      </c>
      <c r="BA20" s="5" t="s">
        <v>70</v>
      </c>
      <c r="BB20" s="5" t="s">
        <v>70</v>
      </c>
      <c r="BC20" s="5" t="s">
        <v>70</v>
      </c>
      <c r="BD20" s="5">
        <v>0</v>
      </c>
    </row>
    <row r="21" spans="1:56" x14ac:dyDescent="0.35">
      <c r="A21" t="s">
        <v>80</v>
      </c>
      <c r="B21" s="5" t="s">
        <v>70</v>
      </c>
      <c r="C21" s="5" t="s">
        <v>70</v>
      </c>
      <c r="D21" s="5" t="s">
        <v>70</v>
      </c>
      <c r="E21" s="5" t="s">
        <v>70</v>
      </c>
      <c r="F21" s="5" t="s">
        <v>70</v>
      </c>
      <c r="G21" s="5" t="s">
        <v>70</v>
      </c>
      <c r="H21" s="5" t="s">
        <v>70</v>
      </c>
      <c r="I21" s="5" t="s">
        <v>70</v>
      </c>
      <c r="J21" s="5" t="s">
        <v>70</v>
      </c>
      <c r="K21" s="5" t="s">
        <v>70</v>
      </c>
      <c r="L21" s="5">
        <v>0</v>
      </c>
      <c r="M21" s="5" t="s">
        <v>70</v>
      </c>
      <c r="N21" s="5" t="s">
        <v>70</v>
      </c>
      <c r="O21" s="5" t="s">
        <v>70</v>
      </c>
      <c r="P21" s="5" t="s">
        <v>70</v>
      </c>
      <c r="Q21" s="5" t="s">
        <v>70</v>
      </c>
      <c r="R21" s="5" t="s">
        <v>70</v>
      </c>
      <c r="S21" s="5" t="s">
        <v>70</v>
      </c>
      <c r="T21" s="5" t="s">
        <v>70</v>
      </c>
      <c r="U21" s="5" t="s">
        <v>70</v>
      </c>
      <c r="V21" s="5" t="s">
        <v>70</v>
      </c>
      <c r="W21" s="5">
        <v>0</v>
      </c>
      <c r="X21" s="5" t="s">
        <v>70</v>
      </c>
      <c r="Y21" s="5" t="s">
        <v>70</v>
      </c>
      <c r="Z21" s="5" t="s">
        <v>70</v>
      </c>
      <c r="AA21" s="5" t="s">
        <v>70</v>
      </c>
      <c r="AB21" s="5" t="s">
        <v>70</v>
      </c>
      <c r="AC21" s="5" t="s">
        <v>70</v>
      </c>
      <c r="AD21" s="5" t="s">
        <v>70</v>
      </c>
      <c r="AE21" s="5" t="s">
        <v>70</v>
      </c>
      <c r="AF21" s="5" t="s">
        <v>70</v>
      </c>
      <c r="AG21" s="5" t="s">
        <v>70</v>
      </c>
      <c r="AH21" s="5">
        <v>0</v>
      </c>
      <c r="AI21" s="5" t="s">
        <v>70</v>
      </c>
      <c r="AJ21" s="5" t="s">
        <v>70</v>
      </c>
      <c r="AK21" s="5" t="s">
        <v>70</v>
      </c>
      <c r="AL21" s="5" t="s">
        <v>70</v>
      </c>
      <c r="AM21" s="5" t="s">
        <v>70</v>
      </c>
      <c r="AN21" s="5" t="s">
        <v>70</v>
      </c>
      <c r="AO21" s="5" t="s">
        <v>70</v>
      </c>
      <c r="AP21" s="5" t="s">
        <v>70</v>
      </c>
      <c r="AQ21" s="5" t="s">
        <v>70</v>
      </c>
      <c r="AR21" s="5" t="s">
        <v>70</v>
      </c>
      <c r="AS21" s="5">
        <v>0</v>
      </c>
      <c r="AT21" s="5" t="s">
        <v>70</v>
      </c>
      <c r="AU21" s="5" t="s">
        <v>70</v>
      </c>
      <c r="AV21" s="5" t="s">
        <v>70</v>
      </c>
      <c r="AW21" s="5" t="s">
        <v>70</v>
      </c>
      <c r="AX21" s="5" t="s">
        <v>70</v>
      </c>
      <c r="AY21" s="5" t="s">
        <v>70</v>
      </c>
      <c r="AZ21" s="5" t="s">
        <v>70</v>
      </c>
      <c r="BA21" s="5" t="s">
        <v>70</v>
      </c>
      <c r="BB21" s="5" t="s">
        <v>70</v>
      </c>
      <c r="BC21" s="5" t="s">
        <v>70</v>
      </c>
      <c r="BD21" s="5">
        <v>0</v>
      </c>
    </row>
    <row r="22" spans="1:56" x14ac:dyDescent="0.35">
      <c r="A22" t="s">
        <v>81</v>
      </c>
      <c r="B22" s="5" t="s">
        <v>70</v>
      </c>
      <c r="C22" s="5" t="s">
        <v>70</v>
      </c>
      <c r="D22" s="5" t="s">
        <v>70</v>
      </c>
      <c r="E22" s="5" t="s">
        <v>70</v>
      </c>
      <c r="F22" s="5" t="s">
        <v>70</v>
      </c>
      <c r="G22" s="5" t="s">
        <v>70</v>
      </c>
      <c r="H22" s="5" t="s">
        <v>70</v>
      </c>
      <c r="I22" s="5" t="s">
        <v>70</v>
      </c>
      <c r="J22" s="5" t="s">
        <v>70</v>
      </c>
      <c r="K22" s="5" t="s">
        <v>70</v>
      </c>
      <c r="L22" s="5">
        <v>0</v>
      </c>
      <c r="M22" s="5" t="s">
        <v>70</v>
      </c>
      <c r="N22" s="5" t="s">
        <v>70</v>
      </c>
      <c r="O22" s="5" t="s">
        <v>70</v>
      </c>
      <c r="P22" s="5" t="s">
        <v>70</v>
      </c>
      <c r="Q22" s="5" t="s">
        <v>70</v>
      </c>
      <c r="R22" s="5" t="s">
        <v>70</v>
      </c>
      <c r="S22" s="5" t="s">
        <v>70</v>
      </c>
      <c r="T22" s="5" t="s">
        <v>70</v>
      </c>
      <c r="U22" s="5" t="s">
        <v>70</v>
      </c>
      <c r="V22" s="5" t="s">
        <v>70</v>
      </c>
      <c r="W22" s="5">
        <v>0</v>
      </c>
      <c r="X22" s="5" t="s">
        <v>70</v>
      </c>
      <c r="Y22" s="5" t="s">
        <v>70</v>
      </c>
      <c r="Z22" s="5" t="s">
        <v>70</v>
      </c>
      <c r="AA22" s="5" t="s">
        <v>70</v>
      </c>
      <c r="AB22" s="5" t="s">
        <v>70</v>
      </c>
      <c r="AC22" s="5" t="s">
        <v>70</v>
      </c>
      <c r="AD22" s="5" t="s">
        <v>70</v>
      </c>
      <c r="AE22" s="5" t="s">
        <v>70</v>
      </c>
      <c r="AF22" s="5" t="s">
        <v>70</v>
      </c>
      <c r="AG22" s="5" t="s">
        <v>70</v>
      </c>
      <c r="AH22" s="5">
        <v>0</v>
      </c>
      <c r="AI22" s="5" t="s">
        <v>70</v>
      </c>
      <c r="AJ22" s="5" t="s">
        <v>70</v>
      </c>
      <c r="AK22" s="5" t="s">
        <v>70</v>
      </c>
      <c r="AL22" s="5" t="s">
        <v>70</v>
      </c>
      <c r="AM22" s="5" t="s">
        <v>70</v>
      </c>
      <c r="AN22" s="5" t="s">
        <v>70</v>
      </c>
      <c r="AO22" s="5" t="s">
        <v>70</v>
      </c>
      <c r="AP22" s="5" t="s">
        <v>70</v>
      </c>
      <c r="AQ22" s="5" t="s">
        <v>70</v>
      </c>
      <c r="AR22" s="5" t="s">
        <v>70</v>
      </c>
      <c r="AS22" s="5">
        <v>0</v>
      </c>
      <c r="AT22" s="5" t="s">
        <v>70</v>
      </c>
      <c r="AU22" s="5" t="s">
        <v>70</v>
      </c>
      <c r="AV22" s="5" t="s">
        <v>70</v>
      </c>
      <c r="AW22" s="5" t="s">
        <v>70</v>
      </c>
      <c r="AX22" s="5" t="s">
        <v>70</v>
      </c>
      <c r="AY22" s="5" t="s">
        <v>70</v>
      </c>
      <c r="AZ22" s="5" t="s">
        <v>70</v>
      </c>
      <c r="BA22" s="5" t="s">
        <v>70</v>
      </c>
      <c r="BB22" s="5" t="s">
        <v>70</v>
      </c>
      <c r="BC22" s="5" t="s">
        <v>70</v>
      </c>
      <c r="BD22" s="5">
        <v>0</v>
      </c>
    </row>
    <row r="23" spans="1:56" x14ac:dyDescent="0.35">
      <c r="A23" t="s">
        <v>82</v>
      </c>
      <c r="B23" s="5">
        <v>370</v>
      </c>
      <c r="C23" s="7">
        <v>0.29499999999999998</v>
      </c>
      <c r="D23" s="5">
        <v>720</v>
      </c>
      <c r="E23" s="7">
        <v>0.57899999999999996</v>
      </c>
      <c r="F23" s="5">
        <v>995</v>
      </c>
      <c r="G23" s="7">
        <v>0.79600000000000004</v>
      </c>
      <c r="H23" s="8">
        <v>1160</v>
      </c>
      <c r="I23" s="7">
        <v>0.92900000000000005</v>
      </c>
      <c r="J23" s="5">
        <v>90</v>
      </c>
      <c r="K23" s="7">
        <v>7.0999999999999994E-2</v>
      </c>
      <c r="L23" s="8">
        <v>1250</v>
      </c>
      <c r="M23" s="5">
        <v>390</v>
      </c>
      <c r="N23" s="7">
        <v>0.318</v>
      </c>
      <c r="O23" s="5">
        <v>715</v>
      </c>
      <c r="P23" s="7">
        <v>0.58099999999999996</v>
      </c>
      <c r="Q23" s="8">
        <v>1000</v>
      </c>
      <c r="R23" s="7">
        <v>0.81399999999999995</v>
      </c>
      <c r="S23" s="8">
        <v>1150</v>
      </c>
      <c r="T23" s="7">
        <v>0.93600000000000005</v>
      </c>
      <c r="U23" s="5">
        <v>80</v>
      </c>
      <c r="V23" s="7">
        <v>6.4000000000000001E-2</v>
      </c>
      <c r="W23" s="8">
        <v>1225</v>
      </c>
      <c r="X23" s="5">
        <v>485</v>
      </c>
      <c r="Y23" s="7">
        <v>0.40699999999999997</v>
      </c>
      <c r="Z23" s="5">
        <v>810</v>
      </c>
      <c r="AA23" s="7">
        <v>0.67900000000000005</v>
      </c>
      <c r="AB23" s="8">
        <v>1070</v>
      </c>
      <c r="AC23" s="7">
        <v>0.89900000000000002</v>
      </c>
      <c r="AD23" s="8">
        <v>1165</v>
      </c>
      <c r="AE23" s="7">
        <v>0.97699999999999998</v>
      </c>
      <c r="AF23" s="5">
        <v>25</v>
      </c>
      <c r="AG23" s="7">
        <v>2.3E-2</v>
      </c>
      <c r="AH23" s="8">
        <v>1190</v>
      </c>
      <c r="AI23" s="5">
        <v>390</v>
      </c>
      <c r="AJ23" s="7">
        <v>0.31</v>
      </c>
      <c r="AK23" s="5">
        <v>710</v>
      </c>
      <c r="AL23" s="7">
        <v>0.56499999999999995</v>
      </c>
      <c r="AM23" s="8">
        <v>1090</v>
      </c>
      <c r="AN23" s="7">
        <v>0.86899999999999999</v>
      </c>
      <c r="AO23" s="8">
        <v>1220</v>
      </c>
      <c r="AP23" s="7">
        <v>0.97399999999999998</v>
      </c>
      <c r="AQ23" s="5">
        <v>35</v>
      </c>
      <c r="AR23" s="7">
        <v>2.5999999999999999E-2</v>
      </c>
      <c r="AS23" s="8">
        <v>1255</v>
      </c>
      <c r="AT23" s="5">
        <v>325</v>
      </c>
      <c r="AU23" s="7">
        <v>0.26700000000000002</v>
      </c>
      <c r="AV23" s="5">
        <v>675</v>
      </c>
      <c r="AW23" s="7">
        <v>0.55500000000000005</v>
      </c>
      <c r="AX23" s="5">
        <v>980</v>
      </c>
      <c r="AY23" s="7">
        <v>0.80400000000000005</v>
      </c>
      <c r="AZ23" s="8">
        <v>1140</v>
      </c>
      <c r="BA23" s="7">
        <v>0.93600000000000005</v>
      </c>
      <c r="BB23" s="5">
        <v>80</v>
      </c>
      <c r="BC23" s="7">
        <v>6.4000000000000001E-2</v>
      </c>
      <c r="BD23" s="8">
        <v>1215</v>
      </c>
    </row>
    <row r="24" spans="1:56" x14ac:dyDescent="0.35">
      <c r="A24" t="s">
        <v>83</v>
      </c>
      <c r="B24" s="5" t="s">
        <v>63</v>
      </c>
      <c r="C24" s="5" t="s">
        <v>63</v>
      </c>
      <c r="D24" s="5" t="s">
        <v>63</v>
      </c>
      <c r="E24" s="5" t="s">
        <v>63</v>
      </c>
      <c r="F24" s="5">
        <v>5</v>
      </c>
      <c r="G24" s="5" t="s">
        <v>63</v>
      </c>
      <c r="H24" s="5">
        <v>5</v>
      </c>
      <c r="I24" s="5" t="s">
        <v>63</v>
      </c>
      <c r="J24" s="5">
        <v>0</v>
      </c>
      <c r="K24" s="7">
        <v>0</v>
      </c>
      <c r="L24" s="5">
        <v>5</v>
      </c>
      <c r="M24" s="5" t="s">
        <v>63</v>
      </c>
      <c r="N24" s="5" t="s">
        <v>63</v>
      </c>
      <c r="O24" s="5" t="s">
        <v>63</v>
      </c>
      <c r="P24" s="5" t="s">
        <v>63</v>
      </c>
      <c r="Q24" s="5" t="s">
        <v>63</v>
      </c>
      <c r="R24" s="5" t="s">
        <v>63</v>
      </c>
      <c r="S24" s="5" t="s">
        <v>63</v>
      </c>
      <c r="T24" s="5" t="s">
        <v>63</v>
      </c>
      <c r="U24" s="5">
        <v>0</v>
      </c>
      <c r="V24" s="7">
        <v>0</v>
      </c>
      <c r="W24" s="5" t="s">
        <v>63</v>
      </c>
      <c r="X24" s="5" t="s">
        <v>70</v>
      </c>
      <c r="Y24" s="5" t="s">
        <v>70</v>
      </c>
      <c r="Z24" s="5" t="s">
        <v>70</v>
      </c>
      <c r="AA24" s="5" t="s">
        <v>70</v>
      </c>
      <c r="AB24" s="5" t="s">
        <v>70</v>
      </c>
      <c r="AC24" s="5" t="s">
        <v>70</v>
      </c>
      <c r="AD24" s="5" t="s">
        <v>70</v>
      </c>
      <c r="AE24" s="5" t="s">
        <v>70</v>
      </c>
      <c r="AF24" s="5" t="s">
        <v>70</v>
      </c>
      <c r="AG24" s="5" t="s">
        <v>70</v>
      </c>
      <c r="AH24" s="5">
        <v>0</v>
      </c>
      <c r="AI24" s="5" t="s">
        <v>63</v>
      </c>
      <c r="AJ24" s="5" t="s">
        <v>63</v>
      </c>
      <c r="AK24" s="5" t="s">
        <v>63</v>
      </c>
      <c r="AL24" s="5" t="s">
        <v>63</v>
      </c>
      <c r="AM24" s="5" t="s">
        <v>63</v>
      </c>
      <c r="AN24" s="5" t="s">
        <v>63</v>
      </c>
      <c r="AO24" s="5" t="s">
        <v>63</v>
      </c>
      <c r="AP24" s="5" t="s">
        <v>63</v>
      </c>
      <c r="AQ24" s="5">
        <v>0</v>
      </c>
      <c r="AR24" s="7">
        <v>0</v>
      </c>
      <c r="AS24" s="5" t="s">
        <v>63</v>
      </c>
      <c r="AT24" s="5" t="s">
        <v>70</v>
      </c>
      <c r="AU24" s="5" t="s">
        <v>70</v>
      </c>
      <c r="AV24" s="5" t="s">
        <v>70</v>
      </c>
      <c r="AW24" s="5" t="s">
        <v>70</v>
      </c>
      <c r="AX24" s="5" t="s">
        <v>70</v>
      </c>
      <c r="AY24" s="5" t="s">
        <v>70</v>
      </c>
      <c r="AZ24" s="5" t="s">
        <v>70</v>
      </c>
      <c r="BA24" s="5" t="s">
        <v>70</v>
      </c>
      <c r="BB24" s="5" t="s">
        <v>70</v>
      </c>
      <c r="BC24" s="5" t="s">
        <v>70</v>
      </c>
      <c r="BD24" s="5">
        <v>0</v>
      </c>
    </row>
    <row r="25" spans="1:56" x14ac:dyDescent="0.35">
      <c r="A25" t="s">
        <v>84</v>
      </c>
      <c r="B25" s="5" t="s">
        <v>70</v>
      </c>
      <c r="C25" s="5" t="s">
        <v>70</v>
      </c>
      <c r="D25" s="5" t="s">
        <v>70</v>
      </c>
      <c r="E25" s="5" t="s">
        <v>70</v>
      </c>
      <c r="F25" s="5" t="s">
        <v>70</v>
      </c>
      <c r="G25" s="5" t="s">
        <v>70</v>
      </c>
      <c r="H25" s="5" t="s">
        <v>70</v>
      </c>
      <c r="I25" s="5" t="s">
        <v>70</v>
      </c>
      <c r="J25" s="5" t="s">
        <v>70</v>
      </c>
      <c r="K25" s="5" t="s">
        <v>70</v>
      </c>
      <c r="L25" s="5">
        <v>0</v>
      </c>
      <c r="M25" s="5" t="s">
        <v>63</v>
      </c>
      <c r="N25" s="5" t="s">
        <v>63</v>
      </c>
      <c r="O25" s="5" t="s">
        <v>63</v>
      </c>
      <c r="P25" s="5" t="s">
        <v>63</v>
      </c>
      <c r="Q25" s="5" t="s">
        <v>63</v>
      </c>
      <c r="R25" s="5" t="s">
        <v>63</v>
      </c>
      <c r="S25" s="5">
        <v>5</v>
      </c>
      <c r="T25" s="5" t="s">
        <v>63</v>
      </c>
      <c r="U25" s="5" t="s">
        <v>63</v>
      </c>
      <c r="V25" s="5" t="s">
        <v>63</v>
      </c>
      <c r="W25" s="5">
        <v>10</v>
      </c>
      <c r="X25" s="5">
        <v>5</v>
      </c>
      <c r="Y25" s="7">
        <v>0.625</v>
      </c>
      <c r="Z25" s="5">
        <v>5</v>
      </c>
      <c r="AA25" s="7">
        <v>0.875</v>
      </c>
      <c r="AB25" s="5">
        <v>10</v>
      </c>
      <c r="AC25" s="7">
        <v>1</v>
      </c>
      <c r="AD25" s="5">
        <v>10</v>
      </c>
      <c r="AE25" s="7">
        <v>1</v>
      </c>
      <c r="AF25" s="5">
        <v>0</v>
      </c>
      <c r="AG25" s="7">
        <v>0</v>
      </c>
      <c r="AH25" s="5">
        <v>10</v>
      </c>
      <c r="AI25" s="5" t="s">
        <v>70</v>
      </c>
      <c r="AJ25" s="5" t="s">
        <v>70</v>
      </c>
      <c r="AK25" s="5" t="s">
        <v>70</v>
      </c>
      <c r="AL25" s="5" t="s">
        <v>70</v>
      </c>
      <c r="AM25" s="5" t="s">
        <v>70</v>
      </c>
      <c r="AN25" s="5" t="s">
        <v>70</v>
      </c>
      <c r="AO25" s="5" t="s">
        <v>70</v>
      </c>
      <c r="AP25" s="5" t="s">
        <v>70</v>
      </c>
      <c r="AQ25" s="5" t="s">
        <v>70</v>
      </c>
      <c r="AR25" s="5" t="s">
        <v>70</v>
      </c>
      <c r="AS25" s="5">
        <v>0</v>
      </c>
      <c r="AT25" s="5" t="s">
        <v>70</v>
      </c>
      <c r="AU25" s="5" t="s">
        <v>70</v>
      </c>
      <c r="AV25" s="5" t="s">
        <v>70</v>
      </c>
      <c r="AW25" s="5" t="s">
        <v>70</v>
      </c>
      <c r="AX25" s="5" t="s">
        <v>70</v>
      </c>
      <c r="AY25" s="5" t="s">
        <v>70</v>
      </c>
      <c r="AZ25" s="5" t="s">
        <v>70</v>
      </c>
      <c r="BA25" s="5" t="s">
        <v>70</v>
      </c>
      <c r="BB25" s="5" t="s">
        <v>70</v>
      </c>
      <c r="BC25" s="5" t="s">
        <v>70</v>
      </c>
      <c r="BD25" s="5">
        <v>0</v>
      </c>
    </row>
    <row r="26" spans="1:56" x14ac:dyDescent="0.35">
      <c r="A26" t="s">
        <v>85</v>
      </c>
      <c r="B26" s="5">
        <v>0</v>
      </c>
      <c r="C26" s="7">
        <v>0</v>
      </c>
      <c r="D26" s="5">
        <v>0</v>
      </c>
      <c r="E26" s="7">
        <v>0</v>
      </c>
      <c r="F26" s="5" t="s">
        <v>63</v>
      </c>
      <c r="G26" s="5" t="s">
        <v>63</v>
      </c>
      <c r="H26" s="5" t="s">
        <v>63</v>
      </c>
      <c r="I26" s="5" t="s">
        <v>63</v>
      </c>
      <c r="J26" s="5">
        <v>0</v>
      </c>
      <c r="K26" s="7">
        <v>0</v>
      </c>
      <c r="L26" s="5" t="s">
        <v>63</v>
      </c>
      <c r="M26" s="5">
        <v>0</v>
      </c>
      <c r="N26" s="7">
        <v>0</v>
      </c>
      <c r="O26" s="5">
        <v>0</v>
      </c>
      <c r="P26" s="7">
        <v>0</v>
      </c>
      <c r="Q26" s="5" t="s">
        <v>63</v>
      </c>
      <c r="R26" s="5" t="s">
        <v>63</v>
      </c>
      <c r="S26" s="5">
        <v>5</v>
      </c>
      <c r="T26" s="5" t="s">
        <v>63</v>
      </c>
      <c r="U26" s="5">
        <v>0</v>
      </c>
      <c r="V26" s="7">
        <v>0</v>
      </c>
      <c r="W26" s="5">
        <v>5</v>
      </c>
      <c r="X26" s="5" t="s">
        <v>63</v>
      </c>
      <c r="Y26" s="5" t="s">
        <v>63</v>
      </c>
      <c r="Z26" s="5" t="s">
        <v>63</v>
      </c>
      <c r="AA26" s="5" t="s">
        <v>63</v>
      </c>
      <c r="AB26" s="5" t="s">
        <v>63</v>
      </c>
      <c r="AC26" s="5" t="s">
        <v>63</v>
      </c>
      <c r="AD26" s="5" t="s">
        <v>63</v>
      </c>
      <c r="AE26" s="5" t="s">
        <v>63</v>
      </c>
      <c r="AF26" s="5">
        <v>0</v>
      </c>
      <c r="AG26" s="7">
        <v>0</v>
      </c>
      <c r="AH26" s="5" t="s">
        <v>63</v>
      </c>
      <c r="AI26" s="5" t="s">
        <v>63</v>
      </c>
      <c r="AJ26" s="5" t="s">
        <v>63</v>
      </c>
      <c r="AK26" s="5">
        <v>5</v>
      </c>
      <c r="AL26" s="5" t="s">
        <v>63</v>
      </c>
      <c r="AM26" s="5">
        <v>10</v>
      </c>
      <c r="AN26" s="5" t="s">
        <v>63</v>
      </c>
      <c r="AO26" s="5">
        <v>10</v>
      </c>
      <c r="AP26" s="5" t="s">
        <v>63</v>
      </c>
      <c r="AQ26" s="5" t="s">
        <v>63</v>
      </c>
      <c r="AR26" s="5" t="s">
        <v>63</v>
      </c>
      <c r="AS26" s="5">
        <v>10</v>
      </c>
      <c r="AT26" s="5" t="s">
        <v>70</v>
      </c>
      <c r="AU26" s="5" t="s">
        <v>70</v>
      </c>
      <c r="AV26" s="5" t="s">
        <v>70</v>
      </c>
      <c r="AW26" s="5" t="s">
        <v>70</v>
      </c>
      <c r="AX26" s="5" t="s">
        <v>70</v>
      </c>
      <c r="AY26" s="5" t="s">
        <v>70</v>
      </c>
      <c r="AZ26" s="5" t="s">
        <v>70</v>
      </c>
      <c r="BA26" s="5" t="s">
        <v>70</v>
      </c>
      <c r="BB26" s="5" t="s">
        <v>70</v>
      </c>
      <c r="BC26" s="5" t="s">
        <v>70</v>
      </c>
      <c r="BD26" s="5">
        <v>0</v>
      </c>
    </row>
    <row r="27" spans="1:56" x14ac:dyDescent="0.35">
      <c r="A27" t="s">
        <v>86</v>
      </c>
      <c r="B27" s="5">
        <v>30</v>
      </c>
      <c r="C27" s="7">
        <v>0.372</v>
      </c>
      <c r="D27" s="5">
        <v>45</v>
      </c>
      <c r="E27" s="7">
        <v>0.59</v>
      </c>
      <c r="F27" s="5">
        <v>50</v>
      </c>
      <c r="G27" s="7">
        <v>0.66700000000000004</v>
      </c>
      <c r="H27" s="5">
        <v>65</v>
      </c>
      <c r="I27" s="7">
        <v>0.85899999999999999</v>
      </c>
      <c r="J27" s="5">
        <v>10</v>
      </c>
      <c r="K27" s="7">
        <v>0.14099999999999999</v>
      </c>
      <c r="L27" s="5">
        <v>80</v>
      </c>
      <c r="M27" s="5">
        <v>65</v>
      </c>
      <c r="N27" s="7">
        <v>0.68400000000000005</v>
      </c>
      <c r="O27" s="5">
        <v>75</v>
      </c>
      <c r="P27" s="7">
        <v>0.78900000000000003</v>
      </c>
      <c r="Q27" s="5">
        <v>85</v>
      </c>
      <c r="R27" s="7">
        <v>0.91600000000000004</v>
      </c>
      <c r="S27" s="5">
        <v>90</v>
      </c>
      <c r="T27" s="7">
        <v>0.94699999999999995</v>
      </c>
      <c r="U27" s="5">
        <v>5</v>
      </c>
      <c r="V27" s="7">
        <v>5.2999999999999999E-2</v>
      </c>
      <c r="W27" s="5">
        <v>95</v>
      </c>
      <c r="X27" s="5">
        <v>60</v>
      </c>
      <c r="Y27" s="7">
        <v>0.56899999999999995</v>
      </c>
      <c r="Z27" s="5">
        <v>70</v>
      </c>
      <c r="AA27" s="7">
        <v>0.68600000000000005</v>
      </c>
      <c r="AB27" s="5">
        <v>85</v>
      </c>
      <c r="AC27" s="7">
        <v>0.83299999999999996</v>
      </c>
      <c r="AD27" s="5">
        <v>95</v>
      </c>
      <c r="AE27" s="7">
        <v>0.93100000000000005</v>
      </c>
      <c r="AF27" s="5">
        <v>5</v>
      </c>
      <c r="AG27" s="7">
        <v>6.9000000000000006E-2</v>
      </c>
      <c r="AH27" s="5">
        <v>100</v>
      </c>
      <c r="AI27" s="5">
        <v>75</v>
      </c>
      <c r="AJ27" s="7">
        <v>0.53500000000000003</v>
      </c>
      <c r="AK27" s="5">
        <v>115</v>
      </c>
      <c r="AL27" s="7">
        <v>0.81</v>
      </c>
      <c r="AM27" s="5">
        <v>140</v>
      </c>
      <c r="AN27" s="7">
        <v>0.97899999999999998</v>
      </c>
      <c r="AO27" s="5">
        <v>140</v>
      </c>
      <c r="AP27" s="7">
        <v>1</v>
      </c>
      <c r="AQ27" s="5">
        <v>0</v>
      </c>
      <c r="AR27" s="7">
        <v>0</v>
      </c>
      <c r="AS27" s="5">
        <v>140</v>
      </c>
      <c r="AT27" s="5">
        <v>65</v>
      </c>
      <c r="AU27" s="7">
        <v>0.48899999999999999</v>
      </c>
      <c r="AV27" s="5">
        <v>90</v>
      </c>
      <c r="AW27" s="7">
        <v>0.66700000000000004</v>
      </c>
      <c r="AX27" s="5">
        <v>105</v>
      </c>
      <c r="AY27" s="7">
        <v>0.79300000000000004</v>
      </c>
      <c r="AZ27" s="5">
        <v>120</v>
      </c>
      <c r="BA27" s="7">
        <v>0.874</v>
      </c>
      <c r="BB27" s="5">
        <v>15</v>
      </c>
      <c r="BC27" s="7">
        <v>0.126</v>
      </c>
      <c r="BD27" s="5">
        <v>135</v>
      </c>
    </row>
    <row r="28" spans="1:56" x14ac:dyDescent="0.35">
      <c r="A28" t="s">
        <v>87</v>
      </c>
      <c r="B28" s="5" t="s">
        <v>70</v>
      </c>
      <c r="C28" s="5" t="s">
        <v>70</v>
      </c>
      <c r="D28" s="5" t="s">
        <v>70</v>
      </c>
      <c r="E28" s="5" t="s">
        <v>70</v>
      </c>
      <c r="F28" s="5" t="s">
        <v>70</v>
      </c>
      <c r="G28" s="5" t="s">
        <v>70</v>
      </c>
      <c r="H28" s="5" t="s">
        <v>70</v>
      </c>
      <c r="I28" s="5" t="s">
        <v>70</v>
      </c>
      <c r="J28" s="5" t="s">
        <v>70</v>
      </c>
      <c r="K28" s="5" t="s">
        <v>70</v>
      </c>
      <c r="L28" s="5">
        <v>0</v>
      </c>
      <c r="M28" s="5" t="s">
        <v>70</v>
      </c>
      <c r="N28" s="5" t="s">
        <v>70</v>
      </c>
      <c r="O28" s="5" t="s">
        <v>70</v>
      </c>
      <c r="P28" s="5" t="s">
        <v>70</v>
      </c>
      <c r="Q28" s="5" t="s">
        <v>70</v>
      </c>
      <c r="R28" s="5" t="s">
        <v>70</v>
      </c>
      <c r="S28" s="5" t="s">
        <v>70</v>
      </c>
      <c r="T28" s="5" t="s">
        <v>70</v>
      </c>
      <c r="U28" s="5" t="s">
        <v>70</v>
      </c>
      <c r="V28" s="5" t="s">
        <v>70</v>
      </c>
      <c r="W28" s="5">
        <v>0</v>
      </c>
      <c r="X28" s="5" t="s">
        <v>70</v>
      </c>
      <c r="Y28" s="5" t="s">
        <v>70</v>
      </c>
      <c r="Z28" s="5" t="s">
        <v>70</v>
      </c>
      <c r="AA28" s="5" t="s">
        <v>70</v>
      </c>
      <c r="AB28" s="5" t="s">
        <v>70</v>
      </c>
      <c r="AC28" s="5" t="s">
        <v>70</v>
      </c>
      <c r="AD28" s="5" t="s">
        <v>70</v>
      </c>
      <c r="AE28" s="5" t="s">
        <v>70</v>
      </c>
      <c r="AF28" s="5" t="s">
        <v>70</v>
      </c>
      <c r="AG28" s="5" t="s">
        <v>70</v>
      </c>
      <c r="AH28" s="5">
        <v>0</v>
      </c>
      <c r="AI28" s="5" t="s">
        <v>70</v>
      </c>
      <c r="AJ28" s="5" t="s">
        <v>70</v>
      </c>
      <c r="AK28" s="5" t="s">
        <v>70</v>
      </c>
      <c r="AL28" s="5" t="s">
        <v>70</v>
      </c>
      <c r="AM28" s="5" t="s">
        <v>70</v>
      </c>
      <c r="AN28" s="5" t="s">
        <v>70</v>
      </c>
      <c r="AO28" s="5" t="s">
        <v>70</v>
      </c>
      <c r="AP28" s="5" t="s">
        <v>70</v>
      </c>
      <c r="AQ28" s="5" t="s">
        <v>70</v>
      </c>
      <c r="AR28" s="5" t="s">
        <v>70</v>
      </c>
      <c r="AS28" s="5">
        <v>0</v>
      </c>
      <c r="AT28" s="5" t="s">
        <v>70</v>
      </c>
      <c r="AU28" s="5" t="s">
        <v>70</v>
      </c>
      <c r="AV28" s="5" t="s">
        <v>70</v>
      </c>
      <c r="AW28" s="5" t="s">
        <v>70</v>
      </c>
      <c r="AX28" s="5" t="s">
        <v>70</v>
      </c>
      <c r="AY28" s="5" t="s">
        <v>70</v>
      </c>
      <c r="AZ28" s="5" t="s">
        <v>70</v>
      </c>
      <c r="BA28" s="5" t="s">
        <v>70</v>
      </c>
      <c r="BB28" s="5" t="s">
        <v>70</v>
      </c>
      <c r="BC28" s="5" t="s">
        <v>70</v>
      </c>
      <c r="BD28" s="5">
        <v>0</v>
      </c>
    </row>
    <row r="29" spans="1:56" x14ac:dyDescent="0.35">
      <c r="A29" t="s">
        <v>88</v>
      </c>
      <c r="B29" s="5" t="s">
        <v>70</v>
      </c>
      <c r="C29" s="5" t="s">
        <v>70</v>
      </c>
      <c r="D29" s="5" t="s">
        <v>70</v>
      </c>
      <c r="E29" s="5" t="s">
        <v>70</v>
      </c>
      <c r="F29" s="5" t="s">
        <v>70</v>
      </c>
      <c r="G29" s="5" t="s">
        <v>70</v>
      </c>
      <c r="H29" s="5" t="s">
        <v>70</v>
      </c>
      <c r="I29" s="5" t="s">
        <v>70</v>
      </c>
      <c r="J29" s="5" t="s">
        <v>70</v>
      </c>
      <c r="K29" s="5" t="s">
        <v>70</v>
      </c>
      <c r="L29" s="5">
        <v>0</v>
      </c>
      <c r="M29" s="5" t="s">
        <v>70</v>
      </c>
      <c r="N29" s="5" t="s">
        <v>70</v>
      </c>
      <c r="O29" s="5" t="s">
        <v>70</v>
      </c>
      <c r="P29" s="5" t="s">
        <v>70</v>
      </c>
      <c r="Q29" s="5" t="s">
        <v>70</v>
      </c>
      <c r="R29" s="5" t="s">
        <v>70</v>
      </c>
      <c r="S29" s="5" t="s">
        <v>70</v>
      </c>
      <c r="T29" s="5" t="s">
        <v>70</v>
      </c>
      <c r="U29" s="5" t="s">
        <v>70</v>
      </c>
      <c r="V29" s="5" t="s">
        <v>70</v>
      </c>
      <c r="W29" s="5">
        <v>0</v>
      </c>
      <c r="X29" s="5" t="s">
        <v>70</v>
      </c>
      <c r="Y29" s="5" t="s">
        <v>70</v>
      </c>
      <c r="Z29" s="5" t="s">
        <v>70</v>
      </c>
      <c r="AA29" s="5" t="s">
        <v>70</v>
      </c>
      <c r="AB29" s="5" t="s">
        <v>70</v>
      </c>
      <c r="AC29" s="5" t="s">
        <v>70</v>
      </c>
      <c r="AD29" s="5" t="s">
        <v>70</v>
      </c>
      <c r="AE29" s="5" t="s">
        <v>70</v>
      </c>
      <c r="AF29" s="5" t="s">
        <v>70</v>
      </c>
      <c r="AG29" s="5" t="s">
        <v>70</v>
      </c>
      <c r="AH29" s="5">
        <v>0</v>
      </c>
      <c r="AI29" s="5" t="s">
        <v>70</v>
      </c>
      <c r="AJ29" s="5" t="s">
        <v>70</v>
      </c>
      <c r="AK29" s="5" t="s">
        <v>70</v>
      </c>
      <c r="AL29" s="5" t="s">
        <v>70</v>
      </c>
      <c r="AM29" s="5" t="s">
        <v>70</v>
      </c>
      <c r="AN29" s="5" t="s">
        <v>70</v>
      </c>
      <c r="AO29" s="5" t="s">
        <v>70</v>
      </c>
      <c r="AP29" s="5" t="s">
        <v>70</v>
      </c>
      <c r="AQ29" s="5" t="s">
        <v>70</v>
      </c>
      <c r="AR29" s="5" t="s">
        <v>70</v>
      </c>
      <c r="AS29" s="5">
        <v>0</v>
      </c>
      <c r="AT29" s="5" t="s">
        <v>70</v>
      </c>
      <c r="AU29" s="5" t="s">
        <v>70</v>
      </c>
      <c r="AV29" s="5" t="s">
        <v>70</v>
      </c>
      <c r="AW29" s="5" t="s">
        <v>70</v>
      </c>
      <c r="AX29" s="5" t="s">
        <v>70</v>
      </c>
      <c r="AY29" s="5" t="s">
        <v>70</v>
      </c>
      <c r="AZ29" s="5" t="s">
        <v>70</v>
      </c>
      <c r="BA29" s="5" t="s">
        <v>70</v>
      </c>
      <c r="BB29" s="5" t="s">
        <v>70</v>
      </c>
      <c r="BC29" s="5" t="s">
        <v>70</v>
      </c>
      <c r="BD29" s="5">
        <v>0</v>
      </c>
    </row>
    <row r="30" spans="1:56" x14ac:dyDescent="0.35">
      <c r="A30" t="s">
        <v>89</v>
      </c>
      <c r="B30" s="5">
        <v>95</v>
      </c>
      <c r="C30" s="7">
        <v>0.35599999999999998</v>
      </c>
      <c r="D30" s="5">
        <v>150</v>
      </c>
      <c r="E30" s="7">
        <v>0.56299999999999994</v>
      </c>
      <c r="F30" s="5">
        <v>205</v>
      </c>
      <c r="G30" s="7">
        <v>0.75900000000000001</v>
      </c>
      <c r="H30" s="5">
        <v>250</v>
      </c>
      <c r="I30" s="7">
        <v>0.92200000000000004</v>
      </c>
      <c r="J30" s="5">
        <v>20</v>
      </c>
      <c r="K30" s="7">
        <v>7.8E-2</v>
      </c>
      <c r="L30" s="5">
        <v>270</v>
      </c>
      <c r="M30" s="5">
        <v>125</v>
      </c>
      <c r="N30" s="7">
        <v>0.41599999999999998</v>
      </c>
      <c r="O30" s="5">
        <v>190</v>
      </c>
      <c r="P30" s="7">
        <v>0.64200000000000002</v>
      </c>
      <c r="Q30" s="5">
        <v>240</v>
      </c>
      <c r="R30" s="7">
        <v>0.81100000000000005</v>
      </c>
      <c r="S30" s="5">
        <v>280</v>
      </c>
      <c r="T30" s="7">
        <v>0.94899999999999995</v>
      </c>
      <c r="U30" s="5">
        <v>15</v>
      </c>
      <c r="V30" s="7">
        <v>5.0999999999999997E-2</v>
      </c>
      <c r="W30" s="5">
        <v>295</v>
      </c>
      <c r="X30" s="5">
        <v>160</v>
      </c>
      <c r="Y30" s="7">
        <v>0.56499999999999995</v>
      </c>
      <c r="Z30" s="5">
        <v>220</v>
      </c>
      <c r="AA30" s="7">
        <v>0.77900000000000003</v>
      </c>
      <c r="AB30" s="5">
        <v>260</v>
      </c>
      <c r="AC30" s="7">
        <v>0.90900000000000003</v>
      </c>
      <c r="AD30" s="5">
        <v>285</v>
      </c>
      <c r="AE30" s="7">
        <v>1</v>
      </c>
      <c r="AF30" s="5">
        <v>0</v>
      </c>
      <c r="AG30" s="7">
        <v>0</v>
      </c>
      <c r="AH30" s="5">
        <v>285</v>
      </c>
      <c r="AI30" s="5">
        <v>105</v>
      </c>
      <c r="AJ30" s="7">
        <v>0.40899999999999997</v>
      </c>
      <c r="AK30" s="5">
        <v>165</v>
      </c>
      <c r="AL30" s="7">
        <v>0.63300000000000001</v>
      </c>
      <c r="AM30" s="5">
        <v>230</v>
      </c>
      <c r="AN30" s="7">
        <v>0.89600000000000002</v>
      </c>
      <c r="AO30" s="5">
        <v>255</v>
      </c>
      <c r="AP30" s="7">
        <v>0.97699999999999998</v>
      </c>
      <c r="AQ30" s="5">
        <v>5</v>
      </c>
      <c r="AR30" s="7">
        <v>2.3E-2</v>
      </c>
      <c r="AS30" s="5">
        <v>260</v>
      </c>
      <c r="AT30" s="5">
        <v>75</v>
      </c>
      <c r="AU30" s="7">
        <v>0.313</v>
      </c>
      <c r="AV30" s="5">
        <v>135</v>
      </c>
      <c r="AW30" s="7">
        <v>0.55100000000000005</v>
      </c>
      <c r="AX30" s="5">
        <v>175</v>
      </c>
      <c r="AY30" s="7">
        <v>0.72</v>
      </c>
      <c r="AZ30" s="5">
        <v>215</v>
      </c>
      <c r="BA30" s="7">
        <v>0.89300000000000002</v>
      </c>
      <c r="BB30" s="5">
        <v>25</v>
      </c>
      <c r="BC30" s="7">
        <v>0.107</v>
      </c>
      <c r="BD30" s="5">
        <v>245</v>
      </c>
    </row>
    <row r="31" spans="1:56" x14ac:dyDescent="0.35">
      <c r="A31" t="s">
        <v>90</v>
      </c>
      <c r="B31" s="5" t="s">
        <v>63</v>
      </c>
      <c r="C31" s="5" t="s">
        <v>63</v>
      </c>
      <c r="D31" s="5">
        <v>5</v>
      </c>
      <c r="E31" s="5" t="s">
        <v>63</v>
      </c>
      <c r="F31" s="5">
        <v>5</v>
      </c>
      <c r="G31" s="5" t="s">
        <v>63</v>
      </c>
      <c r="H31" s="5">
        <v>5</v>
      </c>
      <c r="I31" s="5" t="s">
        <v>63</v>
      </c>
      <c r="J31" s="5">
        <v>0</v>
      </c>
      <c r="K31" s="7">
        <v>0</v>
      </c>
      <c r="L31" s="5">
        <v>5</v>
      </c>
      <c r="M31" s="5" t="s">
        <v>63</v>
      </c>
      <c r="N31" s="5" t="s">
        <v>63</v>
      </c>
      <c r="O31" s="5" t="s">
        <v>63</v>
      </c>
      <c r="P31" s="5" t="s">
        <v>63</v>
      </c>
      <c r="Q31" s="5" t="s">
        <v>63</v>
      </c>
      <c r="R31" s="5" t="s">
        <v>63</v>
      </c>
      <c r="S31" s="5">
        <v>5</v>
      </c>
      <c r="T31" s="5" t="s">
        <v>63</v>
      </c>
      <c r="U31" s="5">
        <v>0</v>
      </c>
      <c r="V31" s="7">
        <v>0</v>
      </c>
      <c r="W31" s="5">
        <v>5</v>
      </c>
      <c r="X31" s="5" t="s">
        <v>63</v>
      </c>
      <c r="Y31" s="5" t="s">
        <v>63</v>
      </c>
      <c r="Z31" s="5">
        <v>5</v>
      </c>
      <c r="AA31" s="5" t="s">
        <v>63</v>
      </c>
      <c r="AB31" s="5">
        <v>5</v>
      </c>
      <c r="AC31" s="5" t="s">
        <v>63</v>
      </c>
      <c r="AD31" s="5">
        <v>10</v>
      </c>
      <c r="AE31" s="5" t="s">
        <v>63</v>
      </c>
      <c r="AF31" s="5">
        <v>0</v>
      </c>
      <c r="AG31" s="7">
        <v>0</v>
      </c>
      <c r="AH31" s="5">
        <v>10</v>
      </c>
      <c r="AI31" s="5" t="s">
        <v>63</v>
      </c>
      <c r="AJ31" s="5" t="s">
        <v>63</v>
      </c>
      <c r="AK31" s="5">
        <v>5</v>
      </c>
      <c r="AL31" s="5" t="s">
        <v>63</v>
      </c>
      <c r="AM31" s="5">
        <v>10</v>
      </c>
      <c r="AN31" s="5" t="s">
        <v>63</v>
      </c>
      <c r="AO31" s="5">
        <v>10</v>
      </c>
      <c r="AP31" s="5" t="s">
        <v>63</v>
      </c>
      <c r="AQ31" s="5">
        <v>0</v>
      </c>
      <c r="AR31" s="7">
        <v>0</v>
      </c>
      <c r="AS31" s="5">
        <v>10</v>
      </c>
      <c r="AT31" s="5" t="s">
        <v>63</v>
      </c>
      <c r="AU31" s="5" t="s">
        <v>63</v>
      </c>
      <c r="AV31" s="5">
        <v>10</v>
      </c>
      <c r="AW31" s="5" t="s">
        <v>63</v>
      </c>
      <c r="AX31" s="5">
        <v>10</v>
      </c>
      <c r="AY31" s="5" t="s">
        <v>63</v>
      </c>
      <c r="AZ31" s="5">
        <v>10</v>
      </c>
      <c r="BA31" s="5" t="s">
        <v>63</v>
      </c>
      <c r="BB31" s="5" t="s">
        <v>63</v>
      </c>
      <c r="BC31" s="5" t="s">
        <v>63</v>
      </c>
      <c r="BD31" s="5">
        <v>10</v>
      </c>
    </row>
    <row r="32" spans="1:56" x14ac:dyDescent="0.35">
      <c r="A32" t="s">
        <v>91</v>
      </c>
      <c r="B32" s="5">
        <v>30</v>
      </c>
      <c r="C32" s="7">
        <v>0.22</v>
      </c>
      <c r="D32" s="5">
        <v>60</v>
      </c>
      <c r="E32" s="7">
        <v>0.45700000000000002</v>
      </c>
      <c r="F32" s="5">
        <v>90</v>
      </c>
      <c r="G32" s="7">
        <v>0.70899999999999996</v>
      </c>
      <c r="H32" s="5">
        <v>115</v>
      </c>
      <c r="I32" s="7">
        <v>0.89</v>
      </c>
      <c r="J32" s="5">
        <v>15</v>
      </c>
      <c r="K32" s="7">
        <v>0.11</v>
      </c>
      <c r="L32" s="5">
        <v>125</v>
      </c>
      <c r="M32" s="5">
        <v>40</v>
      </c>
      <c r="N32" s="7">
        <v>0.25700000000000001</v>
      </c>
      <c r="O32" s="5">
        <v>80</v>
      </c>
      <c r="P32" s="7">
        <v>0.53300000000000003</v>
      </c>
      <c r="Q32" s="5">
        <v>125</v>
      </c>
      <c r="R32" s="7">
        <v>0.82899999999999996</v>
      </c>
      <c r="S32" s="5">
        <v>145</v>
      </c>
      <c r="T32" s="7">
        <v>0.94099999999999995</v>
      </c>
      <c r="U32" s="5">
        <v>10</v>
      </c>
      <c r="V32" s="7">
        <v>5.8999999999999997E-2</v>
      </c>
      <c r="W32" s="5">
        <v>150</v>
      </c>
      <c r="X32" s="5">
        <v>80</v>
      </c>
      <c r="Y32" s="7">
        <v>0.40600000000000003</v>
      </c>
      <c r="Z32" s="5">
        <v>120</v>
      </c>
      <c r="AA32" s="7">
        <v>0.60899999999999999</v>
      </c>
      <c r="AB32" s="5">
        <v>175</v>
      </c>
      <c r="AC32" s="7">
        <v>0.89800000000000002</v>
      </c>
      <c r="AD32" s="5">
        <v>190</v>
      </c>
      <c r="AE32" s="7">
        <v>0.95899999999999996</v>
      </c>
      <c r="AF32" s="5">
        <v>10</v>
      </c>
      <c r="AG32" s="7">
        <v>4.1000000000000002E-2</v>
      </c>
      <c r="AH32" s="5">
        <v>195</v>
      </c>
      <c r="AI32" s="5">
        <v>50</v>
      </c>
      <c r="AJ32" s="7">
        <v>0.30199999999999999</v>
      </c>
      <c r="AK32" s="5">
        <v>105</v>
      </c>
      <c r="AL32" s="7">
        <v>0.64200000000000002</v>
      </c>
      <c r="AM32" s="5">
        <v>145</v>
      </c>
      <c r="AN32" s="7">
        <v>0.89500000000000002</v>
      </c>
      <c r="AO32" s="5">
        <v>155</v>
      </c>
      <c r="AP32" s="7">
        <v>0.96299999999999997</v>
      </c>
      <c r="AQ32" s="5">
        <v>5</v>
      </c>
      <c r="AR32" s="7">
        <v>3.6999999999999998E-2</v>
      </c>
      <c r="AS32" s="5">
        <v>160</v>
      </c>
      <c r="AT32" s="5">
        <v>25</v>
      </c>
      <c r="AU32" s="7">
        <v>0.14899999999999999</v>
      </c>
      <c r="AV32" s="5">
        <v>65</v>
      </c>
      <c r="AW32" s="7">
        <v>0.377</v>
      </c>
      <c r="AX32" s="5">
        <v>125</v>
      </c>
      <c r="AY32" s="7">
        <v>0.70299999999999996</v>
      </c>
      <c r="AZ32" s="5">
        <v>155</v>
      </c>
      <c r="BA32" s="7">
        <v>0.89700000000000002</v>
      </c>
      <c r="BB32" s="5">
        <v>20</v>
      </c>
      <c r="BC32" s="7">
        <v>0.10299999999999999</v>
      </c>
      <c r="BD32" s="5">
        <v>175</v>
      </c>
    </row>
    <row r="33" spans="1:56" x14ac:dyDescent="0.35">
      <c r="A33" t="s">
        <v>92</v>
      </c>
      <c r="B33" s="5" t="s">
        <v>63</v>
      </c>
      <c r="C33" s="5" t="s">
        <v>63</v>
      </c>
      <c r="D33" s="5">
        <v>10</v>
      </c>
      <c r="E33" s="5" t="s">
        <v>63</v>
      </c>
      <c r="F33" s="5">
        <v>15</v>
      </c>
      <c r="G33" s="5" t="s">
        <v>63</v>
      </c>
      <c r="H33" s="5">
        <v>20</v>
      </c>
      <c r="I33" s="5" t="s">
        <v>63</v>
      </c>
      <c r="J33" s="5" t="s">
        <v>63</v>
      </c>
      <c r="K33" s="5" t="s">
        <v>63</v>
      </c>
      <c r="L33" s="5">
        <v>20</v>
      </c>
      <c r="M33" s="5" t="s">
        <v>63</v>
      </c>
      <c r="N33" s="5" t="s">
        <v>63</v>
      </c>
      <c r="O33" s="5">
        <v>10</v>
      </c>
      <c r="P33" s="5" t="s">
        <v>63</v>
      </c>
      <c r="Q33" s="5">
        <v>15</v>
      </c>
      <c r="R33" s="5" t="s">
        <v>63</v>
      </c>
      <c r="S33" s="5">
        <v>20</v>
      </c>
      <c r="T33" s="5" t="s">
        <v>63</v>
      </c>
      <c r="U33" s="5">
        <v>5</v>
      </c>
      <c r="V33" s="5" t="s">
        <v>63</v>
      </c>
      <c r="W33" s="5">
        <v>25</v>
      </c>
      <c r="X33" s="5" t="s">
        <v>70</v>
      </c>
      <c r="Y33" s="5" t="s">
        <v>70</v>
      </c>
      <c r="Z33" s="5" t="s">
        <v>70</v>
      </c>
      <c r="AA33" s="5" t="s">
        <v>70</v>
      </c>
      <c r="AB33" s="5" t="s">
        <v>70</v>
      </c>
      <c r="AC33" s="5" t="s">
        <v>70</v>
      </c>
      <c r="AD33" s="5" t="s">
        <v>70</v>
      </c>
      <c r="AE33" s="5" t="s">
        <v>70</v>
      </c>
      <c r="AF33" s="5" t="s">
        <v>70</v>
      </c>
      <c r="AG33" s="5" t="s">
        <v>70</v>
      </c>
      <c r="AH33" s="5">
        <v>0</v>
      </c>
      <c r="AI33" s="5" t="s">
        <v>63</v>
      </c>
      <c r="AJ33" s="5" t="s">
        <v>63</v>
      </c>
      <c r="AK33" s="5" t="s">
        <v>63</v>
      </c>
      <c r="AL33" s="5" t="s">
        <v>63</v>
      </c>
      <c r="AM33" s="5" t="s">
        <v>63</v>
      </c>
      <c r="AN33" s="5" t="s">
        <v>63</v>
      </c>
      <c r="AO33" s="5" t="s">
        <v>63</v>
      </c>
      <c r="AP33" s="5" t="s">
        <v>63</v>
      </c>
      <c r="AQ33" s="5">
        <v>0</v>
      </c>
      <c r="AR33" s="7">
        <v>0</v>
      </c>
      <c r="AS33" s="5" t="s">
        <v>63</v>
      </c>
      <c r="AT33" s="5" t="s">
        <v>63</v>
      </c>
      <c r="AU33" s="5" t="s">
        <v>63</v>
      </c>
      <c r="AV33" s="5" t="s">
        <v>63</v>
      </c>
      <c r="AW33" s="5" t="s">
        <v>63</v>
      </c>
      <c r="AX33" s="5">
        <v>10</v>
      </c>
      <c r="AY33" s="5" t="s">
        <v>63</v>
      </c>
      <c r="AZ33" s="5">
        <v>10</v>
      </c>
      <c r="BA33" s="5" t="s">
        <v>63</v>
      </c>
      <c r="BB33" s="5" t="s">
        <v>63</v>
      </c>
      <c r="BC33" s="5" t="s">
        <v>63</v>
      </c>
      <c r="BD33" s="5">
        <v>10</v>
      </c>
    </row>
    <row r="34" spans="1:56" x14ac:dyDescent="0.35">
      <c r="A34" t="s">
        <v>93</v>
      </c>
      <c r="B34" s="5">
        <v>105</v>
      </c>
      <c r="C34" s="7">
        <v>0.27300000000000002</v>
      </c>
      <c r="D34" s="5">
        <v>195</v>
      </c>
      <c r="E34" s="7">
        <v>0.51</v>
      </c>
      <c r="F34" s="5">
        <v>285</v>
      </c>
      <c r="G34" s="7">
        <v>0.74</v>
      </c>
      <c r="H34" s="5">
        <v>350</v>
      </c>
      <c r="I34" s="7">
        <v>0.90900000000000003</v>
      </c>
      <c r="J34" s="5">
        <v>35</v>
      </c>
      <c r="K34" s="7">
        <v>9.0999999999999998E-2</v>
      </c>
      <c r="L34" s="5">
        <v>385</v>
      </c>
      <c r="M34" s="5">
        <v>70</v>
      </c>
      <c r="N34" s="7">
        <v>0.23899999999999999</v>
      </c>
      <c r="O34" s="5">
        <v>140</v>
      </c>
      <c r="P34" s="7">
        <v>0.48499999999999999</v>
      </c>
      <c r="Q34" s="5">
        <v>205</v>
      </c>
      <c r="R34" s="7">
        <v>0.7</v>
      </c>
      <c r="S34" s="5">
        <v>260</v>
      </c>
      <c r="T34" s="7">
        <v>0.88400000000000001</v>
      </c>
      <c r="U34" s="5">
        <v>35</v>
      </c>
      <c r="V34" s="7">
        <v>0.11600000000000001</v>
      </c>
      <c r="W34" s="5">
        <v>295</v>
      </c>
      <c r="X34" s="5">
        <v>145</v>
      </c>
      <c r="Y34" s="7">
        <v>0.40200000000000002</v>
      </c>
      <c r="Z34" s="5">
        <v>215</v>
      </c>
      <c r="AA34" s="7">
        <v>0.60299999999999998</v>
      </c>
      <c r="AB34" s="5">
        <v>290</v>
      </c>
      <c r="AC34" s="7">
        <v>0.81299999999999994</v>
      </c>
      <c r="AD34" s="5">
        <v>350</v>
      </c>
      <c r="AE34" s="7">
        <v>0.97499999999999998</v>
      </c>
      <c r="AF34" s="5">
        <v>10</v>
      </c>
      <c r="AG34" s="7">
        <v>2.5000000000000001E-2</v>
      </c>
      <c r="AH34" s="5">
        <v>360</v>
      </c>
      <c r="AI34" s="5">
        <v>85</v>
      </c>
      <c r="AJ34" s="7">
        <v>0.23799999999999999</v>
      </c>
      <c r="AK34" s="5">
        <v>175</v>
      </c>
      <c r="AL34" s="7">
        <v>0.50700000000000001</v>
      </c>
      <c r="AM34" s="5">
        <v>305</v>
      </c>
      <c r="AN34" s="7">
        <v>0.88</v>
      </c>
      <c r="AO34" s="5">
        <v>335</v>
      </c>
      <c r="AP34" s="7">
        <v>0.95399999999999996</v>
      </c>
      <c r="AQ34" s="5">
        <v>15</v>
      </c>
      <c r="AR34" s="7">
        <v>4.5999999999999999E-2</v>
      </c>
      <c r="AS34" s="5">
        <v>350</v>
      </c>
      <c r="AT34" s="5">
        <v>60</v>
      </c>
      <c r="AU34" s="7">
        <v>0.17399999999999999</v>
      </c>
      <c r="AV34" s="5">
        <v>155</v>
      </c>
      <c r="AW34" s="7">
        <v>0.45200000000000001</v>
      </c>
      <c r="AX34" s="5">
        <v>235</v>
      </c>
      <c r="AY34" s="7">
        <v>0.67800000000000005</v>
      </c>
      <c r="AZ34" s="5">
        <v>290</v>
      </c>
      <c r="BA34" s="7">
        <v>0.84299999999999997</v>
      </c>
      <c r="BB34" s="5">
        <v>55</v>
      </c>
      <c r="BC34" s="7">
        <v>0.157</v>
      </c>
      <c r="BD34" s="5">
        <v>345</v>
      </c>
    </row>
    <row r="35" spans="1:56" x14ac:dyDescent="0.35">
      <c r="A35" t="s">
        <v>94</v>
      </c>
      <c r="B35" s="5" t="s">
        <v>70</v>
      </c>
      <c r="C35" s="5" t="s">
        <v>70</v>
      </c>
      <c r="D35" s="5" t="s">
        <v>70</v>
      </c>
      <c r="E35" s="5" t="s">
        <v>70</v>
      </c>
      <c r="F35" s="5" t="s">
        <v>70</v>
      </c>
      <c r="G35" s="5" t="s">
        <v>70</v>
      </c>
      <c r="H35" s="5" t="s">
        <v>70</v>
      </c>
      <c r="I35" s="5" t="s">
        <v>70</v>
      </c>
      <c r="J35" s="5" t="s">
        <v>70</v>
      </c>
      <c r="K35" s="5" t="s">
        <v>70</v>
      </c>
      <c r="L35" s="5">
        <v>0</v>
      </c>
      <c r="M35" s="5" t="s">
        <v>63</v>
      </c>
      <c r="N35" s="5" t="s">
        <v>63</v>
      </c>
      <c r="O35" s="5" t="s">
        <v>63</v>
      </c>
      <c r="P35" s="5" t="s">
        <v>63</v>
      </c>
      <c r="Q35" s="5" t="s">
        <v>63</v>
      </c>
      <c r="R35" s="5" t="s">
        <v>63</v>
      </c>
      <c r="S35" s="5" t="s">
        <v>63</v>
      </c>
      <c r="T35" s="5" t="s">
        <v>63</v>
      </c>
      <c r="U35" s="5">
        <v>0</v>
      </c>
      <c r="V35" s="7">
        <v>0</v>
      </c>
      <c r="W35" s="5" t="s">
        <v>63</v>
      </c>
      <c r="X35" s="5" t="s">
        <v>70</v>
      </c>
      <c r="Y35" s="5" t="s">
        <v>70</v>
      </c>
      <c r="Z35" s="5" t="s">
        <v>70</v>
      </c>
      <c r="AA35" s="5" t="s">
        <v>70</v>
      </c>
      <c r="AB35" s="5" t="s">
        <v>70</v>
      </c>
      <c r="AC35" s="5" t="s">
        <v>70</v>
      </c>
      <c r="AD35" s="5" t="s">
        <v>70</v>
      </c>
      <c r="AE35" s="5" t="s">
        <v>70</v>
      </c>
      <c r="AF35" s="5" t="s">
        <v>70</v>
      </c>
      <c r="AG35" s="5" t="s">
        <v>70</v>
      </c>
      <c r="AH35" s="5">
        <v>0</v>
      </c>
      <c r="AI35" s="5" t="s">
        <v>70</v>
      </c>
      <c r="AJ35" s="5" t="s">
        <v>70</v>
      </c>
      <c r="AK35" s="5" t="s">
        <v>70</v>
      </c>
      <c r="AL35" s="5" t="s">
        <v>70</v>
      </c>
      <c r="AM35" s="5" t="s">
        <v>70</v>
      </c>
      <c r="AN35" s="5" t="s">
        <v>70</v>
      </c>
      <c r="AO35" s="5" t="s">
        <v>70</v>
      </c>
      <c r="AP35" s="5" t="s">
        <v>70</v>
      </c>
      <c r="AQ35" s="5" t="s">
        <v>70</v>
      </c>
      <c r="AR35" s="5" t="s">
        <v>70</v>
      </c>
      <c r="AS35" s="5">
        <v>0</v>
      </c>
      <c r="AT35" s="5" t="s">
        <v>70</v>
      </c>
      <c r="AU35" s="5" t="s">
        <v>70</v>
      </c>
      <c r="AV35" s="5" t="s">
        <v>70</v>
      </c>
      <c r="AW35" s="5" t="s">
        <v>70</v>
      </c>
      <c r="AX35" s="5" t="s">
        <v>70</v>
      </c>
      <c r="AY35" s="5" t="s">
        <v>70</v>
      </c>
      <c r="AZ35" s="5" t="s">
        <v>70</v>
      </c>
      <c r="BA35" s="5" t="s">
        <v>70</v>
      </c>
      <c r="BB35" s="5" t="s">
        <v>70</v>
      </c>
      <c r="BC35" s="5" t="s">
        <v>70</v>
      </c>
      <c r="BD35" s="5">
        <v>0</v>
      </c>
    </row>
    <row r="36" spans="1:56" x14ac:dyDescent="0.35">
      <c r="A36" t="s">
        <v>95</v>
      </c>
      <c r="B36" s="5" t="s">
        <v>70</v>
      </c>
      <c r="C36" s="5" t="s">
        <v>70</v>
      </c>
      <c r="D36" s="5" t="s">
        <v>70</v>
      </c>
      <c r="E36" s="5" t="s">
        <v>70</v>
      </c>
      <c r="F36" s="5" t="s">
        <v>70</v>
      </c>
      <c r="G36" s="5" t="s">
        <v>70</v>
      </c>
      <c r="H36" s="5" t="s">
        <v>70</v>
      </c>
      <c r="I36" s="5" t="s">
        <v>70</v>
      </c>
      <c r="J36" s="5" t="s">
        <v>70</v>
      </c>
      <c r="K36" s="5" t="s">
        <v>70</v>
      </c>
      <c r="L36" s="5">
        <v>0</v>
      </c>
      <c r="M36" s="5" t="s">
        <v>70</v>
      </c>
      <c r="N36" s="5" t="s">
        <v>70</v>
      </c>
      <c r="O36" s="5" t="s">
        <v>70</v>
      </c>
      <c r="P36" s="5" t="s">
        <v>70</v>
      </c>
      <c r="Q36" s="5" t="s">
        <v>70</v>
      </c>
      <c r="R36" s="5" t="s">
        <v>70</v>
      </c>
      <c r="S36" s="5" t="s">
        <v>70</v>
      </c>
      <c r="T36" s="5" t="s">
        <v>70</v>
      </c>
      <c r="U36" s="5" t="s">
        <v>70</v>
      </c>
      <c r="V36" s="5" t="s">
        <v>70</v>
      </c>
      <c r="W36" s="5">
        <v>0</v>
      </c>
      <c r="X36" s="5" t="s">
        <v>70</v>
      </c>
      <c r="Y36" s="5" t="s">
        <v>70</v>
      </c>
      <c r="Z36" s="5" t="s">
        <v>70</v>
      </c>
      <c r="AA36" s="5" t="s">
        <v>70</v>
      </c>
      <c r="AB36" s="5" t="s">
        <v>70</v>
      </c>
      <c r="AC36" s="5" t="s">
        <v>70</v>
      </c>
      <c r="AD36" s="5" t="s">
        <v>70</v>
      </c>
      <c r="AE36" s="5" t="s">
        <v>70</v>
      </c>
      <c r="AF36" s="5" t="s">
        <v>70</v>
      </c>
      <c r="AG36" s="5" t="s">
        <v>70</v>
      </c>
      <c r="AH36" s="5">
        <v>0</v>
      </c>
      <c r="AI36" s="5" t="s">
        <v>70</v>
      </c>
      <c r="AJ36" s="5" t="s">
        <v>70</v>
      </c>
      <c r="AK36" s="5" t="s">
        <v>70</v>
      </c>
      <c r="AL36" s="5" t="s">
        <v>70</v>
      </c>
      <c r="AM36" s="5" t="s">
        <v>70</v>
      </c>
      <c r="AN36" s="5" t="s">
        <v>70</v>
      </c>
      <c r="AO36" s="5" t="s">
        <v>70</v>
      </c>
      <c r="AP36" s="5" t="s">
        <v>70</v>
      </c>
      <c r="AQ36" s="5" t="s">
        <v>70</v>
      </c>
      <c r="AR36" s="5" t="s">
        <v>70</v>
      </c>
      <c r="AS36" s="5">
        <v>0</v>
      </c>
      <c r="AT36" s="5" t="s">
        <v>70</v>
      </c>
      <c r="AU36" s="5" t="s">
        <v>70</v>
      </c>
      <c r="AV36" s="5" t="s">
        <v>70</v>
      </c>
      <c r="AW36" s="5" t="s">
        <v>70</v>
      </c>
      <c r="AX36" s="5" t="s">
        <v>70</v>
      </c>
      <c r="AY36" s="5" t="s">
        <v>70</v>
      </c>
      <c r="AZ36" s="5" t="s">
        <v>70</v>
      </c>
      <c r="BA36" s="5" t="s">
        <v>70</v>
      </c>
      <c r="BB36" s="5" t="s">
        <v>70</v>
      </c>
      <c r="BC36" s="5" t="s">
        <v>70</v>
      </c>
      <c r="BD36" s="5">
        <v>0</v>
      </c>
    </row>
    <row r="37" spans="1:56" x14ac:dyDescent="0.35">
      <c r="A37" t="s">
        <v>96</v>
      </c>
      <c r="B37" s="5" t="s">
        <v>70</v>
      </c>
      <c r="C37" s="5" t="s">
        <v>70</v>
      </c>
      <c r="D37" s="5" t="s">
        <v>70</v>
      </c>
      <c r="E37" s="5" t="s">
        <v>70</v>
      </c>
      <c r="F37" s="5" t="s">
        <v>70</v>
      </c>
      <c r="G37" s="5" t="s">
        <v>70</v>
      </c>
      <c r="H37" s="5" t="s">
        <v>70</v>
      </c>
      <c r="I37" s="5" t="s">
        <v>70</v>
      </c>
      <c r="J37" s="5" t="s">
        <v>70</v>
      </c>
      <c r="K37" s="5" t="s">
        <v>70</v>
      </c>
      <c r="L37" s="5">
        <v>0</v>
      </c>
      <c r="M37" s="5" t="s">
        <v>70</v>
      </c>
      <c r="N37" s="5" t="s">
        <v>70</v>
      </c>
      <c r="O37" s="5" t="s">
        <v>70</v>
      </c>
      <c r="P37" s="5" t="s">
        <v>70</v>
      </c>
      <c r="Q37" s="5" t="s">
        <v>70</v>
      </c>
      <c r="R37" s="5" t="s">
        <v>70</v>
      </c>
      <c r="S37" s="5" t="s">
        <v>70</v>
      </c>
      <c r="T37" s="5" t="s">
        <v>70</v>
      </c>
      <c r="U37" s="5" t="s">
        <v>70</v>
      </c>
      <c r="V37" s="5" t="s">
        <v>70</v>
      </c>
      <c r="W37" s="5">
        <v>0</v>
      </c>
      <c r="X37" s="5" t="s">
        <v>70</v>
      </c>
      <c r="Y37" s="5" t="s">
        <v>70</v>
      </c>
      <c r="Z37" s="5" t="s">
        <v>70</v>
      </c>
      <c r="AA37" s="5" t="s">
        <v>70</v>
      </c>
      <c r="AB37" s="5" t="s">
        <v>70</v>
      </c>
      <c r="AC37" s="5" t="s">
        <v>70</v>
      </c>
      <c r="AD37" s="5" t="s">
        <v>70</v>
      </c>
      <c r="AE37" s="5" t="s">
        <v>70</v>
      </c>
      <c r="AF37" s="5" t="s">
        <v>70</v>
      </c>
      <c r="AG37" s="5" t="s">
        <v>70</v>
      </c>
      <c r="AH37" s="5">
        <v>0</v>
      </c>
      <c r="AI37" s="5" t="s">
        <v>70</v>
      </c>
      <c r="AJ37" s="5" t="s">
        <v>70</v>
      </c>
      <c r="AK37" s="5" t="s">
        <v>70</v>
      </c>
      <c r="AL37" s="5" t="s">
        <v>70</v>
      </c>
      <c r="AM37" s="5" t="s">
        <v>70</v>
      </c>
      <c r="AN37" s="5" t="s">
        <v>70</v>
      </c>
      <c r="AO37" s="5" t="s">
        <v>70</v>
      </c>
      <c r="AP37" s="5" t="s">
        <v>70</v>
      </c>
      <c r="AQ37" s="5" t="s">
        <v>70</v>
      </c>
      <c r="AR37" s="5" t="s">
        <v>70</v>
      </c>
      <c r="AS37" s="5">
        <v>0</v>
      </c>
      <c r="AT37" s="5" t="s">
        <v>70</v>
      </c>
      <c r="AU37" s="5" t="s">
        <v>70</v>
      </c>
      <c r="AV37" s="5" t="s">
        <v>70</v>
      </c>
      <c r="AW37" s="5" t="s">
        <v>70</v>
      </c>
      <c r="AX37" s="5" t="s">
        <v>70</v>
      </c>
      <c r="AY37" s="5" t="s">
        <v>70</v>
      </c>
      <c r="AZ37" s="5" t="s">
        <v>70</v>
      </c>
      <c r="BA37" s="5" t="s">
        <v>70</v>
      </c>
      <c r="BB37" s="5" t="s">
        <v>70</v>
      </c>
      <c r="BC37" s="5" t="s">
        <v>70</v>
      </c>
      <c r="BD37" s="5">
        <v>0</v>
      </c>
    </row>
    <row r="38" spans="1:56" x14ac:dyDescent="0.35">
      <c r="A38" t="s">
        <v>97</v>
      </c>
      <c r="B38" s="5" t="s">
        <v>70</v>
      </c>
      <c r="C38" s="5" t="s">
        <v>70</v>
      </c>
      <c r="D38" s="5" t="s">
        <v>70</v>
      </c>
      <c r="E38" s="5" t="s">
        <v>70</v>
      </c>
      <c r="F38" s="5" t="s">
        <v>70</v>
      </c>
      <c r="G38" s="5" t="s">
        <v>70</v>
      </c>
      <c r="H38" s="5" t="s">
        <v>70</v>
      </c>
      <c r="I38" s="5" t="s">
        <v>70</v>
      </c>
      <c r="J38" s="5" t="s">
        <v>70</v>
      </c>
      <c r="K38" s="5" t="s">
        <v>70</v>
      </c>
      <c r="L38" s="5">
        <v>0</v>
      </c>
      <c r="M38" s="5" t="s">
        <v>70</v>
      </c>
      <c r="N38" s="5" t="s">
        <v>70</v>
      </c>
      <c r="O38" s="5" t="s">
        <v>70</v>
      </c>
      <c r="P38" s="5" t="s">
        <v>70</v>
      </c>
      <c r="Q38" s="5" t="s">
        <v>70</v>
      </c>
      <c r="R38" s="5" t="s">
        <v>70</v>
      </c>
      <c r="S38" s="5" t="s">
        <v>70</v>
      </c>
      <c r="T38" s="5" t="s">
        <v>70</v>
      </c>
      <c r="U38" s="5" t="s">
        <v>70</v>
      </c>
      <c r="V38" s="5" t="s">
        <v>70</v>
      </c>
      <c r="W38" s="5">
        <v>0</v>
      </c>
      <c r="X38" s="5" t="s">
        <v>70</v>
      </c>
      <c r="Y38" s="5" t="s">
        <v>70</v>
      </c>
      <c r="Z38" s="5" t="s">
        <v>70</v>
      </c>
      <c r="AA38" s="5" t="s">
        <v>70</v>
      </c>
      <c r="AB38" s="5" t="s">
        <v>70</v>
      </c>
      <c r="AC38" s="5" t="s">
        <v>70</v>
      </c>
      <c r="AD38" s="5" t="s">
        <v>70</v>
      </c>
      <c r="AE38" s="5" t="s">
        <v>70</v>
      </c>
      <c r="AF38" s="5" t="s">
        <v>70</v>
      </c>
      <c r="AG38" s="5" t="s">
        <v>70</v>
      </c>
      <c r="AH38" s="5">
        <v>0</v>
      </c>
      <c r="AI38" s="5" t="s">
        <v>70</v>
      </c>
      <c r="AJ38" s="5" t="s">
        <v>70</v>
      </c>
      <c r="AK38" s="5" t="s">
        <v>70</v>
      </c>
      <c r="AL38" s="5" t="s">
        <v>70</v>
      </c>
      <c r="AM38" s="5" t="s">
        <v>70</v>
      </c>
      <c r="AN38" s="5" t="s">
        <v>70</v>
      </c>
      <c r="AO38" s="5" t="s">
        <v>70</v>
      </c>
      <c r="AP38" s="5" t="s">
        <v>70</v>
      </c>
      <c r="AQ38" s="5" t="s">
        <v>70</v>
      </c>
      <c r="AR38" s="5" t="s">
        <v>70</v>
      </c>
      <c r="AS38" s="5">
        <v>0</v>
      </c>
      <c r="AT38" s="5" t="s">
        <v>70</v>
      </c>
      <c r="AU38" s="5" t="s">
        <v>70</v>
      </c>
      <c r="AV38" s="5" t="s">
        <v>70</v>
      </c>
      <c r="AW38" s="5" t="s">
        <v>70</v>
      </c>
      <c r="AX38" s="5" t="s">
        <v>70</v>
      </c>
      <c r="AY38" s="5" t="s">
        <v>70</v>
      </c>
      <c r="AZ38" s="5" t="s">
        <v>70</v>
      </c>
      <c r="BA38" s="5" t="s">
        <v>70</v>
      </c>
      <c r="BB38" s="5" t="s">
        <v>70</v>
      </c>
      <c r="BC38" s="5" t="s">
        <v>70</v>
      </c>
      <c r="BD38" s="5">
        <v>0</v>
      </c>
    </row>
    <row r="39" spans="1:56" x14ac:dyDescent="0.35">
      <c r="A39" t="s">
        <v>98</v>
      </c>
      <c r="B39" s="5" t="s">
        <v>70</v>
      </c>
      <c r="C39" s="5" t="s">
        <v>70</v>
      </c>
      <c r="D39" s="5" t="s">
        <v>70</v>
      </c>
      <c r="E39" s="5" t="s">
        <v>70</v>
      </c>
      <c r="F39" s="5" t="s">
        <v>70</v>
      </c>
      <c r="G39" s="5" t="s">
        <v>70</v>
      </c>
      <c r="H39" s="5" t="s">
        <v>70</v>
      </c>
      <c r="I39" s="5" t="s">
        <v>70</v>
      </c>
      <c r="J39" s="5" t="s">
        <v>70</v>
      </c>
      <c r="K39" s="5" t="s">
        <v>70</v>
      </c>
      <c r="L39" s="5">
        <v>0</v>
      </c>
      <c r="M39" s="5" t="s">
        <v>70</v>
      </c>
      <c r="N39" s="5" t="s">
        <v>70</v>
      </c>
      <c r="O39" s="5" t="s">
        <v>70</v>
      </c>
      <c r="P39" s="5" t="s">
        <v>70</v>
      </c>
      <c r="Q39" s="5" t="s">
        <v>70</v>
      </c>
      <c r="R39" s="5" t="s">
        <v>70</v>
      </c>
      <c r="S39" s="5" t="s">
        <v>70</v>
      </c>
      <c r="T39" s="5" t="s">
        <v>70</v>
      </c>
      <c r="U39" s="5" t="s">
        <v>70</v>
      </c>
      <c r="V39" s="5" t="s">
        <v>70</v>
      </c>
      <c r="W39" s="5">
        <v>0</v>
      </c>
      <c r="X39" s="5" t="s">
        <v>70</v>
      </c>
      <c r="Y39" s="5" t="s">
        <v>70</v>
      </c>
      <c r="Z39" s="5" t="s">
        <v>70</v>
      </c>
      <c r="AA39" s="5" t="s">
        <v>70</v>
      </c>
      <c r="AB39" s="5" t="s">
        <v>70</v>
      </c>
      <c r="AC39" s="5" t="s">
        <v>70</v>
      </c>
      <c r="AD39" s="5" t="s">
        <v>70</v>
      </c>
      <c r="AE39" s="5" t="s">
        <v>70</v>
      </c>
      <c r="AF39" s="5" t="s">
        <v>70</v>
      </c>
      <c r="AG39" s="5" t="s">
        <v>70</v>
      </c>
      <c r="AH39" s="5">
        <v>0</v>
      </c>
      <c r="AI39" s="5" t="s">
        <v>70</v>
      </c>
      <c r="AJ39" s="5" t="s">
        <v>70</v>
      </c>
      <c r="AK39" s="5" t="s">
        <v>70</v>
      </c>
      <c r="AL39" s="5" t="s">
        <v>70</v>
      </c>
      <c r="AM39" s="5" t="s">
        <v>70</v>
      </c>
      <c r="AN39" s="5" t="s">
        <v>70</v>
      </c>
      <c r="AO39" s="5" t="s">
        <v>70</v>
      </c>
      <c r="AP39" s="5" t="s">
        <v>70</v>
      </c>
      <c r="AQ39" s="5" t="s">
        <v>70</v>
      </c>
      <c r="AR39" s="5" t="s">
        <v>70</v>
      </c>
      <c r="AS39" s="5">
        <v>0</v>
      </c>
      <c r="AT39" s="5" t="s">
        <v>70</v>
      </c>
      <c r="AU39" s="5" t="s">
        <v>70</v>
      </c>
      <c r="AV39" s="5" t="s">
        <v>70</v>
      </c>
      <c r="AW39" s="5" t="s">
        <v>70</v>
      </c>
      <c r="AX39" s="5" t="s">
        <v>70</v>
      </c>
      <c r="AY39" s="5" t="s">
        <v>70</v>
      </c>
      <c r="AZ39" s="5" t="s">
        <v>70</v>
      </c>
      <c r="BA39" s="5" t="s">
        <v>70</v>
      </c>
      <c r="BB39" s="5" t="s">
        <v>70</v>
      </c>
      <c r="BC39" s="5" t="s">
        <v>70</v>
      </c>
      <c r="BD39" s="5">
        <v>0</v>
      </c>
    </row>
    <row r="40" spans="1:56" x14ac:dyDescent="0.35">
      <c r="A40" t="s">
        <v>99</v>
      </c>
      <c r="B40" s="5">
        <v>180</v>
      </c>
      <c r="C40" s="7">
        <v>0.254</v>
      </c>
      <c r="D40" s="5">
        <v>325</v>
      </c>
      <c r="E40" s="7">
        <v>0.46100000000000002</v>
      </c>
      <c r="F40" s="5">
        <v>475</v>
      </c>
      <c r="G40" s="7">
        <v>0.67200000000000004</v>
      </c>
      <c r="H40" s="5">
        <v>615</v>
      </c>
      <c r="I40" s="7">
        <v>0.86599999999999999</v>
      </c>
      <c r="J40" s="5">
        <v>95</v>
      </c>
      <c r="K40" s="7">
        <v>0.13400000000000001</v>
      </c>
      <c r="L40" s="5">
        <v>710</v>
      </c>
      <c r="M40" s="5">
        <v>290</v>
      </c>
      <c r="N40" s="7">
        <v>0.35</v>
      </c>
      <c r="O40" s="5">
        <v>425</v>
      </c>
      <c r="P40" s="7">
        <v>0.51600000000000001</v>
      </c>
      <c r="Q40" s="5">
        <v>585</v>
      </c>
      <c r="R40" s="7">
        <v>0.71</v>
      </c>
      <c r="S40" s="5">
        <v>720</v>
      </c>
      <c r="T40" s="7">
        <v>0.872</v>
      </c>
      <c r="U40" s="5">
        <v>105</v>
      </c>
      <c r="V40" s="7">
        <v>0.128</v>
      </c>
      <c r="W40" s="5">
        <v>825</v>
      </c>
      <c r="X40" s="5">
        <v>295</v>
      </c>
      <c r="Y40" s="7">
        <v>0.33900000000000002</v>
      </c>
      <c r="Z40" s="5">
        <v>440</v>
      </c>
      <c r="AA40" s="7">
        <v>0.50700000000000001</v>
      </c>
      <c r="AB40" s="5">
        <v>590</v>
      </c>
      <c r="AC40" s="7">
        <v>0.68300000000000005</v>
      </c>
      <c r="AD40" s="5">
        <v>725</v>
      </c>
      <c r="AE40" s="7">
        <v>0.83399999999999996</v>
      </c>
      <c r="AF40" s="5">
        <v>145</v>
      </c>
      <c r="AG40" s="7">
        <v>0.16600000000000001</v>
      </c>
      <c r="AH40" s="5">
        <v>865</v>
      </c>
      <c r="AI40" s="5">
        <v>320</v>
      </c>
      <c r="AJ40" s="7">
        <v>0.33900000000000002</v>
      </c>
      <c r="AK40" s="5">
        <v>500</v>
      </c>
      <c r="AL40" s="7">
        <v>0.53200000000000003</v>
      </c>
      <c r="AM40" s="5">
        <v>720</v>
      </c>
      <c r="AN40" s="7">
        <v>0.76600000000000001</v>
      </c>
      <c r="AO40" s="5">
        <v>820</v>
      </c>
      <c r="AP40" s="7">
        <v>0.873</v>
      </c>
      <c r="AQ40" s="5">
        <v>120</v>
      </c>
      <c r="AR40" s="7">
        <v>0.127</v>
      </c>
      <c r="AS40" s="5">
        <v>940</v>
      </c>
      <c r="AT40" s="5">
        <v>260</v>
      </c>
      <c r="AU40" s="7">
        <v>0.26200000000000001</v>
      </c>
      <c r="AV40" s="5">
        <v>425</v>
      </c>
      <c r="AW40" s="7">
        <v>0.42499999999999999</v>
      </c>
      <c r="AX40" s="5">
        <v>610</v>
      </c>
      <c r="AY40" s="7">
        <v>0.61399999999999999</v>
      </c>
      <c r="AZ40" s="5">
        <v>795</v>
      </c>
      <c r="BA40" s="7">
        <v>0.8</v>
      </c>
      <c r="BB40" s="5">
        <v>200</v>
      </c>
      <c r="BC40" s="7">
        <v>0.2</v>
      </c>
      <c r="BD40" s="5">
        <v>995</v>
      </c>
    </row>
    <row r="41" spans="1:56" x14ac:dyDescent="0.35">
      <c r="A41" t="s">
        <v>100</v>
      </c>
      <c r="B41" s="5">
        <v>15</v>
      </c>
      <c r="C41" s="7">
        <v>0.315</v>
      </c>
      <c r="D41" s="5">
        <v>30</v>
      </c>
      <c r="E41" s="7">
        <v>0.55600000000000005</v>
      </c>
      <c r="F41" s="5">
        <v>35</v>
      </c>
      <c r="G41" s="7">
        <v>0.66700000000000004</v>
      </c>
      <c r="H41" s="5">
        <v>45</v>
      </c>
      <c r="I41" s="7">
        <v>0.79600000000000004</v>
      </c>
      <c r="J41" s="5">
        <v>10</v>
      </c>
      <c r="K41" s="7">
        <v>0.20399999999999999</v>
      </c>
      <c r="L41" s="5">
        <v>55</v>
      </c>
      <c r="M41" s="5">
        <v>10</v>
      </c>
      <c r="N41" s="7">
        <v>0.28599999999999998</v>
      </c>
      <c r="O41" s="5">
        <v>15</v>
      </c>
      <c r="P41" s="7">
        <v>0.42899999999999999</v>
      </c>
      <c r="Q41" s="5">
        <v>25</v>
      </c>
      <c r="R41" s="7">
        <v>0.65700000000000003</v>
      </c>
      <c r="S41" s="5">
        <v>30</v>
      </c>
      <c r="T41" s="7">
        <v>0.85699999999999998</v>
      </c>
      <c r="U41" s="5">
        <v>5</v>
      </c>
      <c r="V41" s="7">
        <v>0.14299999999999999</v>
      </c>
      <c r="W41" s="5">
        <v>35</v>
      </c>
      <c r="X41" s="5">
        <v>25</v>
      </c>
      <c r="Y41" s="7">
        <v>0.41399999999999998</v>
      </c>
      <c r="Z41" s="5">
        <v>35</v>
      </c>
      <c r="AA41" s="7">
        <v>0.60299999999999998</v>
      </c>
      <c r="AB41" s="5">
        <v>45</v>
      </c>
      <c r="AC41" s="7">
        <v>0.79300000000000004</v>
      </c>
      <c r="AD41" s="5">
        <v>50</v>
      </c>
      <c r="AE41" s="7">
        <v>0.86199999999999999</v>
      </c>
      <c r="AF41" s="5">
        <v>10</v>
      </c>
      <c r="AG41" s="7">
        <v>0.13800000000000001</v>
      </c>
      <c r="AH41" s="5">
        <v>60</v>
      </c>
      <c r="AI41" s="5">
        <v>20</v>
      </c>
      <c r="AJ41" s="5" t="s">
        <v>63</v>
      </c>
      <c r="AK41" s="5">
        <v>35</v>
      </c>
      <c r="AL41" s="5" t="s">
        <v>63</v>
      </c>
      <c r="AM41" s="5">
        <v>50</v>
      </c>
      <c r="AN41" s="5" t="s">
        <v>63</v>
      </c>
      <c r="AO41" s="5">
        <v>55</v>
      </c>
      <c r="AP41" s="5" t="s">
        <v>63</v>
      </c>
      <c r="AQ41" s="5" t="s">
        <v>63</v>
      </c>
      <c r="AR41" s="5" t="s">
        <v>63</v>
      </c>
      <c r="AS41" s="5">
        <v>55</v>
      </c>
      <c r="AT41" s="5">
        <v>15</v>
      </c>
      <c r="AU41" s="5" t="s">
        <v>63</v>
      </c>
      <c r="AV41" s="5">
        <v>20</v>
      </c>
      <c r="AW41" s="5" t="s">
        <v>63</v>
      </c>
      <c r="AX41" s="5">
        <v>25</v>
      </c>
      <c r="AY41" s="5" t="s">
        <v>63</v>
      </c>
      <c r="AZ41" s="5">
        <v>30</v>
      </c>
      <c r="BA41" s="5" t="s">
        <v>63</v>
      </c>
      <c r="BB41" s="5" t="s">
        <v>63</v>
      </c>
      <c r="BC41" s="5" t="s">
        <v>63</v>
      </c>
      <c r="BD41" s="5">
        <v>35</v>
      </c>
    </row>
    <row r="42" spans="1:56" x14ac:dyDescent="0.35">
      <c r="A42" t="s">
        <v>101</v>
      </c>
      <c r="B42" s="5">
        <v>75</v>
      </c>
      <c r="C42" s="7">
        <v>0.28199999999999997</v>
      </c>
      <c r="D42" s="5">
        <v>145</v>
      </c>
      <c r="E42" s="7">
        <v>0.53100000000000003</v>
      </c>
      <c r="F42" s="5">
        <v>205</v>
      </c>
      <c r="G42" s="7">
        <v>0.74399999999999999</v>
      </c>
      <c r="H42" s="5">
        <v>235</v>
      </c>
      <c r="I42" s="7">
        <v>0.86799999999999999</v>
      </c>
      <c r="J42" s="5">
        <v>35</v>
      </c>
      <c r="K42" s="7">
        <v>0.13200000000000001</v>
      </c>
      <c r="L42" s="5">
        <v>275</v>
      </c>
      <c r="M42" s="5">
        <v>70</v>
      </c>
      <c r="N42" s="7">
        <v>0.24</v>
      </c>
      <c r="O42" s="5">
        <v>140</v>
      </c>
      <c r="P42" s="7">
        <v>0.495</v>
      </c>
      <c r="Q42" s="5">
        <v>195</v>
      </c>
      <c r="R42" s="7">
        <v>0.68200000000000005</v>
      </c>
      <c r="S42" s="5">
        <v>245</v>
      </c>
      <c r="T42" s="7">
        <v>0.85899999999999999</v>
      </c>
      <c r="U42" s="5">
        <v>40</v>
      </c>
      <c r="V42" s="7">
        <v>0.14099999999999999</v>
      </c>
      <c r="W42" s="5">
        <v>285</v>
      </c>
      <c r="X42" s="5">
        <v>110</v>
      </c>
      <c r="Y42" s="7">
        <v>0.41599999999999998</v>
      </c>
      <c r="Z42" s="5">
        <v>165</v>
      </c>
      <c r="AA42" s="7">
        <v>0.626</v>
      </c>
      <c r="AB42" s="5">
        <v>210</v>
      </c>
      <c r="AC42" s="7">
        <v>0.80900000000000005</v>
      </c>
      <c r="AD42" s="5">
        <v>250</v>
      </c>
      <c r="AE42" s="7">
        <v>0.95</v>
      </c>
      <c r="AF42" s="5">
        <v>15</v>
      </c>
      <c r="AG42" s="7">
        <v>0.05</v>
      </c>
      <c r="AH42" s="5">
        <v>260</v>
      </c>
      <c r="AI42" s="5">
        <v>75</v>
      </c>
      <c r="AJ42" s="7">
        <v>0.25700000000000001</v>
      </c>
      <c r="AK42" s="5">
        <v>165</v>
      </c>
      <c r="AL42" s="7">
        <v>0.54700000000000004</v>
      </c>
      <c r="AM42" s="5">
        <v>250</v>
      </c>
      <c r="AN42" s="7">
        <v>0.83699999999999997</v>
      </c>
      <c r="AO42" s="5">
        <v>285</v>
      </c>
      <c r="AP42" s="7">
        <v>0.95299999999999996</v>
      </c>
      <c r="AQ42" s="5">
        <v>15</v>
      </c>
      <c r="AR42" s="7">
        <v>4.7E-2</v>
      </c>
      <c r="AS42" s="5">
        <v>300</v>
      </c>
      <c r="AT42" s="5">
        <v>40</v>
      </c>
      <c r="AU42" s="7">
        <v>0.185</v>
      </c>
      <c r="AV42" s="5">
        <v>95</v>
      </c>
      <c r="AW42" s="7">
        <v>0.432</v>
      </c>
      <c r="AX42" s="5">
        <v>155</v>
      </c>
      <c r="AY42" s="7">
        <v>0.69399999999999995</v>
      </c>
      <c r="AZ42" s="5">
        <v>185</v>
      </c>
      <c r="BA42" s="7">
        <v>0.84199999999999997</v>
      </c>
      <c r="BB42" s="5">
        <v>35</v>
      </c>
      <c r="BC42" s="7">
        <v>0.158</v>
      </c>
      <c r="BD42" s="5">
        <v>220</v>
      </c>
    </row>
    <row r="43" spans="1:56" x14ac:dyDescent="0.35">
      <c r="A43" t="s">
        <v>102</v>
      </c>
      <c r="B43" s="5">
        <v>155</v>
      </c>
      <c r="C43" s="5" t="s">
        <v>63</v>
      </c>
      <c r="D43" s="5">
        <v>220</v>
      </c>
      <c r="E43" s="5" t="s">
        <v>63</v>
      </c>
      <c r="F43" s="5">
        <v>250</v>
      </c>
      <c r="G43" s="5" t="s">
        <v>63</v>
      </c>
      <c r="H43" s="5">
        <v>275</v>
      </c>
      <c r="I43" s="5" t="s">
        <v>63</v>
      </c>
      <c r="J43" s="5" t="s">
        <v>63</v>
      </c>
      <c r="K43" s="5" t="s">
        <v>63</v>
      </c>
      <c r="L43" s="5">
        <v>275</v>
      </c>
      <c r="M43" s="5">
        <v>160</v>
      </c>
      <c r="N43" s="5" t="s">
        <v>63</v>
      </c>
      <c r="O43" s="5">
        <v>250</v>
      </c>
      <c r="P43" s="5" t="s">
        <v>63</v>
      </c>
      <c r="Q43" s="5">
        <v>295</v>
      </c>
      <c r="R43" s="5" t="s">
        <v>63</v>
      </c>
      <c r="S43" s="5">
        <v>320</v>
      </c>
      <c r="T43" s="5" t="s">
        <v>63</v>
      </c>
      <c r="U43" s="5" t="s">
        <v>63</v>
      </c>
      <c r="V43" s="5" t="s">
        <v>63</v>
      </c>
      <c r="W43" s="5">
        <v>325</v>
      </c>
      <c r="X43" s="5">
        <v>175</v>
      </c>
      <c r="Y43" s="5" t="s">
        <v>63</v>
      </c>
      <c r="Z43" s="5">
        <v>220</v>
      </c>
      <c r="AA43" s="5" t="s">
        <v>63</v>
      </c>
      <c r="AB43" s="5">
        <v>245</v>
      </c>
      <c r="AC43" s="5" t="s">
        <v>63</v>
      </c>
      <c r="AD43" s="5">
        <v>250</v>
      </c>
      <c r="AE43" s="5" t="s">
        <v>63</v>
      </c>
      <c r="AF43" s="5" t="s">
        <v>63</v>
      </c>
      <c r="AG43" s="5" t="s">
        <v>63</v>
      </c>
      <c r="AH43" s="5">
        <v>250</v>
      </c>
      <c r="AI43" s="5">
        <v>130</v>
      </c>
      <c r="AJ43" s="7">
        <v>0.58899999999999997</v>
      </c>
      <c r="AK43" s="5">
        <v>190</v>
      </c>
      <c r="AL43" s="7">
        <v>0.84799999999999998</v>
      </c>
      <c r="AM43" s="5">
        <v>220</v>
      </c>
      <c r="AN43" s="7">
        <v>0.99099999999999999</v>
      </c>
      <c r="AO43" s="5">
        <v>225</v>
      </c>
      <c r="AP43" s="7">
        <v>1</v>
      </c>
      <c r="AQ43" s="5">
        <v>0</v>
      </c>
      <c r="AR43" s="7">
        <v>0</v>
      </c>
      <c r="AS43" s="5">
        <v>225</v>
      </c>
      <c r="AT43" s="5">
        <v>105</v>
      </c>
      <c r="AU43" s="5" t="s">
        <v>63</v>
      </c>
      <c r="AV43" s="5">
        <v>155</v>
      </c>
      <c r="AW43" s="5" t="s">
        <v>63</v>
      </c>
      <c r="AX43" s="5">
        <v>180</v>
      </c>
      <c r="AY43" s="5" t="s">
        <v>63</v>
      </c>
      <c r="AZ43" s="5">
        <v>195</v>
      </c>
      <c r="BA43" s="5" t="s">
        <v>63</v>
      </c>
      <c r="BB43" s="5" t="s">
        <v>63</v>
      </c>
      <c r="BC43" s="5" t="s">
        <v>63</v>
      </c>
      <c r="BD43" s="5">
        <v>195</v>
      </c>
    </row>
    <row r="44" spans="1:56" x14ac:dyDescent="0.35">
      <c r="A44" t="s">
        <v>103</v>
      </c>
      <c r="B44" s="5">
        <v>35</v>
      </c>
      <c r="C44" s="7">
        <v>0.49299999999999999</v>
      </c>
      <c r="D44" s="5">
        <v>65</v>
      </c>
      <c r="E44" s="7">
        <v>0.94199999999999995</v>
      </c>
      <c r="F44" s="5">
        <v>70</v>
      </c>
      <c r="G44" s="7">
        <v>1</v>
      </c>
      <c r="H44" s="5">
        <v>70</v>
      </c>
      <c r="I44" s="7">
        <v>1</v>
      </c>
      <c r="J44" s="5">
        <v>0</v>
      </c>
      <c r="K44" s="7">
        <v>0</v>
      </c>
      <c r="L44" s="5">
        <v>70</v>
      </c>
      <c r="M44" s="5">
        <v>40</v>
      </c>
      <c r="N44" s="5" t="s">
        <v>63</v>
      </c>
      <c r="O44" s="5">
        <v>60</v>
      </c>
      <c r="P44" s="5" t="s">
        <v>63</v>
      </c>
      <c r="Q44" s="5">
        <v>65</v>
      </c>
      <c r="R44" s="5" t="s">
        <v>63</v>
      </c>
      <c r="S44" s="5">
        <v>65</v>
      </c>
      <c r="T44" s="5" t="s">
        <v>63</v>
      </c>
      <c r="U44" s="5" t="s">
        <v>63</v>
      </c>
      <c r="V44" s="5" t="s">
        <v>63</v>
      </c>
      <c r="W44" s="5">
        <v>70</v>
      </c>
      <c r="X44" s="5">
        <v>45</v>
      </c>
      <c r="Y44" s="5" t="s">
        <v>63</v>
      </c>
      <c r="Z44" s="5">
        <v>60</v>
      </c>
      <c r="AA44" s="5" t="s">
        <v>63</v>
      </c>
      <c r="AB44" s="5">
        <v>70</v>
      </c>
      <c r="AC44" s="5" t="s">
        <v>63</v>
      </c>
      <c r="AD44" s="5">
        <v>70</v>
      </c>
      <c r="AE44" s="5" t="s">
        <v>63</v>
      </c>
      <c r="AF44" s="5" t="s">
        <v>63</v>
      </c>
      <c r="AG44" s="5" t="s">
        <v>63</v>
      </c>
      <c r="AH44" s="5">
        <v>75</v>
      </c>
      <c r="AI44" s="5">
        <v>35</v>
      </c>
      <c r="AJ44" s="7">
        <v>0.52900000000000003</v>
      </c>
      <c r="AK44" s="5">
        <v>55</v>
      </c>
      <c r="AL44" s="7">
        <v>0.77100000000000002</v>
      </c>
      <c r="AM44" s="5">
        <v>65</v>
      </c>
      <c r="AN44" s="7">
        <v>0.91400000000000003</v>
      </c>
      <c r="AO44" s="5">
        <v>65</v>
      </c>
      <c r="AP44" s="7">
        <v>0.92900000000000005</v>
      </c>
      <c r="AQ44" s="5">
        <v>5</v>
      </c>
      <c r="AR44" s="7">
        <v>7.0999999999999994E-2</v>
      </c>
      <c r="AS44" s="5">
        <v>70</v>
      </c>
      <c r="AT44" s="5">
        <v>25</v>
      </c>
      <c r="AU44" s="7">
        <v>0.69199999999999995</v>
      </c>
      <c r="AV44" s="5">
        <v>35</v>
      </c>
      <c r="AW44" s="7">
        <v>0.94899999999999995</v>
      </c>
      <c r="AX44" s="5">
        <v>40</v>
      </c>
      <c r="AY44" s="7">
        <v>0.97399999999999998</v>
      </c>
      <c r="AZ44" s="5">
        <v>40</v>
      </c>
      <c r="BA44" s="7">
        <v>1</v>
      </c>
      <c r="BB44" s="5">
        <v>0</v>
      </c>
      <c r="BC44" s="7">
        <v>0</v>
      </c>
      <c r="BD44" s="5">
        <v>40</v>
      </c>
    </row>
    <row r="45" spans="1:56" x14ac:dyDescent="0.35">
      <c r="A45" t="s">
        <v>104</v>
      </c>
      <c r="B45" s="5" t="s">
        <v>70</v>
      </c>
      <c r="C45" s="5" t="s">
        <v>70</v>
      </c>
      <c r="D45" s="5" t="s">
        <v>70</v>
      </c>
      <c r="E45" s="5" t="s">
        <v>70</v>
      </c>
      <c r="F45" s="5" t="s">
        <v>70</v>
      </c>
      <c r="G45" s="5" t="s">
        <v>70</v>
      </c>
      <c r="H45" s="5" t="s">
        <v>70</v>
      </c>
      <c r="I45" s="5" t="s">
        <v>70</v>
      </c>
      <c r="J45" s="5" t="s">
        <v>70</v>
      </c>
      <c r="K45" s="5" t="s">
        <v>70</v>
      </c>
      <c r="L45" s="5">
        <v>0</v>
      </c>
      <c r="M45" s="5" t="s">
        <v>70</v>
      </c>
      <c r="N45" s="5" t="s">
        <v>70</v>
      </c>
      <c r="O45" s="5" t="s">
        <v>70</v>
      </c>
      <c r="P45" s="5" t="s">
        <v>70</v>
      </c>
      <c r="Q45" s="5" t="s">
        <v>70</v>
      </c>
      <c r="R45" s="5" t="s">
        <v>70</v>
      </c>
      <c r="S45" s="5" t="s">
        <v>70</v>
      </c>
      <c r="T45" s="5" t="s">
        <v>70</v>
      </c>
      <c r="U45" s="5" t="s">
        <v>70</v>
      </c>
      <c r="V45" s="5" t="s">
        <v>70</v>
      </c>
      <c r="W45" s="5">
        <v>0</v>
      </c>
      <c r="X45" s="5" t="s">
        <v>70</v>
      </c>
      <c r="Y45" s="5" t="s">
        <v>70</v>
      </c>
      <c r="Z45" s="5" t="s">
        <v>70</v>
      </c>
      <c r="AA45" s="5" t="s">
        <v>70</v>
      </c>
      <c r="AB45" s="5" t="s">
        <v>70</v>
      </c>
      <c r="AC45" s="5" t="s">
        <v>70</v>
      </c>
      <c r="AD45" s="5" t="s">
        <v>70</v>
      </c>
      <c r="AE45" s="5" t="s">
        <v>70</v>
      </c>
      <c r="AF45" s="5" t="s">
        <v>70</v>
      </c>
      <c r="AG45" s="5" t="s">
        <v>70</v>
      </c>
      <c r="AH45" s="5">
        <v>0</v>
      </c>
      <c r="AI45" s="5" t="s">
        <v>70</v>
      </c>
      <c r="AJ45" s="5" t="s">
        <v>70</v>
      </c>
      <c r="AK45" s="5" t="s">
        <v>70</v>
      </c>
      <c r="AL45" s="5" t="s">
        <v>70</v>
      </c>
      <c r="AM45" s="5" t="s">
        <v>70</v>
      </c>
      <c r="AN45" s="5" t="s">
        <v>70</v>
      </c>
      <c r="AO45" s="5" t="s">
        <v>70</v>
      </c>
      <c r="AP45" s="5" t="s">
        <v>70</v>
      </c>
      <c r="AQ45" s="5" t="s">
        <v>70</v>
      </c>
      <c r="AR45" s="5" t="s">
        <v>70</v>
      </c>
      <c r="AS45" s="5">
        <v>0</v>
      </c>
      <c r="AT45" s="5" t="s">
        <v>70</v>
      </c>
      <c r="AU45" s="5" t="s">
        <v>70</v>
      </c>
      <c r="AV45" s="5" t="s">
        <v>70</v>
      </c>
      <c r="AW45" s="5" t="s">
        <v>70</v>
      </c>
      <c r="AX45" s="5" t="s">
        <v>70</v>
      </c>
      <c r="AY45" s="5" t="s">
        <v>70</v>
      </c>
      <c r="AZ45" s="5" t="s">
        <v>70</v>
      </c>
      <c r="BA45" s="5" t="s">
        <v>70</v>
      </c>
      <c r="BB45" s="5" t="s">
        <v>70</v>
      </c>
      <c r="BC45" s="5" t="s">
        <v>70</v>
      </c>
      <c r="BD45" s="5">
        <v>0</v>
      </c>
    </row>
    <row r="46" spans="1:56" x14ac:dyDescent="0.35">
      <c r="A46" t="s">
        <v>105</v>
      </c>
      <c r="B46" s="5" t="s">
        <v>70</v>
      </c>
      <c r="C46" s="5" t="s">
        <v>70</v>
      </c>
      <c r="D46" s="5" t="s">
        <v>70</v>
      </c>
      <c r="E46" s="5" t="s">
        <v>70</v>
      </c>
      <c r="F46" s="5" t="s">
        <v>70</v>
      </c>
      <c r="G46" s="5" t="s">
        <v>70</v>
      </c>
      <c r="H46" s="5" t="s">
        <v>70</v>
      </c>
      <c r="I46" s="5" t="s">
        <v>70</v>
      </c>
      <c r="J46" s="5" t="s">
        <v>70</v>
      </c>
      <c r="K46" s="5" t="s">
        <v>70</v>
      </c>
      <c r="L46" s="5">
        <v>0</v>
      </c>
      <c r="M46" s="5" t="s">
        <v>70</v>
      </c>
      <c r="N46" s="5" t="s">
        <v>70</v>
      </c>
      <c r="O46" s="5" t="s">
        <v>70</v>
      </c>
      <c r="P46" s="5" t="s">
        <v>70</v>
      </c>
      <c r="Q46" s="5" t="s">
        <v>70</v>
      </c>
      <c r="R46" s="5" t="s">
        <v>70</v>
      </c>
      <c r="S46" s="5" t="s">
        <v>70</v>
      </c>
      <c r="T46" s="5" t="s">
        <v>70</v>
      </c>
      <c r="U46" s="5" t="s">
        <v>70</v>
      </c>
      <c r="V46" s="5" t="s">
        <v>70</v>
      </c>
      <c r="W46" s="5">
        <v>0</v>
      </c>
      <c r="X46" s="5" t="s">
        <v>70</v>
      </c>
      <c r="Y46" s="5" t="s">
        <v>70</v>
      </c>
      <c r="Z46" s="5" t="s">
        <v>70</v>
      </c>
      <c r="AA46" s="5" t="s">
        <v>70</v>
      </c>
      <c r="AB46" s="5" t="s">
        <v>70</v>
      </c>
      <c r="AC46" s="5" t="s">
        <v>70</v>
      </c>
      <c r="AD46" s="5" t="s">
        <v>70</v>
      </c>
      <c r="AE46" s="5" t="s">
        <v>70</v>
      </c>
      <c r="AF46" s="5" t="s">
        <v>70</v>
      </c>
      <c r="AG46" s="5" t="s">
        <v>70</v>
      </c>
      <c r="AH46" s="5">
        <v>0</v>
      </c>
      <c r="AI46" s="5" t="s">
        <v>70</v>
      </c>
      <c r="AJ46" s="5" t="s">
        <v>70</v>
      </c>
      <c r="AK46" s="5" t="s">
        <v>70</v>
      </c>
      <c r="AL46" s="5" t="s">
        <v>70</v>
      </c>
      <c r="AM46" s="5" t="s">
        <v>70</v>
      </c>
      <c r="AN46" s="5" t="s">
        <v>70</v>
      </c>
      <c r="AO46" s="5" t="s">
        <v>70</v>
      </c>
      <c r="AP46" s="5" t="s">
        <v>70</v>
      </c>
      <c r="AQ46" s="5" t="s">
        <v>70</v>
      </c>
      <c r="AR46" s="5" t="s">
        <v>70</v>
      </c>
      <c r="AS46" s="5">
        <v>0</v>
      </c>
      <c r="AT46" s="5" t="s">
        <v>70</v>
      </c>
      <c r="AU46" s="5" t="s">
        <v>70</v>
      </c>
      <c r="AV46" s="5" t="s">
        <v>70</v>
      </c>
      <c r="AW46" s="5" t="s">
        <v>70</v>
      </c>
      <c r="AX46" s="5" t="s">
        <v>70</v>
      </c>
      <c r="AY46" s="5" t="s">
        <v>70</v>
      </c>
      <c r="AZ46" s="5" t="s">
        <v>70</v>
      </c>
      <c r="BA46" s="5" t="s">
        <v>70</v>
      </c>
      <c r="BB46" s="5" t="s">
        <v>70</v>
      </c>
      <c r="BC46" s="5" t="s">
        <v>70</v>
      </c>
      <c r="BD46" s="5">
        <v>0</v>
      </c>
    </row>
    <row r="47" spans="1:56" x14ac:dyDescent="0.35">
      <c r="A47" t="s">
        <v>106</v>
      </c>
      <c r="B47" s="5">
        <v>255</v>
      </c>
      <c r="C47" s="5" t="s">
        <v>63</v>
      </c>
      <c r="D47" s="5">
        <v>435</v>
      </c>
      <c r="E47" s="5" t="s">
        <v>63</v>
      </c>
      <c r="F47" s="5">
        <v>525</v>
      </c>
      <c r="G47" s="5" t="s">
        <v>63</v>
      </c>
      <c r="H47" s="5">
        <v>545</v>
      </c>
      <c r="I47" s="5" t="s">
        <v>63</v>
      </c>
      <c r="J47" s="5" t="s">
        <v>63</v>
      </c>
      <c r="K47" s="5" t="s">
        <v>63</v>
      </c>
      <c r="L47" s="5">
        <v>550</v>
      </c>
      <c r="M47" s="5">
        <v>210</v>
      </c>
      <c r="N47" s="5" t="s">
        <v>63</v>
      </c>
      <c r="O47" s="5">
        <v>410</v>
      </c>
      <c r="P47" s="5" t="s">
        <v>63</v>
      </c>
      <c r="Q47" s="5">
        <v>515</v>
      </c>
      <c r="R47" s="5" t="s">
        <v>63</v>
      </c>
      <c r="S47" s="5">
        <v>540</v>
      </c>
      <c r="T47" s="5" t="s">
        <v>63</v>
      </c>
      <c r="U47" s="5" t="s">
        <v>63</v>
      </c>
      <c r="V47" s="5" t="s">
        <v>63</v>
      </c>
      <c r="W47" s="5">
        <v>545</v>
      </c>
      <c r="X47" s="5">
        <v>320</v>
      </c>
      <c r="Y47" s="5" t="s">
        <v>63</v>
      </c>
      <c r="Z47" s="5">
        <v>430</v>
      </c>
      <c r="AA47" s="5" t="s">
        <v>63</v>
      </c>
      <c r="AB47" s="5">
        <v>490</v>
      </c>
      <c r="AC47" s="5" t="s">
        <v>63</v>
      </c>
      <c r="AD47" s="5">
        <v>500</v>
      </c>
      <c r="AE47" s="5" t="s">
        <v>63</v>
      </c>
      <c r="AF47" s="5" t="s">
        <v>63</v>
      </c>
      <c r="AG47" s="5" t="s">
        <v>63</v>
      </c>
      <c r="AH47" s="5">
        <v>500</v>
      </c>
      <c r="AI47" s="5">
        <v>265</v>
      </c>
      <c r="AJ47" s="5" t="s">
        <v>63</v>
      </c>
      <c r="AK47" s="5">
        <v>405</v>
      </c>
      <c r="AL47" s="5" t="s">
        <v>63</v>
      </c>
      <c r="AM47" s="5">
        <v>465</v>
      </c>
      <c r="AN47" s="5" t="s">
        <v>63</v>
      </c>
      <c r="AO47" s="5">
        <v>470</v>
      </c>
      <c r="AP47" s="5" t="s">
        <v>63</v>
      </c>
      <c r="AQ47" s="5" t="s">
        <v>63</v>
      </c>
      <c r="AR47" s="5" t="s">
        <v>63</v>
      </c>
      <c r="AS47" s="5">
        <v>475</v>
      </c>
      <c r="AT47" s="5">
        <v>165</v>
      </c>
      <c r="AU47" s="5" t="s">
        <v>63</v>
      </c>
      <c r="AV47" s="5">
        <v>315</v>
      </c>
      <c r="AW47" s="5" t="s">
        <v>63</v>
      </c>
      <c r="AX47" s="5">
        <v>405</v>
      </c>
      <c r="AY47" s="5" t="s">
        <v>63</v>
      </c>
      <c r="AZ47" s="5">
        <v>425</v>
      </c>
      <c r="BA47" s="5" t="s">
        <v>63</v>
      </c>
      <c r="BB47" s="5" t="s">
        <v>63</v>
      </c>
      <c r="BC47" s="5" t="s">
        <v>63</v>
      </c>
      <c r="BD47" s="5">
        <v>430</v>
      </c>
    </row>
    <row r="48" spans="1:56" x14ac:dyDescent="0.35">
      <c r="A48" t="s">
        <v>107</v>
      </c>
      <c r="B48" s="5">
        <v>60</v>
      </c>
      <c r="C48" s="7">
        <v>0.23100000000000001</v>
      </c>
      <c r="D48" s="5">
        <v>115</v>
      </c>
      <c r="E48" s="7">
        <v>0.433</v>
      </c>
      <c r="F48" s="5">
        <v>170</v>
      </c>
      <c r="G48" s="7">
        <v>0.64200000000000002</v>
      </c>
      <c r="H48" s="5">
        <v>230</v>
      </c>
      <c r="I48" s="7">
        <v>0.86199999999999999</v>
      </c>
      <c r="J48" s="5">
        <v>35</v>
      </c>
      <c r="K48" s="7">
        <v>0.13800000000000001</v>
      </c>
      <c r="L48" s="5">
        <v>270</v>
      </c>
      <c r="M48" s="5">
        <v>70</v>
      </c>
      <c r="N48" s="7">
        <v>0.23499999999999999</v>
      </c>
      <c r="O48" s="5">
        <v>135</v>
      </c>
      <c r="P48" s="7">
        <v>0.433</v>
      </c>
      <c r="Q48" s="5">
        <v>200</v>
      </c>
      <c r="R48" s="7">
        <v>0.65500000000000003</v>
      </c>
      <c r="S48" s="5">
        <v>260</v>
      </c>
      <c r="T48" s="7">
        <v>0.84699999999999998</v>
      </c>
      <c r="U48" s="5">
        <v>45</v>
      </c>
      <c r="V48" s="7">
        <v>0.153</v>
      </c>
      <c r="W48" s="5">
        <v>305</v>
      </c>
      <c r="X48" s="5">
        <v>90</v>
      </c>
      <c r="Y48" s="7">
        <v>0.29099999999999998</v>
      </c>
      <c r="Z48" s="5">
        <v>150</v>
      </c>
      <c r="AA48" s="7">
        <v>0.47299999999999998</v>
      </c>
      <c r="AB48" s="5">
        <v>235</v>
      </c>
      <c r="AC48" s="7">
        <v>0.751</v>
      </c>
      <c r="AD48" s="5">
        <v>270</v>
      </c>
      <c r="AE48" s="7">
        <v>0.85599999999999998</v>
      </c>
      <c r="AF48" s="5">
        <v>45</v>
      </c>
      <c r="AG48" s="7">
        <v>0.14399999999999999</v>
      </c>
      <c r="AH48" s="5">
        <v>315</v>
      </c>
      <c r="AI48" s="5">
        <v>100</v>
      </c>
      <c r="AJ48" s="7">
        <v>0.28999999999999998</v>
      </c>
      <c r="AK48" s="5">
        <v>190</v>
      </c>
      <c r="AL48" s="7">
        <v>0.53700000000000003</v>
      </c>
      <c r="AM48" s="5">
        <v>285</v>
      </c>
      <c r="AN48" s="7">
        <v>0.81200000000000006</v>
      </c>
      <c r="AO48" s="5">
        <v>325</v>
      </c>
      <c r="AP48" s="7">
        <v>0.92600000000000005</v>
      </c>
      <c r="AQ48" s="5">
        <v>25</v>
      </c>
      <c r="AR48" s="7">
        <v>7.3999999999999996E-2</v>
      </c>
      <c r="AS48" s="5">
        <v>350</v>
      </c>
      <c r="AT48" s="5">
        <v>45</v>
      </c>
      <c r="AU48" s="7">
        <v>0.15</v>
      </c>
      <c r="AV48" s="5">
        <v>115</v>
      </c>
      <c r="AW48" s="7">
        <v>0.36399999999999999</v>
      </c>
      <c r="AX48" s="5">
        <v>185</v>
      </c>
      <c r="AY48" s="7">
        <v>0.58799999999999997</v>
      </c>
      <c r="AZ48" s="5">
        <v>260</v>
      </c>
      <c r="BA48" s="7">
        <v>0.83099999999999996</v>
      </c>
      <c r="BB48" s="5">
        <v>55</v>
      </c>
      <c r="BC48" s="7">
        <v>0.16900000000000001</v>
      </c>
      <c r="BD48" s="5">
        <v>315</v>
      </c>
    </row>
    <row r="49" spans="1:56" x14ac:dyDescent="0.35">
      <c r="A49" t="s">
        <v>108</v>
      </c>
      <c r="B49" s="5" t="s">
        <v>63</v>
      </c>
      <c r="C49" s="5" t="s">
        <v>63</v>
      </c>
      <c r="D49" s="5">
        <v>10</v>
      </c>
      <c r="E49" s="5" t="s">
        <v>63</v>
      </c>
      <c r="F49" s="5">
        <v>20</v>
      </c>
      <c r="G49" s="5" t="s">
        <v>63</v>
      </c>
      <c r="H49" s="5">
        <v>25</v>
      </c>
      <c r="I49" s="5" t="s">
        <v>63</v>
      </c>
      <c r="J49" s="5" t="s">
        <v>63</v>
      </c>
      <c r="K49" s="5" t="s">
        <v>63</v>
      </c>
      <c r="L49" s="5">
        <v>25</v>
      </c>
      <c r="M49" s="5">
        <v>5</v>
      </c>
      <c r="N49" s="7">
        <v>0.192</v>
      </c>
      <c r="O49" s="5">
        <v>10</v>
      </c>
      <c r="P49" s="7">
        <v>0.42299999999999999</v>
      </c>
      <c r="Q49" s="5">
        <v>15</v>
      </c>
      <c r="R49" s="7">
        <v>0.53800000000000003</v>
      </c>
      <c r="S49" s="5">
        <v>20</v>
      </c>
      <c r="T49" s="7">
        <v>0.69199999999999995</v>
      </c>
      <c r="U49" s="5">
        <v>10</v>
      </c>
      <c r="V49" s="7">
        <v>0.308</v>
      </c>
      <c r="W49" s="5">
        <v>25</v>
      </c>
      <c r="X49" s="5">
        <v>15</v>
      </c>
      <c r="Y49" s="5" t="s">
        <v>63</v>
      </c>
      <c r="Z49" s="5">
        <v>20</v>
      </c>
      <c r="AA49" s="5" t="s">
        <v>63</v>
      </c>
      <c r="AB49" s="5">
        <v>25</v>
      </c>
      <c r="AC49" s="5" t="s">
        <v>63</v>
      </c>
      <c r="AD49" s="5">
        <v>25</v>
      </c>
      <c r="AE49" s="5" t="s">
        <v>63</v>
      </c>
      <c r="AF49" s="5" t="s">
        <v>63</v>
      </c>
      <c r="AG49" s="5" t="s">
        <v>63</v>
      </c>
      <c r="AH49" s="5">
        <v>30</v>
      </c>
      <c r="AI49" s="5">
        <v>5</v>
      </c>
      <c r="AJ49" s="7">
        <v>0.22700000000000001</v>
      </c>
      <c r="AK49" s="5">
        <v>15</v>
      </c>
      <c r="AL49" s="7">
        <v>0.59099999999999997</v>
      </c>
      <c r="AM49" s="5">
        <v>20</v>
      </c>
      <c r="AN49" s="7">
        <v>0.90900000000000003</v>
      </c>
      <c r="AO49" s="5">
        <v>20</v>
      </c>
      <c r="AP49" s="7">
        <v>1</v>
      </c>
      <c r="AQ49" s="5">
        <v>0</v>
      </c>
      <c r="AR49" s="7">
        <v>0</v>
      </c>
      <c r="AS49" s="5">
        <v>20</v>
      </c>
      <c r="AT49" s="5">
        <v>5</v>
      </c>
      <c r="AU49" s="5" t="s">
        <v>63</v>
      </c>
      <c r="AV49" s="5">
        <v>10</v>
      </c>
      <c r="AW49" s="5" t="s">
        <v>63</v>
      </c>
      <c r="AX49" s="5">
        <v>15</v>
      </c>
      <c r="AY49" s="5" t="s">
        <v>63</v>
      </c>
      <c r="AZ49" s="5">
        <v>20</v>
      </c>
      <c r="BA49" s="5" t="s">
        <v>63</v>
      </c>
      <c r="BB49" s="5" t="s">
        <v>63</v>
      </c>
      <c r="BC49" s="5" t="s">
        <v>63</v>
      </c>
      <c r="BD49" s="5">
        <v>25</v>
      </c>
    </row>
    <row r="50" spans="1:56" x14ac:dyDescent="0.35">
      <c r="A50" t="s">
        <v>109</v>
      </c>
      <c r="B50" s="5">
        <v>70</v>
      </c>
      <c r="C50" s="7">
        <v>0.29199999999999998</v>
      </c>
      <c r="D50" s="5">
        <v>150</v>
      </c>
      <c r="E50" s="7">
        <v>0.63900000000000001</v>
      </c>
      <c r="F50" s="5">
        <v>195</v>
      </c>
      <c r="G50" s="7">
        <v>0.84099999999999997</v>
      </c>
      <c r="H50" s="5">
        <v>225</v>
      </c>
      <c r="I50" s="7">
        <v>0.96599999999999997</v>
      </c>
      <c r="J50" s="5">
        <v>10</v>
      </c>
      <c r="K50" s="7">
        <v>3.4000000000000002E-2</v>
      </c>
      <c r="L50" s="5">
        <v>235</v>
      </c>
      <c r="M50" s="5">
        <v>60</v>
      </c>
      <c r="N50" s="7">
        <v>0.224</v>
      </c>
      <c r="O50" s="5">
        <v>140</v>
      </c>
      <c r="P50" s="7">
        <v>0.54400000000000004</v>
      </c>
      <c r="Q50" s="5">
        <v>215</v>
      </c>
      <c r="R50" s="7">
        <v>0.83399999999999996</v>
      </c>
      <c r="S50" s="5">
        <v>250</v>
      </c>
      <c r="T50" s="7">
        <v>0.97299999999999998</v>
      </c>
      <c r="U50" s="5">
        <v>5</v>
      </c>
      <c r="V50" s="7">
        <v>2.7E-2</v>
      </c>
      <c r="W50" s="5">
        <v>260</v>
      </c>
      <c r="X50" s="5">
        <v>135</v>
      </c>
      <c r="Y50" s="5" t="s">
        <v>63</v>
      </c>
      <c r="Z50" s="5">
        <v>200</v>
      </c>
      <c r="AA50" s="5" t="s">
        <v>63</v>
      </c>
      <c r="AB50" s="5">
        <v>245</v>
      </c>
      <c r="AC50" s="5" t="s">
        <v>63</v>
      </c>
      <c r="AD50" s="5">
        <v>255</v>
      </c>
      <c r="AE50" s="5" t="s">
        <v>63</v>
      </c>
      <c r="AF50" s="5" t="s">
        <v>63</v>
      </c>
      <c r="AG50" s="5" t="s">
        <v>63</v>
      </c>
      <c r="AH50" s="5">
        <v>255</v>
      </c>
      <c r="AI50" s="5">
        <v>95</v>
      </c>
      <c r="AJ50" s="7">
        <v>0.443</v>
      </c>
      <c r="AK50" s="5">
        <v>165</v>
      </c>
      <c r="AL50" s="7">
        <v>0.74399999999999999</v>
      </c>
      <c r="AM50" s="5">
        <v>215</v>
      </c>
      <c r="AN50" s="7">
        <v>0.99099999999999999</v>
      </c>
      <c r="AO50" s="5">
        <v>220</v>
      </c>
      <c r="AP50" s="7">
        <v>1</v>
      </c>
      <c r="AQ50" s="5">
        <v>0</v>
      </c>
      <c r="AR50" s="7">
        <v>0</v>
      </c>
      <c r="AS50" s="5">
        <v>220</v>
      </c>
      <c r="AT50" s="5">
        <v>40</v>
      </c>
      <c r="AU50" s="7">
        <v>0.248</v>
      </c>
      <c r="AV50" s="5">
        <v>95</v>
      </c>
      <c r="AW50" s="7">
        <v>0.58799999999999997</v>
      </c>
      <c r="AX50" s="5">
        <v>145</v>
      </c>
      <c r="AY50" s="7">
        <v>0.879</v>
      </c>
      <c r="AZ50" s="5">
        <v>155</v>
      </c>
      <c r="BA50" s="7">
        <v>0.95199999999999996</v>
      </c>
      <c r="BB50" s="5">
        <v>10</v>
      </c>
      <c r="BC50" s="7">
        <v>4.8000000000000001E-2</v>
      </c>
      <c r="BD50" s="5">
        <v>165</v>
      </c>
    </row>
    <row r="51" spans="1:56" x14ac:dyDescent="0.35">
      <c r="A51" t="s">
        <v>110</v>
      </c>
      <c r="B51" s="5">
        <v>15</v>
      </c>
      <c r="C51" s="7">
        <v>0.53800000000000003</v>
      </c>
      <c r="D51" s="5">
        <v>20</v>
      </c>
      <c r="E51" s="7">
        <v>0.76900000000000002</v>
      </c>
      <c r="F51" s="5">
        <v>25</v>
      </c>
      <c r="G51" s="7">
        <v>0.96199999999999997</v>
      </c>
      <c r="H51" s="5">
        <v>25</v>
      </c>
      <c r="I51" s="7">
        <v>1</v>
      </c>
      <c r="J51" s="5">
        <v>0</v>
      </c>
      <c r="K51" s="7">
        <v>0</v>
      </c>
      <c r="L51" s="5">
        <v>25</v>
      </c>
      <c r="M51" s="5">
        <v>10</v>
      </c>
      <c r="N51" s="5" t="s">
        <v>63</v>
      </c>
      <c r="O51" s="5">
        <v>15</v>
      </c>
      <c r="P51" s="5" t="s">
        <v>63</v>
      </c>
      <c r="Q51" s="5">
        <v>20</v>
      </c>
      <c r="R51" s="5" t="s">
        <v>63</v>
      </c>
      <c r="S51" s="5">
        <v>25</v>
      </c>
      <c r="T51" s="5" t="s">
        <v>63</v>
      </c>
      <c r="U51" s="5" t="s">
        <v>63</v>
      </c>
      <c r="V51" s="5" t="s">
        <v>63</v>
      </c>
      <c r="W51" s="5">
        <v>25</v>
      </c>
      <c r="X51" s="5" t="s">
        <v>70</v>
      </c>
      <c r="Y51" s="5" t="s">
        <v>70</v>
      </c>
      <c r="Z51" s="5" t="s">
        <v>70</v>
      </c>
      <c r="AA51" s="5" t="s">
        <v>70</v>
      </c>
      <c r="AB51" s="5" t="s">
        <v>70</v>
      </c>
      <c r="AC51" s="5" t="s">
        <v>70</v>
      </c>
      <c r="AD51" s="5" t="s">
        <v>70</v>
      </c>
      <c r="AE51" s="5" t="s">
        <v>70</v>
      </c>
      <c r="AF51" s="5" t="s">
        <v>70</v>
      </c>
      <c r="AG51" s="5" t="s">
        <v>70</v>
      </c>
      <c r="AH51" s="5">
        <v>0</v>
      </c>
      <c r="AI51" s="5" t="s">
        <v>70</v>
      </c>
      <c r="AJ51" s="5" t="s">
        <v>70</v>
      </c>
      <c r="AK51" s="5" t="s">
        <v>70</v>
      </c>
      <c r="AL51" s="5" t="s">
        <v>70</v>
      </c>
      <c r="AM51" s="5" t="s">
        <v>70</v>
      </c>
      <c r="AN51" s="5" t="s">
        <v>70</v>
      </c>
      <c r="AO51" s="5" t="s">
        <v>70</v>
      </c>
      <c r="AP51" s="5" t="s">
        <v>70</v>
      </c>
      <c r="AQ51" s="5" t="s">
        <v>70</v>
      </c>
      <c r="AR51" s="5" t="s">
        <v>70</v>
      </c>
      <c r="AS51" s="5">
        <v>0</v>
      </c>
      <c r="AT51" s="5" t="s">
        <v>70</v>
      </c>
      <c r="AU51" s="5" t="s">
        <v>70</v>
      </c>
      <c r="AV51" s="5" t="s">
        <v>70</v>
      </c>
      <c r="AW51" s="5" t="s">
        <v>70</v>
      </c>
      <c r="AX51" s="5" t="s">
        <v>70</v>
      </c>
      <c r="AY51" s="5" t="s">
        <v>70</v>
      </c>
      <c r="AZ51" s="5" t="s">
        <v>70</v>
      </c>
      <c r="BA51" s="5" t="s">
        <v>70</v>
      </c>
      <c r="BB51" s="5" t="s">
        <v>70</v>
      </c>
      <c r="BC51" s="5" t="s">
        <v>70</v>
      </c>
      <c r="BD51" s="5">
        <v>0</v>
      </c>
    </row>
    <row r="52" spans="1:56" x14ac:dyDescent="0.35">
      <c r="A52" t="s">
        <v>111</v>
      </c>
      <c r="B52" s="5">
        <v>15</v>
      </c>
      <c r="C52" s="5" t="s">
        <v>63</v>
      </c>
      <c r="D52" s="5">
        <v>25</v>
      </c>
      <c r="E52" s="5" t="s">
        <v>63</v>
      </c>
      <c r="F52" s="5">
        <v>25</v>
      </c>
      <c r="G52" s="5" t="s">
        <v>63</v>
      </c>
      <c r="H52" s="5">
        <v>30</v>
      </c>
      <c r="I52" s="5" t="s">
        <v>63</v>
      </c>
      <c r="J52" s="5" t="s">
        <v>63</v>
      </c>
      <c r="K52" s="5" t="s">
        <v>63</v>
      </c>
      <c r="L52" s="5">
        <v>30</v>
      </c>
      <c r="M52" s="5">
        <v>20</v>
      </c>
      <c r="N52" s="7">
        <v>0.65500000000000003</v>
      </c>
      <c r="O52" s="5">
        <v>25</v>
      </c>
      <c r="P52" s="7">
        <v>0.93100000000000005</v>
      </c>
      <c r="Q52" s="5">
        <v>30</v>
      </c>
      <c r="R52" s="7">
        <v>1</v>
      </c>
      <c r="S52" s="5">
        <v>30</v>
      </c>
      <c r="T52" s="7">
        <v>1</v>
      </c>
      <c r="U52" s="5">
        <v>0</v>
      </c>
      <c r="V52" s="7">
        <v>0</v>
      </c>
      <c r="W52" s="5">
        <v>30</v>
      </c>
      <c r="X52" s="5">
        <v>20</v>
      </c>
      <c r="Y52" s="5" t="s">
        <v>63</v>
      </c>
      <c r="Z52" s="5">
        <v>30</v>
      </c>
      <c r="AA52" s="5" t="s">
        <v>63</v>
      </c>
      <c r="AB52" s="5">
        <v>40</v>
      </c>
      <c r="AC52" s="5" t="s">
        <v>63</v>
      </c>
      <c r="AD52" s="5">
        <v>40</v>
      </c>
      <c r="AE52" s="5" t="s">
        <v>63</v>
      </c>
      <c r="AF52" s="5" t="s">
        <v>63</v>
      </c>
      <c r="AG52" s="5" t="s">
        <v>63</v>
      </c>
      <c r="AH52" s="5">
        <v>40</v>
      </c>
      <c r="AI52" s="5">
        <v>15</v>
      </c>
      <c r="AJ52" s="7">
        <v>0.51900000000000002</v>
      </c>
      <c r="AK52" s="5">
        <v>20</v>
      </c>
      <c r="AL52" s="7">
        <v>0.66700000000000004</v>
      </c>
      <c r="AM52" s="5">
        <v>25</v>
      </c>
      <c r="AN52" s="7">
        <v>0.96299999999999997</v>
      </c>
      <c r="AO52" s="5">
        <v>25</v>
      </c>
      <c r="AP52" s="7">
        <v>1</v>
      </c>
      <c r="AQ52" s="5">
        <v>0</v>
      </c>
      <c r="AR52" s="7">
        <v>0</v>
      </c>
      <c r="AS52" s="5">
        <v>25</v>
      </c>
      <c r="AT52" s="5">
        <v>10</v>
      </c>
      <c r="AU52" s="5" t="s">
        <v>63</v>
      </c>
      <c r="AV52" s="5">
        <v>10</v>
      </c>
      <c r="AW52" s="5" t="s">
        <v>63</v>
      </c>
      <c r="AX52" s="5">
        <v>15</v>
      </c>
      <c r="AY52" s="5" t="s">
        <v>63</v>
      </c>
      <c r="AZ52" s="5">
        <v>15</v>
      </c>
      <c r="BA52" s="5" t="s">
        <v>63</v>
      </c>
      <c r="BB52" s="5" t="s">
        <v>63</v>
      </c>
      <c r="BC52" s="5" t="s">
        <v>63</v>
      </c>
      <c r="BD52" s="5">
        <v>20</v>
      </c>
    </row>
    <row r="53" spans="1:56" x14ac:dyDescent="0.35">
      <c r="A53" t="s">
        <v>112</v>
      </c>
      <c r="B53" s="5">
        <v>105</v>
      </c>
      <c r="C53" s="5" t="s">
        <v>63</v>
      </c>
      <c r="D53" s="5">
        <v>150</v>
      </c>
      <c r="E53" s="5" t="s">
        <v>63</v>
      </c>
      <c r="F53" s="5">
        <v>190</v>
      </c>
      <c r="G53" s="5" t="s">
        <v>63</v>
      </c>
      <c r="H53" s="5">
        <v>205</v>
      </c>
      <c r="I53" s="5" t="s">
        <v>63</v>
      </c>
      <c r="J53" s="5" t="s">
        <v>63</v>
      </c>
      <c r="K53" s="5" t="s">
        <v>63</v>
      </c>
      <c r="L53" s="5">
        <v>205</v>
      </c>
      <c r="M53" s="5">
        <v>80</v>
      </c>
      <c r="N53" s="5" t="s">
        <v>63</v>
      </c>
      <c r="O53" s="5">
        <v>130</v>
      </c>
      <c r="P53" s="5" t="s">
        <v>63</v>
      </c>
      <c r="Q53" s="5">
        <v>155</v>
      </c>
      <c r="R53" s="5" t="s">
        <v>63</v>
      </c>
      <c r="S53" s="5">
        <v>170</v>
      </c>
      <c r="T53" s="5" t="s">
        <v>63</v>
      </c>
      <c r="U53" s="5" t="s">
        <v>63</v>
      </c>
      <c r="V53" s="5" t="s">
        <v>63</v>
      </c>
      <c r="W53" s="5">
        <v>170</v>
      </c>
      <c r="X53" s="5">
        <v>100</v>
      </c>
      <c r="Y53" s="5" t="s">
        <v>63</v>
      </c>
      <c r="Z53" s="5">
        <v>135</v>
      </c>
      <c r="AA53" s="5" t="s">
        <v>63</v>
      </c>
      <c r="AB53" s="5">
        <v>160</v>
      </c>
      <c r="AC53" s="5" t="s">
        <v>63</v>
      </c>
      <c r="AD53" s="5">
        <v>165</v>
      </c>
      <c r="AE53" s="5" t="s">
        <v>63</v>
      </c>
      <c r="AF53" s="5" t="s">
        <v>63</v>
      </c>
      <c r="AG53" s="5" t="s">
        <v>63</v>
      </c>
      <c r="AH53" s="5">
        <v>165</v>
      </c>
      <c r="AI53" s="5">
        <v>85</v>
      </c>
      <c r="AJ53" s="7">
        <v>0.54100000000000004</v>
      </c>
      <c r="AK53" s="5">
        <v>135</v>
      </c>
      <c r="AL53" s="7">
        <v>0.83599999999999997</v>
      </c>
      <c r="AM53" s="5">
        <v>160</v>
      </c>
      <c r="AN53" s="7">
        <v>0.99399999999999999</v>
      </c>
      <c r="AO53" s="5">
        <v>160</v>
      </c>
      <c r="AP53" s="7">
        <v>1</v>
      </c>
      <c r="AQ53" s="5">
        <v>0</v>
      </c>
      <c r="AR53" s="7">
        <v>0</v>
      </c>
      <c r="AS53" s="5">
        <v>160</v>
      </c>
      <c r="AT53" s="5">
        <v>45</v>
      </c>
      <c r="AU53" s="7">
        <v>0.41</v>
      </c>
      <c r="AV53" s="5">
        <v>75</v>
      </c>
      <c r="AW53" s="7">
        <v>0.70499999999999996</v>
      </c>
      <c r="AX53" s="5">
        <v>90</v>
      </c>
      <c r="AY53" s="7">
        <v>0.85699999999999998</v>
      </c>
      <c r="AZ53" s="5">
        <v>100</v>
      </c>
      <c r="BA53" s="7">
        <v>0.94299999999999995</v>
      </c>
      <c r="BB53" s="5">
        <v>5</v>
      </c>
      <c r="BC53" s="7">
        <v>5.7000000000000002E-2</v>
      </c>
      <c r="BD53" s="5">
        <v>105</v>
      </c>
    </row>
    <row r="54" spans="1:56" x14ac:dyDescent="0.35">
      <c r="A54" t="s">
        <v>113</v>
      </c>
      <c r="B54" s="5">
        <v>0</v>
      </c>
      <c r="C54" s="7">
        <v>0</v>
      </c>
      <c r="D54" s="5" t="s">
        <v>63</v>
      </c>
      <c r="E54" s="5" t="s">
        <v>63</v>
      </c>
      <c r="F54" s="5" t="s">
        <v>63</v>
      </c>
      <c r="G54" s="5" t="s">
        <v>63</v>
      </c>
      <c r="H54" s="5" t="s">
        <v>63</v>
      </c>
      <c r="I54" s="5" t="s">
        <v>63</v>
      </c>
      <c r="J54" s="5" t="s">
        <v>63</v>
      </c>
      <c r="K54" s="5" t="s">
        <v>63</v>
      </c>
      <c r="L54" s="5" t="s">
        <v>63</v>
      </c>
      <c r="M54" s="5" t="s">
        <v>63</v>
      </c>
      <c r="N54" s="5" t="s">
        <v>63</v>
      </c>
      <c r="O54" s="5" t="s">
        <v>63</v>
      </c>
      <c r="P54" s="5" t="s">
        <v>63</v>
      </c>
      <c r="Q54" s="5" t="s">
        <v>63</v>
      </c>
      <c r="R54" s="5" t="s">
        <v>63</v>
      </c>
      <c r="S54" s="5">
        <v>5</v>
      </c>
      <c r="T54" s="5" t="s">
        <v>63</v>
      </c>
      <c r="U54" s="5">
        <v>0</v>
      </c>
      <c r="V54" s="7">
        <v>0</v>
      </c>
      <c r="W54" s="5">
        <v>5</v>
      </c>
      <c r="X54" s="5" t="s">
        <v>63</v>
      </c>
      <c r="Y54" s="5" t="s">
        <v>63</v>
      </c>
      <c r="Z54" s="5" t="s">
        <v>63</v>
      </c>
      <c r="AA54" s="5" t="s">
        <v>63</v>
      </c>
      <c r="AB54" s="5">
        <v>5</v>
      </c>
      <c r="AC54" s="5" t="s">
        <v>63</v>
      </c>
      <c r="AD54" s="5">
        <v>5</v>
      </c>
      <c r="AE54" s="5" t="s">
        <v>63</v>
      </c>
      <c r="AF54" s="5">
        <v>0</v>
      </c>
      <c r="AG54" s="7">
        <v>0</v>
      </c>
      <c r="AH54" s="5">
        <v>5</v>
      </c>
      <c r="AI54" s="5" t="s">
        <v>63</v>
      </c>
      <c r="AJ54" s="5" t="s">
        <v>63</v>
      </c>
      <c r="AK54" s="5">
        <v>5</v>
      </c>
      <c r="AL54" s="5" t="s">
        <v>63</v>
      </c>
      <c r="AM54" s="5">
        <v>10</v>
      </c>
      <c r="AN54" s="5" t="s">
        <v>63</v>
      </c>
      <c r="AO54" s="5">
        <v>10</v>
      </c>
      <c r="AP54" s="5" t="s">
        <v>63</v>
      </c>
      <c r="AQ54" s="5">
        <v>0</v>
      </c>
      <c r="AR54" s="7">
        <v>0</v>
      </c>
      <c r="AS54" s="5">
        <v>10</v>
      </c>
      <c r="AT54" s="5" t="s">
        <v>63</v>
      </c>
      <c r="AU54" s="5" t="s">
        <v>63</v>
      </c>
      <c r="AV54" s="5" t="s">
        <v>63</v>
      </c>
      <c r="AW54" s="5" t="s">
        <v>63</v>
      </c>
      <c r="AX54" s="5">
        <v>5</v>
      </c>
      <c r="AY54" s="5" t="s">
        <v>63</v>
      </c>
      <c r="AZ54" s="5">
        <v>10</v>
      </c>
      <c r="BA54" s="5" t="s">
        <v>63</v>
      </c>
      <c r="BB54" s="5" t="s">
        <v>63</v>
      </c>
      <c r="BC54" s="5" t="s">
        <v>63</v>
      </c>
      <c r="BD54" s="5">
        <v>10</v>
      </c>
    </row>
    <row r="55" spans="1:56" x14ac:dyDescent="0.35">
      <c r="A55" t="s">
        <v>114</v>
      </c>
      <c r="B55" s="5">
        <v>20</v>
      </c>
      <c r="C55" s="5" t="s">
        <v>63</v>
      </c>
      <c r="D55" s="5">
        <v>35</v>
      </c>
      <c r="E55" s="5" t="s">
        <v>63</v>
      </c>
      <c r="F55" s="5">
        <v>45</v>
      </c>
      <c r="G55" s="5" t="s">
        <v>63</v>
      </c>
      <c r="H55" s="5">
        <v>45</v>
      </c>
      <c r="I55" s="5" t="s">
        <v>63</v>
      </c>
      <c r="J55" s="5" t="s">
        <v>63</v>
      </c>
      <c r="K55" s="5" t="s">
        <v>63</v>
      </c>
      <c r="L55" s="5">
        <v>50</v>
      </c>
      <c r="M55" s="5">
        <v>15</v>
      </c>
      <c r="N55" s="5" t="s">
        <v>63</v>
      </c>
      <c r="O55" s="5">
        <v>25</v>
      </c>
      <c r="P55" s="5" t="s">
        <v>63</v>
      </c>
      <c r="Q55" s="5">
        <v>40</v>
      </c>
      <c r="R55" s="5" t="s">
        <v>63</v>
      </c>
      <c r="S55" s="5">
        <v>45</v>
      </c>
      <c r="T55" s="5" t="s">
        <v>63</v>
      </c>
      <c r="U55" s="5" t="s">
        <v>63</v>
      </c>
      <c r="V55" s="5" t="s">
        <v>63</v>
      </c>
      <c r="W55" s="5">
        <v>45</v>
      </c>
      <c r="X55" s="5">
        <v>30</v>
      </c>
      <c r="Y55" s="7">
        <v>0.44600000000000001</v>
      </c>
      <c r="Z55" s="5">
        <v>40</v>
      </c>
      <c r="AA55" s="7">
        <v>0.58499999999999996</v>
      </c>
      <c r="AB55" s="5">
        <v>50</v>
      </c>
      <c r="AC55" s="7">
        <v>0.8</v>
      </c>
      <c r="AD55" s="5">
        <v>55</v>
      </c>
      <c r="AE55" s="7">
        <v>0.86199999999999999</v>
      </c>
      <c r="AF55" s="5">
        <v>10</v>
      </c>
      <c r="AG55" s="7">
        <v>0.13800000000000001</v>
      </c>
      <c r="AH55" s="5">
        <v>65</v>
      </c>
      <c r="AI55" s="5">
        <v>30</v>
      </c>
      <c r="AJ55" s="5" t="s">
        <v>63</v>
      </c>
      <c r="AK55" s="5">
        <v>45</v>
      </c>
      <c r="AL55" s="5" t="s">
        <v>63</v>
      </c>
      <c r="AM55" s="5">
        <v>60</v>
      </c>
      <c r="AN55" s="5" t="s">
        <v>63</v>
      </c>
      <c r="AO55" s="5">
        <v>65</v>
      </c>
      <c r="AP55" s="5" t="s">
        <v>63</v>
      </c>
      <c r="AQ55" s="5" t="s">
        <v>63</v>
      </c>
      <c r="AR55" s="5" t="s">
        <v>63</v>
      </c>
      <c r="AS55" s="5">
        <v>65</v>
      </c>
      <c r="AT55" s="5">
        <v>10</v>
      </c>
      <c r="AU55" s="7">
        <v>0.216</v>
      </c>
      <c r="AV55" s="5">
        <v>20</v>
      </c>
      <c r="AW55" s="7">
        <v>0.41199999999999998</v>
      </c>
      <c r="AX55" s="5">
        <v>30</v>
      </c>
      <c r="AY55" s="7">
        <v>0.60799999999999998</v>
      </c>
      <c r="AZ55" s="5">
        <v>40</v>
      </c>
      <c r="BA55" s="7">
        <v>0.82399999999999995</v>
      </c>
      <c r="BB55" s="5">
        <v>10</v>
      </c>
      <c r="BC55" s="7">
        <v>0.17599999999999999</v>
      </c>
      <c r="BD55" s="5">
        <v>50</v>
      </c>
    </row>
    <row r="56" spans="1:56" x14ac:dyDescent="0.35">
      <c r="A56" t="s">
        <v>115</v>
      </c>
      <c r="B56" s="5">
        <v>5</v>
      </c>
      <c r="C56" s="5" t="s">
        <v>63</v>
      </c>
      <c r="D56" s="5">
        <v>10</v>
      </c>
      <c r="E56" s="5" t="s">
        <v>63</v>
      </c>
      <c r="F56" s="5">
        <v>15</v>
      </c>
      <c r="G56" s="5" t="s">
        <v>63</v>
      </c>
      <c r="H56" s="5">
        <v>15</v>
      </c>
      <c r="I56" s="5" t="s">
        <v>63</v>
      </c>
      <c r="J56" s="5" t="s">
        <v>63</v>
      </c>
      <c r="K56" s="5" t="s">
        <v>63</v>
      </c>
      <c r="L56" s="5">
        <v>15</v>
      </c>
      <c r="M56" s="5">
        <v>5</v>
      </c>
      <c r="N56" s="5" t="s">
        <v>63</v>
      </c>
      <c r="O56" s="5">
        <v>10</v>
      </c>
      <c r="P56" s="5" t="s">
        <v>63</v>
      </c>
      <c r="Q56" s="5">
        <v>15</v>
      </c>
      <c r="R56" s="5" t="s">
        <v>63</v>
      </c>
      <c r="S56" s="5">
        <v>20</v>
      </c>
      <c r="T56" s="5" t="s">
        <v>63</v>
      </c>
      <c r="U56" s="5" t="s">
        <v>63</v>
      </c>
      <c r="V56" s="5" t="s">
        <v>63</v>
      </c>
      <c r="W56" s="5">
        <v>25</v>
      </c>
      <c r="X56" s="5">
        <v>10</v>
      </c>
      <c r="Y56" s="7">
        <v>0.52900000000000003</v>
      </c>
      <c r="Z56" s="5">
        <v>15</v>
      </c>
      <c r="AA56" s="7">
        <v>0.76500000000000001</v>
      </c>
      <c r="AB56" s="5">
        <v>15</v>
      </c>
      <c r="AC56" s="7">
        <v>0.82399999999999995</v>
      </c>
      <c r="AD56" s="5">
        <v>15</v>
      </c>
      <c r="AE56" s="7">
        <v>1</v>
      </c>
      <c r="AF56" s="5">
        <v>0</v>
      </c>
      <c r="AG56" s="7">
        <v>0</v>
      </c>
      <c r="AH56" s="5">
        <v>15</v>
      </c>
      <c r="AI56" s="5" t="s">
        <v>63</v>
      </c>
      <c r="AJ56" s="5" t="s">
        <v>63</v>
      </c>
      <c r="AK56" s="5">
        <v>10</v>
      </c>
      <c r="AL56" s="5" t="s">
        <v>63</v>
      </c>
      <c r="AM56" s="5">
        <v>15</v>
      </c>
      <c r="AN56" s="5" t="s">
        <v>63</v>
      </c>
      <c r="AO56" s="5">
        <v>15</v>
      </c>
      <c r="AP56" s="5" t="s">
        <v>63</v>
      </c>
      <c r="AQ56" s="5" t="s">
        <v>63</v>
      </c>
      <c r="AR56" s="5" t="s">
        <v>63</v>
      </c>
      <c r="AS56" s="5">
        <v>20</v>
      </c>
      <c r="AT56" s="5" t="s">
        <v>63</v>
      </c>
      <c r="AU56" s="5" t="s">
        <v>63</v>
      </c>
      <c r="AV56" s="5">
        <v>5</v>
      </c>
      <c r="AW56" s="5" t="s">
        <v>63</v>
      </c>
      <c r="AX56" s="5">
        <v>10</v>
      </c>
      <c r="AY56" s="5" t="s">
        <v>63</v>
      </c>
      <c r="AZ56" s="5">
        <v>10</v>
      </c>
      <c r="BA56" s="5" t="s">
        <v>63</v>
      </c>
      <c r="BB56" s="5" t="s">
        <v>63</v>
      </c>
      <c r="BC56" s="5" t="s">
        <v>63</v>
      </c>
      <c r="BD56" s="5">
        <v>15</v>
      </c>
    </row>
    <row r="57" spans="1:56" x14ac:dyDescent="0.35">
      <c r="A57" t="s">
        <v>116</v>
      </c>
      <c r="B57" s="5">
        <v>95</v>
      </c>
      <c r="C57" s="7">
        <v>0.437</v>
      </c>
      <c r="D57" s="5">
        <v>135</v>
      </c>
      <c r="E57" s="7">
        <v>0.63300000000000001</v>
      </c>
      <c r="F57" s="5">
        <v>175</v>
      </c>
      <c r="G57" s="7">
        <v>0.80900000000000005</v>
      </c>
      <c r="H57" s="5">
        <v>205</v>
      </c>
      <c r="I57" s="7">
        <v>0.94399999999999995</v>
      </c>
      <c r="J57" s="5">
        <v>10</v>
      </c>
      <c r="K57" s="7">
        <v>5.6000000000000001E-2</v>
      </c>
      <c r="L57" s="5">
        <v>215</v>
      </c>
      <c r="M57" s="5">
        <v>95</v>
      </c>
      <c r="N57" s="7">
        <v>0.48</v>
      </c>
      <c r="O57" s="5">
        <v>140</v>
      </c>
      <c r="P57" s="7">
        <v>0.69</v>
      </c>
      <c r="Q57" s="5">
        <v>165</v>
      </c>
      <c r="R57" s="7">
        <v>0.83499999999999996</v>
      </c>
      <c r="S57" s="5">
        <v>190</v>
      </c>
      <c r="T57" s="7">
        <v>0.95</v>
      </c>
      <c r="U57" s="5">
        <v>10</v>
      </c>
      <c r="V57" s="7">
        <v>0.05</v>
      </c>
      <c r="W57" s="5">
        <v>200</v>
      </c>
      <c r="X57" s="5">
        <v>80</v>
      </c>
      <c r="Y57" s="7">
        <v>0.46700000000000003</v>
      </c>
      <c r="Z57" s="5">
        <v>110</v>
      </c>
      <c r="AA57" s="7">
        <v>0.63900000000000001</v>
      </c>
      <c r="AB57" s="5">
        <v>135</v>
      </c>
      <c r="AC57" s="7">
        <v>0.81100000000000005</v>
      </c>
      <c r="AD57" s="5">
        <v>165</v>
      </c>
      <c r="AE57" s="7">
        <v>0.96399999999999997</v>
      </c>
      <c r="AF57" s="5">
        <v>5</v>
      </c>
      <c r="AG57" s="7">
        <v>3.5999999999999997E-2</v>
      </c>
      <c r="AH57" s="5">
        <v>170</v>
      </c>
      <c r="AI57" s="5">
        <v>60</v>
      </c>
      <c r="AJ57" s="5" t="s">
        <v>63</v>
      </c>
      <c r="AK57" s="5">
        <v>95</v>
      </c>
      <c r="AL57" s="5" t="s">
        <v>63</v>
      </c>
      <c r="AM57" s="5">
        <v>130</v>
      </c>
      <c r="AN57" s="5" t="s">
        <v>63</v>
      </c>
      <c r="AO57" s="5">
        <v>150</v>
      </c>
      <c r="AP57" s="5" t="s">
        <v>63</v>
      </c>
      <c r="AQ57" s="5" t="s">
        <v>63</v>
      </c>
      <c r="AR57" s="5" t="s">
        <v>63</v>
      </c>
      <c r="AS57" s="5">
        <v>155</v>
      </c>
      <c r="AT57" s="5">
        <v>50</v>
      </c>
      <c r="AU57" s="7">
        <v>0.372</v>
      </c>
      <c r="AV57" s="5">
        <v>90</v>
      </c>
      <c r="AW57" s="7">
        <v>0.65700000000000003</v>
      </c>
      <c r="AX57" s="5">
        <v>115</v>
      </c>
      <c r="AY57" s="7">
        <v>0.83199999999999996</v>
      </c>
      <c r="AZ57" s="5">
        <v>125</v>
      </c>
      <c r="BA57" s="7">
        <v>0.92</v>
      </c>
      <c r="BB57" s="5">
        <v>10</v>
      </c>
      <c r="BC57" s="7">
        <v>0.08</v>
      </c>
      <c r="BD57" s="5">
        <v>135</v>
      </c>
    </row>
    <row r="58" spans="1:56" x14ac:dyDescent="0.35">
      <c r="A58" t="s">
        <v>117</v>
      </c>
      <c r="B58" s="5" t="s">
        <v>70</v>
      </c>
      <c r="C58" s="5" t="s">
        <v>70</v>
      </c>
      <c r="D58" s="5" t="s">
        <v>70</v>
      </c>
      <c r="E58" s="5" t="s">
        <v>70</v>
      </c>
      <c r="F58" s="5" t="s">
        <v>70</v>
      </c>
      <c r="G58" s="5" t="s">
        <v>70</v>
      </c>
      <c r="H58" s="5" t="s">
        <v>70</v>
      </c>
      <c r="I58" s="5" t="s">
        <v>70</v>
      </c>
      <c r="J58" s="5" t="s">
        <v>70</v>
      </c>
      <c r="K58" s="5" t="s">
        <v>70</v>
      </c>
      <c r="L58" s="5">
        <v>0</v>
      </c>
      <c r="M58" s="5" t="s">
        <v>70</v>
      </c>
      <c r="N58" s="5" t="s">
        <v>70</v>
      </c>
      <c r="O58" s="5" t="s">
        <v>70</v>
      </c>
      <c r="P58" s="5" t="s">
        <v>70</v>
      </c>
      <c r="Q58" s="5" t="s">
        <v>70</v>
      </c>
      <c r="R58" s="5" t="s">
        <v>70</v>
      </c>
      <c r="S58" s="5" t="s">
        <v>70</v>
      </c>
      <c r="T58" s="5" t="s">
        <v>70</v>
      </c>
      <c r="U58" s="5" t="s">
        <v>70</v>
      </c>
      <c r="V58" s="5" t="s">
        <v>70</v>
      </c>
      <c r="W58" s="5">
        <v>0</v>
      </c>
      <c r="X58" s="5" t="s">
        <v>70</v>
      </c>
      <c r="Y58" s="5" t="s">
        <v>70</v>
      </c>
      <c r="Z58" s="5" t="s">
        <v>70</v>
      </c>
      <c r="AA58" s="5" t="s">
        <v>70</v>
      </c>
      <c r="AB58" s="5" t="s">
        <v>70</v>
      </c>
      <c r="AC58" s="5" t="s">
        <v>70</v>
      </c>
      <c r="AD58" s="5" t="s">
        <v>70</v>
      </c>
      <c r="AE58" s="5" t="s">
        <v>70</v>
      </c>
      <c r="AF58" s="5" t="s">
        <v>70</v>
      </c>
      <c r="AG58" s="5" t="s">
        <v>70</v>
      </c>
      <c r="AH58" s="5">
        <v>0</v>
      </c>
      <c r="AI58" s="5" t="s">
        <v>70</v>
      </c>
      <c r="AJ58" s="5" t="s">
        <v>70</v>
      </c>
      <c r="AK58" s="5" t="s">
        <v>70</v>
      </c>
      <c r="AL58" s="5" t="s">
        <v>70</v>
      </c>
      <c r="AM58" s="5" t="s">
        <v>70</v>
      </c>
      <c r="AN58" s="5" t="s">
        <v>70</v>
      </c>
      <c r="AO58" s="5" t="s">
        <v>70</v>
      </c>
      <c r="AP58" s="5" t="s">
        <v>70</v>
      </c>
      <c r="AQ58" s="5" t="s">
        <v>70</v>
      </c>
      <c r="AR58" s="5" t="s">
        <v>70</v>
      </c>
      <c r="AS58" s="5">
        <v>0</v>
      </c>
      <c r="AT58" s="5" t="s">
        <v>70</v>
      </c>
      <c r="AU58" s="5" t="s">
        <v>70</v>
      </c>
      <c r="AV58" s="5" t="s">
        <v>70</v>
      </c>
      <c r="AW58" s="5" t="s">
        <v>70</v>
      </c>
      <c r="AX58" s="5" t="s">
        <v>70</v>
      </c>
      <c r="AY58" s="5" t="s">
        <v>70</v>
      </c>
      <c r="AZ58" s="5" t="s">
        <v>70</v>
      </c>
      <c r="BA58" s="5" t="s">
        <v>70</v>
      </c>
      <c r="BB58" s="5" t="s">
        <v>70</v>
      </c>
      <c r="BC58" s="5" t="s">
        <v>70</v>
      </c>
      <c r="BD58" s="5">
        <v>0</v>
      </c>
    </row>
    <row r="59" spans="1:56" x14ac:dyDescent="0.35">
      <c r="A59" s="6" t="s">
        <v>118</v>
      </c>
      <c r="B59" s="10">
        <v>2410</v>
      </c>
      <c r="C59" s="11">
        <v>0.311</v>
      </c>
      <c r="D59" s="10">
        <v>4410</v>
      </c>
      <c r="E59" s="11">
        <v>0.56899999999999995</v>
      </c>
      <c r="F59" s="10">
        <v>6015</v>
      </c>
      <c r="G59" s="11">
        <v>0.77600000000000002</v>
      </c>
      <c r="H59" s="10">
        <v>7095</v>
      </c>
      <c r="I59" s="11">
        <v>0.91500000000000004</v>
      </c>
      <c r="J59" s="9">
        <v>655</v>
      </c>
      <c r="K59" s="11">
        <v>8.5000000000000006E-2</v>
      </c>
      <c r="L59" s="10">
        <v>7750</v>
      </c>
      <c r="M59" s="10">
        <v>2525</v>
      </c>
      <c r="N59" s="11">
        <v>0.32300000000000001</v>
      </c>
      <c r="O59" s="10">
        <v>4430</v>
      </c>
      <c r="P59" s="11">
        <v>0.56699999999999995</v>
      </c>
      <c r="Q59" s="10">
        <v>6060</v>
      </c>
      <c r="R59" s="11">
        <v>0.77600000000000002</v>
      </c>
      <c r="S59" s="10">
        <v>7140</v>
      </c>
      <c r="T59" s="11">
        <v>0.91500000000000004</v>
      </c>
      <c r="U59" s="9">
        <v>665</v>
      </c>
      <c r="V59" s="11">
        <v>8.5000000000000006E-2</v>
      </c>
      <c r="W59" s="10">
        <v>7810</v>
      </c>
      <c r="X59" s="10">
        <v>3085</v>
      </c>
      <c r="Y59" s="11">
        <v>0.41199999999999998</v>
      </c>
      <c r="Z59" s="10">
        <v>4700</v>
      </c>
      <c r="AA59" s="11">
        <v>0.628</v>
      </c>
      <c r="AB59" s="10">
        <v>6205</v>
      </c>
      <c r="AC59" s="11">
        <v>0.82899999999999996</v>
      </c>
      <c r="AD59" s="10">
        <v>7000</v>
      </c>
      <c r="AE59" s="11">
        <v>0.93500000000000005</v>
      </c>
      <c r="AF59" s="9">
        <v>485</v>
      </c>
      <c r="AG59" s="11">
        <v>6.5000000000000002E-2</v>
      </c>
      <c r="AH59" s="10">
        <v>7490</v>
      </c>
      <c r="AI59" s="10">
        <v>2715</v>
      </c>
      <c r="AJ59" s="11">
        <v>0.35499999999999998</v>
      </c>
      <c r="AK59" s="10">
        <v>4610</v>
      </c>
      <c r="AL59" s="11">
        <v>0.60299999999999998</v>
      </c>
      <c r="AM59" s="10">
        <v>6580</v>
      </c>
      <c r="AN59" s="11">
        <v>0.86</v>
      </c>
      <c r="AO59" s="10">
        <v>7250</v>
      </c>
      <c r="AP59" s="11">
        <v>0.94799999999999995</v>
      </c>
      <c r="AQ59" s="9">
        <v>395</v>
      </c>
      <c r="AR59" s="11">
        <v>5.1999999999999998E-2</v>
      </c>
      <c r="AS59" s="10">
        <v>7645</v>
      </c>
      <c r="AT59" s="10">
        <v>1795</v>
      </c>
      <c r="AU59" s="11">
        <v>0.26700000000000002</v>
      </c>
      <c r="AV59" s="10">
        <v>3395</v>
      </c>
      <c r="AW59" s="11">
        <v>0.50600000000000001</v>
      </c>
      <c r="AX59" s="10">
        <v>4875</v>
      </c>
      <c r="AY59" s="11">
        <v>0.72699999999999998</v>
      </c>
      <c r="AZ59" s="10">
        <v>5900</v>
      </c>
      <c r="BA59" s="11">
        <v>0.879</v>
      </c>
      <c r="BB59" s="9">
        <v>810</v>
      </c>
      <c r="BC59" s="11">
        <v>0.121</v>
      </c>
      <c r="BD59" s="10">
        <v>6710</v>
      </c>
    </row>
  </sheetData>
  <pageMargins left="0.7" right="0.7" top="0.75" bottom="0.75" header="0.3" footer="0.3"/>
  <pageSetup paperSize="9" orientation="portrait" horizontalDpi="300" verticalDpi="300"/>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BD59"/>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23.69140625" customWidth="1"/>
    <col min="5" max="5" width="28.69140625" customWidth="1"/>
    <col min="6" max="6" width="23.69140625" customWidth="1"/>
    <col min="7" max="7" width="28.69140625" customWidth="1"/>
    <col min="8" max="8" width="23.69140625" customWidth="1"/>
    <col min="9" max="9" width="28.69140625" customWidth="1"/>
    <col min="10" max="10" width="20.69140625" customWidth="1"/>
    <col min="11" max="11" width="25.69140625" customWidth="1"/>
    <col min="12" max="12" width="13.69140625" customWidth="1"/>
    <col min="13" max="13" width="19.69140625" customWidth="1"/>
    <col min="14" max="14" width="24.69140625" customWidth="1"/>
    <col min="15" max="15" width="23.69140625" customWidth="1"/>
    <col min="16" max="16" width="28.69140625" customWidth="1"/>
    <col min="17" max="17" width="23.69140625" customWidth="1"/>
    <col min="18" max="18" width="28.69140625" customWidth="1"/>
    <col min="19" max="19" width="23.69140625" customWidth="1"/>
    <col min="20" max="20" width="28.69140625" customWidth="1"/>
    <col min="21" max="21" width="20.69140625" customWidth="1"/>
    <col min="22" max="22" width="25.69140625" customWidth="1"/>
    <col min="23" max="23" width="13.69140625" customWidth="1"/>
    <col min="24" max="24" width="19.69140625" customWidth="1"/>
    <col min="25" max="25" width="24.69140625" customWidth="1"/>
    <col min="26" max="26" width="23.69140625" customWidth="1"/>
    <col min="27" max="27" width="28.69140625" customWidth="1"/>
    <col min="28" max="28" width="23.69140625" customWidth="1"/>
    <col min="29" max="29" width="28.69140625" customWidth="1"/>
    <col min="30" max="30" width="23.69140625" customWidth="1"/>
    <col min="31" max="31" width="28.69140625" customWidth="1"/>
    <col min="32" max="32" width="20.69140625" customWidth="1"/>
    <col min="33" max="33" width="25.69140625" customWidth="1"/>
    <col min="34" max="34" width="13.69140625" customWidth="1"/>
    <col min="35" max="35" width="19.69140625" customWidth="1"/>
    <col min="36" max="36" width="24.69140625" customWidth="1"/>
    <col min="37" max="37" width="23.69140625" customWidth="1"/>
    <col min="38" max="38" width="28.69140625" customWidth="1"/>
    <col min="39" max="39" width="23.69140625" customWidth="1"/>
    <col min="40" max="40" width="28.69140625" customWidth="1"/>
    <col min="41" max="41" width="23.69140625" customWidth="1"/>
    <col min="42" max="42" width="28.69140625" customWidth="1"/>
    <col min="43" max="43" width="20.69140625" customWidth="1"/>
    <col min="44" max="44" width="25.69140625" customWidth="1"/>
    <col min="45" max="45" width="13.69140625" customWidth="1"/>
    <col min="46" max="46" width="19.69140625" customWidth="1"/>
    <col min="47" max="47" width="24.69140625" customWidth="1"/>
    <col min="48" max="48" width="23.69140625" customWidth="1"/>
    <col min="49" max="49" width="28.69140625" customWidth="1"/>
    <col min="50" max="50" width="23.69140625" customWidth="1"/>
    <col min="51" max="51" width="28.69140625" customWidth="1"/>
    <col min="52" max="52" width="23.69140625" customWidth="1"/>
    <col min="53" max="53" width="28.69140625" customWidth="1"/>
    <col min="54" max="54" width="20.69140625" customWidth="1"/>
    <col min="55" max="55" width="25.69140625" customWidth="1"/>
    <col min="56" max="56" width="13.69140625" customWidth="1"/>
  </cols>
  <sheetData>
    <row r="1" spans="1:56" ht="30" customHeight="1" x14ac:dyDescent="0.35">
      <c r="A1" s="1" t="s">
        <v>148</v>
      </c>
    </row>
    <row r="2" spans="1:56" x14ac:dyDescent="0.35">
      <c r="A2" t="s">
        <v>119</v>
      </c>
    </row>
    <row r="3" spans="1:56" x14ac:dyDescent="0.35">
      <c r="A3" t="s">
        <v>120</v>
      </c>
    </row>
    <row r="4" spans="1:5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c r="Q4" s="4" t="s">
        <v>22</v>
      </c>
      <c r="R4" s="4" t="s">
        <v>23</v>
      </c>
      <c r="S4" s="4" t="s">
        <v>24</v>
      </c>
      <c r="T4" s="4" t="s">
        <v>25</v>
      </c>
      <c r="U4" s="4" t="s">
        <v>26</v>
      </c>
      <c r="V4" s="4" t="s">
        <v>27</v>
      </c>
      <c r="W4" s="4" t="s">
        <v>28</v>
      </c>
      <c r="X4" s="4" t="s">
        <v>29</v>
      </c>
      <c r="Y4" s="4" t="s">
        <v>30</v>
      </c>
      <c r="Z4" s="4" t="s">
        <v>31</v>
      </c>
      <c r="AA4" s="4" t="s">
        <v>32</v>
      </c>
      <c r="AB4" s="4" t="s">
        <v>33</v>
      </c>
      <c r="AC4" s="4" t="s">
        <v>34</v>
      </c>
      <c r="AD4" s="4" t="s">
        <v>35</v>
      </c>
      <c r="AE4" s="4" t="s">
        <v>36</v>
      </c>
      <c r="AF4" s="4" t="s">
        <v>37</v>
      </c>
      <c r="AG4" s="4" t="s">
        <v>38</v>
      </c>
      <c r="AH4" s="4" t="s">
        <v>39</v>
      </c>
      <c r="AI4" s="4" t="s">
        <v>40</v>
      </c>
      <c r="AJ4" s="4" t="s">
        <v>41</v>
      </c>
      <c r="AK4" s="4" t="s">
        <v>42</v>
      </c>
      <c r="AL4" s="4" t="s">
        <v>43</v>
      </c>
      <c r="AM4" s="4" t="s">
        <v>44</v>
      </c>
      <c r="AN4" s="4" t="s">
        <v>45</v>
      </c>
      <c r="AO4" s="4" t="s">
        <v>46</v>
      </c>
      <c r="AP4" s="4" t="s">
        <v>47</v>
      </c>
      <c r="AQ4" s="4" t="s">
        <v>48</v>
      </c>
      <c r="AR4" s="4" t="s">
        <v>49</v>
      </c>
      <c r="AS4" s="4" t="s">
        <v>50</v>
      </c>
      <c r="AT4" s="4" t="s">
        <v>51</v>
      </c>
      <c r="AU4" s="4" t="s">
        <v>52</v>
      </c>
      <c r="AV4" s="4" t="s">
        <v>53</v>
      </c>
      <c r="AW4" s="4" t="s">
        <v>54</v>
      </c>
      <c r="AX4" s="4" t="s">
        <v>55</v>
      </c>
      <c r="AY4" s="4" t="s">
        <v>56</v>
      </c>
      <c r="AZ4" s="4" t="s">
        <v>57</v>
      </c>
      <c r="BA4" s="4" t="s">
        <v>58</v>
      </c>
      <c r="BB4" s="4" t="s">
        <v>59</v>
      </c>
      <c r="BC4" s="4" t="s">
        <v>60</v>
      </c>
      <c r="BD4" s="4" t="s">
        <v>61</v>
      </c>
    </row>
    <row r="5" spans="1:56" x14ac:dyDescent="0.35">
      <c r="A5" t="s">
        <v>62</v>
      </c>
      <c r="B5" s="5">
        <v>45</v>
      </c>
      <c r="C5" s="7">
        <v>0.56000000000000005</v>
      </c>
      <c r="D5" s="5">
        <v>60</v>
      </c>
      <c r="E5" s="7">
        <v>0.69</v>
      </c>
      <c r="F5" s="5">
        <v>70</v>
      </c>
      <c r="G5" s="7">
        <v>0.83299999999999996</v>
      </c>
      <c r="H5" s="5">
        <v>80</v>
      </c>
      <c r="I5" s="7">
        <v>0.94</v>
      </c>
      <c r="J5" s="5">
        <v>5</v>
      </c>
      <c r="K5" s="7">
        <v>0.06</v>
      </c>
      <c r="L5" s="5">
        <v>85</v>
      </c>
      <c r="M5" s="5">
        <v>45</v>
      </c>
      <c r="N5" s="7">
        <v>0.77200000000000002</v>
      </c>
      <c r="O5" s="5">
        <v>50</v>
      </c>
      <c r="P5" s="7">
        <v>0.877</v>
      </c>
      <c r="Q5" s="5">
        <v>55</v>
      </c>
      <c r="R5" s="7">
        <v>0.94699999999999995</v>
      </c>
      <c r="S5" s="5">
        <v>55</v>
      </c>
      <c r="T5" s="7">
        <v>1</v>
      </c>
      <c r="U5" s="5">
        <v>0</v>
      </c>
      <c r="V5" s="7">
        <v>0</v>
      </c>
      <c r="W5" s="5">
        <v>55</v>
      </c>
      <c r="X5" s="5">
        <v>45</v>
      </c>
      <c r="Y5" s="5" t="s">
        <v>63</v>
      </c>
      <c r="Z5" s="5">
        <v>65</v>
      </c>
      <c r="AA5" s="5" t="s">
        <v>63</v>
      </c>
      <c r="AB5" s="5">
        <v>75</v>
      </c>
      <c r="AC5" s="5" t="s">
        <v>63</v>
      </c>
      <c r="AD5" s="5">
        <v>80</v>
      </c>
      <c r="AE5" s="5" t="s">
        <v>63</v>
      </c>
      <c r="AF5" s="5" t="s">
        <v>63</v>
      </c>
      <c r="AG5" s="5" t="s">
        <v>63</v>
      </c>
      <c r="AH5" s="5">
        <v>80</v>
      </c>
      <c r="AI5" s="5">
        <v>45</v>
      </c>
      <c r="AJ5" s="7">
        <v>0.54800000000000004</v>
      </c>
      <c r="AK5" s="5">
        <v>70</v>
      </c>
      <c r="AL5" s="7">
        <v>0.83299999999999996</v>
      </c>
      <c r="AM5" s="5">
        <v>85</v>
      </c>
      <c r="AN5" s="7">
        <v>0.98799999999999999</v>
      </c>
      <c r="AO5" s="5">
        <v>85</v>
      </c>
      <c r="AP5" s="7">
        <v>1</v>
      </c>
      <c r="AQ5" s="5">
        <v>0</v>
      </c>
      <c r="AR5" s="7">
        <v>0</v>
      </c>
      <c r="AS5" s="5">
        <v>85</v>
      </c>
      <c r="AT5" s="5">
        <v>40</v>
      </c>
      <c r="AU5" s="5" t="s">
        <v>63</v>
      </c>
      <c r="AV5" s="5">
        <v>60</v>
      </c>
      <c r="AW5" s="5" t="s">
        <v>63</v>
      </c>
      <c r="AX5" s="5">
        <v>70</v>
      </c>
      <c r="AY5" s="5" t="s">
        <v>63</v>
      </c>
      <c r="AZ5" s="5">
        <v>75</v>
      </c>
      <c r="BA5" s="5" t="s">
        <v>63</v>
      </c>
      <c r="BB5" s="5" t="s">
        <v>63</v>
      </c>
      <c r="BC5" s="5" t="s">
        <v>63</v>
      </c>
      <c r="BD5" s="5">
        <v>80</v>
      </c>
    </row>
    <row r="6" spans="1:56" x14ac:dyDescent="0.35">
      <c r="A6" t="s">
        <v>64</v>
      </c>
      <c r="B6" s="5">
        <v>110</v>
      </c>
      <c r="C6" s="7">
        <v>0.26100000000000001</v>
      </c>
      <c r="D6" s="5">
        <v>225</v>
      </c>
      <c r="E6" s="7">
        <v>0.52800000000000002</v>
      </c>
      <c r="F6" s="5">
        <v>325</v>
      </c>
      <c r="G6" s="7">
        <v>0.77</v>
      </c>
      <c r="H6" s="5">
        <v>380</v>
      </c>
      <c r="I6" s="7">
        <v>0.90300000000000002</v>
      </c>
      <c r="J6" s="5">
        <v>40</v>
      </c>
      <c r="K6" s="7">
        <v>9.7000000000000003E-2</v>
      </c>
      <c r="L6" s="5">
        <v>420</v>
      </c>
      <c r="M6" s="5">
        <v>115</v>
      </c>
      <c r="N6" s="7">
        <v>0.32500000000000001</v>
      </c>
      <c r="O6" s="5">
        <v>220</v>
      </c>
      <c r="P6" s="7">
        <v>0.621</v>
      </c>
      <c r="Q6" s="5">
        <v>310</v>
      </c>
      <c r="R6" s="7">
        <v>0.873</v>
      </c>
      <c r="S6" s="5">
        <v>345</v>
      </c>
      <c r="T6" s="7">
        <v>0.97199999999999998</v>
      </c>
      <c r="U6" s="5">
        <v>10</v>
      </c>
      <c r="V6" s="7">
        <v>2.8000000000000001E-2</v>
      </c>
      <c r="W6" s="5">
        <v>355</v>
      </c>
      <c r="X6" s="5">
        <v>210</v>
      </c>
      <c r="Y6" s="7">
        <v>0.49099999999999999</v>
      </c>
      <c r="Z6" s="5">
        <v>325</v>
      </c>
      <c r="AA6" s="7">
        <v>0.76100000000000001</v>
      </c>
      <c r="AB6" s="5">
        <v>400</v>
      </c>
      <c r="AC6" s="7">
        <v>0.93400000000000005</v>
      </c>
      <c r="AD6" s="5">
        <v>420</v>
      </c>
      <c r="AE6" s="7">
        <v>0.98799999999999999</v>
      </c>
      <c r="AF6" s="5">
        <v>5</v>
      </c>
      <c r="AG6" s="7">
        <v>1.2E-2</v>
      </c>
      <c r="AH6" s="5">
        <v>425</v>
      </c>
      <c r="AI6" s="5">
        <v>140</v>
      </c>
      <c r="AJ6" s="5" t="s">
        <v>63</v>
      </c>
      <c r="AK6" s="5">
        <v>265</v>
      </c>
      <c r="AL6" s="5" t="s">
        <v>63</v>
      </c>
      <c r="AM6" s="5">
        <v>355</v>
      </c>
      <c r="AN6" s="5" t="s">
        <v>63</v>
      </c>
      <c r="AO6" s="5">
        <v>385</v>
      </c>
      <c r="AP6" s="5" t="s">
        <v>63</v>
      </c>
      <c r="AQ6" s="5" t="s">
        <v>63</v>
      </c>
      <c r="AR6" s="5" t="s">
        <v>63</v>
      </c>
      <c r="AS6" s="5">
        <v>385</v>
      </c>
      <c r="AT6" s="5">
        <v>85</v>
      </c>
      <c r="AU6" s="7">
        <v>0.23699999999999999</v>
      </c>
      <c r="AV6" s="5">
        <v>180</v>
      </c>
      <c r="AW6" s="7">
        <v>0.50600000000000001</v>
      </c>
      <c r="AX6" s="5">
        <v>280</v>
      </c>
      <c r="AY6" s="7">
        <v>0.77900000000000003</v>
      </c>
      <c r="AZ6" s="5">
        <v>335</v>
      </c>
      <c r="BA6" s="7">
        <v>0.93899999999999995</v>
      </c>
      <c r="BB6" s="5">
        <v>20</v>
      </c>
      <c r="BC6" s="7">
        <v>6.0999999999999999E-2</v>
      </c>
      <c r="BD6" s="5">
        <v>360</v>
      </c>
    </row>
    <row r="7" spans="1:56" x14ac:dyDescent="0.35">
      <c r="A7" t="s">
        <v>65</v>
      </c>
      <c r="B7" s="5">
        <v>195</v>
      </c>
      <c r="C7" s="7">
        <v>0.17499999999999999</v>
      </c>
      <c r="D7" s="5">
        <v>420</v>
      </c>
      <c r="E7" s="7">
        <v>0.379</v>
      </c>
      <c r="F7" s="5">
        <v>635</v>
      </c>
      <c r="G7" s="7">
        <v>0.57599999999999996</v>
      </c>
      <c r="H7" s="5">
        <v>860</v>
      </c>
      <c r="I7" s="7">
        <v>0.77900000000000003</v>
      </c>
      <c r="J7" s="5">
        <v>245</v>
      </c>
      <c r="K7" s="7">
        <v>0.221</v>
      </c>
      <c r="L7" s="8">
        <v>1105</v>
      </c>
      <c r="M7" s="5">
        <v>120</v>
      </c>
      <c r="N7" s="7">
        <v>0.155</v>
      </c>
      <c r="O7" s="5">
        <v>325</v>
      </c>
      <c r="P7" s="7">
        <v>0.41499999999999998</v>
      </c>
      <c r="Q7" s="5">
        <v>505</v>
      </c>
      <c r="R7" s="7">
        <v>0.64400000000000002</v>
      </c>
      <c r="S7" s="5">
        <v>665</v>
      </c>
      <c r="T7" s="7">
        <v>0.85099999999999998</v>
      </c>
      <c r="U7" s="5">
        <v>115</v>
      </c>
      <c r="V7" s="7">
        <v>0.14899999999999999</v>
      </c>
      <c r="W7" s="5">
        <v>780</v>
      </c>
      <c r="X7" s="5">
        <v>80</v>
      </c>
      <c r="Y7" s="7">
        <v>0.13200000000000001</v>
      </c>
      <c r="Z7" s="5">
        <v>195</v>
      </c>
      <c r="AA7" s="7">
        <v>0.312</v>
      </c>
      <c r="AB7" s="5">
        <v>375</v>
      </c>
      <c r="AC7" s="7">
        <v>0.60199999999999998</v>
      </c>
      <c r="AD7" s="5">
        <v>495</v>
      </c>
      <c r="AE7" s="7">
        <v>0.79500000000000004</v>
      </c>
      <c r="AF7" s="5">
        <v>125</v>
      </c>
      <c r="AG7" s="7">
        <v>0.20499999999999999</v>
      </c>
      <c r="AH7" s="5">
        <v>620</v>
      </c>
      <c r="AI7" s="5">
        <v>195</v>
      </c>
      <c r="AJ7" s="7">
        <v>0.22700000000000001</v>
      </c>
      <c r="AK7" s="5">
        <v>375</v>
      </c>
      <c r="AL7" s="7">
        <v>0.438</v>
      </c>
      <c r="AM7" s="5">
        <v>615</v>
      </c>
      <c r="AN7" s="7">
        <v>0.71899999999999997</v>
      </c>
      <c r="AO7" s="5">
        <v>720</v>
      </c>
      <c r="AP7" s="7">
        <v>0.84299999999999997</v>
      </c>
      <c r="AQ7" s="5">
        <v>135</v>
      </c>
      <c r="AR7" s="7">
        <v>0.157</v>
      </c>
      <c r="AS7" s="5">
        <v>855</v>
      </c>
      <c r="AT7" s="5">
        <v>55</v>
      </c>
      <c r="AU7" s="7">
        <v>0.17199999999999999</v>
      </c>
      <c r="AV7" s="5">
        <v>105</v>
      </c>
      <c r="AW7" s="7">
        <v>0.33700000000000002</v>
      </c>
      <c r="AX7" s="5">
        <v>170</v>
      </c>
      <c r="AY7" s="7">
        <v>0.55300000000000005</v>
      </c>
      <c r="AZ7" s="5">
        <v>235</v>
      </c>
      <c r="BA7" s="7">
        <v>0.76100000000000001</v>
      </c>
      <c r="BB7" s="5">
        <v>75</v>
      </c>
      <c r="BC7" s="7">
        <v>0.23899999999999999</v>
      </c>
      <c r="BD7" s="5">
        <v>310</v>
      </c>
    </row>
    <row r="8" spans="1:56" x14ac:dyDescent="0.35">
      <c r="A8" t="s">
        <v>66</v>
      </c>
      <c r="B8" s="5">
        <v>270</v>
      </c>
      <c r="C8" s="7">
        <v>0.35299999999999998</v>
      </c>
      <c r="D8" s="5">
        <v>515</v>
      </c>
      <c r="E8" s="7">
        <v>0.67500000000000004</v>
      </c>
      <c r="F8" s="5">
        <v>680</v>
      </c>
      <c r="G8" s="7">
        <v>0.89</v>
      </c>
      <c r="H8" s="5">
        <v>745</v>
      </c>
      <c r="I8" s="7">
        <v>0.98</v>
      </c>
      <c r="J8" s="5">
        <v>15</v>
      </c>
      <c r="K8" s="7">
        <v>0.02</v>
      </c>
      <c r="L8" s="5">
        <v>760</v>
      </c>
      <c r="M8" s="5">
        <v>265</v>
      </c>
      <c r="N8" s="7">
        <v>0.378</v>
      </c>
      <c r="O8" s="5">
        <v>475</v>
      </c>
      <c r="P8" s="7">
        <v>0.67400000000000004</v>
      </c>
      <c r="Q8" s="5">
        <v>625</v>
      </c>
      <c r="R8" s="7">
        <v>0.88800000000000001</v>
      </c>
      <c r="S8" s="5">
        <v>695</v>
      </c>
      <c r="T8" s="7">
        <v>0.98299999999999998</v>
      </c>
      <c r="U8" s="5">
        <v>10</v>
      </c>
      <c r="V8" s="7">
        <v>1.7000000000000001E-2</v>
      </c>
      <c r="W8" s="5">
        <v>705</v>
      </c>
      <c r="X8" s="5">
        <v>335</v>
      </c>
      <c r="Y8" s="7">
        <v>0.46800000000000003</v>
      </c>
      <c r="Z8" s="5">
        <v>550</v>
      </c>
      <c r="AA8" s="7">
        <v>0.77200000000000002</v>
      </c>
      <c r="AB8" s="5">
        <v>685</v>
      </c>
      <c r="AC8" s="7">
        <v>0.96099999999999997</v>
      </c>
      <c r="AD8" s="5">
        <v>705</v>
      </c>
      <c r="AE8" s="7">
        <v>0.98899999999999999</v>
      </c>
      <c r="AF8" s="5">
        <v>10</v>
      </c>
      <c r="AG8" s="7">
        <v>1.0999999999999999E-2</v>
      </c>
      <c r="AH8" s="5">
        <v>710</v>
      </c>
      <c r="AI8" s="5">
        <v>275</v>
      </c>
      <c r="AJ8" s="7">
        <v>0.38400000000000001</v>
      </c>
      <c r="AK8" s="5">
        <v>515</v>
      </c>
      <c r="AL8" s="7">
        <v>0.72199999999999998</v>
      </c>
      <c r="AM8" s="5">
        <v>690</v>
      </c>
      <c r="AN8" s="7">
        <v>0.97199999999999998</v>
      </c>
      <c r="AO8" s="5">
        <v>705</v>
      </c>
      <c r="AP8" s="7">
        <v>0.99299999999999999</v>
      </c>
      <c r="AQ8" s="5">
        <v>5</v>
      </c>
      <c r="AR8" s="7">
        <v>7.0000000000000001E-3</v>
      </c>
      <c r="AS8" s="5">
        <v>710</v>
      </c>
      <c r="AT8" s="5">
        <v>225</v>
      </c>
      <c r="AU8" s="7">
        <v>0.30499999999999999</v>
      </c>
      <c r="AV8" s="5">
        <v>465</v>
      </c>
      <c r="AW8" s="7">
        <v>0.63300000000000001</v>
      </c>
      <c r="AX8" s="5">
        <v>645</v>
      </c>
      <c r="AY8" s="7">
        <v>0.88</v>
      </c>
      <c r="AZ8" s="5">
        <v>715</v>
      </c>
      <c r="BA8" s="7">
        <v>0.97499999999999998</v>
      </c>
      <c r="BB8" s="5">
        <v>20</v>
      </c>
      <c r="BC8" s="7">
        <v>2.5000000000000001E-2</v>
      </c>
      <c r="BD8" s="5">
        <v>730</v>
      </c>
    </row>
    <row r="9" spans="1:56" x14ac:dyDescent="0.35">
      <c r="A9" t="s">
        <v>67</v>
      </c>
      <c r="B9" s="5">
        <v>345</v>
      </c>
      <c r="C9" s="7">
        <v>0.23899999999999999</v>
      </c>
      <c r="D9" s="5">
        <v>670</v>
      </c>
      <c r="E9" s="7">
        <v>0.46200000000000002</v>
      </c>
      <c r="F9" s="5">
        <v>995</v>
      </c>
      <c r="G9" s="7">
        <v>0.68600000000000005</v>
      </c>
      <c r="H9" s="8">
        <v>1230</v>
      </c>
      <c r="I9" s="7">
        <v>0.85</v>
      </c>
      <c r="J9" s="5">
        <v>215</v>
      </c>
      <c r="K9" s="7">
        <v>0.15</v>
      </c>
      <c r="L9" s="8">
        <v>1450</v>
      </c>
      <c r="M9" s="5">
        <v>330</v>
      </c>
      <c r="N9" s="7">
        <v>0.23599999999999999</v>
      </c>
      <c r="O9" s="5">
        <v>610</v>
      </c>
      <c r="P9" s="7">
        <v>0.436</v>
      </c>
      <c r="Q9" s="5">
        <v>995</v>
      </c>
      <c r="R9" s="7">
        <v>0.70899999999999996</v>
      </c>
      <c r="S9" s="8">
        <v>1280</v>
      </c>
      <c r="T9" s="7">
        <v>0.91200000000000003</v>
      </c>
      <c r="U9" s="5">
        <v>125</v>
      </c>
      <c r="V9" s="7">
        <v>8.7999999999999995E-2</v>
      </c>
      <c r="W9" s="8">
        <v>1400</v>
      </c>
      <c r="X9" s="5">
        <v>430</v>
      </c>
      <c r="Y9" s="7">
        <v>0.33400000000000002</v>
      </c>
      <c r="Z9" s="5">
        <v>670</v>
      </c>
      <c r="AA9" s="7">
        <v>0.52100000000000002</v>
      </c>
      <c r="AB9" s="5">
        <v>980</v>
      </c>
      <c r="AC9" s="7">
        <v>0.76</v>
      </c>
      <c r="AD9" s="8">
        <v>1195</v>
      </c>
      <c r="AE9" s="7">
        <v>0.92800000000000005</v>
      </c>
      <c r="AF9" s="5">
        <v>95</v>
      </c>
      <c r="AG9" s="7">
        <v>7.1999999999999995E-2</v>
      </c>
      <c r="AH9" s="8">
        <v>1290</v>
      </c>
      <c r="AI9" s="5">
        <v>395</v>
      </c>
      <c r="AJ9" s="7">
        <v>0.28999999999999998</v>
      </c>
      <c r="AK9" s="5">
        <v>700</v>
      </c>
      <c r="AL9" s="7">
        <v>0.51400000000000001</v>
      </c>
      <c r="AM9" s="8">
        <v>1110</v>
      </c>
      <c r="AN9" s="7">
        <v>0.81200000000000006</v>
      </c>
      <c r="AO9" s="8">
        <v>1300</v>
      </c>
      <c r="AP9" s="7">
        <v>0.95099999999999996</v>
      </c>
      <c r="AQ9" s="5">
        <v>65</v>
      </c>
      <c r="AR9" s="7">
        <v>4.9000000000000002E-2</v>
      </c>
      <c r="AS9" s="8">
        <v>1365</v>
      </c>
      <c r="AT9" s="5">
        <v>275</v>
      </c>
      <c r="AU9" s="7">
        <v>0.21299999999999999</v>
      </c>
      <c r="AV9" s="5">
        <v>560</v>
      </c>
      <c r="AW9" s="7">
        <v>0.432</v>
      </c>
      <c r="AX9" s="5">
        <v>875</v>
      </c>
      <c r="AY9" s="7">
        <v>0.67300000000000004</v>
      </c>
      <c r="AZ9" s="8">
        <v>1160</v>
      </c>
      <c r="BA9" s="7">
        <v>0.88900000000000001</v>
      </c>
      <c r="BB9" s="5">
        <v>145</v>
      </c>
      <c r="BC9" s="7">
        <v>0.111</v>
      </c>
      <c r="BD9" s="8">
        <v>1300</v>
      </c>
    </row>
    <row r="10" spans="1:56" x14ac:dyDescent="0.35">
      <c r="A10" t="s">
        <v>68</v>
      </c>
      <c r="B10" s="5">
        <v>170</v>
      </c>
      <c r="C10" s="7">
        <v>0.29599999999999999</v>
      </c>
      <c r="D10" s="5">
        <v>325</v>
      </c>
      <c r="E10" s="7">
        <v>0.56699999999999995</v>
      </c>
      <c r="F10" s="5">
        <v>435</v>
      </c>
      <c r="G10" s="7">
        <v>0.752</v>
      </c>
      <c r="H10" s="5">
        <v>530</v>
      </c>
      <c r="I10" s="7">
        <v>0.91500000000000004</v>
      </c>
      <c r="J10" s="5">
        <v>50</v>
      </c>
      <c r="K10" s="7">
        <v>8.5000000000000006E-2</v>
      </c>
      <c r="L10" s="5">
        <v>575</v>
      </c>
      <c r="M10" s="5">
        <v>180</v>
      </c>
      <c r="N10" s="7">
        <v>0.38500000000000001</v>
      </c>
      <c r="O10" s="5">
        <v>310</v>
      </c>
      <c r="P10" s="7">
        <v>0.67100000000000004</v>
      </c>
      <c r="Q10" s="5">
        <v>400</v>
      </c>
      <c r="R10" s="7">
        <v>0.87</v>
      </c>
      <c r="S10" s="5">
        <v>445</v>
      </c>
      <c r="T10" s="7">
        <v>0.96499999999999997</v>
      </c>
      <c r="U10" s="5">
        <v>15</v>
      </c>
      <c r="V10" s="7">
        <v>3.5000000000000003E-2</v>
      </c>
      <c r="W10" s="5">
        <v>460</v>
      </c>
      <c r="X10" s="5">
        <v>165</v>
      </c>
      <c r="Y10" s="7">
        <v>0.41499999999999998</v>
      </c>
      <c r="Z10" s="5">
        <v>255</v>
      </c>
      <c r="AA10" s="7">
        <v>0.63900000000000001</v>
      </c>
      <c r="AB10" s="5">
        <v>350</v>
      </c>
      <c r="AC10" s="7">
        <v>0.876</v>
      </c>
      <c r="AD10" s="5">
        <v>390</v>
      </c>
      <c r="AE10" s="7">
        <v>0.97</v>
      </c>
      <c r="AF10" s="5">
        <v>10</v>
      </c>
      <c r="AG10" s="7">
        <v>0.03</v>
      </c>
      <c r="AH10" s="5">
        <v>400</v>
      </c>
      <c r="AI10" s="5">
        <v>105</v>
      </c>
      <c r="AJ10" s="7">
        <v>0.28199999999999997</v>
      </c>
      <c r="AK10" s="5">
        <v>210</v>
      </c>
      <c r="AL10" s="7">
        <v>0.54700000000000004</v>
      </c>
      <c r="AM10" s="5">
        <v>335</v>
      </c>
      <c r="AN10" s="7">
        <v>0.88700000000000001</v>
      </c>
      <c r="AO10" s="5">
        <v>370</v>
      </c>
      <c r="AP10" s="7">
        <v>0.97099999999999997</v>
      </c>
      <c r="AQ10" s="5">
        <v>10</v>
      </c>
      <c r="AR10" s="7">
        <v>2.9000000000000001E-2</v>
      </c>
      <c r="AS10" s="5">
        <v>380</v>
      </c>
      <c r="AT10" s="5">
        <v>105</v>
      </c>
      <c r="AU10" s="7">
        <v>0.27300000000000002</v>
      </c>
      <c r="AV10" s="5">
        <v>200</v>
      </c>
      <c r="AW10" s="7">
        <v>0.505</v>
      </c>
      <c r="AX10" s="5">
        <v>290</v>
      </c>
      <c r="AY10" s="7">
        <v>0.74</v>
      </c>
      <c r="AZ10" s="5">
        <v>360</v>
      </c>
      <c r="BA10" s="7">
        <v>0.91600000000000004</v>
      </c>
      <c r="BB10" s="5">
        <v>35</v>
      </c>
      <c r="BC10" s="7">
        <v>8.4000000000000005E-2</v>
      </c>
      <c r="BD10" s="5">
        <v>390</v>
      </c>
    </row>
    <row r="11" spans="1:56" x14ac:dyDescent="0.35">
      <c r="A11" t="s">
        <v>69</v>
      </c>
      <c r="B11" s="5" t="s">
        <v>63</v>
      </c>
      <c r="C11" s="5" t="s">
        <v>63</v>
      </c>
      <c r="D11" s="5" t="s">
        <v>63</v>
      </c>
      <c r="E11" s="5" t="s">
        <v>63</v>
      </c>
      <c r="F11" s="5" t="s">
        <v>63</v>
      </c>
      <c r="G11" s="5" t="s">
        <v>63</v>
      </c>
      <c r="H11" s="5" t="s">
        <v>63</v>
      </c>
      <c r="I11" s="5" t="s">
        <v>63</v>
      </c>
      <c r="J11" s="5">
        <v>0</v>
      </c>
      <c r="K11" s="7">
        <v>0</v>
      </c>
      <c r="L11" s="5" t="s">
        <v>63</v>
      </c>
      <c r="M11" s="5" t="s">
        <v>70</v>
      </c>
      <c r="N11" s="5" t="s">
        <v>70</v>
      </c>
      <c r="O11" s="5" t="s">
        <v>70</v>
      </c>
      <c r="P11" s="5" t="s">
        <v>70</v>
      </c>
      <c r="Q11" s="5" t="s">
        <v>70</v>
      </c>
      <c r="R11" s="5" t="s">
        <v>70</v>
      </c>
      <c r="S11" s="5" t="s">
        <v>70</v>
      </c>
      <c r="T11" s="5" t="s">
        <v>70</v>
      </c>
      <c r="U11" s="5" t="s">
        <v>70</v>
      </c>
      <c r="V11" s="5" t="s">
        <v>70</v>
      </c>
      <c r="W11" s="5">
        <v>0</v>
      </c>
      <c r="X11" s="5" t="s">
        <v>70</v>
      </c>
      <c r="Y11" s="5" t="s">
        <v>70</v>
      </c>
      <c r="Z11" s="5" t="s">
        <v>70</v>
      </c>
      <c r="AA11" s="5" t="s">
        <v>70</v>
      </c>
      <c r="AB11" s="5" t="s">
        <v>70</v>
      </c>
      <c r="AC11" s="5" t="s">
        <v>70</v>
      </c>
      <c r="AD11" s="5" t="s">
        <v>70</v>
      </c>
      <c r="AE11" s="5" t="s">
        <v>70</v>
      </c>
      <c r="AF11" s="5" t="s">
        <v>70</v>
      </c>
      <c r="AG11" s="5" t="s">
        <v>70</v>
      </c>
      <c r="AH11" s="5">
        <v>0</v>
      </c>
      <c r="AI11" s="5" t="s">
        <v>70</v>
      </c>
      <c r="AJ11" s="5" t="s">
        <v>70</v>
      </c>
      <c r="AK11" s="5" t="s">
        <v>70</v>
      </c>
      <c r="AL11" s="5" t="s">
        <v>70</v>
      </c>
      <c r="AM11" s="5" t="s">
        <v>70</v>
      </c>
      <c r="AN11" s="5" t="s">
        <v>70</v>
      </c>
      <c r="AO11" s="5" t="s">
        <v>70</v>
      </c>
      <c r="AP11" s="5" t="s">
        <v>70</v>
      </c>
      <c r="AQ11" s="5" t="s">
        <v>70</v>
      </c>
      <c r="AR11" s="5" t="s">
        <v>70</v>
      </c>
      <c r="AS11" s="5">
        <v>0</v>
      </c>
      <c r="AT11" s="5" t="s">
        <v>70</v>
      </c>
      <c r="AU11" s="5" t="s">
        <v>70</v>
      </c>
      <c r="AV11" s="5" t="s">
        <v>70</v>
      </c>
      <c r="AW11" s="5" t="s">
        <v>70</v>
      </c>
      <c r="AX11" s="5" t="s">
        <v>70</v>
      </c>
      <c r="AY11" s="5" t="s">
        <v>70</v>
      </c>
      <c r="AZ11" s="5" t="s">
        <v>70</v>
      </c>
      <c r="BA11" s="5" t="s">
        <v>70</v>
      </c>
      <c r="BB11" s="5" t="s">
        <v>70</v>
      </c>
      <c r="BC11" s="5" t="s">
        <v>70</v>
      </c>
      <c r="BD11" s="5">
        <v>0</v>
      </c>
    </row>
    <row r="12" spans="1:56" x14ac:dyDescent="0.35">
      <c r="A12" t="s">
        <v>71</v>
      </c>
      <c r="B12" s="5" t="s">
        <v>70</v>
      </c>
      <c r="C12" s="5" t="s">
        <v>70</v>
      </c>
      <c r="D12" s="5" t="s">
        <v>70</v>
      </c>
      <c r="E12" s="5" t="s">
        <v>70</v>
      </c>
      <c r="F12" s="5" t="s">
        <v>70</v>
      </c>
      <c r="G12" s="5" t="s">
        <v>70</v>
      </c>
      <c r="H12" s="5" t="s">
        <v>70</v>
      </c>
      <c r="I12" s="5" t="s">
        <v>70</v>
      </c>
      <c r="J12" s="5" t="s">
        <v>70</v>
      </c>
      <c r="K12" s="5" t="s">
        <v>70</v>
      </c>
      <c r="L12" s="5">
        <v>0</v>
      </c>
      <c r="M12" s="5" t="s">
        <v>70</v>
      </c>
      <c r="N12" s="5" t="s">
        <v>70</v>
      </c>
      <c r="O12" s="5" t="s">
        <v>70</v>
      </c>
      <c r="P12" s="5" t="s">
        <v>70</v>
      </c>
      <c r="Q12" s="5" t="s">
        <v>70</v>
      </c>
      <c r="R12" s="5" t="s">
        <v>70</v>
      </c>
      <c r="S12" s="5" t="s">
        <v>70</v>
      </c>
      <c r="T12" s="5" t="s">
        <v>70</v>
      </c>
      <c r="U12" s="5" t="s">
        <v>70</v>
      </c>
      <c r="V12" s="5" t="s">
        <v>70</v>
      </c>
      <c r="W12" s="5">
        <v>0</v>
      </c>
      <c r="X12" s="5" t="s">
        <v>70</v>
      </c>
      <c r="Y12" s="5" t="s">
        <v>70</v>
      </c>
      <c r="Z12" s="5" t="s">
        <v>70</v>
      </c>
      <c r="AA12" s="5" t="s">
        <v>70</v>
      </c>
      <c r="AB12" s="5" t="s">
        <v>70</v>
      </c>
      <c r="AC12" s="5" t="s">
        <v>70</v>
      </c>
      <c r="AD12" s="5" t="s">
        <v>70</v>
      </c>
      <c r="AE12" s="5" t="s">
        <v>70</v>
      </c>
      <c r="AF12" s="5" t="s">
        <v>70</v>
      </c>
      <c r="AG12" s="5" t="s">
        <v>70</v>
      </c>
      <c r="AH12" s="5">
        <v>0</v>
      </c>
      <c r="AI12" s="5" t="s">
        <v>70</v>
      </c>
      <c r="AJ12" s="5" t="s">
        <v>70</v>
      </c>
      <c r="AK12" s="5" t="s">
        <v>70</v>
      </c>
      <c r="AL12" s="5" t="s">
        <v>70</v>
      </c>
      <c r="AM12" s="5" t="s">
        <v>70</v>
      </c>
      <c r="AN12" s="5" t="s">
        <v>70</v>
      </c>
      <c r="AO12" s="5" t="s">
        <v>70</v>
      </c>
      <c r="AP12" s="5" t="s">
        <v>70</v>
      </c>
      <c r="AQ12" s="5" t="s">
        <v>70</v>
      </c>
      <c r="AR12" s="5" t="s">
        <v>70</v>
      </c>
      <c r="AS12" s="5">
        <v>0</v>
      </c>
      <c r="AT12" s="5" t="s">
        <v>70</v>
      </c>
      <c r="AU12" s="5" t="s">
        <v>70</v>
      </c>
      <c r="AV12" s="5" t="s">
        <v>70</v>
      </c>
      <c r="AW12" s="5" t="s">
        <v>70</v>
      </c>
      <c r="AX12" s="5" t="s">
        <v>70</v>
      </c>
      <c r="AY12" s="5" t="s">
        <v>70</v>
      </c>
      <c r="AZ12" s="5" t="s">
        <v>70</v>
      </c>
      <c r="BA12" s="5" t="s">
        <v>70</v>
      </c>
      <c r="BB12" s="5" t="s">
        <v>70</v>
      </c>
      <c r="BC12" s="5" t="s">
        <v>70</v>
      </c>
      <c r="BD12" s="5">
        <v>0</v>
      </c>
    </row>
    <row r="13" spans="1:56" x14ac:dyDescent="0.35">
      <c r="A13" t="s">
        <v>72</v>
      </c>
      <c r="B13" s="5">
        <v>260</v>
      </c>
      <c r="C13" s="7">
        <v>0.29299999999999998</v>
      </c>
      <c r="D13" s="5">
        <v>475</v>
      </c>
      <c r="E13" s="7">
        <v>0.53100000000000003</v>
      </c>
      <c r="F13" s="5">
        <v>635</v>
      </c>
      <c r="G13" s="7">
        <v>0.70899999999999996</v>
      </c>
      <c r="H13" s="5">
        <v>765</v>
      </c>
      <c r="I13" s="7">
        <v>0.85699999999999998</v>
      </c>
      <c r="J13" s="5">
        <v>130</v>
      </c>
      <c r="K13" s="7">
        <v>0.14299999999999999</v>
      </c>
      <c r="L13" s="5">
        <v>895</v>
      </c>
      <c r="M13" s="5">
        <v>295</v>
      </c>
      <c r="N13" s="7">
        <v>0.34599999999999997</v>
      </c>
      <c r="O13" s="5">
        <v>475</v>
      </c>
      <c r="P13" s="7">
        <v>0.55600000000000005</v>
      </c>
      <c r="Q13" s="5">
        <v>670</v>
      </c>
      <c r="R13" s="7">
        <v>0.78100000000000003</v>
      </c>
      <c r="S13" s="5">
        <v>790</v>
      </c>
      <c r="T13" s="7">
        <v>0.92100000000000004</v>
      </c>
      <c r="U13" s="5">
        <v>70</v>
      </c>
      <c r="V13" s="7">
        <v>7.9000000000000001E-2</v>
      </c>
      <c r="W13" s="5">
        <v>860</v>
      </c>
      <c r="X13" s="5">
        <v>345</v>
      </c>
      <c r="Y13" s="7">
        <v>0.38800000000000001</v>
      </c>
      <c r="Z13" s="5">
        <v>530</v>
      </c>
      <c r="AA13" s="7">
        <v>0.60099999999999998</v>
      </c>
      <c r="AB13" s="5">
        <v>725</v>
      </c>
      <c r="AC13" s="7">
        <v>0.81899999999999995</v>
      </c>
      <c r="AD13" s="5">
        <v>840</v>
      </c>
      <c r="AE13" s="7">
        <v>0.95099999999999996</v>
      </c>
      <c r="AF13" s="5">
        <v>45</v>
      </c>
      <c r="AG13" s="7">
        <v>4.9000000000000002E-2</v>
      </c>
      <c r="AH13" s="5">
        <v>885</v>
      </c>
      <c r="AI13" s="5">
        <v>330</v>
      </c>
      <c r="AJ13" s="7">
        <v>0.36499999999999999</v>
      </c>
      <c r="AK13" s="5">
        <v>570</v>
      </c>
      <c r="AL13" s="7">
        <v>0.626</v>
      </c>
      <c r="AM13" s="5">
        <v>815</v>
      </c>
      <c r="AN13" s="7">
        <v>0.89600000000000002</v>
      </c>
      <c r="AO13" s="5">
        <v>890</v>
      </c>
      <c r="AP13" s="7">
        <v>0.97699999999999998</v>
      </c>
      <c r="AQ13" s="5">
        <v>20</v>
      </c>
      <c r="AR13" s="7">
        <v>2.3E-2</v>
      </c>
      <c r="AS13" s="5">
        <v>910</v>
      </c>
      <c r="AT13" s="5">
        <v>225</v>
      </c>
      <c r="AU13" s="7">
        <v>0.245</v>
      </c>
      <c r="AV13" s="5">
        <v>440</v>
      </c>
      <c r="AW13" s="7">
        <v>0.48099999999999998</v>
      </c>
      <c r="AX13" s="5">
        <v>675</v>
      </c>
      <c r="AY13" s="7">
        <v>0.73699999999999999</v>
      </c>
      <c r="AZ13" s="5">
        <v>850</v>
      </c>
      <c r="BA13" s="7">
        <v>0.93</v>
      </c>
      <c r="BB13" s="5">
        <v>65</v>
      </c>
      <c r="BC13" s="7">
        <v>7.0000000000000007E-2</v>
      </c>
      <c r="BD13" s="5">
        <v>915</v>
      </c>
    </row>
    <row r="14" spans="1:56" x14ac:dyDescent="0.35">
      <c r="A14" t="s">
        <v>73</v>
      </c>
      <c r="B14" s="5">
        <v>10</v>
      </c>
      <c r="C14" s="7">
        <v>0.4</v>
      </c>
      <c r="D14" s="5">
        <v>15</v>
      </c>
      <c r="E14" s="7">
        <v>0.64</v>
      </c>
      <c r="F14" s="5">
        <v>25</v>
      </c>
      <c r="G14" s="7">
        <v>0.92</v>
      </c>
      <c r="H14" s="5">
        <v>25</v>
      </c>
      <c r="I14" s="7">
        <v>1</v>
      </c>
      <c r="J14" s="5">
        <v>0</v>
      </c>
      <c r="K14" s="7">
        <v>0</v>
      </c>
      <c r="L14" s="5">
        <v>25</v>
      </c>
      <c r="M14" s="5">
        <v>5</v>
      </c>
      <c r="N14" s="5" t="s">
        <v>63</v>
      </c>
      <c r="O14" s="5">
        <v>5</v>
      </c>
      <c r="P14" s="5" t="s">
        <v>63</v>
      </c>
      <c r="Q14" s="5">
        <v>10</v>
      </c>
      <c r="R14" s="5" t="s">
        <v>63</v>
      </c>
      <c r="S14" s="5">
        <v>10</v>
      </c>
      <c r="T14" s="5" t="s">
        <v>63</v>
      </c>
      <c r="U14" s="5" t="s">
        <v>63</v>
      </c>
      <c r="V14" s="5" t="s">
        <v>63</v>
      </c>
      <c r="W14" s="5">
        <v>10</v>
      </c>
      <c r="X14" s="5" t="s">
        <v>63</v>
      </c>
      <c r="Y14" s="5" t="s">
        <v>63</v>
      </c>
      <c r="Z14" s="5">
        <v>5</v>
      </c>
      <c r="AA14" s="5" t="s">
        <v>63</v>
      </c>
      <c r="AB14" s="5">
        <v>5</v>
      </c>
      <c r="AC14" s="5" t="s">
        <v>63</v>
      </c>
      <c r="AD14" s="5">
        <v>5</v>
      </c>
      <c r="AE14" s="5" t="s">
        <v>63</v>
      </c>
      <c r="AF14" s="5">
        <v>0</v>
      </c>
      <c r="AG14" s="7">
        <v>0</v>
      </c>
      <c r="AH14" s="5">
        <v>5</v>
      </c>
      <c r="AI14" s="5" t="s">
        <v>70</v>
      </c>
      <c r="AJ14" s="5" t="s">
        <v>70</v>
      </c>
      <c r="AK14" s="5" t="s">
        <v>70</v>
      </c>
      <c r="AL14" s="5" t="s">
        <v>70</v>
      </c>
      <c r="AM14" s="5" t="s">
        <v>70</v>
      </c>
      <c r="AN14" s="5" t="s">
        <v>70</v>
      </c>
      <c r="AO14" s="5" t="s">
        <v>70</v>
      </c>
      <c r="AP14" s="5" t="s">
        <v>70</v>
      </c>
      <c r="AQ14" s="5" t="s">
        <v>70</v>
      </c>
      <c r="AR14" s="5" t="s">
        <v>70</v>
      </c>
      <c r="AS14" s="5">
        <v>0</v>
      </c>
      <c r="AT14" s="5" t="s">
        <v>70</v>
      </c>
      <c r="AU14" s="5" t="s">
        <v>70</v>
      </c>
      <c r="AV14" s="5" t="s">
        <v>70</v>
      </c>
      <c r="AW14" s="5" t="s">
        <v>70</v>
      </c>
      <c r="AX14" s="5" t="s">
        <v>70</v>
      </c>
      <c r="AY14" s="5" t="s">
        <v>70</v>
      </c>
      <c r="AZ14" s="5" t="s">
        <v>70</v>
      </c>
      <c r="BA14" s="5" t="s">
        <v>70</v>
      </c>
      <c r="BB14" s="5" t="s">
        <v>70</v>
      </c>
      <c r="BC14" s="5" t="s">
        <v>70</v>
      </c>
      <c r="BD14" s="5">
        <v>0</v>
      </c>
    </row>
    <row r="15" spans="1:56" x14ac:dyDescent="0.35">
      <c r="A15" t="s">
        <v>74</v>
      </c>
      <c r="B15" s="5">
        <v>145</v>
      </c>
      <c r="C15" s="7">
        <v>0.33500000000000002</v>
      </c>
      <c r="D15" s="5">
        <v>245</v>
      </c>
      <c r="E15" s="7">
        <v>0.56699999999999995</v>
      </c>
      <c r="F15" s="5">
        <v>340</v>
      </c>
      <c r="G15" s="7">
        <v>0.79100000000000004</v>
      </c>
      <c r="H15" s="5">
        <v>400</v>
      </c>
      <c r="I15" s="7">
        <v>0.93500000000000005</v>
      </c>
      <c r="J15" s="5">
        <v>30</v>
      </c>
      <c r="K15" s="7">
        <v>6.5000000000000002E-2</v>
      </c>
      <c r="L15" s="5">
        <v>430</v>
      </c>
      <c r="M15" s="5">
        <v>115</v>
      </c>
      <c r="N15" s="7">
        <v>0.29199999999999998</v>
      </c>
      <c r="O15" s="5">
        <v>210</v>
      </c>
      <c r="P15" s="7">
        <v>0.54500000000000004</v>
      </c>
      <c r="Q15" s="5">
        <v>295</v>
      </c>
      <c r="R15" s="7">
        <v>0.75700000000000001</v>
      </c>
      <c r="S15" s="5">
        <v>355</v>
      </c>
      <c r="T15" s="7">
        <v>0.91500000000000004</v>
      </c>
      <c r="U15" s="5">
        <v>35</v>
      </c>
      <c r="V15" s="7">
        <v>8.5000000000000006E-2</v>
      </c>
      <c r="W15" s="5">
        <v>385</v>
      </c>
      <c r="X15" s="5">
        <v>150</v>
      </c>
      <c r="Y15" s="7">
        <v>0.38500000000000001</v>
      </c>
      <c r="Z15" s="5">
        <v>245</v>
      </c>
      <c r="AA15" s="7">
        <v>0.625</v>
      </c>
      <c r="AB15" s="5">
        <v>355</v>
      </c>
      <c r="AC15" s="7">
        <v>0.90300000000000002</v>
      </c>
      <c r="AD15" s="5">
        <v>385</v>
      </c>
      <c r="AE15" s="7">
        <v>0.98499999999999999</v>
      </c>
      <c r="AF15" s="5">
        <v>5</v>
      </c>
      <c r="AG15" s="7">
        <v>1.4999999999999999E-2</v>
      </c>
      <c r="AH15" s="5">
        <v>390</v>
      </c>
      <c r="AI15" s="5">
        <v>130</v>
      </c>
      <c r="AJ15" s="5" t="s">
        <v>63</v>
      </c>
      <c r="AK15" s="5">
        <v>250</v>
      </c>
      <c r="AL15" s="5" t="s">
        <v>63</v>
      </c>
      <c r="AM15" s="5">
        <v>345</v>
      </c>
      <c r="AN15" s="5" t="s">
        <v>63</v>
      </c>
      <c r="AO15" s="5">
        <v>365</v>
      </c>
      <c r="AP15" s="5" t="s">
        <v>63</v>
      </c>
      <c r="AQ15" s="5" t="s">
        <v>63</v>
      </c>
      <c r="AR15" s="5" t="s">
        <v>63</v>
      </c>
      <c r="AS15" s="5">
        <v>370</v>
      </c>
      <c r="AT15" s="5">
        <v>95</v>
      </c>
      <c r="AU15" s="7">
        <v>0.28100000000000003</v>
      </c>
      <c r="AV15" s="5">
        <v>160</v>
      </c>
      <c r="AW15" s="7">
        <v>0.47699999999999998</v>
      </c>
      <c r="AX15" s="5">
        <v>235</v>
      </c>
      <c r="AY15" s="7">
        <v>0.70399999999999996</v>
      </c>
      <c r="AZ15" s="5">
        <v>300</v>
      </c>
      <c r="BA15" s="7">
        <v>0.91200000000000003</v>
      </c>
      <c r="BB15" s="5">
        <v>30</v>
      </c>
      <c r="BC15" s="7">
        <v>8.7999999999999995E-2</v>
      </c>
      <c r="BD15" s="5">
        <v>330</v>
      </c>
    </row>
    <row r="16" spans="1:56" x14ac:dyDescent="0.35">
      <c r="A16" t="s">
        <v>75</v>
      </c>
      <c r="B16" s="5" t="s">
        <v>70</v>
      </c>
      <c r="C16" s="5" t="s">
        <v>70</v>
      </c>
      <c r="D16" s="5" t="s">
        <v>70</v>
      </c>
      <c r="E16" s="5" t="s">
        <v>70</v>
      </c>
      <c r="F16" s="5" t="s">
        <v>70</v>
      </c>
      <c r="G16" s="5" t="s">
        <v>70</v>
      </c>
      <c r="H16" s="5" t="s">
        <v>70</v>
      </c>
      <c r="I16" s="5" t="s">
        <v>70</v>
      </c>
      <c r="J16" s="5" t="s">
        <v>70</v>
      </c>
      <c r="K16" s="5" t="s">
        <v>70</v>
      </c>
      <c r="L16" s="5">
        <v>0</v>
      </c>
      <c r="M16" s="5" t="s">
        <v>70</v>
      </c>
      <c r="N16" s="5" t="s">
        <v>70</v>
      </c>
      <c r="O16" s="5" t="s">
        <v>70</v>
      </c>
      <c r="P16" s="5" t="s">
        <v>70</v>
      </c>
      <c r="Q16" s="5" t="s">
        <v>70</v>
      </c>
      <c r="R16" s="5" t="s">
        <v>70</v>
      </c>
      <c r="S16" s="5" t="s">
        <v>70</v>
      </c>
      <c r="T16" s="5" t="s">
        <v>70</v>
      </c>
      <c r="U16" s="5" t="s">
        <v>70</v>
      </c>
      <c r="V16" s="5" t="s">
        <v>70</v>
      </c>
      <c r="W16" s="5">
        <v>0</v>
      </c>
      <c r="X16" s="5" t="s">
        <v>70</v>
      </c>
      <c r="Y16" s="5" t="s">
        <v>70</v>
      </c>
      <c r="Z16" s="5" t="s">
        <v>70</v>
      </c>
      <c r="AA16" s="5" t="s">
        <v>70</v>
      </c>
      <c r="AB16" s="5" t="s">
        <v>70</v>
      </c>
      <c r="AC16" s="5" t="s">
        <v>70</v>
      </c>
      <c r="AD16" s="5" t="s">
        <v>70</v>
      </c>
      <c r="AE16" s="5" t="s">
        <v>70</v>
      </c>
      <c r="AF16" s="5" t="s">
        <v>70</v>
      </c>
      <c r="AG16" s="5" t="s">
        <v>70</v>
      </c>
      <c r="AH16" s="5">
        <v>0</v>
      </c>
      <c r="AI16" s="5" t="s">
        <v>70</v>
      </c>
      <c r="AJ16" s="5" t="s">
        <v>70</v>
      </c>
      <c r="AK16" s="5" t="s">
        <v>70</v>
      </c>
      <c r="AL16" s="5" t="s">
        <v>70</v>
      </c>
      <c r="AM16" s="5" t="s">
        <v>70</v>
      </c>
      <c r="AN16" s="5" t="s">
        <v>70</v>
      </c>
      <c r="AO16" s="5" t="s">
        <v>70</v>
      </c>
      <c r="AP16" s="5" t="s">
        <v>70</v>
      </c>
      <c r="AQ16" s="5" t="s">
        <v>70</v>
      </c>
      <c r="AR16" s="5" t="s">
        <v>70</v>
      </c>
      <c r="AS16" s="5">
        <v>0</v>
      </c>
      <c r="AT16" s="5" t="s">
        <v>70</v>
      </c>
      <c r="AU16" s="5" t="s">
        <v>70</v>
      </c>
      <c r="AV16" s="5" t="s">
        <v>70</v>
      </c>
      <c r="AW16" s="5" t="s">
        <v>70</v>
      </c>
      <c r="AX16" s="5" t="s">
        <v>70</v>
      </c>
      <c r="AY16" s="5" t="s">
        <v>70</v>
      </c>
      <c r="AZ16" s="5" t="s">
        <v>70</v>
      </c>
      <c r="BA16" s="5" t="s">
        <v>70</v>
      </c>
      <c r="BB16" s="5" t="s">
        <v>70</v>
      </c>
      <c r="BC16" s="5" t="s">
        <v>70</v>
      </c>
      <c r="BD16" s="5">
        <v>0</v>
      </c>
    </row>
    <row r="17" spans="1:56" x14ac:dyDescent="0.35">
      <c r="A17" t="s">
        <v>76</v>
      </c>
      <c r="B17" s="5">
        <v>10</v>
      </c>
      <c r="C17" s="5" t="s">
        <v>63</v>
      </c>
      <c r="D17" s="5">
        <v>25</v>
      </c>
      <c r="E17" s="5" t="s">
        <v>63</v>
      </c>
      <c r="F17" s="5">
        <v>45</v>
      </c>
      <c r="G17" s="5" t="s">
        <v>63</v>
      </c>
      <c r="H17" s="5">
        <v>50</v>
      </c>
      <c r="I17" s="5" t="s">
        <v>63</v>
      </c>
      <c r="J17" s="5" t="s">
        <v>63</v>
      </c>
      <c r="K17" s="5" t="s">
        <v>63</v>
      </c>
      <c r="L17" s="5">
        <v>55</v>
      </c>
      <c r="M17" s="5">
        <v>15</v>
      </c>
      <c r="N17" s="5" t="s">
        <v>63</v>
      </c>
      <c r="O17" s="5">
        <v>30</v>
      </c>
      <c r="P17" s="5" t="s">
        <v>63</v>
      </c>
      <c r="Q17" s="5">
        <v>50</v>
      </c>
      <c r="R17" s="5" t="s">
        <v>63</v>
      </c>
      <c r="S17" s="5">
        <v>55</v>
      </c>
      <c r="T17" s="5" t="s">
        <v>63</v>
      </c>
      <c r="U17" s="5" t="s">
        <v>63</v>
      </c>
      <c r="V17" s="5" t="s">
        <v>63</v>
      </c>
      <c r="W17" s="5">
        <v>60</v>
      </c>
      <c r="X17" s="5">
        <v>15</v>
      </c>
      <c r="Y17" s="5" t="s">
        <v>63</v>
      </c>
      <c r="Z17" s="5">
        <v>25</v>
      </c>
      <c r="AA17" s="5" t="s">
        <v>63</v>
      </c>
      <c r="AB17" s="5">
        <v>30</v>
      </c>
      <c r="AC17" s="5" t="s">
        <v>63</v>
      </c>
      <c r="AD17" s="5">
        <v>40</v>
      </c>
      <c r="AE17" s="5" t="s">
        <v>63</v>
      </c>
      <c r="AF17" s="5" t="s">
        <v>63</v>
      </c>
      <c r="AG17" s="5" t="s">
        <v>63</v>
      </c>
      <c r="AH17" s="5">
        <v>40</v>
      </c>
      <c r="AI17" s="5">
        <v>20</v>
      </c>
      <c r="AJ17" s="7">
        <v>0.58799999999999997</v>
      </c>
      <c r="AK17" s="5">
        <v>30</v>
      </c>
      <c r="AL17" s="7">
        <v>0.91200000000000003</v>
      </c>
      <c r="AM17" s="5">
        <v>35</v>
      </c>
      <c r="AN17" s="7">
        <v>1</v>
      </c>
      <c r="AO17" s="5">
        <v>35</v>
      </c>
      <c r="AP17" s="7">
        <v>1</v>
      </c>
      <c r="AQ17" s="5">
        <v>0</v>
      </c>
      <c r="AR17" s="7">
        <v>0</v>
      </c>
      <c r="AS17" s="5">
        <v>35</v>
      </c>
      <c r="AT17" s="5">
        <v>20</v>
      </c>
      <c r="AU17" s="5" t="s">
        <v>63</v>
      </c>
      <c r="AV17" s="5">
        <v>35</v>
      </c>
      <c r="AW17" s="5" t="s">
        <v>63</v>
      </c>
      <c r="AX17" s="5">
        <v>50</v>
      </c>
      <c r="AY17" s="5" t="s">
        <v>63</v>
      </c>
      <c r="AZ17" s="5">
        <v>50</v>
      </c>
      <c r="BA17" s="5" t="s">
        <v>63</v>
      </c>
      <c r="BB17" s="5" t="s">
        <v>63</v>
      </c>
      <c r="BC17" s="5" t="s">
        <v>63</v>
      </c>
      <c r="BD17" s="5">
        <v>50</v>
      </c>
    </row>
    <row r="18" spans="1:56" x14ac:dyDescent="0.35">
      <c r="A18" t="s">
        <v>77</v>
      </c>
      <c r="B18" s="5">
        <v>55</v>
      </c>
      <c r="C18" s="7">
        <v>0.13500000000000001</v>
      </c>
      <c r="D18" s="5">
        <v>150</v>
      </c>
      <c r="E18" s="7">
        <v>0.36799999999999999</v>
      </c>
      <c r="F18" s="5">
        <v>290</v>
      </c>
      <c r="G18" s="7">
        <v>0.70799999999999996</v>
      </c>
      <c r="H18" s="5">
        <v>380</v>
      </c>
      <c r="I18" s="7">
        <v>0.92900000000000005</v>
      </c>
      <c r="J18" s="5">
        <v>30</v>
      </c>
      <c r="K18" s="7">
        <v>7.0999999999999994E-2</v>
      </c>
      <c r="L18" s="5">
        <v>410</v>
      </c>
      <c r="M18" s="5">
        <v>45</v>
      </c>
      <c r="N18" s="7">
        <v>0.16500000000000001</v>
      </c>
      <c r="O18" s="5">
        <v>135</v>
      </c>
      <c r="P18" s="7">
        <v>0.47199999999999998</v>
      </c>
      <c r="Q18" s="5">
        <v>230</v>
      </c>
      <c r="R18" s="7">
        <v>0.80300000000000005</v>
      </c>
      <c r="S18" s="5">
        <v>270</v>
      </c>
      <c r="T18" s="7">
        <v>0.94699999999999995</v>
      </c>
      <c r="U18" s="5">
        <v>15</v>
      </c>
      <c r="V18" s="7">
        <v>5.2999999999999999E-2</v>
      </c>
      <c r="W18" s="5">
        <v>285</v>
      </c>
      <c r="X18" s="5">
        <v>90</v>
      </c>
      <c r="Y18" s="5" t="s">
        <v>63</v>
      </c>
      <c r="Z18" s="5">
        <v>195</v>
      </c>
      <c r="AA18" s="5" t="s">
        <v>63</v>
      </c>
      <c r="AB18" s="5">
        <v>305</v>
      </c>
      <c r="AC18" s="5" t="s">
        <v>63</v>
      </c>
      <c r="AD18" s="5">
        <v>325</v>
      </c>
      <c r="AE18" s="5" t="s">
        <v>63</v>
      </c>
      <c r="AF18" s="5" t="s">
        <v>63</v>
      </c>
      <c r="AG18" s="5" t="s">
        <v>63</v>
      </c>
      <c r="AH18" s="5">
        <v>330</v>
      </c>
      <c r="AI18" s="5">
        <v>90</v>
      </c>
      <c r="AJ18" s="5" t="s">
        <v>63</v>
      </c>
      <c r="AK18" s="5">
        <v>225</v>
      </c>
      <c r="AL18" s="5" t="s">
        <v>63</v>
      </c>
      <c r="AM18" s="5">
        <v>395</v>
      </c>
      <c r="AN18" s="5" t="s">
        <v>63</v>
      </c>
      <c r="AO18" s="5">
        <v>425</v>
      </c>
      <c r="AP18" s="5" t="s">
        <v>63</v>
      </c>
      <c r="AQ18" s="5" t="s">
        <v>63</v>
      </c>
      <c r="AR18" s="5" t="s">
        <v>63</v>
      </c>
      <c r="AS18" s="5">
        <v>425</v>
      </c>
      <c r="AT18" s="5">
        <v>45</v>
      </c>
      <c r="AU18" s="7">
        <v>0.11700000000000001</v>
      </c>
      <c r="AV18" s="5">
        <v>125</v>
      </c>
      <c r="AW18" s="7">
        <v>0.33</v>
      </c>
      <c r="AX18" s="5">
        <v>240</v>
      </c>
      <c r="AY18" s="7">
        <v>0.629</v>
      </c>
      <c r="AZ18" s="5">
        <v>340</v>
      </c>
      <c r="BA18" s="7">
        <v>0.88300000000000001</v>
      </c>
      <c r="BB18" s="5">
        <v>45</v>
      </c>
      <c r="BC18" s="7">
        <v>0.11700000000000001</v>
      </c>
      <c r="BD18" s="5">
        <v>385</v>
      </c>
    </row>
    <row r="19" spans="1:56" x14ac:dyDescent="0.35">
      <c r="A19" t="s">
        <v>78</v>
      </c>
      <c r="B19" s="5">
        <v>175</v>
      </c>
      <c r="C19" s="5" t="s">
        <v>63</v>
      </c>
      <c r="D19" s="5">
        <v>250</v>
      </c>
      <c r="E19" s="5" t="s">
        <v>63</v>
      </c>
      <c r="F19" s="5">
        <v>290</v>
      </c>
      <c r="G19" s="5" t="s">
        <v>63</v>
      </c>
      <c r="H19" s="5">
        <v>300</v>
      </c>
      <c r="I19" s="5" t="s">
        <v>63</v>
      </c>
      <c r="J19" s="5" t="s">
        <v>63</v>
      </c>
      <c r="K19" s="5" t="s">
        <v>63</v>
      </c>
      <c r="L19" s="5">
        <v>305</v>
      </c>
      <c r="M19" s="5">
        <v>200</v>
      </c>
      <c r="N19" s="5" t="s">
        <v>63</v>
      </c>
      <c r="O19" s="5">
        <v>275</v>
      </c>
      <c r="P19" s="5" t="s">
        <v>63</v>
      </c>
      <c r="Q19" s="5">
        <v>305</v>
      </c>
      <c r="R19" s="5" t="s">
        <v>63</v>
      </c>
      <c r="S19" s="5">
        <v>315</v>
      </c>
      <c r="T19" s="5" t="s">
        <v>63</v>
      </c>
      <c r="U19" s="5" t="s">
        <v>63</v>
      </c>
      <c r="V19" s="5" t="s">
        <v>63</v>
      </c>
      <c r="W19" s="5">
        <v>315</v>
      </c>
      <c r="X19" s="5">
        <v>210</v>
      </c>
      <c r="Y19" s="7">
        <v>0.60499999999999998</v>
      </c>
      <c r="Z19" s="5">
        <v>280</v>
      </c>
      <c r="AA19" s="7">
        <v>0.82</v>
      </c>
      <c r="AB19" s="5">
        <v>325</v>
      </c>
      <c r="AC19" s="7">
        <v>0.94499999999999995</v>
      </c>
      <c r="AD19" s="5">
        <v>335</v>
      </c>
      <c r="AE19" s="7">
        <v>0.98</v>
      </c>
      <c r="AF19" s="5">
        <v>5</v>
      </c>
      <c r="AG19" s="7">
        <v>0.02</v>
      </c>
      <c r="AH19" s="5">
        <v>345</v>
      </c>
      <c r="AI19" s="5">
        <v>250</v>
      </c>
      <c r="AJ19" s="7">
        <v>0.64100000000000001</v>
      </c>
      <c r="AK19" s="5">
        <v>335</v>
      </c>
      <c r="AL19" s="7">
        <v>0.85</v>
      </c>
      <c r="AM19" s="5">
        <v>390</v>
      </c>
      <c r="AN19" s="7">
        <v>0.997</v>
      </c>
      <c r="AO19" s="5">
        <v>395</v>
      </c>
      <c r="AP19" s="7">
        <v>1</v>
      </c>
      <c r="AQ19" s="5">
        <v>0</v>
      </c>
      <c r="AR19" s="7">
        <v>0</v>
      </c>
      <c r="AS19" s="5">
        <v>395</v>
      </c>
      <c r="AT19" s="5">
        <v>220</v>
      </c>
      <c r="AU19" s="5" t="s">
        <v>63</v>
      </c>
      <c r="AV19" s="5">
        <v>295</v>
      </c>
      <c r="AW19" s="5" t="s">
        <v>63</v>
      </c>
      <c r="AX19" s="5">
        <v>330</v>
      </c>
      <c r="AY19" s="5" t="s">
        <v>63</v>
      </c>
      <c r="AZ19" s="5">
        <v>340</v>
      </c>
      <c r="BA19" s="5" t="s">
        <v>63</v>
      </c>
      <c r="BB19" s="5" t="s">
        <v>63</v>
      </c>
      <c r="BC19" s="5" t="s">
        <v>63</v>
      </c>
      <c r="BD19" s="5">
        <v>340</v>
      </c>
    </row>
    <row r="20" spans="1:56" x14ac:dyDescent="0.35">
      <c r="A20" t="s">
        <v>79</v>
      </c>
      <c r="B20" s="5" t="s">
        <v>70</v>
      </c>
      <c r="C20" s="5" t="s">
        <v>70</v>
      </c>
      <c r="D20" s="5" t="s">
        <v>70</v>
      </c>
      <c r="E20" s="5" t="s">
        <v>70</v>
      </c>
      <c r="F20" s="5" t="s">
        <v>70</v>
      </c>
      <c r="G20" s="5" t="s">
        <v>70</v>
      </c>
      <c r="H20" s="5" t="s">
        <v>70</v>
      </c>
      <c r="I20" s="5" t="s">
        <v>70</v>
      </c>
      <c r="J20" s="5" t="s">
        <v>70</v>
      </c>
      <c r="K20" s="5" t="s">
        <v>70</v>
      </c>
      <c r="L20" s="5">
        <v>0</v>
      </c>
      <c r="M20" s="5" t="s">
        <v>70</v>
      </c>
      <c r="N20" s="5" t="s">
        <v>70</v>
      </c>
      <c r="O20" s="5" t="s">
        <v>70</v>
      </c>
      <c r="P20" s="5" t="s">
        <v>70</v>
      </c>
      <c r="Q20" s="5" t="s">
        <v>70</v>
      </c>
      <c r="R20" s="5" t="s">
        <v>70</v>
      </c>
      <c r="S20" s="5" t="s">
        <v>70</v>
      </c>
      <c r="T20" s="5" t="s">
        <v>70</v>
      </c>
      <c r="U20" s="5" t="s">
        <v>70</v>
      </c>
      <c r="V20" s="5" t="s">
        <v>70</v>
      </c>
      <c r="W20" s="5">
        <v>0</v>
      </c>
      <c r="X20" s="5" t="s">
        <v>70</v>
      </c>
      <c r="Y20" s="5" t="s">
        <v>70</v>
      </c>
      <c r="Z20" s="5" t="s">
        <v>70</v>
      </c>
      <c r="AA20" s="5" t="s">
        <v>70</v>
      </c>
      <c r="AB20" s="5" t="s">
        <v>70</v>
      </c>
      <c r="AC20" s="5" t="s">
        <v>70</v>
      </c>
      <c r="AD20" s="5" t="s">
        <v>70</v>
      </c>
      <c r="AE20" s="5" t="s">
        <v>70</v>
      </c>
      <c r="AF20" s="5" t="s">
        <v>70</v>
      </c>
      <c r="AG20" s="5" t="s">
        <v>70</v>
      </c>
      <c r="AH20" s="5">
        <v>0</v>
      </c>
      <c r="AI20" s="5" t="s">
        <v>70</v>
      </c>
      <c r="AJ20" s="5" t="s">
        <v>70</v>
      </c>
      <c r="AK20" s="5" t="s">
        <v>70</v>
      </c>
      <c r="AL20" s="5" t="s">
        <v>70</v>
      </c>
      <c r="AM20" s="5" t="s">
        <v>70</v>
      </c>
      <c r="AN20" s="5" t="s">
        <v>70</v>
      </c>
      <c r="AO20" s="5" t="s">
        <v>70</v>
      </c>
      <c r="AP20" s="5" t="s">
        <v>70</v>
      </c>
      <c r="AQ20" s="5" t="s">
        <v>70</v>
      </c>
      <c r="AR20" s="5" t="s">
        <v>70</v>
      </c>
      <c r="AS20" s="5">
        <v>0</v>
      </c>
      <c r="AT20" s="5" t="s">
        <v>70</v>
      </c>
      <c r="AU20" s="5" t="s">
        <v>70</v>
      </c>
      <c r="AV20" s="5" t="s">
        <v>70</v>
      </c>
      <c r="AW20" s="5" t="s">
        <v>70</v>
      </c>
      <c r="AX20" s="5" t="s">
        <v>70</v>
      </c>
      <c r="AY20" s="5" t="s">
        <v>70</v>
      </c>
      <c r="AZ20" s="5" t="s">
        <v>70</v>
      </c>
      <c r="BA20" s="5" t="s">
        <v>70</v>
      </c>
      <c r="BB20" s="5" t="s">
        <v>70</v>
      </c>
      <c r="BC20" s="5" t="s">
        <v>70</v>
      </c>
      <c r="BD20" s="5">
        <v>0</v>
      </c>
    </row>
    <row r="21" spans="1:56" x14ac:dyDescent="0.35">
      <c r="A21" t="s">
        <v>80</v>
      </c>
      <c r="B21" s="5" t="s">
        <v>70</v>
      </c>
      <c r="C21" s="5" t="s">
        <v>70</v>
      </c>
      <c r="D21" s="5" t="s">
        <v>70</v>
      </c>
      <c r="E21" s="5" t="s">
        <v>70</v>
      </c>
      <c r="F21" s="5" t="s">
        <v>70</v>
      </c>
      <c r="G21" s="5" t="s">
        <v>70</v>
      </c>
      <c r="H21" s="5" t="s">
        <v>70</v>
      </c>
      <c r="I21" s="5" t="s">
        <v>70</v>
      </c>
      <c r="J21" s="5" t="s">
        <v>70</v>
      </c>
      <c r="K21" s="5" t="s">
        <v>70</v>
      </c>
      <c r="L21" s="5">
        <v>0</v>
      </c>
      <c r="M21" s="5" t="s">
        <v>70</v>
      </c>
      <c r="N21" s="5" t="s">
        <v>70</v>
      </c>
      <c r="O21" s="5" t="s">
        <v>70</v>
      </c>
      <c r="P21" s="5" t="s">
        <v>70</v>
      </c>
      <c r="Q21" s="5" t="s">
        <v>70</v>
      </c>
      <c r="R21" s="5" t="s">
        <v>70</v>
      </c>
      <c r="S21" s="5" t="s">
        <v>70</v>
      </c>
      <c r="T21" s="5" t="s">
        <v>70</v>
      </c>
      <c r="U21" s="5" t="s">
        <v>70</v>
      </c>
      <c r="V21" s="5" t="s">
        <v>70</v>
      </c>
      <c r="W21" s="5">
        <v>0</v>
      </c>
      <c r="X21" s="5" t="s">
        <v>70</v>
      </c>
      <c r="Y21" s="5" t="s">
        <v>70</v>
      </c>
      <c r="Z21" s="5" t="s">
        <v>70</v>
      </c>
      <c r="AA21" s="5" t="s">
        <v>70</v>
      </c>
      <c r="AB21" s="5" t="s">
        <v>70</v>
      </c>
      <c r="AC21" s="5" t="s">
        <v>70</v>
      </c>
      <c r="AD21" s="5" t="s">
        <v>70</v>
      </c>
      <c r="AE21" s="5" t="s">
        <v>70</v>
      </c>
      <c r="AF21" s="5" t="s">
        <v>70</v>
      </c>
      <c r="AG21" s="5" t="s">
        <v>70</v>
      </c>
      <c r="AH21" s="5">
        <v>0</v>
      </c>
      <c r="AI21" s="5" t="s">
        <v>70</v>
      </c>
      <c r="AJ21" s="5" t="s">
        <v>70</v>
      </c>
      <c r="AK21" s="5" t="s">
        <v>70</v>
      </c>
      <c r="AL21" s="5" t="s">
        <v>70</v>
      </c>
      <c r="AM21" s="5" t="s">
        <v>70</v>
      </c>
      <c r="AN21" s="5" t="s">
        <v>70</v>
      </c>
      <c r="AO21" s="5" t="s">
        <v>70</v>
      </c>
      <c r="AP21" s="5" t="s">
        <v>70</v>
      </c>
      <c r="AQ21" s="5" t="s">
        <v>70</v>
      </c>
      <c r="AR21" s="5" t="s">
        <v>70</v>
      </c>
      <c r="AS21" s="5">
        <v>0</v>
      </c>
      <c r="AT21" s="5" t="s">
        <v>70</v>
      </c>
      <c r="AU21" s="5" t="s">
        <v>70</v>
      </c>
      <c r="AV21" s="5" t="s">
        <v>70</v>
      </c>
      <c r="AW21" s="5" t="s">
        <v>70</v>
      </c>
      <c r="AX21" s="5" t="s">
        <v>70</v>
      </c>
      <c r="AY21" s="5" t="s">
        <v>70</v>
      </c>
      <c r="AZ21" s="5" t="s">
        <v>70</v>
      </c>
      <c r="BA21" s="5" t="s">
        <v>70</v>
      </c>
      <c r="BB21" s="5" t="s">
        <v>70</v>
      </c>
      <c r="BC21" s="5" t="s">
        <v>70</v>
      </c>
      <c r="BD21" s="5">
        <v>0</v>
      </c>
    </row>
    <row r="22" spans="1:56" x14ac:dyDescent="0.35">
      <c r="A22" t="s">
        <v>81</v>
      </c>
      <c r="B22" s="5">
        <v>10</v>
      </c>
      <c r="C22" s="5" t="s">
        <v>63</v>
      </c>
      <c r="D22" s="5">
        <v>20</v>
      </c>
      <c r="E22" s="5" t="s">
        <v>63</v>
      </c>
      <c r="F22" s="5">
        <v>30</v>
      </c>
      <c r="G22" s="5" t="s">
        <v>63</v>
      </c>
      <c r="H22" s="5">
        <v>35</v>
      </c>
      <c r="I22" s="5" t="s">
        <v>63</v>
      </c>
      <c r="J22" s="5" t="s">
        <v>63</v>
      </c>
      <c r="K22" s="5" t="s">
        <v>63</v>
      </c>
      <c r="L22" s="5">
        <v>35</v>
      </c>
      <c r="M22" s="5">
        <v>5</v>
      </c>
      <c r="N22" s="5" t="s">
        <v>63</v>
      </c>
      <c r="O22" s="5">
        <v>10</v>
      </c>
      <c r="P22" s="5" t="s">
        <v>63</v>
      </c>
      <c r="Q22" s="5">
        <v>15</v>
      </c>
      <c r="R22" s="5" t="s">
        <v>63</v>
      </c>
      <c r="S22" s="5">
        <v>20</v>
      </c>
      <c r="T22" s="5" t="s">
        <v>63</v>
      </c>
      <c r="U22" s="5" t="s">
        <v>63</v>
      </c>
      <c r="V22" s="5" t="s">
        <v>63</v>
      </c>
      <c r="W22" s="5">
        <v>20</v>
      </c>
      <c r="X22" s="5">
        <v>30</v>
      </c>
      <c r="Y22" s="5" t="s">
        <v>63</v>
      </c>
      <c r="Z22" s="5">
        <v>35</v>
      </c>
      <c r="AA22" s="5" t="s">
        <v>63</v>
      </c>
      <c r="AB22" s="5">
        <v>40</v>
      </c>
      <c r="AC22" s="5" t="s">
        <v>63</v>
      </c>
      <c r="AD22" s="5">
        <v>40</v>
      </c>
      <c r="AE22" s="5" t="s">
        <v>63</v>
      </c>
      <c r="AF22" s="5" t="s">
        <v>63</v>
      </c>
      <c r="AG22" s="5" t="s">
        <v>63</v>
      </c>
      <c r="AH22" s="5">
        <v>45</v>
      </c>
      <c r="AI22" s="5">
        <v>20</v>
      </c>
      <c r="AJ22" s="7">
        <v>0.41899999999999998</v>
      </c>
      <c r="AK22" s="5">
        <v>35</v>
      </c>
      <c r="AL22" s="7">
        <v>0.81399999999999995</v>
      </c>
      <c r="AM22" s="5">
        <v>45</v>
      </c>
      <c r="AN22" s="7">
        <v>1</v>
      </c>
      <c r="AO22" s="5">
        <v>45</v>
      </c>
      <c r="AP22" s="7">
        <v>1</v>
      </c>
      <c r="AQ22" s="5">
        <v>0</v>
      </c>
      <c r="AR22" s="7">
        <v>0</v>
      </c>
      <c r="AS22" s="5">
        <v>45</v>
      </c>
      <c r="AT22" s="5">
        <v>20</v>
      </c>
      <c r="AU22" s="7">
        <v>0.38</v>
      </c>
      <c r="AV22" s="5">
        <v>30</v>
      </c>
      <c r="AW22" s="7">
        <v>0.62</v>
      </c>
      <c r="AX22" s="5">
        <v>40</v>
      </c>
      <c r="AY22" s="7">
        <v>0.78</v>
      </c>
      <c r="AZ22" s="5">
        <v>40</v>
      </c>
      <c r="BA22" s="7">
        <v>0.84</v>
      </c>
      <c r="BB22" s="5">
        <v>10</v>
      </c>
      <c r="BC22" s="7">
        <v>0.16</v>
      </c>
      <c r="BD22" s="5">
        <v>50</v>
      </c>
    </row>
    <row r="23" spans="1:56" x14ac:dyDescent="0.35">
      <c r="A23" t="s">
        <v>82</v>
      </c>
      <c r="B23" s="8">
        <v>1240</v>
      </c>
      <c r="C23" s="7">
        <v>0.372</v>
      </c>
      <c r="D23" s="8">
        <v>2180</v>
      </c>
      <c r="E23" s="7">
        <v>0.65300000000000002</v>
      </c>
      <c r="F23" s="8">
        <v>2870</v>
      </c>
      <c r="G23" s="7">
        <v>0.86099999999999999</v>
      </c>
      <c r="H23" s="8">
        <v>3185</v>
      </c>
      <c r="I23" s="7">
        <v>0.95399999999999996</v>
      </c>
      <c r="J23" s="5">
        <v>150</v>
      </c>
      <c r="K23" s="7">
        <v>4.5999999999999999E-2</v>
      </c>
      <c r="L23" s="8">
        <v>3335</v>
      </c>
      <c r="M23" s="8">
        <v>1310</v>
      </c>
      <c r="N23" s="7">
        <v>0.41299999999999998</v>
      </c>
      <c r="O23" s="8">
        <v>2305</v>
      </c>
      <c r="P23" s="7">
        <v>0.72399999999999998</v>
      </c>
      <c r="Q23" s="8">
        <v>2875</v>
      </c>
      <c r="R23" s="7">
        <v>0.90400000000000003</v>
      </c>
      <c r="S23" s="8">
        <v>3100</v>
      </c>
      <c r="T23" s="7">
        <v>0.97599999999999998</v>
      </c>
      <c r="U23" s="5">
        <v>75</v>
      </c>
      <c r="V23" s="7">
        <v>2.4E-2</v>
      </c>
      <c r="W23" s="8">
        <v>3180</v>
      </c>
      <c r="X23" s="8">
        <v>1425</v>
      </c>
      <c r="Y23" s="7">
        <v>0.45</v>
      </c>
      <c r="Z23" s="8">
        <v>2245</v>
      </c>
      <c r="AA23" s="7">
        <v>0.70899999999999996</v>
      </c>
      <c r="AB23" s="8">
        <v>2905</v>
      </c>
      <c r="AC23" s="7">
        <v>0.91900000000000004</v>
      </c>
      <c r="AD23" s="8">
        <v>3080</v>
      </c>
      <c r="AE23" s="7">
        <v>0.97299999999999998</v>
      </c>
      <c r="AF23" s="5">
        <v>85</v>
      </c>
      <c r="AG23" s="7">
        <v>2.7E-2</v>
      </c>
      <c r="AH23" s="8">
        <v>3160</v>
      </c>
      <c r="AI23" s="8">
        <v>1245</v>
      </c>
      <c r="AJ23" s="7">
        <v>0.38500000000000001</v>
      </c>
      <c r="AK23" s="8">
        <v>2195</v>
      </c>
      <c r="AL23" s="7">
        <v>0.67800000000000005</v>
      </c>
      <c r="AM23" s="8">
        <v>2990</v>
      </c>
      <c r="AN23" s="7">
        <v>0.92400000000000004</v>
      </c>
      <c r="AO23" s="8">
        <v>3205</v>
      </c>
      <c r="AP23" s="7">
        <v>0.99</v>
      </c>
      <c r="AQ23" s="5">
        <v>30</v>
      </c>
      <c r="AR23" s="7">
        <v>0.01</v>
      </c>
      <c r="AS23" s="8">
        <v>3235</v>
      </c>
      <c r="AT23" s="8">
        <v>1060</v>
      </c>
      <c r="AU23" s="7">
        <v>0.34499999999999997</v>
      </c>
      <c r="AV23" s="8">
        <v>2020</v>
      </c>
      <c r="AW23" s="7">
        <v>0.65700000000000003</v>
      </c>
      <c r="AX23" s="8">
        <v>2665</v>
      </c>
      <c r="AY23" s="7">
        <v>0.86699999999999999</v>
      </c>
      <c r="AZ23" s="8">
        <v>2955</v>
      </c>
      <c r="BA23" s="7">
        <v>0.96099999999999997</v>
      </c>
      <c r="BB23" s="5">
        <v>120</v>
      </c>
      <c r="BC23" s="7">
        <v>3.9E-2</v>
      </c>
      <c r="BD23" s="8">
        <v>3075</v>
      </c>
    </row>
    <row r="24" spans="1:56" x14ac:dyDescent="0.35">
      <c r="A24" t="s">
        <v>83</v>
      </c>
      <c r="B24" s="5">
        <v>5</v>
      </c>
      <c r="C24" s="7">
        <v>0.6</v>
      </c>
      <c r="D24" s="5">
        <v>10</v>
      </c>
      <c r="E24" s="7">
        <v>0.8</v>
      </c>
      <c r="F24" s="5">
        <v>10</v>
      </c>
      <c r="G24" s="7">
        <v>0.9</v>
      </c>
      <c r="H24" s="5">
        <v>10</v>
      </c>
      <c r="I24" s="7">
        <v>1</v>
      </c>
      <c r="J24" s="5">
        <v>0</v>
      </c>
      <c r="K24" s="7">
        <v>0</v>
      </c>
      <c r="L24" s="5">
        <v>10</v>
      </c>
      <c r="M24" s="5">
        <v>5</v>
      </c>
      <c r="N24" s="5" t="s">
        <v>63</v>
      </c>
      <c r="O24" s="5">
        <v>15</v>
      </c>
      <c r="P24" s="5" t="s">
        <v>63</v>
      </c>
      <c r="Q24" s="5">
        <v>15</v>
      </c>
      <c r="R24" s="5" t="s">
        <v>63</v>
      </c>
      <c r="S24" s="5">
        <v>20</v>
      </c>
      <c r="T24" s="5" t="s">
        <v>63</v>
      </c>
      <c r="U24" s="5" t="s">
        <v>63</v>
      </c>
      <c r="V24" s="5" t="s">
        <v>63</v>
      </c>
      <c r="W24" s="5">
        <v>20</v>
      </c>
      <c r="X24" s="5" t="s">
        <v>63</v>
      </c>
      <c r="Y24" s="5" t="s">
        <v>63</v>
      </c>
      <c r="Z24" s="5">
        <v>5</v>
      </c>
      <c r="AA24" s="5" t="s">
        <v>63</v>
      </c>
      <c r="AB24" s="5">
        <v>5</v>
      </c>
      <c r="AC24" s="5" t="s">
        <v>63</v>
      </c>
      <c r="AD24" s="5">
        <v>5</v>
      </c>
      <c r="AE24" s="5" t="s">
        <v>63</v>
      </c>
      <c r="AF24" s="5">
        <v>0</v>
      </c>
      <c r="AG24" s="7">
        <v>0</v>
      </c>
      <c r="AH24" s="5">
        <v>5</v>
      </c>
      <c r="AI24" s="5">
        <v>10</v>
      </c>
      <c r="AJ24" s="7">
        <v>0.5</v>
      </c>
      <c r="AK24" s="5">
        <v>10</v>
      </c>
      <c r="AL24" s="7">
        <v>0.75</v>
      </c>
      <c r="AM24" s="5">
        <v>15</v>
      </c>
      <c r="AN24" s="7">
        <v>1</v>
      </c>
      <c r="AO24" s="5">
        <v>15</v>
      </c>
      <c r="AP24" s="7">
        <v>1</v>
      </c>
      <c r="AQ24" s="5">
        <v>0</v>
      </c>
      <c r="AR24" s="7">
        <v>0</v>
      </c>
      <c r="AS24" s="5">
        <v>15</v>
      </c>
      <c r="AT24" s="5">
        <v>5</v>
      </c>
      <c r="AU24" s="7">
        <v>0.55600000000000005</v>
      </c>
      <c r="AV24" s="5">
        <v>5</v>
      </c>
      <c r="AW24" s="7">
        <v>0.66700000000000004</v>
      </c>
      <c r="AX24" s="5">
        <v>10</v>
      </c>
      <c r="AY24" s="7">
        <v>1</v>
      </c>
      <c r="AZ24" s="5">
        <v>10</v>
      </c>
      <c r="BA24" s="7">
        <v>1</v>
      </c>
      <c r="BB24" s="5">
        <v>0</v>
      </c>
      <c r="BC24" s="7">
        <v>0</v>
      </c>
      <c r="BD24" s="5">
        <v>10</v>
      </c>
    </row>
    <row r="25" spans="1:56" x14ac:dyDescent="0.35">
      <c r="A25" t="s">
        <v>84</v>
      </c>
      <c r="B25" s="5">
        <v>0</v>
      </c>
      <c r="C25" s="7">
        <v>0</v>
      </c>
      <c r="D25" s="5">
        <v>5</v>
      </c>
      <c r="E25" s="7">
        <v>0.26300000000000001</v>
      </c>
      <c r="F25" s="5">
        <v>5</v>
      </c>
      <c r="G25" s="7">
        <v>0.316</v>
      </c>
      <c r="H25" s="5">
        <v>10</v>
      </c>
      <c r="I25" s="7">
        <v>0.52600000000000002</v>
      </c>
      <c r="J25" s="5">
        <v>10</v>
      </c>
      <c r="K25" s="7">
        <v>0.47399999999999998</v>
      </c>
      <c r="L25" s="5">
        <v>20</v>
      </c>
      <c r="M25" s="5" t="s">
        <v>63</v>
      </c>
      <c r="N25" s="5" t="s">
        <v>63</v>
      </c>
      <c r="O25" s="5">
        <v>10</v>
      </c>
      <c r="P25" s="5" t="s">
        <v>63</v>
      </c>
      <c r="Q25" s="5">
        <v>15</v>
      </c>
      <c r="R25" s="5" t="s">
        <v>63</v>
      </c>
      <c r="S25" s="5">
        <v>15</v>
      </c>
      <c r="T25" s="5" t="s">
        <v>63</v>
      </c>
      <c r="U25" s="5" t="s">
        <v>63</v>
      </c>
      <c r="V25" s="5" t="s">
        <v>63</v>
      </c>
      <c r="W25" s="5">
        <v>15</v>
      </c>
      <c r="X25" s="5">
        <v>10</v>
      </c>
      <c r="Y25" s="5" t="s">
        <v>63</v>
      </c>
      <c r="Z25" s="5">
        <v>20</v>
      </c>
      <c r="AA25" s="5" t="s">
        <v>63</v>
      </c>
      <c r="AB25" s="5">
        <v>30</v>
      </c>
      <c r="AC25" s="5" t="s">
        <v>63</v>
      </c>
      <c r="AD25" s="5">
        <v>30</v>
      </c>
      <c r="AE25" s="5" t="s">
        <v>63</v>
      </c>
      <c r="AF25" s="5" t="s">
        <v>63</v>
      </c>
      <c r="AG25" s="5" t="s">
        <v>63</v>
      </c>
      <c r="AH25" s="5">
        <v>30</v>
      </c>
      <c r="AI25" s="5" t="s">
        <v>63</v>
      </c>
      <c r="AJ25" s="5" t="s">
        <v>63</v>
      </c>
      <c r="AK25" s="5" t="s">
        <v>63</v>
      </c>
      <c r="AL25" s="5" t="s">
        <v>63</v>
      </c>
      <c r="AM25" s="5">
        <v>5</v>
      </c>
      <c r="AN25" s="5" t="s">
        <v>63</v>
      </c>
      <c r="AO25" s="5">
        <v>10</v>
      </c>
      <c r="AP25" s="5" t="s">
        <v>63</v>
      </c>
      <c r="AQ25" s="5" t="s">
        <v>63</v>
      </c>
      <c r="AR25" s="5" t="s">
        <v>63</v>
      </c>
      <c r="AS25" s="5">
        <v>10</v>
      </c>
      <c r="AT25" s="5" t="s">
        <v>63</v>
      </c>
      <c r="AU25" s="5" t="s">
        <v>63</v>
      </c>
      <c r="AV25" s="5" t="s">
        <v>63</v>
      </c>
      <c r="AW25" s="5" t="s">
        <v>63</v>
      </c>
      <c r="AX25" s="5">
        <v>5</v>
      </c>
      <c r="AY25" s="5" t="s">
        <v>63</v>
      </c>
      <c r="AZ25" s="5">
        <v>10</v>
      </c>
      <c r="BA25" s="5" t="s">
        <v>63</v>
      </c>
      <c r="BB25" s="5">
        <v>0</v>
      </c>
      <c r="BC25" s="7">
        <v>0</v>
      </c>
      <c r="BD25" s="5">
        <v>10</v>
      </c>
    </row>
    <row r="26" spans="1:56" x14ac:dyDescent="0.35">
      <c r="A26" t="s">
        <v>85</v>
      </c>
      <c r="B26" s="5">
        <v>5</v>
      </c>
      <c r="C26" s="5" t="s">
        <v>63</v>
      </c>
      <c r="D26" s="5">
        <v>15</v>
      </c>
      <c r="E26" s="5" t="s">
        <v>63</v>
      </c>
      <c r="F26" s="5">
        <v>20</v>
      </c>
      <c r="G26" s="5" t="s">
        <v>63</v>
      </c>
      <c r="H26" s="5">
        <v>25</v>
      </c>
      <c r="I26" s="5" t="s">
        <v>63</v>
      </c>
      <c r="J26" s="5" t="s">
        <v>63</v>
      </c>
      <c r="K26" s="5" t="s">
        <v>63</v>
      </c>
      <c r="L26" s="5">
        <v>25</v>
      </c>
      <c r="M26" s="5">
        <v>0</v>
      </c>
      <c r="N26" s="7">
        <v>0</v>
      </c>
      <c r="O26" s="5">
        <v>5</v>
      </c>
      <c r="P26" s="7">
        <v>0.46700000000000003</v>
      </c>
      <c r="Q26" s="5">
        <v>15</v>
      </c>
      <c r="R26" s="7">
        <v>0.86699999999999999</v>
      </c>
      <c r="S26" s="5">
        <v>15</v>
      </c>
      <c r="T26" s="7">
        <v>1</v>
      </c>
      <c r="U26" s="5">
        <v>0</v>
      </c>
      <c r="V26" s="7">
        <v>0</v>
      </c>
      <c r="W26" s="5">
        <v>15</v>
      </c>
      <c r="X26" s="5">
        <v>5</v>
      </c>
      <c r="Y26" s="7">
        <v>0.375</v>
      </c>
      <c r="Z26" s="5">
        <v>10</v>
      </c>
      <c r="AA26" s="7">
        <v>0.68799999999999994</v>
      </c>
      <c r="AB26" s="5">
        <v>15</v>
      </c>
      <c r="AC26" s="7">
        <v>1</v>
      </c>
      <c r="AD26" s="5">
        <v>15</v>
      </c>
      <c r="AE26" s="7">
        <v>1</v>
      </c>
      <c r="AF26" s="5">
        <v>0</v>
      </c>
      <c r="AG26" s="7">
        <v>0</v>
      </c>
      <c r="AH26" s="5">
        <v>15</v>
      </c>
      <c r="AI26" s="5">
        <v>10</v>
      </c>
      <c r="AJ26" s="7">
        <v>0.38100000000000001</v>
      </c>
      <c r="AK26" s="5">
        <v>15</v>
      </c>
      <c r="AL26" s="7">
        <v>0.76200000000000001</v>
      </c>
      <c r="AM26" s="5">
        <v>20</v>
      </c>
      <c r="AN26" s="7">
        <v>0.95199999999999996</v>
      </c>
      <c r="AO26" s="5">
        <v>20</v>
      </c>
      <c r="AP26" s="7">
        <v>1</v>
      </c>
      <c r="AQ26" s="5">
        <v>0</v>
      </c>
      <c r="AR26" s="7">
        <v>0</v>
      </c>
      <c r="AS26" s="5">
        <v>20</v>
      </c>
      <c r="AT26" s="5" t="s">
        <v>63</v>
      </c>
      <c r="AU26" s="5" t="s">
        <v>63</v>
      </c>
      <c r="AV26" s="5">
        <v>15</v>
      </c>
      <c r="AW26" s="5" t="s">
        <v>63</v>
      </c>
      <c r="AX26" s="5">
        <v>25</v>
      </c>
      <c r="AY26" s="5" t="s">
        <v>63</v>
      </c>
      <c r="AZ26" s="5">
        <v>40</v>
      </c>
      <c r="BA26" s="5" t="s">
        <v>63</v>
      </c>
      <c r="BB26" s="5">
        <v>10</v>
      </c>
      <c r="BC26" s="5" t="s">
        <v>63</v>
      </c>
      <c r="BD26" s="5">
        <v>45</v>
      </c>
    </row>
    <row r="27" spans="1:56" x14ac:dyDescent="0.35">
      <c r="A27" t="s">
        <v>86</v>
      </c>
      <c r="B27" s="5">
        <v>90</v>
      </c>
      <c r="C27" s="7">
        <v>0.435</v>
      </c>
      <c r="D27" s="5">
        <v>125</v>
      </c>
      <c r="E27" s="7">
        <v>0.60399999999999998</v>
      </c>
      <c r="F27" s="5">
        <v>160</v>
      </c>
      <c r="G27" s="7">
        <v>0.77800000000000002</v>
      </c>
      <c r="H27" s="5">
        <v>185</v>
      </c>
      <c r="I27" s="7">
        <v>0.90300000000000002</v>
      </c>
      <c r="J27" s="5">
        <v>20</v>
      </c>
      <c r="K27" s="7">
        <v>9.7000000000000003E-2</v>
      </c>
      <c r="L27" s="5">
        <v>205</v>
      </c>
      <c r="M27" s="5">
        <v>135</v>
      </c>
      <c r="N27" s="7">
        <v>0.436</v>
      </c>
      <c r="O27" s="5">
        <v>220</v>
      </c>
      <c r="P27" s="7">
        <v>0.70199999999999996</v>
      </c>
      <c r="Q27" s="5">
        <v>270</v>
      </c>
      <c r="R27" s="7">
        <v>0.86899999999999999</v>
      </c>
      <c r="S27" s="5">
        <v>300</v>
      </c>
      <c r="T27" s="7">
        <v>0.95799999999999996</v>
      </c>
      <c r="U27" s="5">
        <v>15</v>
      </c>
      <c r="V27" s="7">
        <v>4.2000000000000003E-2</v>
      </c>
      <c r="W27" s="5">
        <v>310</v>
      </c>
      <c r="X27" s="5">
        <v>140</v>
      </c>
      <c r="Y27" s="5" t="s">
        <v>63</v>
      </c>
      <c r="Z27" s="5">
        <v>200</v>
      </c>
      <c r="AA27" s="5" t="s">
        <v>63</v>
      </c>
      <c r="AB27" s="5">
        <v>270</v>
      </c>
      <c r="AC27" s="5" t="s">
        <v>63</v>
      </c>
      <c r="AD27" s="5">
        <v>285</v>
      </c>
      <c r="AE27" s="5" t="s">
        <v>63</v>
      </c>
      <c r="AF27" s="5" t="s">
        <v>63</v>
      </c>
      <c r="AG27" s="5" t="s">
        <v>63</v>
      </c>
      <c r="AH27" s="5">
        <v>285</v>
      </c>
      <c r="AI27" s="5">
        <v>175</v>
      </c>
      <c r="AJ27" s="7">
        <v>0.51200000000000001</v>
      </c>
      <c r="AK27" s="5">
        <v>260</v>
      </c>
      <c r="AL27" s="7">
        <v>0.753</v>
      </c>
      <c r="AM27" s="5">
        <v>325</v>
      </c>
      <c r="AN27" s="7">
        <v>0.95099999999999996</v>
      </c>
      <c r="AO27" s="5">
        <v>345</v>
      </c>
      <c r="AP27" s="7">
        <v>1</v>
      </c>
      <c r="AQ27" s="5">
        <v>0</v>
      </c>
      <c r="AR27" s="7">
        <v>0</v>
      </c>
      <c r="AS27" s="5">
        <v>345</v>
      </c>
      <c r="AT27" s="5">
        <v>145</v>
      </c>
      <c r="AU27" s="7">
        <v>0.45800000000000002</v>
      </c>
      <c r="AV27" s="5">
        <v>210</v>
      </c>
      <c r="AW27" s="7">
        <v>0.65800000000000003</v>
      </c>
      <c r="AX27" s="5">
        <v>260</v>
      </c>
      <c r="AY27" s="7">
        <v>0.81799999999999995</v>
      </c>
      <c r="AZ27" s="5">
        <v>305</v>
      </c>
      <c r="BA27" s="7">
        <v>0.95299999999999996</v>
      </c>
      <c r="BB27" s="5">
        <v>15</v>
      </c>
      <c r="BC27" s="7">
        <v>4.7E-2</v>
      </c>
      <c r="BD27" s="5">
        <v>320</v>
      </c>
    </row>
    <row r="28" spans="1:56" x14ac:dyDescent="0.35">
      <c r="A28" t="s">
        <v>87</v>
      </c>
      <c r="B28" s="5" t="s">
        <v>63</v>
      </c>
      <c r="C28" s="5" t="s">
        <v>63</v>
      </c>
      <c r="D28" s="5" t="s">
        <v>63</v>
      </c>
      <c r="E28" s="5" t="s">
        <v>63</v>
      </c>
      <c r="F28" s="5" t="s">
        <v>63</v>
      </c>
      <c r="G28" s="5" t="s">
        <v>63</v>
      </c>
      <c r="H28" s="5" t="s">
        <v>63</v>
      </c>
      <c r="I28" s="5" t="s">
        <v>63</v>
      </c>
      <c r="J28" s="5">
        <v>0</v>
      </c>
      <c r="K28" s="7">
        <v>0</v>
      </c>
      <c r="L28" s="5" t="s">
        <v>63</v>
      </c>
      <c r="M28" s="5">
        <v>0</v>
      </c>
      <c r="N28" s="7">
        <v>0</v>
      </c>
      <c r="O28" s="5" t="s">
        <v>63</v>
      </c>
      <c r="P28" s="5" t="s">
        <v>63</v>
      </c>
      <c r="Q28" s="5" t="s">
        <v>63</v>
      </c>
      <c r="R28" s="5" t="s">
        <v>63</v>
      </c>
      <c r="S28" s="5" t="s">
        <v>63</v>
      </c>
      <c r="T28" s="5" t="s">
        <v>63</v>
      </c>
      <c r="U28" s="5">
        <v>0</v>
      </c>
      <c r="V28" s="7">
        <v>0</v>
      </c>
      <c r="W28" s="5" t="s">
        <v>63</v>
      </c>
      <c r="X28" s="5">
        <v>0</v>
      </c>
      <c r="Y28" s="7">
        <v>0</v>
      </c>
      <c r="Z28" s="5" t="s">
        <v>63</v>
      </c>
      <c r="AA28" s="5" t="s">
        <v>63</v>
      </c>
      <c r="AB28" s="5" t="s">
        <v>63</v>
      </c>
      <c r="AC28" s="5" t="s">
        <v>63</v>
      </c>
      <c r="AD28" s="5" t="s">
        <v>63</v>
      </c>
      <c r="AE28" s="5" t="s">
        <v>63</v>
      </c>
      <c r="AF28" s="5">
        <v>0</v>
      </c>
      <c r="AG28" s="7">
        <v>0</v>
      </c>
      <c r="AH28" s="5" t="s">
        <v>63</v>
      </c>
      <c r="AI28" s="5" t="s">
        <v>63</v>
      </c>
      <c r="AJ28" s="5" t="s">
        <v>63</v>
      </c>
      <c r="AK28" s="5" t="s">
        <v>63</v>
      </c>
      <c r="AL28" s="5" t="s">
        <v>63</v>
      </c>
      <c r="AM28" s="5" t="s">
        <v>63</v>
      </c>
      <c r="AN28" s="5" t="s">
        <v>63</v>
      </c>
      <c r="AO28" s="5" t="s">
        <v>63</v>
      </c>
      <c r="AP28" s="5" t="s">
        <v>63</v>
      </c>
      <c r="AQ28" s="5">
        <v>0</v>
      </c>
      <c r="AR28" s="7">
        <v>0</v>
      </c>
      <c r="AS28" s="5" t="s">
        <v>63</v>
      </c>
      <c r="AT28" s="5" t="s">
        <v>63</v>
      </c>
      <c r="AU28" s="5" t="s">
        <v>63</v>
      </c>
      <c r="AV28" s="5" t="s">
        <v>63</v>
      </c>
      <c r="AW28" s="5" t="s">
        <v>63</v>
      </c>
      <c r="AX28" s="5" t="s">
        <v>63</v>
      </c>
      <c r="AY28" s="5" t="s">
        <v>63</v>
      </c>
      <c r="AZ28" s="5" t="s">
        <v>63</v>
      </c>
      <c r="BA28" s="5" t="s">
        <v>63</v>
      </c>
      <c r="BB28" s="5">
        <v>0</v>
      </c>
      <c r="BC28" s="7">
        <v>0</v>
      </c>
      <c r="BD28" s="5" t="s">
        <v>63</v>
      </c>
    </row>
    <row r="29" spans="1:56" x14ac:dyDescent="0.35">
      <c r="A29" t="s">
        <v>88</v>
      </c>
      <c r="B29" s="5">
        <v>5</v>
      </c>
      <c r="C29" s="5" t="s">
        <v>63</v>
      </c>
      <c r="D29" s="5">
        <v>10</v>
      </c>
      <c r="E29" s="5" t="s">
        <v>63</v>
      </c>
      <c r="F29" s="5">
        <v>10</v>
      </c>
      <c r="G29" s="5" t="s">
        <v>63</v>
      </c>
      <c r="H29" s="5">
        <v>10</v>
      </c>
      <c r="I29" s="5" t="s">
        <v>63</v>
      </c>
      <c r="J29" s="5" t="s">
        <v>63</v>
      </c>
      <c r="K29" s="5" t="s">
        <v>63</v>
      </c>
      <c r="L29" s="5">
        <v>15</v>
      </c>
      <c r="M29" s="5" t="s">
        <v>63</v>
      </c>
      <c r="N29" s="5" t="s">
        <v>63</v>
      </c>
      <c r="O29" s="5">
        <v>5</v>
      </c>
      <c r="P29" s="5" t="s">
        <v>63</v>
      </c>
      <c r="Q29" s="5">
        <v>15</v>
      </c>
      <c r="R29" s="5" t="s">
        <v>63</v>
      </c>
      <c r="S29" s="5">
        <v>15</v>
      </c>
      <c r="T29" s="5" t="s">
        <v>63</v>
      </c>
      <c r="U29" s="5" t="s">
        <v>63</v>
      </c>
      <c r="V29" s="5" t="s">
        <v>63</v>
      </c>
      <c r="W29" s="5">
        <v>15</v>
      </c>
      <c r="X29" s="5">
        <v>5</v>
      </c>
      <c r="Y29" s="7">
        <v>0.35699999999999998</v>
      </c>
      <c r="Z29" s="5">
        <v>15</v>
      </c>
      <c r="AA29" s="7">
        <v>1</v>
      </c>
      <c r="AB29" s="5">
        <v>15</v>
      </c>
      <c r="AC29" s="7">
        <v>1</v>
      </c>
      <c r="AD29" s="5">
        <v>15</v>
      </c>
      <c r="AE29" s="7">
        <v>1</v>
      </c>
      <c r="AF29" s="5">
        <v>0</v>
      </c>
      <c r="AG29" s="7">
        <v>0</v>
      </c>
      <c r="AH29" s="5">
        <v>15</v>
      </c>
      <c r="AI29" s="5">
        <v>5</v>
      </c>
      <c r="AJ29" s="7">
        <v>0.438</v>
      </c>
      <c r="AK29" s="5">
        <v>10</v>
      </c>
      <c r="AL29" s="7">
        <v>0.625</v>
      </c>
      <c r="AM29" s="5">
        <v>15</v>
      </c>
      <c r="AN29" s="7">
        <v>0.875</v>
      </c>
      <c r="AO29" s="5">
        <v>15</v>
      </c>
      <c r="AP29" s="7">
        <v>1</v>
      </c>
      <c r="AQ29" s="5">
        <v>0</v>
      </c>
      <c r="AR29" s="7">
        <v>0</v>
      </c>
      <c r="AS29" s="5">
        <v>15</v>
      </c>
      <c r="AT29" s="5">
        <v>0</v>
      </c>
      <c r="AU29" s="7">
        <v>0</v>
      </c>
      <c r="AV29" s="5" t="s">
        <v>63</v>
      </c>
      <c r="AW29" s="5" t="s">
        <v>63</v>
      </c>
      <c r="AX29" s="5">
        <v>5</v>
      </c>
      <c r="AY29" s="5" t="s">
        <v>63</v>
      </c>
      <c r="AZ29" s="5">
        <v>10</v>
      </c>
      <c r="BA29" s="5" t="s">
        <v>63</v>
      </c>
      <c r="BB29" s="5" t="s">
        <v>63</v>
      </c>
      <c r="BC29" s="5" t="s">
        <v>63</v>
      </c>
      <c r="BD29" s="5">
        <v>10</v>
      </c>
    </row>
    <row r="30" spans="1:56" x14ac:dyDescent="0.35">
      <c r="A30" t="s">
        <v>89</v>
      </c>
      <c r="B30" s="5">
        <v>130</v>
      </c>
      <c r="C30" s="7">
        <v>0.215</v>
      </c>
      <c r="D30" s="5">
        <v>270</v>
      </c>
      <c r="E30" s="7">
        <v>0.442</v>
      </c>
      <c r="F30" s="5">
        <v>430</v>
      </c>
      <c r="G30" s="7">
        <v>0.69799999999999995</v>
      </c>
      <c r="H30" s="5">
        <v>545</v>
      </c>
      <c r="I30" s="7">
        <v>0.88800000000000001</v>
      </c>
      <c r="J30" s="5">
        <v>70</v>
      </c>
      <c r="K30" s="7">
        <v>0.112</v>
      </c>
      <c r="L30" s="5">
        <v>615</v>
      </c>
      <c r="M30" s="5">
        <v>230</v>
      </c>
      <c r="N30" s="7">
        <v>0.39700000000000002</v>
      </c>
      <c r="O30" s="5">
        <v>365</v>
      </c>
      <c r="P30" s="7">
        <v>0.625</v>
      </c>
      <c r="Q30" s="5">
        <v>495</v>
      </c>
      <c r="R30" s="7">
        <v>0.85399999999999998</v>
      </c>
      <c r="S30" s="5">
        <v>555</v>
      </c>
      <c r="T30" s="7">
        <v>0.95199999999999996</v>
      </c>
      <c r="U30" s="5">
        <v>30</v>
      </c>
      <c r="V30" s="7">
        <v>4.8000000000000001E-2</v>
      </c>
      <c r="W30" s="5">
        <v>580</v>
      </c>
      <c r="X30" s="5">
        <v>275</v>
      </c>
      <c r="Y30" s="7">
        <v>0.42899999999999999</v>
      </c>
      <c r="Z30" s="5">
        <v>410</v>
      </c>
      <c r="AA30" s="7">
        <v>0.64500000000000002</v>
      </c>
      <c r="AB30" s="5">
        <v>540</v>
      </c>
      <c r="AC30" s="7">
        <v>0.84599999999999997</v>
      </c>
      <c r="AD30" s="5">
        <v>615</v>
      </c>
      <c r="AE30" s="7">
        <v>0.96399999999999997</v>
      </c>
      <c r="AF30" s="5">
        <v>25</v>
      </c>
      <c r="AG30" s="7">
        <v>3.5999999999999997E-2</v>
      </c>
      <c r="AH30" s="5">
        <v>635</v>
      </c>
      <c r="AI30" s="5">
        <v>275</v>
      </c>
      <c r="AJ30" s="7">
        <v>0.371</v>
      </c>
      <c r="AK30" s="5">
        <v>470</v>
      </c>
      <c r="AL30" s="7">
        <v>0.63600000000000001</v>
      </c>
      <c r="AM30" s="5">
        <v>655</v>
      </c>
      <c r="AN30" s="7">
        <v>0.89</v>
      </c>
      <c r="AO30" s="5">
        <v>715</v>
      </c>
      <c r="AP30" s="7">
        <v>0.97399999999999998</v>
      </c>
      <c r="AQ30" s="5">
        <v>20</v>
      </c>
      <c r="AR30" s="7">
        <v>2.5999999999999999E-2</v>
      </c>
      <c r="AS30" s="5">
        <v>735</v>
      </c>
      <c r="AT30" s="5">
        <v>170</v>
      </c>
      <c r="AU30" s="7">
        <v>0.26600000000000001</v>
      </c>
      <c r="AV30" s="5">
        <v>325</v>
      </c>
      <c r="AW30" s="7">
        <v>0.51100000000000001</v>
      </c>
      <c r="AX30" s="5">
        <v>475</v>
      </c>
      <c r="AY30" s="7">
        <v>0.74199999999999999</v>
      </c>
      <c r="AZ30" s="5">
        <v>565</v>
      </c>
      <c r="BA30" s="7">
        <v>0.88600000000000001</v>
      </c>
      <c r="BB30" s="5">
        <v>75</v>
      </c>
      <c r="BC30" s="7">
        <v>0.114</v>
      </c>
      <c r="BD30" s="5">
        <v>640</v>
      </c>
    </row>
    <row r="31" spans="1:56" x14ac:dyDescent="0.35">
      <c r="A31" t="s">
        <v>90</v>
      </c>
      <c r="B31" s="5">
        <v>40</v>
      </c>
      <c r="C31" s="5" t="s">
        <v>63</v>
      </c>
      <c r="D31" s="5">
        <v>60</v>
      </c>
      <c r="E31" s="5" t="s">
        <v>63</v>
      </c>
      <c r="F31" s="5">
        <v>80</v>
      </c>
      <c r="G31" s="5" t="s">
        <v>63</v>
      </c>
      <c r="H31" s="5">
        <v>85</v>
      </c>
      <c r="I31" s="5" t="s">
        <v>63</v>
      </c>
      <c r="J31" s="5" t="s">
        <v>63</v>
      </c>
      <c r="K31" s="5" t="s">
        <v>63</v>
      </c>
      <c r="L31" s="5">
        <v>90</v>
      </c>
      <c r="M31" s="5">
        <v>25</v>
      </c>
      <c r="N31" s="5" t="s">
        <v>63</v>
      </c>
      <c r="O31" s="5">
        <v>40</v>
      </c>
      <c r="P31" s="5" t="s">
        <v>63</v>
      </c>
      <c r="Q31" s="5">
        <v>60</v>
      </c>
      <c r="R31" s="5" t="s">
        <v>63</v>
      </c>
      <c r="S31" s="5">
        <v>70</v>
      </c>
      <c r="T31" s="5" t="s">
        <v>63</v>
      </c>
      <c r="U31" s="5" t="s">
        <v>63</v>
      </c>
      <c r="V31" s="5" t="s">
        <v>63</v>
      </c>
      <c r="W31" s="5">
        <v>70</v>
      </c>
      <c r="X31" s="5">
        <v>40</v>
      </c>
      <c r="Y31" s="7">
        <v>0.55700000000000005</v>
      </c>
      <c r="Z31" s="5">
        <v>50</v>
      </c>
      <c r="AA31" s="7">
        <v>0.71399999999999997</v>
      </c>
      <c r="AB31" s="5">
        <v>60</v>
      </c>
      <c r="AC31" s="7">
        <v>0.871</v>
      </c>
      <c r="AD31" s="5">
        <v>70</v>
      </c>
      <c r="AE31" s="7">
        <v>1</v>
      </c>
      <c r="AF31" s="5">
        <v>0</v>
      </c>
      <c r="AG31" s="7">
        <v>0</v>
      </c>
      <c r="AH31" s="5">
        <v>70</v>
      </c>
      <c r="AI31" s="5">
        <v>55</v>
      </c>
      <c r="AJ31" s="7">
        <v>0.57099999999999995</v>
      </c>
      <c r="AK31" s="5">
        <v>80</v>
      </c>
      <c r="AL31" s="7">
        <v>0.82699999999999996</v>
      </c>
      <c r="AM31" s="5">
        <v>100</v>
      </c>
      <c r="AN31" s="7">
        <v>1</v>
      </c>
      <c r="AO31" s="5">
        <v>100</v>
      </c>
      <c r="AP31" s="7">
        <v>1</v>
      </c>
      <c r="AQ31" s="5">
        <v>0</v>
      </c>
      <c r="AR31" s="7">
        <v>0</v>
      </c>
      <c r="AS31" s="5">
        <v>100</v>
      </c>
      <c r="AT31" s="5">
        <v>35</v>
      </c>
      <c r="AU31" s="5" t="s">
        <v>63</v>
      </c>
      <c r="AV31" s="5">
        <v>55</v>
      </c>
      <c r="AW31" s="5" t="s">
        <v>63</v>
      </c>
      <c r="AX31" s="5">
        <v>55</v>
      </c>
      <c r="AY31" s="5" t="s">
        <v>63</v>
      </c>
      <c r="AZ31" s="5">
        <v>65</v>
      </c>
      <c r="BA31" s="5" t="s">
        <v>63</v>
      </c>
      <c r="BB31" s="5" t="s">
        <v>63</v>
      </c>
      <c r="BC31" s="5" t="s">
        <v>63</v>
      </c>
      <c r="BD31" s="5">
        <v>65</v>
      </c>
    </row>
    <row r="32" spans="1:56" x14ac:dyDescent="0.35">
      <c r="A32" t="s">
        <v>91</v>
      </c>
      <c r="B32" s="5">
        <v>75</v>
      </c>
      <c r="C32" s="7">
        <v>0.22500000000000001</v>
      </c>
      <c r="D32" s="5">
        <v>155</v>
      </c>
      <c r="E32" s="7">
        <v>0.46500000000000002</v>
      </c>
      <c r="F32" s="5">
        <v>225</v>
      </c>
      <c r="G32" s="7">
        <v>0.69</v>
      </c>
      <c r="H32" s="5">
        <v>295</v>
      </c>
      <c r="I32" s="7">
        <v>0.89700000000000002</v>
      </c>
      <c r="J32" s="5">
        <v>35</v>
      </c>
      <c r="K32" s="7">
        <v>0.10299999999999999</v>
      </c>
      <c r="L32" s="5">
        <v>330</v>
      </c>
      <c r="M32" s="5">
        <v>70</v>
      </c>
      <c r="N32" s="7">
        <v>0.23100000000000001</v>
      </c>
      <c r="O32" s="5">
        <v>140</v>
      </c>
      <c r="P32" s="7">
        <v>0.47099999999999997</v>
      </c>
      <c r="Q32" s="5">
        <v>215</v>
      </c>
      <c r="R32" s="7">
        <v>0.73199999999999998</v>
      </c>
      <c r="S32" s="5">
        <v>265</v>
      </c>
      <c r="T32" s="7">
        <v>0.90500000000000003</v>
      </c>
      <c r="U32" s="5">
        <v>30</v>
      </c>
      <c r="V32" s="7">
        <v>9.5000000000000001E-2</v>
      </c>
      <c r="W32" s="5">
        <v>295</v>
      </c>
      <c r="X32" s="5">
        <v>130</v>
      </c>
      <c r="Y32" s="7">
        <v>0.434</v>
      </c>
      <c r="Z32" s="5">
        <v>205</v>
      </c>
      <c r="AA32" s="7">
        <v>0.68799999999999994</v>
      </c>
      <c r="AB32" s="5">
        <v>270</v>
      </c>
      <c r="AC32" s="7">
        <v>0.91200000000000003</v>
      </c>
      <c r="AD32" s="5">
        <v>290</v>
      </c>
      <c r="AE32" s="7">
        <v>0.97599999999999998</v>
      </c>
      <c r="AF32" s="5">
        <v>5</v>
      </c>
      <c r="AG32" s="7">
        <v>2.4E-2</v>
      </c>
      <c r="AH32" s="5">
        <v>295</v>
      </c>
      <c r="AI32" s="5">
        <v>140</v>
      </c>
      <c r="AJ32" s="5" t="s">
        <v>63</v>
      </c>
      <c r="AK32" s="5">
        <v>270</v>
      </c>
      <c r="AL32" s="5" t="s">
        <v>63</v>
      </c>
      <c r="AM32" s="5">
        <v>390</v>
      </c>
      <c r="AN32" s="5" t="s">
        <v>63</v>
      </c>
      <c r="AO32" s="5">
        <v>405</v>
      </c>
      <c r="AP32" s="5" t="s">
        <v>63</v>
      </c>
      <c r="AQ32" s="5" t="s">
        <v>63</v>
      </c>
      <c r="AR32" s="5" t="s">
        <v>63</v>
      </c>
      <c r="AS32" s="5">
        <v>405</v>
      </c>
      <c r="AT32" s="5">
        <v>95</v>
      </c>
      <c r="AU32" s="7">
        <v>0.21299999999999999</v>
      </c>
      <c r="AV32" s="5">
        <v>195</v>
      </c>
      <c r="AW32" s="7">
        <v>0.443</v>
      </c>
      <c r="AX32" s="5">
        <v>305</v>
      </c>
      <c r="AY32" s="7">
        <v>0.69499999999999995</v>
      </c>
      <c r="AZ32" s="5">
        <v>380</v>
      </c>
      <c r="BA32" s="7">
        <v>0.86699999999999999</v>
      </c>
      <c r="BB32" s="5">
        <v>60</v>
      </c>
      <c r="BC32" s="7">
        <v>0.13300000000000001</v>
      </c>
      <c r="BD32" s="5">
        <v>435</v>
      </c>
    </row>
    <row r="33" spans="1:56" x14ac:dyDescent="0.35">
      <c r="A33" t="s">
        <v>92</v>
      </c>
      <c r="B33" s="5">
        <v>30</v>
      </c>
      <c r="C33" s="7">
        <v>0.248</v>
      </c>
      <c r="D33" s="5">
        <v>55</v>
      </c>
      <c r="E33" s="7">
        <v>0.504</v>
      </c>
      <c r="F33" s="5">
        <v>85</v>
      </c>
      <c r="G33" s="7">
        <v>0.77</v>
      </c>
      <c r="H33" s="5">
        <v>95</v>
      </c>
      <c r="I33" s="7">
        <v>0.85799999999999998</v>
      </c>
      <c r="J33" s="5">
        <v>15</v>
      </c>
      <c r="K33" s="7">
        <v>0.14199999999999999</v>
      </c>
      <c r="L33" s="5">
        <v>115</v>
      </c>
      <c r="M33" s="5">
        <v>25</v>
      </c>
      <c r="N33" s="5" t="s">
        <v>63</v>
      </c>
      <c r="O33" s="5">
        <v>65</v>
      </c>
      <c r="P33" s="5" t="s">
        <v>63</v>
      </c>
      <c r="Q33" s="5">
        <v>75</v>
      </c>
      <c r="R33" s="5" t="s">
        <v>63</v>
      </c>
      <c r="S33" s="5">
        <v>90</v>
      </c>
      <c r="T33" s="5" t="s">
        <v>63</v>
      </c>
      <c r="U33" s="5" t="s">
        <v>63</v>
      </c>
      <c r="V33" s="5" t="s">
        <v>63</v>
      </c>
      <c r="W33" s="5">
        <v>90</v>
      </c>
      <c r="X33" s="5">
        <v>45</v>
      </c>
      <c r="Y33" s="5" t="s">
        <v>63</v>
      </c>
      <c r="Z33" s="5">
        <v>75</v>
      </c>
      <c r="AA33" s="5" t="s">
        <v>63</v>
      </c>
      <c r="AB33" s="5">
        <v>100</v>
      </c>
      <c r="AC33" s="5" t="s">
        <v>63</v>
      </c>
      <c r="AD33" s="5">
        <v>105</v>
      </c>
      <c r="AE33" s="5" t="s">
        <v>63</v>
      </c>
      <c r="AF33" s="5" t="s">
        <v>63</v>
      </c>
      <c r="AG33" s="5" t="s">
        <v>63</v>
      </c>
      <c r="AH33" s="5">
        <v>105</v>
      </c>
      <c r="AI33" s="5">
        <v>25</v>
      </c>
      <c r="AJ33" s="7">
        <v>0.32100000000000001</v>
      </c>
      <c r="AK33" s="5">
        <v>60</v>
      </c>
      <c r="AL33" s="7">
        <v>0.71599999999999997</v>
      </c>
      <c r="AM33" s="5">
        <v>80</v>
      </c>
      <c r="AN33" s="7">
        <v>0.96299999999999997</v>
      </c>
      <c r="AO33" s="5">
        <v>80</v>
      </c>
      <c r="AP33" s="7">
        <v>1</v>
      </c>
      <c r="AQ33" s="5">
        <v>0</v>
      </c>
      <c r="AR33" s="7">
        <v>0</v>
      </c>
      <c r="AS33" s="5">
        <v>80</v>
      </c>
      <c r="AT33" s="5">
        <v>30</v>
      </c>
      <c r="AU33" s="7">
        <v>0.214</v>
      </c>
      <c r="AV33" s="5">
        <v>70</v>
      </c>
      <c r="AW33" s="7">
        <v>0.53400000000000003</v>
      </c>
      <c r="AX33" s="5">
        <v>105</v>
      </c>
      <c r="AY33" s="7">
        <v>0.78600000000000003</v>
      </c>
      <c r="AZ33" s="5">
        <v>125</v>
      </c>
      <c r="BA33" s="7">
        <v>0.93899999999999995</v>
      </c>
      <c r="BB33" s="5">
        <v>10</v>
      </c>
      <c r="BC33" s="7">
        <v>6.0999999999999999E-2</v>
      </c>
      <c r="BD33" s="5">
        <v>130</v>
      </c>
    </row>
    <row r="34" spans="1:56" x14ac:dyDescent="0.35">
      <c r="A34" t="s">
        <v>93</v>
      </c>
      <c r="B34" s="5">
        <v>495</v>
      </c>
      <c r="C34" s="7">
        <v>0.38100000000000001</v>
      </c>
      <c r="D34" s="5">
        <v>810</v>
      </c>
      <c r="E34" s="7">
        <v>0.627</v>
      </c>
      <c r="F34" s="8">
        <v>1055</v>
      </c>
      <c r="G34" s="7">
        <v>0.81499999999999995</v>
      </c>
      <c r="H34" s="8">
        <v>1200</v>
      </c>
      <c r="I34" s="7">
        <v>0.92700000000000005</v>
      </c>
      <c r="J34" s="5">
        <v>95</v>
      </c>
      <c r="K34" s="7">
        <v>7.2999999999999995E-2</v>
      </c>
      <c r="L34" s="8">
        <v>1295</v>
      </c>
      <c r="M34" s="5">
        <v>490</v>
      </c>
      <c r="N34" s="7">
        <v>0.38600000000000001</v>
      </c>
      <c r="O34" s="5">
        <v>800</v>
      </c>
      <c r="P34" s="7">
        <v>0.63400000000000001</v>
      </c>
      <c r="Q34" s="8">
        <v>1035</v>
      </c>
      <c r="R34" s="7">
        <v>0.81899999999999995</v>
      </c>
      <c r="S34" s="8">
        <v>1200</v>
      </c>
      <c r="T34" s="7">
        <v>0.95099999999999996</v>
      </c>
      <c r="U34" s="5">
        <v>60</v>
      </c>
      <c r="V34" s="7">
        <v>4.9000000000000002E-2</v>
      </c>
      <c r="W34" s="8">
        <v>1265</v>
      </c>
      <c r="X34" s="5">
        <v>660</v>
      </c>
      <c r="Y34" s="7">
        <v>0.54100000000000004</v>
      </c>
      <c r="Z34" s="5">
        <v>860</v>
      </c>
      <c r="AA34" s="7">
        <v>0.70399999999999996</v>
      </c>
      <c r="AB34" s="8">
        <v>1090</v>
      </c>
      <c r="AC34" s="7">
        <v>0.89</v>
      </c>
      <c r="AD34" s="8">
        <v>1195</v>
      </c>
      <c r="AE34" s="7">
        <v>0.97899999999999998</v>
      </c>
      <c r="AF34" s="5">
        <v>25</v>
      </c>
      <c r="AG34" s="7">
        <v>2.1000000000000001E-2</v>
      </c>
      <c r="AH34" s="8">
        <v>1220</v>
      </c>
      <c r="AI34" s="5">
        <v>480</v>
      </c>
      <c r="AJ34" s="7">
        <v>0.38300000000000001</v>
      </c>
      <c r="AK34" s="5">
        <v>780</v>
      </c>
      <c r="AL34" s="7">
        <v>0.624</v>
      </c>
      <c r="AM34" s="8">
        <v>1140</v>
      </c>
      <c r="AN34" s="7">
        <v>0.91200000000000003</v>
      </c>
      <c r="AO34" s="8">
        <v>1220</v>
      </c>
      <c r="AP34" s="7">
        <v>0.97699999999999998</v>
      </c>
      <c r="AQ34" s="5">
        <v>30</v>
      </c>
      <c r="AR34" s="7">
        <v>2.3E-2</v>
      </c>
      <c r="AS34" s="8">
        <v>1250</v>
      </c>
      <c r="AT34" s="5">
        <v>420</v>
      </c>
      <c r="AU34" s="7">
        <v>0.35799999999999998</v>
      </c>
      <c r="AV34" s="5">
        <v>720</v>
      </c>
      <c r="AW34" s="7">
        <v>0.61499999999999999</v>
      </c>
      <c r="AX34" s="5">
        <v>955</v>
      </c>
      <c r="AY34" s="7">
        <v>0.81499999999999995</v>
      </c>
      <c r="AZ34" s="8">
        <v>1085</v>
      </c>
      <c r="BA34" s="7">
        <v>0.92800000000000005</v>
      </c>
      <c r="BB34" s="5">
        <v>85</v>
      </c>
      <c r="BC34" s="7">
        <v>7.1999999999999995E-2</v>
      </c>
      <c r="BD34" s="8">
        <v>1170</v>
      </c>
    </row>
    <row r="35" spans="1:56" x14ac:dyDescent="0.35">
      <c r="A35" t="s">
        <v>94</v>
      </c>
      <c r="B35" s="5">
        <v>10</v>
      </c>
      <c r="C35" s="5" t="s">
        <v>63</v>
      </c>
      <c r="D35" s="5">
        <v>15</v>
      </c>
      <c r="E35" s="5" t="s">
        <v>63</v>
      </c>
      <c r="F35" s="5">
        <v>15</v>
      </c>
      <c r="G35" s="5" t="s">
        <v>63</v>
      </c>
      <c r="H35" s="5">
        <v>20</v>
      </c>
      <c r="I35" s="5" t="s">
        <v>63</v>
      </c>
      <c r="J35" s="5" t="s">
        <v>63</v>
      </c>
      <c r="K35" s="5" t="s">
        <v>63</v>
      </c>
      <c r="L35" s="5">
        <v>20</v>
      </c>
      <c r="M35" s="5">
        <v>15</v>
      </c>
      <c r="N35" s="7">
        <v>0.63600000000000001</v>
      </c>
      <c r="O35" s="5">
        <v>20</v>
      </c>
      <c r="P35" s="7">
        <v>0.81799999999999995</v>
      </c>
      <c r="Q35" s="5">
        <v>20</v>
      </c>
      <c r="R35" s="7">
        <v>0.95499999999999996</v>
      </c>
      <c r="S35" s="5">
        <v>20</v>
      </c>
      <c r="T35" s="7">
        <v>1</v>
      </c>
      <c r="U35" s="5">
        <v>0</v>
      </c>
      <c r="V35" s="7">
        <v>0</v>
      </c>
      <c r="W35" s="5">
        <v>20</v>
      </c>
      <c r="X35" s="5">
        <v>15</v>
      </c>
      <c r="Y35" s="7">
        <v>0.6</v>
      </c>
      <c r="Z35" s="5">
        <v>20</v>
      </c>
      <c r="AA35" s="7">
        <v>0.8</v>
      </c>
      <c r="AB35" s="5">
        <v>25</v>
      </c>
      <c r="AC35" s="7">
        <v>0.96</v>
      </c>
      <c r="AD35" s="5">
        <v>25</v>
      </c>
      <c r="AE35" s="7">
        <v>1</v>
      </c>
      <c r="AF35" s="5">
        <v>0</v>
      </c>
      <c r="AG35" s="7">
        <v>0</v>
      </c>
      <c r="AH35" s="5">
        <v>25</v>
      </c>
      <c r="AI35" s="5">
        <v>20</v>
      </c>
      <c r="AJ35" s="7">
        <v>0.69</v>
      </c>
      <c r="AK35" s="5">
        <v>25</v>
      </c>
      <c r="AL35" s="7">
        <v>0.89700000000000002</v>
      </c>
      <c r="AM35" s="5">
        <v>30</v>
      </c>
      <c r="AN35" s="7">
        <v>1</v>
      </c>
      <c r="AO35" s="5">
        <v>30</v>
      </c>
      <c r="AP35" s="7">
        <v>1</v>
      </c>
      <c r="AQ35" s="5">
        <v>0</v>
      </c>
      <c r="AR35" s="7">
        <v>0</v>
      </c>
      <c r="AS35" s="5">
        <v>30</v>
      </c>
      <c r="AT35" s="5">
        <v>20</v>
      </c>
      <c r="AU35" s="7">
        <v>0.51200000000000001</v>
      </c>
      <c r="AV35" s="5">
        <v>35</v>
      </c>
      <c r="AW35" s="7">
        <v>0.82899999999999996</v>
      </c>
      <c r="AX35" s="5">
        <v>40</v>
      </c>
      <c r="AY35" s="7">
        <v>0.92700000000000005</v>
      </c>
      <c r="AZ35" s="5">
        <v>40</v>
      </c>
      <c r="BA35" s="7">
        <v>1</v>
      </c>
      <c r="BB35" s="5">
        <v>0</v>
      </c>
      <c r="BC35" s="7">
        <v>0</v>
      </c>
      <c r="BD35" s="5">
        <v>40</v>
      </c>
    </row>
    <row r="36" spans="1:56" x14ac:dyDescent="0.35">
      <c r="A36" t="s">
        <v>95</v>
      </c>
      <c r="B36" s="5" t="s">
        <v>70</v>
      </c>
      <c r="C36" s="5" t="s">
        <v>70</v>
      </c>
      <c r="D36" s="5" t="s">
        <v>70</v>
      </c>
      <c r="E36" s="5" t="s">
        <v>70</v>
      </c>
      <c r="F36" s="5" t="s">
        <v>70</v>
      </c>
      <c r="G36" s="5" t="s">
        <v>70</v>
      </c>
      <c r="H36" s="5" t="s">
        <v>70</v>
      </c>
      <c r="I36" s="5" t="s">
        <v>70</v>
      </c>
      <c r="J36" s="5" t="s">
        <v>70</v>
      </c>
      <c r="K36" s="5" t="s">
        <v>70</v>
      </c>
      <c r="L36" s="5">
        <v>0</v>
      </c>
      <c r="M36" s="5" t="s">
        <v>70</v>
      </c>
      <c r="N36" s="5" t="s">
        <v>70</v>
      </c>
      <c r="O36" s="5" t="s">
        <v>70</v>
      </c>
      <c r="P36" s="5" t="s">
        <v>70</v>
      </c>
      <c r="Q36" s="5" t="s">
        <v>70</v>
      </c>
      <c r="R36" s="5" t="s">
        <v>70</v>
      </c>
      <c r="S36" s="5" t="s">
        <v>70</v>
      </c>
      <c r="T36" s="5" t="s">
        <v>70</v>
      </c>
      <c r="U36" s="5" t="s">
        <v>70</v>
      </c>
      <c r="V36" s="5" t="s">
        <v>70</v>
      </c>
      <c r="W36" s="5">
        <v>0</v>
      </c>
      <c r="X36" s="5" t="s">
        <v>70</v>
      </c>
      <c r="Y36" s="5" t="s">
        <v>70</v>
      </c>
      <c r="Z36" s="5" t="s">
        <v>70</v>
      </c>
      <c r="AA36" s="5" t="s">
        <v>70</v>
      </c>
      <c r="AB36" s="5" t="s">
        <v>70</v>
      </c>
      <c r="AC36" s="5" t="s">
        <v>70</v>
      </c>
      <c r="AD36" s="5" t="s">
        <v>70</v>
      </c>
      <c r="AE36" s="5" t="s">
        <v>70</v>
      </c>
      <c r="AF36" s="5" t="s">
        <v>70</v>
      </c>
      <c r="AG36" s="5" t="s">
        <v>70</v>
      </c>
      <c r="AH36" s="5">
        <v>0</v>
      </c>
      <c r="AI36" s="5" t="s">
        <v>70</v>
      </c>
      <c r="AJ36" s="5" t="s">
        <v>70</v>
      </c>
      <c r="AK36" s="5" t="s">
        <v>70</v>
      </c>
      <c r="AL36" s="5" t="s">
        <v>70</v>
      </c>
      <c r="AM36" s="5" t="s">
        <v>70</v>
      </c>
      <c r="AN36" s="5" t="s">
        <v>70</v>
      </c>
      <c r="AO36" s="5" t="s">
        <v>70</v>
      </c>
      <c r="AP36" s="5" t="s">
        <v>70</v>
      </c>
      <c r="AQ36" s="5" t="s">
        <v>70</v>
      </c>
      <c r="AR36" s="5" t="s">
        <v>70</v>
      </c>
      <c r="AS36" s="5">
        <v>0</v>
      </c>
      <c r="AT36" s="5" t="s">
        <v>70</v>
      </c>
      <c r="AU36" s="5" t="s">
        <v>70</v>
      </c>
      <c r="AV36" s="5" t="s">
        <v>70</v>
      </c>
      <c r="AW36" s="5" t="s">
        <v>70</v>
      </c>
      <c r="AX36" s="5" t="s">
        <v>70</v>
      </c>
      <c r="AY36" s="5" t="s">
        <v>70</v>
      </c>
      <c r="AZ36" s="5" t="s">
        <v>70</v>
      </c>
      <c r="BA36" s="5" t="s">
        <v>70</v>
      </c>
      <c r="BB36" s="5" t="s">
        <v>70</v>
      </c>
      <c r="BC36" s="5" t="s">
        <v>70</v>
      </c>
      <c r="BD36" s="5">
        <v>0</v>
      </c>
    </row>
    <row r="37" spans="1:56" x14ac:dyDescent="0.35">
      <c r="A37" t="s">
        <v>96</v>
      </c>
      <c r="B37" s="5" t="s">
        <v>63</v>
      </c>
      <c r="C37" s="5" t="s">
        <v>63</v>
      </c>
      <c r="D37" s="5" t="s">
        <v>63</v>
      </c>
      <c r="E37" s="5" t="s">
        <v>63</v>
      </c>
      <c r="F37" s="5" t="s">
        <v>63</v>
      </c>
      <c r="G37" s="5" t="s">
        <v>63</v>
      </c>
      <c r="H37" s="5" t="s">
        <v>63</v>
      </c>
      <c r="I37" s="5" t="s">
        <v>63</v>
      </c>
      <c r="J37" s="5">
        <v>0</v>
      </c>
      <c r="K37" s="7">
        <v>0</v>
      </c>
      <c r="L37" s="5" t="s">
        <v>63</v>
      </c>
      <c r="M37" s="5" t="s">
        <v>70</v>
      </c>
      <c r="N37" s="5" t="s">
        <v>70</v>
      </c>
      <c r="O37" s="5" t="s">
        <v>70</v>
      </c>
      <c r="P37" s="5" t="s">
        <v>70</v>
      </c>
      <c r="Q37" s="5" t="s">
        <v>70</v>
      </c>
      <c r="R37" s="5" t="s">
        <v>70</v>
      </c>
      <c r="S37" s="5" t="s">
        <v>70</v>
      </c>
      <c r="T37" s="5" t="s">
        <v>70</v>
      </c>
      <c r="U37" s="5" t="s">
        <v>70</v>
      </c>
      <c r="V37" s="5" t="s">
        <v>70</v>
      </c>
      <c r="W37" s="5">
        <v>0</v>
      </c>
      <c r="X37" s="5" t="s">
        <v>70</v>
      </c>
      <c r="Y37" s="5" t="s">
        <v>70</v>
      </c>
      <c r="Z37" s="5" t="s">
        <v>70</v>
      </c>
      <c r="AA37" s="5" t="s">
        <v>70</v>
      </c>
      <c r="AB37" s="5" t="s">
        <v>70</v>
      </c>
      <c r="AC37" s="5" t="s">
        <v>70</v>
      </c>
      <c r="AD37" s="5" t="s">
        <v>70</v>
      </c>
      <c r="AE37" s="5" t="s">
        <v>70</v>
      </c>
      <c r="AF37" s="5" t="s">
        <v>70</v>
      </c>
      <c r="AG37" s="5" t="s">
        <v>70</v>
      </c>
      <c r="AH37" s="5">
        <v>0</v>
      </c>
      <c r="AI37" s="5" t="s">
        <v>70</v>
      </c>
      <c r="AJ37" s="5" t="s">
        <v>70</v>
      </c>
      <c r="AK37" s="5" t="s">
        <v>70</v>
      </c>
      <c r="AL37" s="5" t="s">
        <v>70</v>
      </c>
      <c r="AM37" s="5" t="s">
        <v>70</v>
      </c>
      <c r="AN37" s="5" t="s">
        <v>70</v>
      </c>
      <c r="AO37" s="5" t="s">
        <v>70</v>
      </c>
      <c r="AP37" s="5" t="s">
        <v>70</v>
      </c>
      <c r="AQ37" s="5" t="s">
        <v>70</v>
      </c>
      <c r="AR37" s="5" t="s">
        <v>70</v>
      </c>
      <c r="AS37" s="5">
        <v>0</v>
      </c>
      <c r="AT37" s="5" t="s">
        <v>70</v>
      </c>
      <c r="AU37" s="5" t="s">
        <v>70</v>
      </c>
      <c r="AV37" s="5" t="s">
        <v>70</v>
      </c>
      <c r="AW37" s="5" t="s">
        <v>70</v>
      </c>
      <c r="AX37" s="5" t="s">
        <v>70</v>
      </c>
      <c r="AY37" s="5" t="s">
        <v>70</v>
      </c>
      <c r="AZ37" s="5" t="s">
        <v>70</v>
      </c>
      <c r="BA37" s="5" t="s">
        <v>70</v>
      </c>
      <c r="BB37" s="5" t="s">
        <v>70</v>
      </c>
      <c r="BC37" s="5" t="s">
        <v>70</v>
      </c>
      <c r="BD37" s="5">
        <v>0</v>
      </c>
    </row>
    <row r="38" spans="1:56" x14ac:dyDescent="0.35">
      <c r="A38" t="s">
        <v>97</v>
      </c>
      <c r="B38" s="5" t="s">
        <v>70</v>
      </c>
      <c r="C38" s="5" t="s">
        <v>70</v>
      </c>
      <c r="D38" s="5" t="s">
        <v>70</v>
      </c>
      <c r="E38" s="5" t="s">
        <v>70</v>
      </c>
      <c r="F38" s="5" t="s">
        <v>70</v>
      </c>
      <c r="G38" s="5" t="s">
        <v>70</v>
      </c>
      <c r="H38" s="5" t="s">
        <v>70</v>
      </c>
      <c r="I38" s="5" t="s">
        <v>70</v>
      </c>
      <c r="J38" s="5" t="s">
        <v>70</v>
      </c>
      <c r="K38" s="5" t="s">
        <v>70</v>
      </c>
      <c r="L38" s="5">
        <v>0</v>
      </c>
      <c r="M38" s="5" t="s">
        <v>70</v>
      </c>
      <c r="N38" s="5" t="s">
        <v>70</v>
      </c>
      <c r="O38" s="5" t="s">
        <v>70</v>
      </c>
      <c r="P38" s="5" t="s">
        <v>70</v>
      </c>
      <c r="Q38" s="5" t="s">
        <v>70</v>
      </c>
      <c r="R38" s="5" t="s">
        <v>70</v>
      </c>
      <c r="S38" s="5" t="s">
        <v>70</v>
      </c>
      <c r="T38" s="5" t="s">
        <v>70</v>
      </c>
      <c r="U38" s="5" t="s">
        <v>70</v>
      </c>
      <c r="V38" s="5" t="s">
        <v>70</v>
      </c>
      <c r="W38" s="5">
        <v>0</v>
      </c>
      <c r="X38" s="5" t="s">
        <v>70</v>
      </c>
      <c r="Y38" s="5" t="s">
        <v>70</v>
      </c>
      <c r="Z38" s="5" t="s">
        <v>70</v>
      </c>
      <c r="AA38" s="5" t="s">
        <v>70</v>
      </c>
      <c r="AB38" s="5" t="s">
        <v>70</v>
      </c>
      <c r="AC38" s="5" t="s">
        <v>70</v>
      </c>
      <c r="AD38" s="5" t="s">
        <v>70</v>
      </c>
      <c r="AE38" s="5" t="s">
        <v>70</v>
      </c>
      <c r="AF38" s="5" t="s">
        <v>70</v>
      </c>
      <c r="AG38" s="5" t="s">
        <v>70</v>
      </c>
      <c r="AH38" s="5">
        <v>0</v>
      </c>
      <c r="AI38" s="5" t="s">
        <v>70</v>
      </c>
      <c r="AJ38" s="5" t="s">
        <v>70</v>
      </c>
      <c r="AK38" s="5" t="s">
        <v>70</v>
      </c>
      <c r="AL38" s="5" t="s">
        <v>70</v>
      </c>
      <c r="AM38" s="5" t="s">
        <v>70</v>
      </c>
      <c r="AN38" s="5" t="s">
        <v>70</v>
      </c>
      <c r="AO38" s="5" t="s">
        <v>70</v>
      </c>
      <c r="AP38" s="5" t="s">
        <v>70</v>
      </c>
      <c r="AQ38" s="5" t="s">
        <v>70</v>
      </c>
      <c r="AR38" s="5" t="s">
        <v>70</v>
      </c>
      <c r="AS38" s="5">
        <v>0</v>
      </c>
      <c r="AT38" s="5" t="s">
        <v>70</v>
      </c>
      <c r="AU38" s="5" t="s">
        <v>70</v>
      </c>
      <c r="AV38" s="5" t="s">
        <v>70</v>
      </c>
      <c r="AW38" s="5" t="s">
        <v>70</v>
      </c>
      <c r="AX38" s="5" t="s">
        <v>70</v>
      </c>
      <c r="AY38" s="5" t="s">
        <v>70</v>
      </c>
      <c r="AZ38" s="5" t="s">
        <v>70</v>
      </c>
      <c r="BA38" s="5" t="s">
        <v>70</v>
      </c>
      <c r="BB38" s="5" t="s">
        <v>70</v>
      </c>
      <c r="BC38" s="5" t="s">
        <v>70</v>
      </c>
      <c r="BD38" s="5">
        <v>0</v>
      </c>
    </row>
    <row r="39" spans="1:56" x14ac:dyDescent="0.35">
      <c r="A39" t="s">
        <v>98</v>
      </c>
      <c r="B39" s="5" t="s">
        <v>70</v>
      </c>
      <c r="C39" s="5" t="s">
        <v>70</v>
      </c>
      <c r="D39" s="5" t="s">
        <v>70</v>
      </c>
      <c r="E39" s="5" t="s">
        <v>70</v>
      </c>
      <c r="F39" s="5" t="s">
        <v>70</v>
      </c>
      <c r="G39" s="5" t="s">
        <v>70</v>
      </c>
      <c r="H39" s="5" t="s">
        <v>70</v>
      </c>
      <c r="I39" s="5" t="s">
        <v>70</v>
      </c>
      <c r="J39" s="5" t="s">
        <v>70</v>
      </c>
      <c r="K39" s="5" t="s">
        <v>70</v>
      </c>
      <c r="L39" s="5">
        <v>0</v>
      </c>
      <c r="M39" s="5" t="s">
        <v>70</v>
      </c>
      <c r="N39" s="5" t="s">
        <v>70</v>
      </c>
      <c r="O39" s="5" t="s">
        <v>70</v>
      </c>
      <c r="P39" s="5" t="s">
        <v>70</v>
      </c>
      <c r="Q39" s="5" t="s">
        <v>70</v>
      </c>
      <c r="R39" s="5" t="s">
        <v>70</v>
      </c>
      <c r="S39" s="5" t="s">
        <v>70</v>
      </c>
      <c r="T39" s="5" t="s">
        <v>70</v>
      </c>
      <c r="U39" s="5" t="s">
        <v>70</v>
      </c>
      <c r="V39" s="5" t="s">
        <v>70</v>
      </c>
      <c r="W39" s="5">
        <v>0</v>
      </c>
      <c r="X39" s="5" t="s">
        <v>70</v>
      </c>
      <c r="Y39" s="5" t="s">
        <v>70</v>
      </c>
      <c r="Z39" s="5" t="s">
        <v>70</v>
      </c>
      <c r="AA39" s="5" t="s">
        <v>70</v>
      </c>
      <c r="AB39" s="5" t="s">
        <v>70</v>
      </c>
      <c r="AC39" s="5" t="s">
        <v>70</v>
      </c>
      <c r="AD39" s="5" t="s">
        <v>70</v>
      </c>
      <c r="AE39" s="5" t="s">
        <v>70</v>
      </c>
      <c r="AF39" s="5" t="s">
        <v>70</v>
      </c>
      <c r="AG39" s="5" t="s">
        <v>70</v>
      </c>
      <c r="AH39" s="5">
        <v>0</v>
      </c>
      <c r="AI39" s="5" t="s">
        <v>70</v>
      </c>
      <c r="AJ39" s="5" t="s">
        <v>70</v>
      </c>
      <c r="AK39" s="5" t="s">
        <v>70</v>
      </c>
      <c r="AL39" s="5" t="s">
        <v>70</v>
      </c>
      <c r="AM39" s="5" t="s">
        <v>70</v>
      </c>
      <c r="AN39" s="5" t="s">
        <v>70</v>
      </c>
      <c r="AO39" s="5" t="s">
        <v>70</v>
      </c>
      <c r="AP39" s="5" t="s">
        <v>70</v>
      </c>
      <c r="AQ39" s="5" t="s">
        <v>70</v>
      </c>
      <c r="AR39" s="5" t="s">
        <v>70</v>
      </c>
      <c r="AS39" s="5">
        <v>0</v>
      </c>
      <c r="AT39" s="5" t="s">
        <v>70</v>
      </c>
      <c r="AU39" s="5" t="s">
        <v>70</v>
      </c>
      <c r="AV39" s="5" t="s">
        <v>70</v>
      </c>
      <c r="AW39" s="5" t="s">
        <v>70</v>
      </c>
      <c r="AX39" s="5" t="s">
        <v>70</v>
      </c>
      <c r="AY39" s="5" t="s">
        <v>70</v>
      </c>
      <c r="AZ39" s="5" t="s">
        <v>70</v>
      </c>
      <c r="BA39" s="5" t="s">
        <v>70</v>
      </c>
      <c r="BB39" s="5" t="s">
        <v>70</v>
      </c>
      <c r="BC39" s="5" t="s">
        <v>70</v>
      </c>
      <c r="BD39" s="5">
        <v>0</v>
      </c>
    </row>
    <row r="40" spans="1:56" x14ac:dyDescent="0.35">
      <c r="A40" t="s">
        <v>99</v>
      </c>
      <c r="B40" s="5">
        <v>465</v>
      </c>
      <c r="C40" s="7">
        <v>0.189</v>
      </c>
      <c r="D40" s="5">
        <v>865</v>
      </c>
      <c r="E40" s="7">
        <v>0.35099999999999998</v>
      </c>
      <c r="F40" s="8">
        <v>1350</v>
      </c>
      <c r="G40" s="7">
        <v>0.55000000000000004</v>
      </c>
      <c r="H40" s="8">
        <v>1895</v>
      </c>
      <c r="I40" s="7">
        <v>0.77100000000000002</v>
      </c>
      <c r="J40" s="5">
        <v>565</v>
      </c>
      <c r="K40" s="7">
        <v>0.22900000000000001</v>
      </c>
      <c r="L40" s="8">
        <v>2460</v>
      </c>
      <c r="M40" s="5">
        <v>690</v>
      </c>
      <c r="N40" s="7">
        <v>0.29899999999999999</v>
      </c>
      <c r="O40" s="8">
        <v>1130</v>
      </c>
      <c r="P40" s="7">
        <v>0.48799999999999999</v>
      </c>
      <c r="Q40" s="8">
        <v>1575</v>
      </c>
      <c r="R40" s="7">
        <v>0.68100000000000005</v>
      </c>
      <c r="S40" s="8">
        <v>1955</v>
      </c>
      <c r="T40" s="7">
        <v>0.84499999999999997</v>
      </c>
      <c r="U40" s="5">
        <v>360</v>
      </c>
      <c r="V40" s="7">
        <v>0.155</v>
      </c>
      <c r="W40" s="8">
        <v>2310</v>
      </c>
      <c r="X40" s="5">
        <v>860</v>
      </c>
      <c r="Y40" s="7">
        <v>0.36899999999999999</v>
      </c>
      <c r="Z40" s="8">
        <v>1270</v>
      </c>
      <c r="AA40" s="7">
        <v>0.54800000000000004</v>
      </c>
      <c r="AB40" s="8">
        <v>1755</v>
      </c>
      <c r="AC40" s="7">
        <v>0.755</v>
      </c>
      <c r="AD40" s="8">
        <v>2035</v>
      </c>
      <c r="AE40" s="7">
        <v>0.875</v>
      </c>
      <c r="AF40" s="5">
        <v>290</v>
      </c>
      <c r="AG40" s="7">
        <v>0.125</v>
      </c>
      <c r="AH40" s="8">
        <v>2325</v>
      </c>
      <c r="AI40" s="5">
        <v>835</v>
      </c>
      <c r="AJ40" s="7">
        <v>0.32200000000000001</v>
      </c>
      <c r="AK40" s="8">
        <v>1415</v>
      </c>
      <c r="AL40" s="7">
        <v>0.54500000000000004</v>
      </c>
      <c r="AM40" s="8">
        <v>2040</v>
      </c>
      <c r="AN40" s="7">
        <v>0.78600000000000003</v>
      </c>
      <c r="AO40" s="8">
        <v>2300</v>
      </c>
      <c r="AP40" s="7">
        <v>0.88600000000000001</v>
      </c>
      <c r="AQ40" s="5">
        <v>295</v>
      </c>
      <c r="AR40" s="7">
        <v>0.114</v>
      </c>
      <c r="AS40" s="8">
        <v>2595</v>
      </c>
      <c r="AT40" s="5">
        <v>660</v>
      </c>
      <c r="AU40" s="7">
        <v>0.251</v>
      </c>
      <c r="AV40" s="8">
        <v>1145</v>
      </c>
      <c r="AW40" s="7">
        <v>0.435</v>
      </c>
      <c r="AX40" s="8">
        <v>1690</v>
      </c>
      <c r="AY40" s="7">
        <v>0.64100000000000001</v>
      </c>
      <c r="AZ40" s="8">
        <v>2120</v>
      </c>
      <c r="BA40" s="7">
        <v>0.80400000000000005</v>
      </c>
      <c r="BB40" s="5">
        <v>515</v>
      </c>
      <c r="BC40" s="7">
        <v>0.19600000000000001</v>
      </c>
      <c r="BD40" s="8">
        <v>2635</v>
      </c>
    </row>
    <row r="41" spans="1:56" x14ac:dyDescent="0.35">
      <c r="A41" t="s">
        <v>100</v>
      </c>
      <c r="B41" s="5">
        <v>25</v>
      </c>
      <c r="C41" s="7">
        <v>0.183</v>
      </c>
      <c r="D41" s="5">
        <v>55</v>
      </c>
      <c r="E41" s="7">
        <v>0.42099999999999999</v>
      </c>
      <c r="F41" s="5">
        <v>75</v>
      </c>
      <c r="G41" s="7">
        <v>0.59499999999999997</v>
      </c>
      <c r="H41" s="5">
        <v>95</v>
      </c>
      <c r="I41" s="7">
        <v>0.746</v>
      </c>
      <c r="J41" s="5">
        <v>30</v>
      </c>
      <c r="K41" s="7">
        <v>0.254</v>
      </c>
      <c r="L41" s="5">
        <v>125</v>
      </c>
      <c r="M41" s="5">
        <v>20</v>
      </c>
      <c r="N41" s="7">
        <v>0.23899999999999999</v>
      </c>
      <c r="O41" s="5">
        <v>50</v>
      </c>
      <c r="P41" s="7">
        <v>0.55700000000000005</v>
      </c>
      <c r="Q41" s="5">
        <v>70</v>
      </c>
      <c r="R41" s="7">
        <v>0.77300000000000002</v>
      </c>
      <c r="S41" s="5">
        <v>80</v>
      </c>
      <c r="T41" s="7">
        <v>0.88600000000000001</v>
      </c>
      <c r="U41" s="5">
        <v>10</v>
      </c>
      <c r="V41" s="7">
        <v>0.114</v>
      </c>
      <c r="W41" s="5">
        <v>90</v>
      </c>
      <c r="X41" s="5">
        <v>35</v>
      </c>
      <c r="Y41" s="7">
        <v>0.50700000000000001</v>
      </c>
      <c r="Z41" s="5">
        <v>50</v>
      </c>
      <c r="AA41" s="7">
        <v>0.73199999999999998</v>
      </c>
      <c r="AB41" s="5">
        <v>65</v>
      </c>
      <c r="AC41" s="7">
        <v>0.94399999999999995</v>
      </c>
      <c r="AD41" s="5">
        <v>70</v>
      </c>
      <c r="AE41" s="7">
        <v>1</v>
      </c>
      <c r="AF41" s="5">
        <v>0</v>
      </c>
      <c r="AG41" s="7">
        <v>0</v>
      </c>
      <c r="AH41" s="5">
        <v>70</v>
      </c>
      <c r="AI41" s="5">
        <v>20</v>
      </c>
      <c r="AJ41" s="7">
        <v>0.33900000000000002</v>
      </c>
      <c r="AK41" s="5">
        <v>40</v>
      </c>
      <c r="AL41" s="7">
        <v>0.629</v>
      </c>
      <c r="AM41" s="5">
        <v>60</v>
      </c>
      <c r="AN41" s="7">
        <v>0.98399999999999999</v>
      </c>
      <c r="AO41" s="5">
        <v>60</v>
      </c>
      <c r="AP41" s="7">
        <v>1</v>
      </c>
      <c r="AQ41" s="5">
        <v>0</v>
      </c>
      <c r="AR41" s="7">
        <v>0</v>
      </c>
      <c r="AS41" s="5">
        <v>60</v>
      </c>
      <c r="AT41" s="5">
        <v>20</v>
      </c>
      <c r="AU41" s="5" t="s">
        <v>63</v>
      </c>
      <c r="AV41" s="5">
        <v>30</v>
      </c>
      <c r="AW41" s="5" t="s">
        <v>63</v>
      </c>
      <c r="AX41" s="5">
        <v>45</v>
      </c>
      <c r="AY41" s="5" t="s">
        <v>63</v>
      </c>
      <c r="AZ41" s="5">
        <v>55</v>
      </c>
      <c r="BA41" s="5" t="s">
        <v>63</v>
      </c>
      <c r="BB41" s="5" t="s">
        <v>63</v>
      </c>
      <c r="BC41" s="5" t="s">
        <v>63</v>
      </c>
      <c r="BD41" s="5">
        <v>60</v>
      </c>
    </row>
    <row r="42" spans="1:56" x14ac:dyDescent="0.35">
      <c r="A42" t="s">
        <v>101</v>
      </c>
      <c r="B42" s="5">
        <v>355</v>
      </c>
      <c r="C42" s="7">
        <v>0.36499999999999999</v>
      </c>
      <c r="D42" s="5">
        <v>600</v>
      </c>
      <c r="E42" s="7">
        <v>0.61699999999999999</v>
      </c>
      <c r="F42" s="5">
        <v>775</v>
      </c>
      <c r="G42" s="7">
        <v>0.8</v>
      </c>
      <c r="H42" s="5">
        <v>875</v>
      </c>
      <c r="I42" s="7">
        <v>0.90200000000000002</v>
      </c>
      <c r="J42" s="5">
        <v>95</v>
      </c>
      <c r="K42" s="7">
        <v>9.8000000000000004E-2</v>
      </c>
      <c r="L42" s="5">
        <v>970</v>
      </c>
      <c r="M42" s="5">
        <v>415</v>
      </c>
      <c r="N42" s="7">
        <v>0.41399999999999998</v>
      </c>
      <c r="O42" s="5">
        <v>650</v>
      </c>
      <c r="P42" s="7">
        <v>0.64900000000000002</v>
      </c>
      <c r="Q42" s="5">
        <v>855</v>
      </c>
      <c r="R42" s="7">
        <v>0.85299999999999998</v>
      </c>
      <c r="S42" s="5">
        <v>955</v>
      </c>
      <c r="T42" s="7">
        <v>0.95099999999999996</v>
      </c>
      <c r="U42" s="5">
        <v>50</v>
      </c>
      <c r="V42" s="7">
        <v>4.9000000000000002E-2</v>
      </c>
      <c r="W42" s="8">
        <v>1005</v>
      </c>
      <c r="X42" s="5">
        <v>590</v>
      </c>
      <c r="Y42" s="7">
        <v>0.55600000000000005</v>
      </c>
      <c r="Z42" s="5">
        <v>805</v>
      </c>
      <c r="AA42" s="7">
        <v>0.76</v>
      </c>
      <c r="AB42" s="5">
        <v>965</v>
      </c>
      <c r="AC42" s="7">
        <v>0.91100000000000003</v>
      </c>
      <c r="AD42" s="8">
        <v>1050</v>
      </c>
      <c r="AE42" s="7">
        <v>0.99</v>
      </c>
      <c r="AF42" s="5">
        <v>10</v>
      </c>
      <c r="AG42" s="7">
        <v>0.01</v>
      </c>
      <c r="AH42" s="8">
        <v>1060</v>
      </c>
      <c r="AI42" s="5">
        <v>435</v>
      </c>
      <c r="AJ42" s="7">
        <v>0.432</v>
      </c>
      <c r="AK42" s="5">
        <v>680</v>
      </c>
      <c r="AL42" s="7">
        <v>0.67700000000000005</v>
      </c>
      <c r="AM42" s="5">
        <v>915</v>
      </c>
      <c r="AN42" s="7">
        <v>0.91200000000000003</v>
      </c>
      <c r="AO42" s="5">
        <v>990</v>
      </c>
      <c r="AP42" s="7">
        <v>0.98399999999999999</v>
      </c>
      <c r="AQ42" s="5">
        <v>15</v>
      </c>
      <c r="AR42" s="7">
        <v>1.6E-2</v>
      </c>
      <c r="AS42" s="8">
        <v>1005</v>
      </c>
      <c r="AT42" s="5">
        <v>260</v>
      </c>
      <c r="AU42" s="7">
        <v>0.27400000000000002</v>
      </c>
      <c r="AV42" s="5">
        <v>490</v>
      </c>
      <c r="AW42" s="7">
        <v>0.52</v>
      </c>
      <c r="AX42" s="5">
        <v>700</v>
      </c>
      <c r="AY42" s="7">
        <v>0.747</v>
      </c>
      <c r="AZ42" s="5">
        <v>855</v>
      </c>
      <c r="BA42" s="7">
        <v>0.91</v>
      </c>
      <c r="BB42" s="5">
        <v>85</v>
      </c>
      <c r="BC42" s="7">
        <v>0.09</v>
      </c>
      <c r="BD42" s="5">
        <v>940</v>
      </c>
    </row>
    <row r="43" spans="1:56" x14ac:dyDescent="0.35">
      <c r="A43" t="s">
        <v>102</v>
      </c>
      <c r="B43" s="5">
        <v>400</v>
      </c>
      <c r="C43" s="7">
        <v>0.623</v>
      </c>
      <c r="D43" s="5">
        <v>540</v>
      </c>
      <c r="E43" s="7">
        <v>0.84199999999999997</v>
      </c>
      <c r="F43" s="5">
        <v>605</v>
      </c>
      <c r="G43" s="7">
        <v>0.94499999999999995</v>
      </c>
      <c r="H43" s="5">
        <v>630</v>
      </c>
      <c r="I43" s="7">
        <v>0.98799999999999999</v>
      </c>
      <c r="J43" s="5">
        <v>10</v>
      </c>
      <c r="K43" s="7">
        <v>1.2E-2</v>
      </c>
      <c r="L43" s="5">
        <v>640</v>
      </c>
      <c r="M43" s="5">
        <v>365</v>
      </c>
      <c r="N43" s="7">
        <v>0.54500000000000004</v>
      </c>
      <c r="O43" s="5">
        <v>545</v>
      </c>
      <c r="P43" s="7">
        <v>0.81</v>
      </c>
      <c r="Q43" s="5">
        <v>630</v>
      </c>
      <c r="R43" s="7">
        <v>0.94299999999999995</v>
      </c>
      <c r="S43" s="5">
        <v>660</v>
      </c>
      <c r="T43" s="7">
        <v>0.98699999999999999</v>
      </c>
      <c r="U43" s="5">
        <v>10</v>
      </c>
      <c r="V43" s="7">
        <v>1.2999999999999999E-2</v>
      </c>
      <c r="W43" s="5">
        <v>670</v>
      </c>
      <c r="X43" s="5">
        <v>505</v>
      </c>
      <c r="Y43" s="7">
        <v>0.67900000000000005</v>
      </c>
      <c r="Z43" s="5">
        <v>650</v>
      </c>
      <c r="AA43" s="7">
        <v>0.876</v>
      </c>
      <c r="AB43" s="5">
        <v>720</v>
      </c>
      <c r="AC43" s="7">
        <v>0.97199999999999998</v>
      </c>
      <c r="AD43" s="5">
        <v>735</v>
      </c>
      <c r="AE43" s="7">
        <v>0.99199999999999999</v>
      </c>
      <c r="AF43" s="5">
        <v>5</v>
      </c>
      <c r="AG43" s="7">
        <v>8.0000000000000002E-3</v>
      </c>
      <c r="AH43" s="5">
        <v>740</v>
      </c>
      <c r="AI43" s="5">
        <v>450</v>
      </c>
      <c r="AJ43" s="7">
        <v>0.65</v>
      </c>
      <c r="AK43" s="5">
        <v>615</v>
      </c>
      <c r="AL43" s="7">
        <v>0.88900000000000001</v>
      </c>
      <c r="AM43" s="5">
        <v>685</v>
      </c>
      <c r="AN43" s="7">
        <v>0.98799999999999999</v>
      </c>
      <c r="AO43" s="5">
        <v>690</v>
      </c>
      <c r="AP43" s="7">
        <v>1</v>
      </c>
      <c r="AQ43" s="5">
        <v>0</v>
      </c>
      <c r="AR43" s="7">
        <v>0</v>
      </c>
      <c r="AS43" s="5">
        <v>690</v>
      </c>
      <c r="AT43" s="5">
        <v>370</v>
      </c>
      <c r="AU43" s="7">
        <v>0.66900000000000004</v>
      </c>
      <c r="AV43" s="5">
        <v>500</v>
      </c>
      <c r="AW43" s="7">
        <v>0.90100000000000002</v>
      </c>
      <c r="AX43" s="5">
        <v>535</v>
      </c>
      <c r="AY43" s="7">
        <v>0.96399999999999997</v>
      </c>
      <c r="AZ43" s="5">
        <v>550</v>
      </c>
      <c r="BA43" s="7">
        <v>0.98699999999999999</v>
      </c>
      <c r="BB43" s="5">
        <v>5</v>
      </c>
      <c r="BC43" s="7">
        <v>1.2999999999999999E-2</v>
      </c>
      <c r="BD43" s="5">
        <v>555</v>
      </c>
    </row>
    <row r="44" spans="1:56" x14ac:dyDescent="0.35">
      <c r="A44" t="s">
        <v>103</v>
      </c>
      <c r="B44" s="5">
        <v>60</v>
      </c>
      <c r="C44" s="5" t="s">
        <v>63</v>
      </c>
      <c r="D44" s="5">
        <v>105</v>
      </c>
      <c r="E44" s="5" t="s">
        <v>63</v>
      </c>
      <c r="F44" s="5">
        <v>130</v>
      </c>
      <c r="G44" s="5" t="s">
        <v>63</v>
      </c>
      <c r="H44" s="5">
        <v>135</v>
      </c>
      <c r="I44" s="5" t="s">
        <v>63</v>
      </c>
      <c r="J44" s="5" t="s">
        <v>63</v>
      </c>
      <c r="K44" s="5" t="s">
        <v>63</v>
      </c>
      <c r="L44" s="5">
        <v>140</v>
      </c>
      <c r="M44" s="5">
        <v>45</v>
      </c>
      <c r="N44" s="5" t="s">
        <v>63</v>
      </c>
      <c r="O44" s="5">
        <v>80</v>
      </c>
      <c r="P44" s="5" t="s">
        <v>63</v>
      </c>
      <c r="Q44" s="5">
        <v>100</v>
      </c>
      <c r="R44" s="5" t="s">
        <v>63</v>
      </c>
      <c r="S44" s="5">
        <v>100</v>
      </c>
      <c r="T44" s="5" t="s">
        <v>63</v>
      </c>
      <c r="U44" s="5" t="s">
        <v>63</v>
      </c>
      <c r="V44" s="5" t="s">
        <v>63</v>
      </c>
      <c r="W44" s="5">
        <v>105</v>
      </c>
      <c r="X44" s="5">
        <v>75</v>
      </c>
      <c r="Y44" s="5" t="s">
        <v>63</v>
      </c>
      <c r="Z44" s="5">
        <v>115</v>
      </c>
      <c r="AA44" s="5" t="s">
        <v>63</v>
      </c>
      <c r="AB44" s="5">
        <v>150</v>
      </c>
      <c r="AC44" s="5" t="s">
        <v>63</v>
      </c>
      <c r="AD44" s="5">
        <v>155</v>
      </c>
      <c r="AE44" s="5" t="s">
        <v>63</v>
      </c>
      <c r="AF44" s="5" t="s">
        <v>63</v>
      </c>
      <c r="AG44" s="5" t="s">
        <v>63</v>
      </c>
      <c r="AH44" s="5">
        <v>155</v>
      </c>
      <c r="AI44" s="5">
        <v>45</v>
      </c>
      <c r="AJ44" s="7">
        <v>0.56999999999999995</v>
      </c>
      <c r="AK44" s="5">
        <v>70</v>
      </c>
      <c r="AL44" s="7">
        <v>0.86099999999999999</v>
      </c>
      <c r="AM44" s="5">
        <v>80</v>
      </c>
      <c r="AN44" s="7">
        <v>0.98699999999999999</v>
      </c>
      <c r="AO44" s="5">
        <v>80</v>
      </c>
      <c r="AP44" s="7">
        <v>1</v>
      </c>
      <c r="AQ44" s="5">
        <v>0</v>
      </c>
      <c r="AR44" s="7">
        <v>0</v>
      </c>
      <c r="AS44" s="5">
        <v>80</v>
      </c>
      <c r="AT44" s="5">
        <v>20</v>
      </c>
      <c r="AU44" s="7">
        <v>0.20899999999999999</v>
      </c>
      <c r="AV44" s="5">
        <v>65</v>
      </c>
      <c r="AW44" s="7">
        <v>0.73599999999999999</v>
      </c>
      <c r="AX44" s="5">
        <v>85</v>
      </c>
      <c r="AY44" s="7">
        <v>0.93400000000000005</v>
      </c>
      <c r="AZ44" s="5">
        <v>90</v>
      </c>
      <c r="BA44" s="7">
        <v>1</v>
      </c>
      <c r="BB44" s="5">
        <v>0</v>
      </c>
      <c r="BC44" s="7">
        <v>0</v>
      </c>
      <c r="BD44" s="5">
        <v>90</v>
      </c>
    </row>
    <row r="45" spans="1:56" x14ac:dyDescent="0.35">
      <c r="A45" t="s">
        <v>104</v>
      </c>
      <c r="B45" s="5" t="s">
        <v>70</v>
      </c>
      <c r="C45" s="5" t="s">
        <v>70</v>
      </c>
      <c r="D45" s="5" t="s">
        <v>70</v>
      </c>
      <c r="E45" s="5" t="s">
        <v>70</v>
      </c>
      <c r="F45" s="5" t="s">
        <v>70</v>
      </c>
      <c r="G45" s="5" t="s">
        <v>70</v>
      </c>
      <c r="H45" s="5" t="s">
        <v>70</v>
      </c>
      <c r="I45" s="5" t="s">
        <v>70</v>
      </c>
      <c r="J45" s="5" t="s">
        <v>70</v>
      </c>
      <c r="K45" s="5" t="s">
        <v>70</v>
      </c>
      <c r="L45" s="5">
        <v>0</v>
      </c>
      <c r="M45" s="5" t="s">
        <v>70</v>
      </c>
      <c r="N45" s="5" t="s">
        <v>70</v>
      </c>
      <c r="O45" s="5" t="s">
        <v>70</v>
      </c>
      <c r="P45" s="5" t="s">
        <v>70</v>
      </c>
      <c r="Q45" s="5" t="s">
        <v>70</v>
      </c>
      <c r="R45" s="5" t="s">
        <v>70</v>
      </c>
      <c r="S45" s="5" t="s">
        <v>70</v>
      </c>
      <c r="T45" s="5" t="s">
        <v>70</v>
      </c>
      <c r="U45" s="5" t="s">
        <v>70</v>
      </c>
      <c r="V45" s="5" t="s">
        <v>70</v>
      </c>
      <c r="W45" s="5">
        <v>0</v>
      </c>
      <c r="X45" s="5" t="s">
        <v>70</v>
      </c>
      <c r="Y45" s="5" t="s">
        <v>70</v>
      </c>
      <c r="Z45" s="5" t="s">
        <v>70</v>
      </c>
      <c r="AA45" s="5" t="s">
        <v>70</v>
      </c>
      <c r="AB45" s="5" t="s">
        <v>70</v>
      </c>
      <c r="AC45" s="5" t="s">
        <v>70</v>
      </c>
      <c r="AD45" s="5" t="s">
        <v>70</v>
      </c>
      <c r="AE45" s="5" t="s">
        <v>70</v>
      </c>
      <c r="AF45" s="5" t="s">
        <v>70</v>
      </c>
      <c r="AG45" s="5" t="s">
        <v>70</v>
      </c>
      <c r="AH45" s="5">
        <v>0</v>
      </c>
      <c r="AI45" s="5" t="s">
        <v>70</v>
      </c>
      <c r="AJ45" s="5" t="s">
        <v>70</v>
      </c>
      <c r="AK45" s="5" t="s">
        <v>70</v>
      </c>
      <c r="AL45" s="5" t="s">
        <v>70</v>
      </c>
      <c r="AM45" s="5" t="s">
        <v>70</v>
      </c>
      <c r="AN45" s="5" t="s">
        <v>70</v>
      </c>
      <c r="AO45" s="5" t="s">
        <v>70</v>
      </c>
      <c r="AP45" s="5" t="s">
        <v>70</v>
      </c>
      <c r="AQ45" s="5" t="s">
        <v>70</v>
      </c>
      <c r="AR45" s="5" t="s">
        <v>70</v>
      </c>
      <c r="AS45" s="5">
        <v>0</v>
      </c>
      <c r="AT45" s="5" t="s">
        <v>70</v>
      </c>
      <c r="AU45" s="5" t="s">
        <v>70</v>
      </c>
      <c r="AV45" s="5" t="s">
        <v>70</v>
      </c>
      <c r="AW45" s="5" t="s">
        <v>70</v>
      </c>
      <c r="AX45" s="5" t="s">
        <v>70</v>
      </c>
      <c r="AY45" s="5" t="s">
        <v>70</v>
      </c>
      <c r="AZ45" s="5" t="s">
        <v>70</v>
      </c>
      <c r="BA45" s="5" t="s">
        <v>70</v>
      </c>
      <c r="BB45" s="5" t="s">
        <v>70</v>
      </c>
      <c r="BC45" s="5" t="s">
        <v>70</v>
      </c>
      <c r="BD45" s="5">
        <v>0</v>
      </c>
    </row>
    <row r="46" spans="1:56" x14ac:dyDescent="0.35">
      <c r="A46" t="s">
        <v>105</v>
      </c>
      <c r="B46" s="5" t="s">
        <v>63</v>
      </c>
      <c r="C46" s="5" t="s">
        <v>63</v>
      </c>
      <c r="D46" s="5" t="s">
        <v>63</v>
      </c>
      <c r="E46" s="5" t="s">
        <v>63</v>
      </c>
      <c r="F46" s="5">
        <v>5</v>
      </c>
      <c r="G46" s="5" t="s">
        <v>63</v>
      </c>
      <c r="H46" s="5">
        <v>5</v>
      </c>
      <c r="I46" s="5" t="s">
        <v>63</v>
      </c>
      <c r="J46" s="5">
        <v>5</v>
      </c>
      <c r="K46" s="5" t="s">
        <v>63</v>
      </c>
      <c r="L46" s="5">
        <v>15</v>
      </c>
      <c r="M46" s="5" t="s">
        <v>63</v>
      </c>
      <c r="N46" s="5" t="s">
        <v>63</v>
      </c>
      <c r="O46" s="5">
        <v>10</v>
      </c>
      <c r="P46" s="5" t="s">
        <v>63</v>
      </c>
      <c r="Q46" s="5">
        <v>10</v>
      </c>
      <c r="R46" s="5" t="s">
        <v>63</v>
      </c>
      <c r="S46" s="5">
        <v>10</v>
      </c>
      <c r="T46" s="5" t="s">
        <v>63</v>
      </c>
      <c r="U46" s="5">
        <v>5</v>
      </c>
      <c r="V46" s="5" t="s">
        <v>63</v>
      </c>
      <c r="W46" s="5">
        <v>15</v>
      </c>
      <c r="X46" s="5">
        <v>5</v>
      </c>
      <c r="Y46" s="7">
        <v>0.185</v>
      </c>
      <c r="Z46" s="5">
        <v>10</v>
      </c>
      <c r="AA46" s="7">
        <v>0.44400000000000001</v>
      </c>
      <c r="AB46" s="5">
        <v>25</v>
      </c>
      <c r="AC46" s="7">
        <v>0.88900000000000001</v>
      </c>
      <c r="AD46" s="5">
        <v>25</v>
      </c>
      <c r="AE46" s="7">
        <v>1</v>
      </c>
      <c r="AF46" s="5">
        <v>0</v>
      </c>
      <c r="AG46" s="7">
        <v>0</v>
      </c>
      <c r="AH46" s="5">
        <v>25</v>
      </c>
      <c r="AI46" s="5" t="s">
        <v>63</v>
      </c>
      <c r="AJ46" s="5" t="s">
        <v>63</v>
      </c>
      <c r="AK46" s="5" t="s">
        <v>63</v>
      </c>
      <c r="AL46" s="5" t="s">
        <v>63</v>
      </c>
      <c r="AM46" s="5">
        <v>5</v>
      </c>
      <c r="AN46" s="5" t="s">
        <v>63</v>
      </c>
      <c r="AO46" s="5">
        <v>5</v>
      </c>
      <c r="AP46" s="5" t="s">
        <v>63</v>
      </c>
      <c r="AQ46" s="5" t="s">
        <v>63</v>
      </c>
      <c r="AR46" s="5" t="s">
        <v>63</v>
      </c>
      <c r="AS46" s="5">
        <v>10</v>
      </c>
      <c r="AT46" s="5">
        <v>0</v>
      </c>
      <c r="AU46" s="7">
        <v>0</v>
      </c>
      <c r="AV46" s="5">
        <v>0</v>
      </c>
      <c r="AW46" s="7">
        <v>0</v>
      </c>
      <c r="AX46" s="5" t="s">
        <v>63</v>
      </c>
      <c r="AY46" s="5" t="s">
        <v>63</v>
      </c>
      <c r="AZ46" s="5" t="s">
        <v>63</v>
      </c>
      <c r="BA46" s="5" t="s">
        <v>63</v>
      </c>
      <c r="BB46" s="5">
        <v>0</v>
      </c>
      <c r="BC46" s="7">
        <v>0</v>
      </c>
      <c r="BD46" s="5" t="s">
        <v>63</v>
      </c>
    </row>
    <row r="47" spans="1:56" x14ac:dyDescent="0.35">
      <c r="A47" t="s">
        <v>106</v>
      </c>
      <c r="B47" s="5">
        <v>860</v>
      </c>
      <c r="C47" s="7">
        <v>0.56499999999999995</v>
      </c>
      <c r="D47" s="8">
        <v>1295</v>
      </c>
      <c r="E47" s="7">
        <v>0.84799999999999998</v>
      </c>
      <c r="F47" s="8">
        <v>1480</v>
      </c>
      <c r="G47" s="7">
        <v>0.96899999999999997</v>
      </c>
      <c r="H47" s="8">
        <v>1520</v>
      </c>
      <c r="I47" s="7">
        <v>0.996</v>
      </c>
      <c r="J47" s="5">
        <v>5</v>
      </c>
      <c r="K47" s="7">
        <v>4.0000000000000001E-3</v>
      </c>
      <c r="L47" s="8">
        <v>1525</v>
      </c>
      <c r="M47" s="5">
        <v>780</v>
      </c>
      <c r="N47" s="7">
        <v>0.54600000000000004</v>
      </c>
      <c r="O47" s="8">
        <v>1205</v>
      </c>
      <c r="P47" s="7">
        <v>0.84699999999999998</v>
      </c>
      <c r="Q47" s="8">
        <v>1385</v>
      </c>
      <c r="R47" s="7">
        <v>0.97199999999999998</v>
      </c>
      <c r="S47" s="8">
        <v>1420</v>
      </c>
      <c r="T47" s="7">
        <v>0.995</v>
      </c>
      <c r="U47" s="5">
        <v>5</v>
      </c>
      <c r="V47" s="7">
        <v>5.0000000000000001E-3</v>
      </c>
      <c r="W47" s="8">
        <v>1425</v>
      </c>
      <c r="X47" s="5">
        <v>810</v>
      </c>
      <c r="Y47" s="7">
        <v>0.58599999999999997</v>
      </c>
      <c r="Z47" s="8">
        <v>1155</v>
      </c>
      <c r="AA47" s="7">
        <v>0.83799999999999997</v>
      </c>
      <c r="AB47" s="8">
        <v>1340</v>
      </c>
      <c r="AC47" s="7">
        <v>0.97</v>
      </c>
      <c r="AD47" s="8">
        <v>1370</v>
      </c>
      <c r="AE47" s="7">
        <v>0.99099999999999999</v>
      </c>
      <c r="AF47" s="5">
        <v>10</v>
      </c>
      <c r="AG47" s="7">
        <v>8.9999999999999993E-3</v>
      </c>
      <c r="AH47" s="8">
        <v>1380</v>
      </c>
      <c r="AI47" s="5">
        <v>805</v>
      </c>
      <c r="AJ47" s="5" t="s">
        <v>63</v>
      </c>
      <c r="AK47" s="8">
        <v>1150</v>
      </c>
      <c r="AL47" s="5" t="s">
        <v>63</v>
      </c>
      <c r="AM47" s="8">
        <v>1335</v>
      </c>
      <c r="AN47" s="5" t="s">
        <v>63</v>
      </c>
      <c r="AO47" s="8">
        <v>1350</v>
      </c>
      <c r="AP47" s="5" t="s">
        <v>63</v>
      </c>
      <c r="AQ47" s="5" t="s">
        <v>63</v>
      </c>
      <c r="AR47" s="5" t="s">
        <v>63</v>
      </c>
      <c r="AS47" s="8">
        <v>1350</v>
      </c>
      <c r="AT47" s="5">
        <v>580</v>
      </c>
      <c r="AU47" s="7">
        <v>0.47899999999999998</v>
      </c>
      <c r="AV47" s="5">
        <v>955</v>
      </c>
      <c r="AW47" s="7">
        <v>0.79</v>
      </c>
      <c r="AX47" s="8">
        <v>1150</v>
      </c>
      <c r="AY47" s="7">
        <v>0.95499999999999996</v>
      </c>
      <c r="AZ47" s="8">
        <v>1195</v>
      </c>
      <c r="BA47" s="7">
        <v>0.99199999999999999</v>
      </c>
      <c r="BB47" s="5">
        <v>10</v>
      </c>
      <c r="BC47" s="7">
        <v>8.0000000000000002E-3</v>
      </c>
      <c r="BD47" s="8">
        <v>1205</v>
      </c>
    </row>
    <row r="48" spans="1:56" x14ac:dyDescent="0.35">
      <c r="A48" t="s">
        <v>107</v>
      </c>
      <c r="B48" s="5">
        <v>160</v>
      </c>
      <c r="C48" s="7">
        <v>0.24</v>
      </c>
      <c r="D48" s="5">
        <v>290</v>
      </c>
      <c r="E48" s="7">
        <v>0.437</v>
      </c>
      <c r="F48" s="5">
        <v>395</v>
      </c>
      <c r="G48" s="7">
        <v>0.59299999999999997</v>
      </c>
      <c r="H48" s="5">
        <v>540</v>
      </c>
      <c r="I48" s="7">
        <v>0.80500000000000005</v>
      </c>
      <c r="J48" s="5">
        <v>130</v>
      </c>
      <c r="K48" s="7">
        <v>0.19500000000000001</v>
      </c>
      <c r="L48" s="5">
        <v>670</v>
      </c>
      <c r="M48" s="5">
        <v>140</v>
      </c>
      <c r="N48" s="7">
        <v>0.216</v>
      </c>
      <c r="O48" s="5">
        <v>275</v>
      </c>
      <c r="P48" s="7">
        <v>0.42699999999999999</v>
      </c>
      <c r="Q48" s="5">
        <v>415</v>
      </c>
      <c r="R48" s="7">
        <v>0.64100000000000001</v>
      </c>
      <c r="S48" s="5">
        <v>550</v>
      </c>
      <c r="T48" s="7">
        <v>0.85099999999999998</v>
      </c>
      <c r="U48" s="5">
        <v>95</v>
      </c>
      <c r="V48" s="7">
        <v>0.14899999999999999</v>
      </c>
      <c r="W48" s="5">
        <v>645</v>
      </c>
      <c r="X48" s="5">
        <v>245</v>
      </c>
      <c r="Y48" s="7">
        <v>0.36099999999999999</v>
      </c>
      <c r="Z48" s="5">
        <v>390</v>
      </c>
      <c r="AA48" s="7">
        <v>0.57699999999999996</v>
      </c>
      <c r="AB48" s="5">
        <v>545</v>
      </c>
      <c r="AC48" s="7">
        <v>0.81</v>
      </c>
      <c r="AD48" s="5">
        <v>625</v>
      </c>
      <c r="AE48" s="7">
        <v>0.92400000000000004</v>
      </c>
      <c r="AF48" s="5">
        <v>50</v>
      </c>
      <c r="AG48" s="7">
        <v>7.5999999999999998E-2</v>
      </c>
      <c r="AH48" s="5">
        <v>675</v>
      </c>
      <c r="AI48" s="5">
        <v>265</v>
      </c>
      <c r="AJ48" s="7">
        <v>0.33600000000000002</v>
      </c>
      <c r="AK48" s="5">
        <v>470</v>
      </c>
      <c r="AL48" s="7">
        <v>0.59699999999999998</v>
      </c>
      <c r="AM48" s="5">
        <v>680</v>
      </c>
      <c r="AN48" s="7">
        <v>0.86399999999999999</v>
      </c>
      <c r="AO48" s="5">
        <v>755</v>
      </c>
      <c r="AP48" s="7">
        <v>0.96299999999999997</v>
      </c>
      <c r="AQ48" s="5">
        <v>30</v>
      </c>
      <c r="AR48" s="7">
        <v>3.6999999999999998E-2</v>
      </c>
      <c r="AS48" s="5">
        <v>785</v>
      </c>
      <c r="AT48" s="5">
        <v>175</v>
      </c>
      <c r="AU48" s="7">
        <v>0.24399999999999999</v>
      </c>
      <c r="AV48" s="5">
        <v>340</v>
      </c>
      <c r="AW48" s="7">
        <v>0.46600000000000003</v>
      </c>
      <c r="AX48" s="5">
        <v>520</v>
      </c>
      <c r="AY48" s="7">
        <v>0.71399999999999997</v>
      </c>
      <c r="AZ48" s="5">
        <v>650</v>
      </c>
      <c r="BA48" s="7">
        <v>0.89400000000000002</v>
      </c>
      <c r="BB48" s="5">
        <v>75</v>
      </c>
      <c r="BC48" s="7">
        <v>0.106</v>
      </c>
      <c r="BD48" s="5">
        <v>725</v>
      </c>
    </row>
    <row r="49" spans="1:56" x14ac:dyDescent="0.35">
      <c r="A49" t="s">
        <v>108</v>
      </c>
      <c r="B49" s="5">
        <v>15</v>
      </c>
      <c r="C49" s="5" t="s">
        <v>63</v>
      </c>
      <c r="D49" s="5">
        <v>30</v>
      </c>
      <c r="E49" s="5" t="s">
        <v>63</v>
      </c>
      <c r="F49" s="5">
        <v>40</v>
      </c>
      <c r="G49" s="5" t="s">
        <v>63</v>
      </c>
      <c r="H49" s="5">
        <v>50</v>
      </c>
      <c r="I49" s="5" t="s">
        <v>63</v>
      </c>
      <c r="J49" s="5" t="s">
        <v>63</v>
      </c>
      <c r="K49" s="5" t="s">
        <v>63</v>
      </c>
      <c r="L49" s="5">
        <v>55</v>
      </c>
      <c r="M49" s="5">
        <v>30</v>
      </c>
      <c r="N49" s="5" t="s">
        <v>63</v>
      </c>
      <c r="O49" s="5">
        <v>55</v>
      </c>
      <c r="P49" s="5" t="s">
        <v>63</v>
      </c>
      <c r="Q49" s="5">
        <v>70</v>
      </c>
      <c r="R49" s="5" t="s">
        <v>63</v>
      </c>
      <c r="S49" s="5">
        <v>75</v>
      </c>
      <c r="T49" s="5" t="s">
        <v>63</v>
      </c>
      <c r="U49" s="5" t="s">
        <v>63</v>
      </c>
      <c r="V49" s="5" t="s">
        <v>63</v>
      </c>
      <c r="W49" s="5">
        <v>75</v>
      </c>
      <c r="X49" s="5">
        <v>30</v>
      </c>
      <c r="Y49" s="5" t="s">
        <v>63</v>
      </c>
      <c r="Z49" s="5">
        <v>50</v>
      </c>
      <c r="AA49" s="5" t="s">
        <v>63</v>
      </c>
      <c r="AB49" s="5">
        <v>75</v>
      </c>
      <c r="AC49" s="5" t="s">
        <v>63</v>
      </c>
      <c r="AD49" s="5">
        <v>75</v>
      </c>
      <c r="AE49" s="5" t="s">
        <v>63</v>
      </c>
      <c r="AF49" s="5" t="s">
        <v>63</v>
      </c>
      <c r="AG49" s="5" t="s">
        <v>63</v>
      </c>
      <c r="AH49" s="5">
        <v>80</v>
      </c>
      <c r="AI49" s="5">
        <v>30</v>
      </c>
      <c r="AJ49" s="5" t="s">
        <v>63</v>
      </c>
      <c r="AK49" s="5">
        <v>60</v>
      </c>
      <c r="AL49" s="5" t="s">
        <v>63</v>
      </c>
      <c r="AM49" s="5">
        <v>85</v>
      </c>
      <c r="AN49" s="5" t="s">
        <v>63</v>
      </c>
      <c r="AO49" s="5">
        <v>90</v>
      </c>
      <c r="AP49" s="5" t="s">
        <v>63</v>
      </c>
      <c r="AQ49" s="5" t="s">
        <v>63</v>
      </c>
      <c r="AR49" s="5" t="s">
        <v>63</v>
      </c>
      <c r="AS49" s="5">
        <v>90</v>
      </c>
      <c r="AT49" s="5">
        <v>10</v>
      </c>
      <c r="AU49" s="7">
        <v>0.108</v>
      </c>
      <c r="AV49" s="5">
        <v>35</v>
      </c>
      <c r="AW49" s="7">
        <v>0.41</v>
      </c>
      <c r="AX49" s="5">
        <v>55</v>
      </c>
      <c r="AY49" s="7">
        <v>0.65100000000000002</v>
      </c>
      <c r="AZ49" s="5">
        <v>75</v>
      </c>
      <c r="BA49" s="7">
        <v>0.88</v>
      </c>
      <c r="BB49" s="5">
        <v>10</v>
      </c>
      <c r="BC49" s="7">
        <v>0.12</v>
      </c>
      <c r="BD49" s="5">
        <v>85</v>
      </c>
    </row>
    <row r="50" spans="1:56" x14ac:dyDescent="0.35">
      <c r="A50" t="s">
        <v>109</v>
      </c>
      <c r="B50" s="5">
        <v>160</v>
      </c>
      <c r="C50" s="7">
        <v>0.318</v>
      </c>
      <c r="D50" s="5">
        <v>345</v>
      </c>
      <c r="E50" s="7">
        <v>0.68</v>
      </c>
      <c r="F50" s="5">
        <v>465</v>
      </c>
      <c r="G50" s="7">
        <v>0.92300000000000004</v>
      </c>
      <c r="H50" s="5">
        <v>500</v>
      </c>
      <c r="I50" s="7">
        <v>0.98799999999999999</v>
      </c>
      <c r="J50" s="5">
        <v>5</v>
      </c>
      <c r="K50" s="7">
        <v>1.2E-2</v>
      </c>
      <c r="L50" s="5">
        <v>505</v>
      </c>
      <c r="M50" s="5">
        <v>140</v>
      </c>
      <c r="N50" s="7">
        <v>0.27700000000000002</v>
      </c>
      <c r="O50" s="5">
        <v>330</v>
      </c>
      <c r="P50" s="7">
        <v>0.65900000000000003</v>
      </c>
      <c r="Q50" s="5">
        <v>455</v>
      </c>
      <c r="R50" s="7">
        <v>0.90400000000000003</v>
      </c>
      <c r="S50" s="5">
        <v>485</v>
      </c>
      <c r="T50" s="7">
        <v>0.96399999999999997</v>
      </c>
      <c r="U50" s="5">
        <v>20</v>
      </c>
      <c r="V50" s="7">
        <v>3.5999999999999997E-2</v>
      </c>
      <c r="W50" s="5">
        <v>500</v>
      </c>
      <c r="X50" s="5">
        <v>140</v>
      </c>
      <c r="Y50" s="7">
        <v>0.32900000000000001</v>
      </c>
      <c r="Z50" s="5">
        <v>290</v>
      </c>
      <c r="AA50" s="7">
        <v>0.68300000000000005</v>
      </c>
      <c r="AB50" s="5">
        <v>395</v>
      </c>
      <c r="AC50" s="7">
        <v>0.93100000000000005</v>
      </c>
      <c r="AD50" s="5">
        <v>415</v>
      </c>
      <c r="AE50" s="7">
        <v>0.98599999999999999</v>
      </c>
      <c r="AF50" s="5">
        <v>5</v>
      </c>
      <c r="AG50" s="7">
        <v>1.4E-2</v>
      </c>
      <c r="AH50" s="5">
        <v>425</v>
      </c>
      <c r="AI50" s="5">
        <v>115</v>
      </c>
      <c r="AJ50" s="5" t="s">
        <v>63</v>
      </c>
      <c r="AK50" s="5">
        <v>245</v>
      </c>
      <c r="AL50" s="5" t="s">
        <v>63</v>
      </c>
      <c r="AM50" s="5">
        <v>350</v>
      </c>
      <c r="AN50" s="5" t="s">
        <v>63</v>
      </c>
      <c r="AO50" s="5">
        <v>360</v>
      </c>
      <c r="AP50" s="5" t="s">
        <v>63</v>
      </c>
      <c r="AQ50" s="5" t="s">
        <v>63</v>
      </c>
      <c r="AR50" s="5" t="s">
        <v>63</v>
      </c>
      <c r="AS50" s="5">
        <v>365</v>
      </c>
      <c r="AT50" s="5">
        <v>40</v>
      </c>
      <c r="AU50" s="7">
        <v>0.111</v>
      </c>
      <c r="AV50" s="5">
        <v>145</v>
      </c>
      <c r="AW50" s="7">
        <v>0.42599999999999999</v>
      </c>
      <c r="AX50" s="5">
        <v>270</v>
      </c>
      <c r="AY50" s="7">
        <v>0.78100000000000003</v>
      </c>
      <c r="AZ50" s="5">
        <v>325</v>
      </c>
      <c r="BA50" s="7">
        <v>0.94499999999999995</v>
      </c>
      <c r="BB50" s="5">
        <v>20</v>
      </c>
      <c r="BC50" s="7">
        <v>5.5E-2</v>
      </c>
      <c r="BD50" s="5">
        <v>345</v>
      </c>
    </row>
    <row r="51" spans="1:56" x14ac:dyDescent="0.35">
      <c r="A51" t="s">
        <v>110</v>
      </c>
      <c r="B51" s="5">
        <v>5</v>
      </c>
      <c r="C51" s="7">
        <v>0.375</v>
      </c>
      <c r="D51" s="5">
        <v>10</v>
      </c>
      <c r="E51" s="7">
        <v>0.625</v>
      </c>
      <c r="F51" s="5">
        <v>15</v>
      </c>
      <c r="G51" s="7">
        <v>1</v>
      </c>
      <c r="H51" s="5">
        <v>15</v>
      </c>
      <c r="I51" s="7">
        <v>1</v>
      </c>
      <c r="J51" s="5">
        <v>0</v>
      </c>
      <c r="K51" s="7">
        <v>0</v>
      </c>
      <c r="L51" s="5">
        <v>15</v>
      </c>
      <c r="M51" s="5">
        <v>10</v>
      </c>
      <c r="N51" s="7">
        <v>0.33300000000000002</v>
      </c>
      <c r="O51" s="5">
        <v>10</v>
      </c>
      <c r="P51" s="7">
        <v>0.45800000000000002</v>
      </c>
      <c r="Q51" s="5">
        <v>20</v>
      </c>
      <c r="R51" s="7">
        <v>0.83299999999999996</v>
      </c>
      <c r="S51" s="5">
        <v>25</v>
      </c>
      <c r="T51" s="7">
        <v>1</v>
      </c>
      <c r="U51" s="5">
        <v>0</v>
      </c>
      <c r="V51" s="7">
        <v>0</v>
      </c>
      <c r="W51" s="5">
        <v>25</v>
      </c>
      <c r="X51" s="5" t="s">
        <v>63</v>
      </c>
      <c r="Y51" s="5" t="s">
        <v>63</v>
      </c>
      <c r="Z51" s="5">
        <v>15</v>
      </c>
      <c r="AA51" s="5" t="s">
        <v>63</v>
      </c>
      <c r="AB51" s="5">
        <v>20</v>
      </c>
      <c r="AC51" s="5" t="s">
        <v>63</v>
      </c>
      <c r="AD51" s="5">
        <v>20</v>
      </c>
      <c r="AE51" s="5" t="s">
        <v>63</v>
      </c>
      <c r="AF51" s="5">
        <v>0</v>
      </c>
      <c r="AG51" s="7">
        <v>0</v>
      </c>
      <c r="AH51" s="5">
        <v>20</v>
      </c>
      <c r="AI51" s="5" t="s">
        <v>63</v>
      </c>
      <c r="AJ51" s="5" t="s">
        <v>63</v>
      </c>
      <c r="AK51" s="5" t="s">
        <v>63</v>
      </c>
      <c r="AL51" s="5" t="s">
        <v>63</v>
      </c>
      <c r="AM51" s="5">
        <v>5</v>
      </c>
      <c r="AN51" s="5" t="s">
        <v>63</v>
      </c>
      <c r="AO51" s="5">
        <v>10</v>
      </c>
      <c r="AP51" s="5" t="s">
        <v>63</v>
      </c>
      <c r="AQ51" s="5">
        <v>0</v>
      </c>
      <c r="AR51" s="7">
        <v>0</v>
      </c>
      <c r="AS51" s="5">
        <v>10</v>
      </c>
      <c r="AT51" s="5" t="s">
        <v>70</v>
      </c>
      <c r="AU51" s="5" t="s">
        <v>70</v>
      </c>
      <c r="AV51" s="5" t="s">
        <v>70</v>
      </c>
      <c r="AW51" s="5" t="s">
        <v>70</v>
      </c>
      <c r="AX51" s="5" t="s">
        <v>70</v>
      </c>
      <c r="AY51" s="5" t="s">
        <v>70</v>
      </c>
      <c r="AZ51" s="5" t="s">
        <v>70</v>
      </c>
      <c r="BA51" s="5" t="s">
        <v>70</v>
      </c>
      <c r="BB51" s="5" t="s">
        <v>70</v>
      </c>
      <c r="BC51" s="5" t="s">
        <v>70</v>
      </c>
      <c r="BD51" s="5">
        <v>0</v>
      </c>
    </row>
    <row r="52" spans="1:56" x14ac:dyDescent="0.35">
      <c r="A52" t="s">
        <v>111</v>
      </c>
      <c r="B52" s="5">
        <v>45</v>
      </c>
      <c r="C52" s="5" t="s">
        <v>63</v>
      </c>
      <c r="D52" s="5">
        <v>65</v>
      </c>
      <c r="E52" s="5" t="s">
        <v>63</v>
      </c>
      <c r="F52" s="5">
        <v>80</v>
      </c>
      <c r="G52" s="5" t="s">
        <v>63</v>
      </c>
      <c r="H52" s="5">
        <v>85</v>
      </c>
      <c r="I52" s="5" t="s">
        <v>63</v>
      </c>
      <c r="J52" s="5" t="s">
        <v>63</v>
      </c>
      <c r="K52" s="5" t="s">
        <v>63</v>
      </c>
      <c r="L52" s="5">
        <v>85</v>
      </c>
      <c r="M52" s="5">
        <v>35</v>
      </c>
      <c r="N52" s="5" t="s">
        <v>63</v>
      </c>
      <c r="O52" s="5">
        <v>60</v>
      </c>
      <c r="P52" s="5" t="s">
        <v>63</v>
      </c>
      <c r="Q52" s="5">
        <v>75</v>
      </c>
      <c r="R52" s="5" t="s">
        <v>63</v>
      </c>
      <c r="S52" s="5">
        <v>75</v>
      </c>
      <c r="T52" s="5" t="s">
        <v>63</v>
      </c>
      <c r="U52" s="5" t="s">
        <v>63</v>
      </c>
      <c r="V52" s="5" t="s">
        <v>63</v>
      </c>
      <c r="W52" s="5">
        <v>80</v>
      </c>
      <c r="X52" s="5">
        <v>35</v>
      </c>
      <c r="Y52" s="5" t="s">
        <v>63</v>
      </c>
      <c r="Z52" s="5">
        <v>50</v>
      </c>
      <c r="AA52" s="5" t="s">
        <v>63</v>
      </c>
      <c r="AB52" s="5">
        <v>70</v>
      </c>
      <c r="AC52" s="5" t="s">
        <v>63</v>
      </c>
      <c r="AD52" s="5">
        <v>70</v>
      </c>
      <c r="AE52" s="5" t="s">
        <v>63</v>
      </c>
      <c r="AF52" s="5" t="s">
        <v>63</v>
      </c>
      <c r="AG52" s="5" t="s">
        <v>63</v>
      </c>
      <c r="AH52" s="5">
        <v>75</v>
      </c>
      <c r="AI52" s="5">
        <v>25</v>
      </c>
      <c r="AJ52" s="5" t="s">
        <v>63</v>
      </c>
      <c r="AK52" s="5">
        <v>35</v>
      </c>
      <c r="AL52" s="5" t="s">
        <v>63</v>
      </c>
      <c r="AM52" s="5">
        <v>45</v>
      </c>
      <c r="AN52" s="5" t="s">
        <v>63</v>
      </c>
      <c r="AO52" s="5">
        <v>45</v>
      </c>
      <c r="AP52" s="5" t="s">
        <v>63</v>
      </c>
      <c r="AQ52" s="5" t="s">
        <v>63</v>
      </c>
      <c r="AR52" s="5" t="s">
        <v>63</v>
      </c>
      <c r="AS52" s="5">
        <v>50</v>
      </c>
      <c r="AT52" s="5">
        <v>20</v>
      </c>
      <c r="AU52" s="7">
        <v>0.33900000000000002</v>
      </c>
      <c r="AV52" s="5">
        <v>40</v>
      </c>
      <c r="AW52" s="7">
        <v>0.64500000000000002</v>
      </c>
      <c r="AX52" s="5">
        <v>50</v>
      </c>
      <c r="AY52" s="7">
        <v>0.82299999999999995</v>
      </c>
      <c r="AZ52" s="5">
        <v>55</v>
      </c>
      <c r="BA52" s="7">
        <v>0.871</v>
      </c>
      <c r="BB52" s="5">
        <v>10</v>
      </c>
      <c r="BC52" s="7">
        <v>0.129</v>
      </c>
      <c r="BD52" s="5">
        <v>60</v>
      </c>
    </row>
    <row r="53" spans="1:56" x14ac:dyDescent="0.35">
      <c r="A53" t="s">
        <v>112</v>
      </c>
      <c r="B53" s="5">
        <v>305</v>
      </c>
      <c r="C53" s="5" t="s">
        <v>63</v>
      </c>
      <c r="D53" s="5">
        <v>465</v>
      </c>
      <c r="E53" s="5" t="s">
        <v>63</v>
      </c>
      <c r="F53" s="5">
        <v>540</v>
      </c>
      <c r="G53" s="5" t="s">
        <v>63</v>
      </c>
      <c r="H53" s="5">
        <v>575</v>
      </c>
      <c r="I53" s="5" t="s">
        <v>63</v>
      </c>
      <c r="J53" s="5" t="s">
        <v>63</v>
      </c>
      <c r="K53" s="5" t="s">
        <v>63</v>
      </c>
      <c r="L53" s="5">
        <v>575</v>
      </c>
      <c r="M53" s="5">
        <v>260</v>
      </c>
      <c r="N53" s="7">
        <v>0.47699999999999998</v>
      </c>
      <c r="O53" s="5">
        <v>400</v>
      </c>
      <c r="P53" s="7">
        <v>0.73299999999999998</v>
      </c>
      <c r="Q53" s="5">
        <v>515</v>
      </c>
      <c r="R53" s="7">
        <v>0.94499999999999995</v>
      </c>
      <c r="S53" s="5">
        <v>540</v>
      </c>
      <c r="T53" s="7">
        <v>0.98499999999999999</v>
      </c>
      <c r="U53" s="5">
        <v>10</v>
      </c>
      <c r="V53" s="7">
        <v>1.4999999999999999E-2</v>
      </c>
      <c r="W53" s="5">
        <v>545</v>
      </c>
      <c r="X53" s="5">
        <v>235</v>
      </c>
      <c r="Y53" s="7">
        <v>0.42499999999999999</v>
      </c>
      <c r="Z53" s="5">
        <v>395</v>
      </c>
      <c r="AA53" s="7">
        <v>0.72</v>
      </c>
      <c r="AB53" s="5">
        <v>525</v>
      </c>
      <c r="AC53" s="7">
        <v>0.95499999999999996</v>
      </c>
      <c r="AD53" s="5">
        <v>540</v>
      </c>
      <c r="AE53" s="7">
        <v>0.98199999999999998</v>
      </c>
      <c r="AF53" s="5">
        <v>10</v>
      </c>
      <c r="AG53" s="7">
        <v>1.7999999999999999E-2</v>
      </c>
      <c r="AH53" s="5">
        <v>550</v>
      </c>
      <c r="AI53" s="5">
        <v>140</v>
      </c>
      <c r="AJ53" s="7">
        <v>0.35</v>
      </c>
      <c r="AK53" s="5">
        <v>275</v>
      </c>
      <c r="AL53" s="7">
        <v>0.69499999999999995</v>
      </c>
      <c r="AM53" s="5">
        <v>385</v>
      </c>
      <c r="AN53" s="7">
        <v>0.97199999999999998</v>
      </c>
      <c r="AO53" s="5">
        <v>395</v>
      </c>
      <c r="AP53" s="7">
        <v>1</v>
      </c>
      <c r="AQ53" s="5">
        <v>0</v>
      </c>
      <c r="AR53" s="7">
        <v>0</v>
      </c>
      <c r="AS53" s="5">
        <v>395</v>
      </c>
      <c r="AT53" s="5">
        <v>90</v>
      </c>
      <c r="AU53" s="7">
        <v>0.26100000000000001</v>
      </c>
      <c r="AV53" s="5">
        <v>215</v>
      </c>
      <c r="AW53" s="7">
        <v>0.61499999999999999</v>
      </c>
      <c r="AX53" s="5">
        <v>315</v>
      </c>
      <c r="AY53" s="7">
        <v>0.88700000000000001</v>
      </c>
      <c r="AZ53" s="5">
        <v>345</v>
      </c>
      <c r="BA53" s="7">
        <v>0.97699999999999998</v>
      </c>
      <c r="BB53" s="5">
        <v>10</v>
      </c>
      <c r="BC53" s="7">
        <v>2.3E-2</v>
      </c>
      <c r="BD53" s="5">
        <v>355</v>
      </c>
    </row>
    <row r="54" spans="1:56" x14ac:dyDescent="0.35">
      <c r="A54" t="s">
        <v>113</v>
      </c>
      <c r="B54" s="5">
        <v>20</v>
      </c>
      <c r="C54" s="7">
        <v>0.34599999999999997</v>
      </c>
      <c r="D54" s="5">
        <v>30</v>
      </c>
      <c r="E54" s="7">
        <v>0.57699999999999996</v>
      </c>
      <c r="F54" s="5">
        <v>35</v>
      </c>
      <c r="G54" s="7">
        <v>0.71199999999999997</v>
      </c>
      <c r="H54" s="5">
        <v>45</v>
      </c>
      <c r="I54" s="7">
        <v>0.84599999999999997</v>
      </c>
      <c r="J54" s="5">
        <v>10</v>
      </c>
      <c r="K54" s="7">
        <v>0.154</v>
      </c>
      <c r="L54" s="5">
        <v>50</v>
      </c>
      <c r="M54" s="5">
        <v>45</v>
      </c>
      <c r="N54" s="5" t="s">
        <v>63</v>
      </c>
      <c r="O54" s="5">
        <v>55</v>
      </c>
      <c r="P54" s="5" t="s">
        <v>63</v>
      </c>
      <c r="Q54" s="5">
        <v>60</v>
      </c>
      <c r="R54" s="5" t="s">
        <v>63</v>
      </c>
      <c r="S54" s="5">
        <v>60</v>
      </c>
      <c r="T54" s="5" t="s">
        <v>63</v>
      </c>
      <c r="U54" s="5" t="s">
        <v>63</v>
      </c>
      <c r="V54" s="5" t="s">
        <v>63</v>
      </c>
      <c r="W54" s="5">
        <v>60</v>
      </c>
      <c r="X54" s="5">
        <v>25</v>
      </c>
      <c r="Y54" s="5" t="s">
        <v>63</v>
      </c>
      <c r="Z54" s="5">
        <v>35</v>
      </c>
      <c r="AA54" s="5" t="s">
        <v>63</v>
      </c>
      <c r="AB54" s="5">
        <v>40</v>
      </c>
      <c r="AC54" s="5" t="s">
        <v>63</v>
      </c>
      <c r="AD54" s="5">
        <v>40</v>
      </c>
      <c r="AE54" s="5" t="s">
        <v>63</v>
      </c>
      <c r="AF54" s="5" t="s">
        <v>63</v>
      </c>
      <c r="AG54" s="5" t="s">
        <v>63</v>
      </c>
      <c r="AH54" s="5">
        <v>40</v>
      </c>
      <c r="AI54" s="5">
        <v>15</v>
      </c>
      <c r="AJ54" s="7">
        <v>0.59299999999999997</v>
      </c>
      <c r="AK54" s="5">
        <v>25</v>
      </c>
      <c r="AL54" s="7">
        <v>0.92600000000000005</v>
      </c>
      <c r="AM54" s="5">
        <v>25</v>
      </c>
      <c r="AN54" s="7">
        <v>0.96299999999999997</v>
      </c>
      <c r="AO54" s="5">
        <v>25</v>
      </c>
      <c r="AP54" s="7">
        <v>1</v>
      </c>
      <c r="AQ54" s="5">
        <v>0</v>
      </c>
      <c r="AR54" s="7">
        <v>0</v>
      </c>
      <c r="AS54" s="5">
        <v>25</v>
      </c>
      <c r="AT54" s="5">
        <v>20</v>
      </c>
      <c r="AU54" s="7">
        <v>0.47799999999999998</v>
      </c>
      <c r="AV54" s="5">
        <v>25</v>
      </c>
      <c r="AW54" s="7">
        <v>0.58699999999999997</v>
      </c>
      <c r="AX54" s="5">
        <v>35</v>
      </c>
      <c r="AY54" s="7">
        <v>0.73899999999999999</v>
      </c>
      <c r="AZ54" s="5">
        <v>40</v>
      </c>
      <c r="BA54" s="7">
        <v>0.82599999999999996</v>
      </c>
      <c r="BB54" s="5">
        <v>10</v>
      </c>
      <c r="BC54" s="7">
        <v>0.17399999999999999</v>
      </c>
      <c r="BD54" s="5">
        <v>45</v>
      </c>
    </row>
    <row r="55" spans="1:56" x14ac:dyDescent="0.35">
      <c r="A55" t="s">
        <v>114</v>
      </c>
      <c r="B55" s="5">
        <v>40</v>
      </c>
      <c r="C55" s="7">
        <v>0.38</v>
      </c>
      <c r="D55" s="5">
        <v>60</v>
      </c>
      <c r="E55" s="7">
        <v>0.56499999999999995</v>
      </c>
      <c r="F55" s="5">
        <v>80</v>
      </c>
      <c r="G55" s="7">
        <v>0.72199999999999998</v>
      </c>
      <c r="H55" s="5">
        <v>95</v>
      </c>
      <c r="I55" s="7">
        <v>0.88900000000000001</v>
      </c>
      <c r="J55" s="5">
        <v>10</v>
      </c>
      <c r="K55" s="7">
        <v>0.111</v>
      </c>
      <c r="L55" s="5">
        <v>110</v>
      </c>
      <c r="M55" s="5">
        <v>50</v>
      </c>
      <c r="N55" s="7">
        <v>0.43099999999999999</v>
      </c>
      <c r="O55" s="5">
        <v>80</v>
      </c>
      <c r="P55" s="7">
        <v>0.69</v>
      </c>
      <c r="Q55" s="5">
        <v>100</v>
      </c>
      <c r="R55" s="7">
        <v>0.85299999999999998</v>
      </c>
      <c r="S55" s="5">
        <v>105</v>
      </c>
      <c r="T55" s="7">
        <v>0.91400000000000003</v>
      </c>
      <c r="U55" s="5">
        <v>10</v>
      </c>
      <c r="V55" s="7">
        <v>8.5999999999999993E-2</v>
      </c>
      <c r="W55" s="5">
        <v>115</v>
      </c>
      <c r="X55" s="5">
        <v>40</v>
      </c>
      <c r="Y55" s="5" t="s">
        <v>63</v>
      </c>
      <c r="Z55" s="5">
        <v>65</v>
      </c>
      <c r="AA55" s="5" t="s">
        <v>63</v>
      </c>
      <c r="AB55" s="5">
        <v>90</v>
      </c>
      <c r="AC55" s="5" t="s">
        <v>63</v>
      </c>
      <c r="AD55" s="5">
        <v>100</v>
      </c>
      <c r="AE55" s="5" t="s">
        <v>63</v>
      </c>
      <c r="AF55" s="5" t="s">
        <v>63</v>
      </c>
      <c r="AG55" s="5" t="s">
        <v>63</v>
      </c>
      <c r="AH55" s="5">
        <v>100</v>
      </c>
      <c r="AI55" s="5">
        <v>45</v>
      </c>
      <c r="AJ55" s="5" t="s">
        <v>63</v>
      </c>
      <c r="AK55" s="5">
        <v>85</v>
      </c>
      <c r="AL55" s="5" t="s">
        <v>63</v>
      </c>
      <c r="AM55" s="5">
        <v>105</v>
      </c>
      <c r="AN55" s="5" t="s">
        <v>63</v>
      </c>
      <c r="AO55" s="5">
        <v>105</v>
      </c>
      <c r="AP55" s="5" t="s">
        <v>63</v>
      </c>
      <c r="AQ55" s="5" t="s">
        <v>63</v>
      </c>
      <c r="AR55" s="5" t="s">
        <v>63</v>
      </c>
      <c r="AS55" s="5">
        <v>110</v>
      </c>
      <c r="AT55" s="5">
        <v>15</v>
      </c>
      <c r="AU55" s="7">
        <v>0.21199999999999999</v>
      </c>
      <c r="AV55" s="5">
        <v>35</v>
      </c>
      <c r="AW55" s="7">
        <v>0.42499999999999999</v>
      </c>
      <c r="AX55" s="5">
        <v>50</v>
      </c>
      <c r="AY55" s="7">
        <v>0.65</v>
      </c>
      <c r="AZ55" s="5">
        <v>65</v>
      </c>
      <c r="BA55" s="7">
        <v>0.8</v>
      </c>
      <c r="BB55" s="5">
        <v>15</v>
      </c>
      <c r="BC55" s="7">
        <v>0.2</v>
      </c>
      <c r="BD55" s="5">
        <v>80</v>
      </c>
    </row>
    <row r="56" spans="1:56" x14ac:dyDescent="0.35">
      <c r="A56" t="s">
        <v>115</v>
      </c>
      <c r="B56" s="5" t="s">
        <v>70</v>
      </c>
      <c r="C56" s="5" t="s">
        <v>70</v>
      </c>
      <c r="D56" s="5" t="s">
        <v>70</v>
      </c>
      <c r="E56" s="5" t="s">
        <v>70</v>
      </c>
      <c r="F56" s="5" t="s">
        <v>70</v>
      </c>
      <c r="G56" s="5" t="s">
        <v>70</v>
      </c>
      <c r="H56" s="5" t="s">
        <v>70</v>
      </c>
      <c r="I56" s="5" t="s">
        <v>70</v>
      </c>
      <c r="J56" s="5" t="s">
        <v>70</v>
      </c>
      <c r="K56" s="5" t="s">
        <v>70</v>
      </c>
      <c r="L56" s="5">
        <v>0</v>
      </c>
      <c r="M56" s="5" t="s">
        <v>70</v>
      </c>
      <c r="N56" s="5" t="s">
        <v>70</v>
      </c>
      <c r="O56" s="5" t="s">
        <v>70</v>
      </c>
      <c r="P56" s="5" t="s">
        <v>70</v>
      </c>
      <c r="Q56" s="5" t="s">
        <v>70</v>
      </c>
      <c r="R56" s="5" t="s">
        <v>70</v>
      </c>
      <c r="S56" s="5" t="s">
        <v>70</v>
      </c>
      <c r="T56" s="5" t="s">
        <v>70</v>
      </c>
      <c r="U56" s="5" t="s">
        <v>70</v>
      </c>
      <c r="V56" s="5" t="s">
        <v>70</v>
      </c>
      <c r="W56" s="5">
        <v>0</v>
      </c>
      <c r="X56" s="5" t="s">
        <v>70</v>
      </c>
      <c r="Y56" s="5" t="s">
        <v>70</v>
      </c>
      <c r="Z56" s="5" t="s">
        <v>70</v>
      </c>
      <c r="AA56" s="5" t="s">
        <v>70</v>
      </c>
      <c r="AB56" s="5" t="s">
        <v>70</v>
      </c>
      <c r="AC56" s="5" t="s">
        <v>70</v>
      </c>
      <c r="AD56" s="5" t="s">
        <v>70</v>
      </c>
      <c r="AE56" s="5" t="s">
        <v>70</v>
      </c>
      <c r="AF56" s="5" t="s">
        <v>70</v>
      </c>
      <c r="AG56" s="5" t="s">
        <v>70</v>
      </c>
      <c r="AH56" s="5">
        <v>0</v>
      </c>
      <c r="AI56" s="5" t="s">
        <v>70</v>
      </c>
      <c r="AJ56" s="5" t="s">
        <v>70</v>
      </c>
      <c r="AK56" s="5" t="s">
        <v>70</v>
      </c>
      <c r="AL56" s="5" t="s">
        <v>70</v>
      </c>
      <c r="AM56" s="5" t="s">
        <v>70</v>
      </c>
      <c r="AN56" s="5" t="s">
        <v>70</v>
      </c>
      <c r="AO56" s="5" t="s">
        <v>70</v>
      </c>
      <c r="AP56" s="5" t="s">
        <v>70</v>
      </c>
      <c r="AQ56" s="5" t="s">
        <v>70</v>
      </c>
      <c r="AR56" s="5" t="s">
        <v>70</v>
      </c>
      <c r="AS56" s="5">
        <v>0</v>
      </c>
      <c r="AT56" s="5" t="s">
        <v>70</v>
      </c>
      <c r="AU56" s="5" t="s">
        <v>70</v>
      </c>
      <c r="AV56" s="5" t="s">
        <v>70</v>
      </c>
      <c r="AW56" s="5" t="s">
        <v>70</v>
      </c>
      <c r="AX56" s="5" t="s">
        <v>70</v>
      </c>
      <c r="AY56" s="5" t="s">
        <v>70</v>
      </c>
      <c r="AZ56" s="5" t="s">
        <v>70</v>
      </c>
      <c r="BA56" s="5" t="s">
        <v>70</v>
      </c>
      <c r="BB56" s="5" t="s">
        <v>70</v>
      </c>
      <c r="BC56" s="5" t="s">
        <v>70</v>
      </c>
      <c r="BD56" s="5">
        <v>0</v>
      </c>
    </row>
    <row r="57" spans="1:56" x14ac:dyDescent="0.35">
      <c r="A57" t="s">
        <v>116</v>
      </c>
      <c r="B57" s="5">
        <v>245</v>
      </c>
      <c r="C57" s="7">
        <v>0.44</v>
      </c>
      <c r="D57" s="5">
        <v>360</v>
      </c>
      <c r="E57" s="7">
        <v>0.65200000000000002</v>
      </c>
      <c r="F57" s="5">
        <v>460</v>
      </c>
      <c r="G57" s="7">
        <v>0.82699999999999996</v>
      </c>
      <c r="H57" s="5">
        <v>520</v>
      </c>
      <c r="I57" s="7">
        <v>0.94</v>
      </c>
      <c r="J57" s="5">
        <v>35</v>
      </c>
      <c r="K57" s="7">
        <v>0.06</v>
      </c>
      <c r="L57" s="5">
        <v>555</v>
      </c>
      <c r="M57" s="5">
        <v>250</v>
      </c>
      <c r="N57" s="7">
        <v>0.51</v>
      </c>
      <c r="O57" s="5">
        <v>350</v>
      </c>
      <c r="P57" s="7">
        <v>0.71399999999999997</v>
      </c>
      <c r="Q57" s="5">
        <v>430</v>
      </c>
      <c r="R57" s="7">
        <v>0.88</v>
      </c>
      <c r="S57" s="5">
        <v>475</v>
      </c>
      <c r="T57" s="7">
        <v>0.96899999999999997</v>
      </c>
      <c r="U57" s="5">
        <v>15</v>
      </c>
      <c r="V57" s="7">
        <v>3.1E-2</v>
      </c>
      <c r="W57" s="5">
        <v>490</v>
      </c>
      <c r="X57" s="5">
        <v>285</v>
      </c>
      <c r="Y57" s="5" t="s">
        <v>63</v>
      </c>
      <c r="Z57" s="5">
        <v>405</v>
      </c>
      <c r="AA57" s="5" t="s">
        <v>63</v>
      </c>
      <c r="AB57" s="5">
        <v>515</v>
      </c>
      <c r="AC57" s="5" t="s">
        <v>63</v>
      </c>
      <c r="AD57" s="5">
        <v>545</v>
      </c>
      <c r="AE57" s="5" t="s">
        <v>63</v>
      </c>
      <c r="AF57" s="5" t="s">
        <v>63</v>
      </c>
      <c r="AG57" s="5" t="s">
        <v>63</v>
      </c>
      <c r="AH57" s="5">
        <v>545</v>
      </c>
      <c r="AI57" s="5">
        <v>300</v>
      </c>
      <c r="AJ57" s="5" t="s">
        <v>63</v>
      </c>
      <c r="AK57" s="5">
        <v>440</v>
      </c>
      <c r="AL57" s="5" t="s">
        <v>63</v>
      </c>
      <c r="AM57" s="5">
        <v>580</v>
      </c>
      <c r="AN57" s="5" t="s">
        <v>63</v>
      </c>
      <c r="AO57" s="5">
        <v>600</v>
      </c>
      <c r="AP57" s="5" t="s">
        <v>63</v>
      </c>
      <c r="AQ57" s="5" t="s">
        <v>63</v>
      </c>
      <c r="AR57" s="5" t="s">
        <v>63</v>
      </c>
      <c r="AS57" s="5">
        <v>605</v>
      </c>
      <c r="AT57" s="5">
        <v>265</v>
      </c>
      <c r="AU57" s="7">
        <v>0.44800000000000001</v>
      </c>
      <c r="AV57" s="5">
        <v>415</v>
      </c>
      <c r="AW57" s="7">
        <v>0.7</v>
      </c>
      <c r="AX57" s="5">
        <v>530</v>
      </c>
      <c r="AY57" s="7">
        <v>0.88900000000000001</v>
      </c>
      <c r="AZ57" s="5">
        <v>575</v>
      </c>
      <c r="BA57" s="7">
        <v>0.96299999999999997</v>
      </c>
      <c r="BB57" s="5">
        <v>20</v>
      </c>
      <c r="BC57" s="7">
        <v>3.6999999999999998E-2</v>
      </c>
      <c r="BD57" s="5">
        <v>595</v>
      </c>
    </row>
    <row r="58" spans="1:56" x14ac:dyDescent="0.35">
      <c r="A58" t="s">
        <v>117</v>
      </c>
      <c r="B58" s="5" t="s">
        <v>63</v>
      </c>
      <c r="C58" s="5" t="s">
        <v>63</v>
      </c>
      <c r="D58" s="5" t="s">
        <v>63</v>
      </c>
      <c r="E58" s="5" t="s">
        <v>63</v>
      </c>
      <c r="F58" s="5" t="s">
        <v>63</v>
      </c>
      <c r="G58" s="5" t="s">
        <v>63</v>
      </c>
      <c r="H58" s="5" t="s">
        <v>63</v>
      </c>
      <c r="I58" s="5" t="s">
        <v>63</v>
      </c>
      <c r="J58" s="5">
        <v>0</v>
      </c>
      <c r="K58" s="7">
        <v>0</v>
      </c>
      <c r="L58" s="5" t="s">
        <v>63</v>
      </c>
      <c r="M58" s="5" t="s">
        <v>70</v>
      </c>
      <c r="N58" s="5" t="s">
        <v>70</v>
      </c>
      <c r="O58" s="5" t="s">
        <v>70</v>
      </c>
      <c r="P58" s="5" t="s">
        <v>70</v>
      </c>
      <c r="Q58" s="5" t="s">
        <v>70</v>
      </c>
      <c r="R58" s="5" t="s">
        <v>70</v>
      </c>
      <c r="S58" s="5" t="s">
        <v>70</v>
      </c>
      <c r="T58" s="5" t="s">
        <v>70</v>
      </c>
      <c r="U58" s="5" t="s">
        <v>70</v>
      </c>
      <c r="V58" s="5" t="s">
        <v>70</v>
      </c>
      <c r="W58" s="5">
        <v>0</v>
      </c>
      <c r="X58" s="5" t="s">
        <v>70</v>
      </c>
      <c r="Y58" s="5" t="s">
        <v>70</v>
      </c>
      <c r="Z58" s="5" t="s">
        <v>70</v>
      </c>
      <c r="AA58" s="5" t="s">
        <v>70</v>
      </c>
      <c r="AB58" s="5" t="s">
        <v>70</v>
      </c>
      <c r="AC58" s="5" t="s">
        <v>70</v>
      </c>
      <c r="AD58" s="5" t="s">
        <v>70</v>
      </c>
      <c r="AE58" s="5" t="s">
        <v>70</v>
      </c>
      <c r="AF58" s="5" t="s">
        <v>70</v>
      </c>
      <c r="AG58" s="5" t="s">
        <v>70</v>
      </c>
      <c r="AH58" s="5">
        <v>0</v>
      </c>
      <c r="AI58" s="5" t="s">
        <v>70</v>
      </c>
      <c r="AJ58" s="5" t="s">
        <v>70</v>
      </c>
      <c r="AK58" s="5" t="s">
        <v>70</v>
      </c>
      <c r="AL58" s="5" t="s">
        <v>70</v>
      </c>
      <c r="AM58" s="5" t="s">
        <v>70</v>
      </c>
      <c r="AN58" s="5" t="s">
        <v>70</v>
      </c>
      <c r="AO58" s="5" t="s">
        <v>70</v>
      </c>
      <c r="AP58" s="5" t="s">
        <v>70</v>
      </c>
      <c r="AQ58" s="5" t="s">
        <v>70</v>
      </c>
      <c r="AR58" s="5" t="s">
        <v>70</v>
      </c>
      <c r="AS58" s="5">
        <v>0</v>
      </c>
      <c r="AT58" s="5" t="s">
        <v>70</v>
      </c>
      <c r="AU58" s="5" t="s">
        <v>70</v>
      </c>
      <c r="AV58" s="5" t="s">
        <v>70</v>
      </c>
      <c r="AW58" s="5" t="s">
        <v>70</v>
      </c>
      <c r="AX58" s="5" t="s">
        <v>70</v>
      </c>
      <c r="AY58" s="5" t="s">
        <v>70</v>
      </c>
      <c r="AZ58" s="5" t="s">
        <v>70</v>
      </c>
      <c r="BA58" s="5" t="s">
        <v>70</v>
      </c>
      <c r="BB58" s="5" t="s">
        <v>70</v>
      </c>
      <c r="BC58" s="5" t="s">
        <v>70</v>
      </c>
      <c r="BD58" s="5">
        <v>0</v>
      </c>
    </row>
    <row r="59" spans="1:56" x14ac:dyDescent="0.35">
      <c r="A59" s="6" t="s">
        <v>118</v>
      </c>
      <c r="B59" s="10">
        <v>7090</v>
      </c>
      <c r="C59" s="11">
        <v>0.33600000000000002</v>
      </c>
      <c r="D59" s="10">
        <v>12210</v>
      </c>
      <c r="E59" s="11">
        <v>0.57799999999999996</v>
      </c>
      <c r="F59" s="10">
        <v>16295</v>
      </c>
      <c r="G59" s="11">
        <v>0.77100000000000002</v>
      </c>
      <c r="H59" s="10">
        <v>19040</v>
      </c>
      <c r="I59" s="11">
        <v>0.90100000000000002</v>
      </c>
      <c r="J59" s="10">
        <v>2085</v>
      </c>
      <c r="K59" s="11">
        <v>9.9000000000000005E-2</v>
      </c>
      <c r="L59" s="10">
        <v>21125</v>
      </c>
      <c r="M59" s="10">
        <v>7325</v>
      </c>
      <c r="N59" s="11">
        <v>0.371</v>
      </c>
      <c r="O59" s="10">
        <v>12405</v>
      </c>
      <c r="P59" s="11">
        <v>0.629</v>
      </c>
      <c r="Q59" s="10">
        <v>16325</v>
      </c>
      <c r="R59" s="11">
        <v>0.82699999999999996</v>
      </c>
      <c r="S59" s="10">
        <v>18520</v>
      </c>
      <c r="T59" s="11">
        <v>0.93899999999999995</v>
      </c>
      <c r="U59" s="10">
        <v>1210</v>
      </c>
      <c r="V59" s="11">
        <v>6.0999999999999999E-2</v>
      </c>
      <c r="W59" s="10">
        <v>19730</v>
      </c>
      <c r="X59" s="10">
        <v>8765</v>
      </c>
      <c r="Y59" s="11">
        <v>0.44500000000000001</v>
      </c>
      <c r="Z59" s="10">
        <v>13240</v>
      </c>
      <c r="AA59" s="11">
        <v>0.67200000000000004</v>
      </c>
      <c r="AB59" s="10">
        <v>17255</v>
      </c>
      <c r="AC59" s="11">
        <v>0.875</v>
      </c>
      <c r="AD59" s="10">
        <v>18855</v>
      </c>
      <c r="AE59" s="11">
        <v>0.95699999999999996</v>
      </c>
      <c r="AF59" s="9">
        <v>855</v>
      </c>
      <c r="AG59" s="11">
        <v>4.2999999999999997E-2</v>
      </c>
      <c r="AH59" s="10">
        <v>19710</v>
      </c>
      <c r="AI59" s="10">
        <v>7965</v>
      </c>
      <c r="AJ59" s="11">
        <v>0.39</v>
      </c>
      <c r="AK59" s="10">
        <v>13365</v>
      </c>
      <c r="AL59" s="11">
        <v>0.65400000000000003</v>
      </c>
      <c r="AM59" s="10">
        <v>18365</v>
      </c>
      <c r="AN59" s="11">
        <v>0.89900000000000002</v>
      </c>
      <c r="AO59" s="10">
        <v>19745</v>
      </c>
      <c r="AP59" s="11">
        <v>0.96699999999999997</v>
      </c>
      <c r="AQ59" s="9">
        <v>685</v>
      </c>
      <c r="AR59" s="11">
        <v>3.3000000000000002E-2</v>
      </c>
      <c r="AS59" s="10">
        <v>20430</v>
      </c>
      <c r="AT59" s="10">
        <v>5945</v>
      </c>
      <c r="AU59" s="11">
        <v>0.313</v>
      </c>
      <c r="AV59" s="10">
        <v>10750</v>
      </c>
      <c r="AW59" s="11">
        <v>0.56599999999999995</v>
      </c>
      <c r="AX59" s="10">
        <v>14830</v>
      </c>
      <c r="AY59" s="11">
        <v>0.78200000000000003</v>
      </c>
      <c r="AZ59" s="10">
        <v>17370</v>
      </c>
      <c r="BA59" s="11">
        <v>0.91600000000000004</v>
      </c>
      <c r="BB59" s="10">
        <v>1605</v>
      </c>
      <c r="BC59" s="11">
        <v>8.4000000000000005E-2</v>
      </c>
      <c r="BD59" s="10">
        <v>18975</v>
      </c>
    </row>
  </sheetData>
  <pageMargins left="0.7" right="0.7" top="0.75" bottom="0.75" header="0.3" footer="0.3"/>
  <pageSetup paperSize="9" orientation="portrait" horizontalDpi="300" verticalDpi="300"/>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BD59"/>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23.69140625" customWidth="1"/>
    <col min="5" max="5" width="28.69140625" customWidth="1"/>
    <col min="6" max="6" width="23.69140625" customWidth="1"/>
    <col min="7" max="7" width="28.69140625" customWidth="1"/>
    <col min="8" max="8" width="23.69140625" customWidth="1"/>
    <col min="9" max="9" width="28.69140625" customWidth="1"/>
    <col min="10" max="10" width="20.69140625" customWidth="1"/>
    <col min="11" max="11" width="25.69140625" customWidth="1"/>
    <col min="12" max="12" width="13.69140625" customWidth="1"/>
    <col min="13" max="13" width="19.69140625" customWidth="1"/>
    <col min="14" max="14" width="24.69140625" customWidth="1"/>
    <col min="15" max="15" width="23.69140625" customWidth="1"/>
    <col min="16" max="16" width="28.69140625" customWidth="1"/>
    <col min="17" max="17" width="23.69140625" customWidth="1"/>
    <col min="18" max="18" width="28.69140625" customWidth="1"/>
    <col min="19" max="19" width="23.69140625" customWidth="1"/>
    <col min="20" max="20" width="28.69140625" customWidth="1"/>
    <col min="21" max="21" width="20.69140625" customWidth="1"/>
    <col min="22" max="22" width="25.69140625" customWidth="1"/>
    <col min="23" max="23" width="13.69140625" customWidth="1"/>
    <col min="24" max="24" width="19.69140625" customWidth="1"/>
    <col min="25" max="25" width="24.69140625" customWidth="1"/>
    <col min="26" max="26" width="23.69140625" customWidth="1"/>
    <col min="27" max="27" width="28.69140625" customWidth="1"/>
    <col min="28" max="28" width="23.69140625" customWidth="1"/>
    <col min="29" max="29" width="28.69140625" customWidth="1"/>
    <col min="30" max="30" width="23.69140625" customWidth="1"/>
    <col min="31" max="31" width="28.69140625" customWidth="1"/>
    <col min="32" max="32" width="20.69140625" customWidth="1"/>
    <col min="33" max="33" width="25.69140625" customWidth="1"/>
    <col min="34" max="34" width="13.69140625" customWidth="1"/>
    <col min="35" max="35" width="19.69140625" customWidth="1"/>
    <col min="36" max="36" width="24.69140625" customWidth="1"/>
    <col min="37" max="37" width="23.69140625" customWidth="1"/>
    <col min="38" max="38" width="28.69140625" customWidth="1"/>
    <col min="39" max="39" width="23.69140625" customWidth="1"/>
    <col min="40" max="40" width="28.69140625" customWidth="1"/>
    <col min="41" max="41" width="23.69140625" customWidth="1"/>
    <col min="42" max="42" width="28.69140625" customWidth="1"/>
    <col min="43" max="43" width="20.69140625" customWidth="1"/>
    <col min="44" max="44" width="25.69140625" customWidth="1"/>
    <col min="45" max="45" width="13.69140625" customWidth="1"/>
    <col min="46" max="46" width="19.69140625" customWidth="1"/>
    <col min="47" max="47" width="24.69140625" customWidth="1"/>
    <col min="48" max="48" width="23.69140625" customWidth="1"/>
    <col min="49" max="49" width="28.69140625" customWidth="1"/>
    <col min="50" max="50" width="23.69140625" customWidth="1"/>
    <col min="51" max="51" width="28.69140625" customWidth="1"/>
    <col min="52" max="52" width="23.69140625" customWidth="1"/>
    <col min="53" max="53" width="28.69140625" customWidth="1"/>
    <col min="54" max="54" width="20.69140625" customWidth="1"/>
    <col min="55" max="55" width="25.69140625" customWidth="1"/>
    <col min="56" max="56" width="13.69140625" customWidth="1"/>
  </cols>
  <sheetData>
    <row r="1" spans="1:56" ht="30" customHeight="1" x14ac:dyDescent="0.35">
      <c r="A1" s="1" t="s">
        <v>149</v>
      </c>
    </row>
    <row r="2" spans="1:56" x14ac:dyDescent="0.35">
      <c r="A2" t="s">
        <v>119</v>
      </c>
    </row>
    <row r="3" spans="1:56" x14ac:dyDescent="0.35">
      <c r="A3" t="s">
        <v>120</v>
      </c>
    </row>
    <row r="4" spans="1:5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c r="Q4" s="4" t="s">
        <v>22</v>
      </c>
      <c r="R4" s="4" t="s">
        <v>23</v>
      </c>
      <c r="S4" s="4" t="s">
        <v>24</v>
      </c>
      <c r="T4" s="4" t="s">
        <v>25</v>
      </c>
      <c r="U4" s="4" t="s">
        <v>26</v>
      </c>
      <c r="V4" s="4" t="s">
        <v>27</v>
      </c>
      <c r="W4" s="4" t="s">
        <v>28</v>
      </c>
      <c r="X4" s="4" t="s">
        <v>29</v>
      </c>
      <c r="Y4" s="4" t="s">
        <v>30</v>
      </c>
      <c r="Z4" s="4" t="s">
        <v>31</v>
      </c>
      <c r="AA4" s="4" t="s">
        <v>32</v>
      </c>
      <c r="AB4" s="4" t="s">
        <v>33</v>
      </c>
      <c r="AC4" s="4" t="s">
        <v>34</v>
      </c>
      <c r="AD4" s="4" t="s">
        <v>35</v>
      </c>
      <c r="AE4" s="4" t="s">
        <v>36</v>
      </c>
      <c r="AF4" s="4" t="s">
        <v>37</v>
      </c>
      <c r="AG4" s="4" t="s">
        <v>38</v>
      </c>
      <c r="AH4" s="4" t="s">
        <v>39</v>
      </c>
      <c r="AI4" s="4" t="s">
        <v>40</v>
      </c>
      <c r="AJ4" s="4" t="s">
        <v>41</v>
      </c>
      <c r="AK4" s="4" t="s">
        <v>42</v>
      </c>
      <c r="AL4" s="4" t="s">
        <v>43</v>
      </c>
      <c r="AM4" s="4" t="s">
        <v>44</v>
      </c>
      <c r="AN4" s="4" t="s">
        <v>45</v>
      </c>
      <c r="AO4" s="4" t="s">
        <v>46</v>
      </c>
      <c r="AP4" s="4" t="s">
        <v>47</v>
      </c>
      <c r="AQ4" s="4" t="s">
        <v>48</v>
      </c>
      <c r="AR4" s="4" t="s">
        <v>49</v>
      </c>
      <c r="AS4" s="4" t="s">
        <v>50</v>
      </c>
      <c r="AT4" s="4" t="s">
        <v>51</v>
      </c>
      <c r="AU4" s="4" t="s">
        <v>52</v>
      </c>
      <c r="AV4" s="4" t="s">
        <v>53</v>
      </c>
      <c r="AW4" s="4" t="s">
        <v>54</v>
      </c>
      <c r="AX4" s="4" t="s">
        <v>55</v>
      </c>
      <c r="AY4" s="4" t="s">
        <v>56</v>
      </c>
      <c r="AZ4" s="4" t="s">
        <v>57</v>
      </c>
      <c r="BA4" s="4" t="s">
        <v>58</v>
      </c>
      <c r="BB4" s="4" t="s">
        <v>59</v>
      </c>
      <c r="BC4" s="4" t="s">
        <v>60</v>
      </c>
      <c r="BD4" s="4" t="s">
        <v>61</v>
      </c>
    </row>
    <row r="5" spans="1:56" x14ac:dyDescent="0.35">
      <c r="A5" t="s">
        <v>62</v>
      </c>
      <c r="B5" s="5">
        <v>10</v>
      </c>
      <c r="C5" s="7">
        <v>0.84599999999999997</v>
      </c>
      <c r="D5" s="5">
        <v>10</v>
      </c>
      <c r="E5" s="7">
        <v>0.92300000000000004</v>
      </c>
      <c r="F5" s="5">
        <v>15</v>
      </c>
      <c r="G5" s="7">
        <v>1</v>
      </c>
      <c r="H5" s="5">
        <v>15</v>
      </c>
      <c r="I5" s="7">
        <v>1</v>
      </c>
      <c r="J5" s="5">
        <v>0</v>
      </c>
      <c r="K5" s="7">
        <v>0</v>
      </c>
      <c r="L5" s="5">
        <v>15</v>
      </c>
      <c r="M5" s="5">
        <v>10</v>
      </c>
      <c r="N5" s="5" t="s">
        <v>63</v>
      </c>
      <c r="O5" s="5">
        <v>10</v>
      </c>
      <c r="P5" s="5" t="s">
        <v>63</v>
      </c>
      <c r="Q5" s="5">
        <v>10</v>
      </c>
      <c r="R5" s="5" t="s">
        <v>63</v>
      </c>
      <c r="S5" s="5">
        <v>15</v>
      </c>
      <c r="T5" s="5" t="s">
        <v>63</v>
      </c>
      <c r="U5" s="5" t="s">
        <v>63</v>
      </c>
      <c r="V5" s="5" t="s">
        <v>63</v>
      </c>
      <c r="W5" s="5">
        <v>15</v>
      </c>
      <c r="X5" s="5">
        <v>5</v>
      </c>
      <c r="Y5" s="7">
        <v>0.875</v>
      </c>
      <c r="Z5" s="5">
        <v>10</v>
      </c>
      <c r="AA5" s="7">
        <v>1</v>
      </c>
      <c r="AB5" s="5">
        <v>10</v>
      </c>
      <c r="AC5" s="7">
        <v>1</v>
      </c>
      <c r="AD5" s="5">
        <v>10</v>
      </c>
      <c r="AE5" s="7">
        <v>1</v>
      </c>
      <c r="AF5" s="5">
        <v>0</v>
      </c>
      <c r="AG5" s="7">
        <v>0</v>
      </c>
      <c r="AH5" s="5">
        <v>10</v>
      </c>
      <c r="AI5" s="5" t="s">
        <v>63</v>
      </c>
      <c r="AJ5" s="5" t="s">
        <v>63</v>
      </c>
      <c r="AK5" s="5">
        <v>5</v>
      </c>
      <c r="AL5" s="5" t="s">
        <v>63</v>
      </c>
      <c r="AM5" s="5">
        <v>5</v>
      </c>
      <c r="AN5" s="5" t="s">
        <v>63</v>
      </c>
      <c r="AO5" s="5">
        <v>10</v>
      </c>
      <c r="AP5" s="5" t="s">
        <v>63</v>
      </c>
      <c r="AQ5" s="5">
        <v>0</v>
      </c>
      <c r="AR5" s="7">
        <v>0</v>
      </c>
      <c r="AS5" s="5">
        <v>10</v>
      </c>
      <c r="AT5" s="5">
        <v>5</v>
      </c>
      <c r="AU5" s="5" t="s">
        <v>63</v>
      </c>
      <c r="AV5" s="5">
        <v>10</v>
      </c>
      <c r="AW5" s="5" t="s">
        <v>63</v>
      </c>
      <c r="AX5" s="5">
        <v>10</v>
      </c>
      <c r="AY5" s="5" t="s">
        <v>63</v>
      </c>
      <c r="AZ5" s="5">
        <v>10</v>
      </c>
      <c r="BA5" s="5" t="s">
        <v>63</v>
      </c>
      <c r="BB5" s="5" t="s">
        <v>63</v>
      </c>
      <c r="BC5" s="5" t="s">
        <v>63</v>
      </c>
      <c r="BD5" s="5">
        <v>15</v>
      </c>
    </row>
    <row r="6" spans="1:56" x14ac:dyDescent="0.35">
      <c r="A6" t="s">
        <v>64</v>
      </c>
      <c r="B6" s="5">
        <v>25</v>
      </c>
      <c r="C6" s="5" t="s">
        <v>63</v>
      </c>
      <c r="D6" s="5">
        <v>45</v>
      </c>
      <c r="E6" s="5" t="s">
        <v>63</v>
      </c>
      <c r="F6" s="5">
        <v>55</v>
      </c>
      <c r="G6" s="5" t="s">
        <v>63</v>
      </c>
      <c r="H6" s="5">
        <v>55</v>
      </c>
      <c r="I6" s="5" t="s">
        <v>63</v>
      </c>
      <c r="J6" s="5" t="s">
        <v>63</v>
      </c>
      <c r="K6" s="5" t="s">
        <v>63</v>
      </c>
      <c r="L6" s="5">
        <v>55</v>
      </c>
      <c r="M6" s="5">
        <v>15</v>
      </c>
      <c r="N6" s="7">
        <v>0.34899999999999998</v>
      </c>
      <c r="O6" s="5">
        <v>30</v>
      </c>
      <c r="P6" s="7">
        <v>0.67400000000000004</v>
      </c>
      <c r="Q6" s="5">
        <v>40</v>
      </c>
      <c r="R6" s="7">
        <v>0.90700000000000003</v>
      </c>
      <c r="S6" s="5">
        <v>45</v>
      </c>
      <c r="T6" s="7">
        <v>1</v>
      </c>
      <c r="U6" s="5">
        <v>0</v>
      </c>
      <c r="V6" s="7">
        <v>0</v>
      </c>
      <c r="W6" s="5">
        <v>45</v>
      </c>
      <c r="X6" s="5">
        <v>20</v>
      </c>
      <c r="Y6" s="7">
        <v>0.69</v>
      </c>
      <c r="Z6" s="5">
        <v>25</v>
      </c>
      <c r="AA6" s="7">
        <v>0.89700000000000002</v>
      </c>
      <c r="AB6" s="5">
        <v>30</v>
      </c>
      <c r="AC6" s="7">
        <v>1</v>
      </c>
      <c r="AD6" s="5">
        <v>30</v>
      </c>
      <c r="AE6" s="7">
        <v>1</v>
      </c>
      <c r="AF6" s="5">
        <v>0</v>
      </c>
      <c r="AG6" s="7">
        <v>0</v>
      </c>
      <c r="AH6" s="5">
        <v>30</v>
      </c>
      <c r="AI6" s="5">
        <v>10</v>
      </c>
      <c r="AJ6" s="7">
        <v>0.38700000000000001</v>
      </c>
      <c r="AK6" s="5">
        <v>20</v>
      </c>
      <c r="AL6" s="7">
        <v>0.71</v>
      </c>
      <c r="AM6" s="5">
        <v>30</v>
      </c>
      <c r="AN6" s="7">
        <v>0.93500000000000005</v>
      </c>
      <c r="AO6" s="5">
        <v>30</v>
      </c>
      <c r="AP6" s="7">
        <v>1</v>
      </c>
      <c r="AQ6" s="5">
        <v>0</v>
      </c>
      <c r="AR6" s="7">
        <v>0</v>
      </c>
      <c r="AS6" s="5">
        <v>30</v>
      </c>
      <c r="AT6" s="5">
        <v>10</v>
      </c>
      <c r="AU6" s="5" t="s">
        <v>63</v>
      </c>
      <c r="AV6" s="5">
        <v>15</v>
      </c>
      <c r="AW6" s="5" t="s">
        <v>63</v>
      </c>
      <c r="AX6" s="5">
        <v>20</v>
      </c>
      <c r="AY6" s="5" t="s">
        <v>63</v>
      </c>
      <c r="AZ6" s="5">
        <v>20</v>
      </c>
      <c r="BA6" s="5" t="s">
        <v>63</v>
      </c>
      <c r="BB6" s="5" t="s">
        <v>63</v>
      </c>
      <c r="BC6" s="5" t="s">
        <v>63</v>
      </c>
      <c r="BD6" s="5">
        <v>25</v>
      </c>
    </row>
    <row r="7" spans="1:56" x14ac:dyDescent="0.35">
      <c r="A7" t="s">
        <v>65</v>
      </c>
      <c r="B7" s="5">
        <v>5</v>
      </c>
      <c r="C7" s="7">
        <v>0.106</v>
      </c>
      <c r="D7" s="5">
        <v>15</v>
      </c>
      <c r="E7" s="7">
        <v>0.36199999999999999</v>
      </c>
      <c r="F7" s="5">
        <v>30</v>
      </c>
      <c r="G7" s="7">
        <v>0.59599999999999997</v>
      </c>
      <c r="H7" s="5">
        <v>40</v>
      </c>
      <c r="I7" s="7">
        <v>0.83</v>
      </c>
      <c r="J7" s="5">
        <v>10</v>
      </c>
      <c r="K7" s="7">
        <v>0.17</v>
      </c>
      <c r="L7" s="5">
        <v>45</v>
      </c>
      <c r="M7" s="5" t="s">
        <v>63</v>
      </c>
      <c r="N7" s="5" t="s">
        <v>63</v>
      </c>
      <c r="O7" s="5">
        <v>10</v>
      </c>
      <c r="P7" s="5" t="s">
        <v>63</v>
      </c>
      <c r="Q7" s="5">
        <v>20</v>
      </c>
      <c r="R7" s="5" t="s">
        <v>63</v>
      </c>
      <c r="S7" s="5">
        <v>30</v>
      </c>
      <c r="T7" s="5" t="s">
        <v>63</v>
      </c>
      <c r="U7" s="5" t="s">
        <v>63</v>
      </c>
      <c r="V7" s="5" t="s">
        <v>63</v>
      </c>
      <c r="W7" s="5">
        <v>30</v>
      </c>
      <c r="X7" s="5" t="s">
        <v>63</v>
      </c>
      <c r="Y7" s="5" t="s">
        <v>63</v>
      </c>
      <c r="Z7" s="5">
        <v>15</v>
      </c>
      <c r="AA7" s="5" t="s">
        <v>63</v>
      </c>
      <c r="AB7" s="5">
        <v>20</v>
      </c>
      <c r="AC7" s="5" t="s">
        <v>63</v>
      </c>
      <c r="AD7" s="5">
        <v>30</v>
      </c>
      <c r="AE7" s="5" t="s">
        <v>63</v>
      </c>
      <c r="AF7" s="5">
        <v>5</v>
      </c>
      <c r="AG7" s="5" t="s">
        <v>63</v>
      </c>
      <c r="AH7" s="5">
        <v>35</v>
      </c>
      <c r="AI7" s="5">
        <v>10</v>
      </c>
      <c r="AJ7" s="5" t="s">
        <v>63</v>
      </c>
      <c r="AK7" s="5">
        <v>20</v>
      </c>
      <c r="AL7" s="5" t="s">
        <v>63</v>
      </c>
      <c r="AM7" s="5">
        <v>30</v>
      </c>
      <c r="AN7" s="5" t="s">
        <v>63</v>
      </c>
      <c r="AO7" s="5">
        <v>40</v>
      </c>
      <c r="AP7" s="5" t="s">
        <v>63</v>
      </c>
      <c r="AQ7" s="5" t="s">
        <v>63</v>
      </c>
      <c r="AR7" s="5" t="s">
        <v>63</v>
      </c>
      <c r="AS7" s="5">
        <v>40</v>
      </c>
      <c r="AT7" s="5">
        <v>0</v>
      </c>
      <c r="AU7" s="7">
        <v>0</v>
      </c>
      <c r="AV7" s="5">
        <v>5</v>
      </c>
      <c r="AW7" s="5" t="s">
        <v>63</v>
      </c>
      <c r="AX7" s="5">
        <v>10</v>
      </c>
      <c r="AY7" s="5" t="s">
        <v>63</v>
      </c>
      <c r="AZ7" s="5">
        <v>20</v>
      </c>
      <c r="BA7" s="5" t="s">
        <v>63</v>
      </c>
      <c r="BB7" s="5" t="s">
        <v>63</v>
      </c>
      <c r="BC7" s="5" t="s">
        <v>63</v>
      </c>
      <c r="BD7" s="5">
        <v>20</v>
      </c>
    </row>
    <row r="8" spans="1:56" x14ac:dyDescent="0.35">
      <c r="A8" t="s">
        <v>66</v>
      </c>
      <c r="B8" s="5">
        <v>20</v>
      </c>
      <c r="C8" s="7">
        <v>0.58099999999999996</v>
      </c>
      <c r="D8" s="5">
        <v>25</v>
      </c>
      <c r="E8" s="7">
        <v>0.83899999999999997</v>
      </c>
      <c r="F8" s="5">
        <v>30</v>
      </c>
      <c r="G8" s="7">
        <v>0.90300000000000002</v>
      </c>
      <c r="H8" s="5">
        <v>30</v>
      </c>
      <c r="I8" s="7">
        <v>1</v>
      </c>
      <c r="J8" s="5">
        <v>0</v>
      </c>
      <c r="K8" s="7">
        <v>0</v>
      </c>
      <c r="L8" s="5">
        <v>30</v>
      </c>
      <c r="M8" s="5">
        <v>20</v>
      </c>
      <c r="N8" s="7">
        <v>0.5</v>
      </c>
      <c r="O8" s="5">
        <v>35</v>
      </c>
      <c r="P8" s="7">
        <v>0.81799999999999995</v>
      </c>
      <c r="Q8" s="5">
        <v>45</v>
      </c>
      <c r="R8" s="7">
        <v>1</v>
      </c>
      <c r="S8" s="5">
        <v>45</v>
      </c>
      <c r="T8" s="7">
        <v>1</v>
      </c>
      <c r="U8" s="5">
        <v>0</v>
      </c>
      <c r="V8" s="7">
        <v>0</v>
      </c>
      <c r="W8" s="5">
        <v>45</v>
      </c>
      <c r="X8" s="5">
        <v>20</v>
      </c>
      <c r="Y8" s="7">
        <v>0.76900000000000002</v>
      </c>
      <c r="Z8" s="5">
        <v>25</v>
      </c>
      <c r="AA8" s="7">
        <v>0.92300000000000004</v>
      </c>
      <c r="AB8" s="5">
        <v>25</v>
      </c>
      <c r="AC8" s="7">
        <v>1</v>
      </c>
      <c r="AD8" s="5">
        <v>25</v>
      </c>
      <c r="AE8" s="7">
        <v>1</v>
      </c>
      <c r="AF8" s="5">
        <v>0</v>
      </c>
      <c r="AG8" s="7">
        <v>0</v>
      </c>
      <c r="AH8" s="5">
        <v>25</v>
      </c>
      <c r="AI8" s="5">
        <v>20</v>
      </c>
      <c r="AJ8" s="7">
        <v>0.63300000000000001</v>
      </c>
      <c r="AK8" s="5">
        <v>25</v>
      </c>
      <c r="AL8" s="7">
        <v>0.76700000000000002</v>
      </c>
      <c r="AM8" s="5">
        <v>30</v>
      </c>
      <c r="AN8" s="7">
        <v>0.96699999999999997</v>
      </c>
      <c r="AO8" s="5">
        <v>30</v>
      </c>
      <c r="AP8" s="7">
        <v>1</v>
      </c>
      <c r="AQ8" s="5">
        <v>0</v>
      </c>
      <c r="AR8" s="7">
        <v>0</v>
      </c>
      <c r="AS8" s="5">
        <v>30</v>
      </c>
      <c r="AT8" s="5">
        <v>10</v>
      </c>
      <c r="AU8" s="7">
        <v>0.32</v>
      </c>
      <c r="AV8" s="5">
        <v>15</v>
      </c>
      <c r="AW8" s="7">
        <v>0.68</v>
      </c>
      <c r="AX8" s="5">
        <v>20</v>
      </c>
      <c r="AY8" s="7">
        <v>0.88</v>
      </c>
      <c r="AZ8" s="5">
        <v>25</v>
      </c>
      <c r="BA8" s="7">
        <v>1</v>
      </c>
      <c r="BB8" s="5">
        <v>0</v>
      </c>
      <c r="BC8" s="7">
        <v>0</v>
      </c>
      <c r="BD8" s="5">
        <v>25</v>
      </c>
    </row>
    <row r="9" spans="1:56" x14ac:dyDescent="0.35">
      <c r="A9" t="s">
        <v>67</v>
      </c>
      <c r="B9" s="5">
        <v>30</v>
      </c>
      <c r="C9" s="7">
        <v>0.26500000000000001</v>
      </c>
      <c r="D9" s="5">
        <v>55</v>
      </c>
      <c r="E9" s="7">
        <v>0.46200000000000002</v>
      </c>
      <c r="F9" s="5">
        <v>90</v>
      </c>
      <c r="G9" s="7">
        <v>0.78600000000000003</v>
      </c>
      <c r="H9" s="5">
        <v>110</v>
      </c>
      <c r="I9" s="7">
        <v>0.93200000000000005</v>
      </c>
      <c r="J9" s="5">
        <v>10</v>
      </c>
      <c r="K9" s="7">
        <v>6.8000000000000005E-2</v>
      </c>
      <c r="L9" s="5">
        <v>115</v>
      </c>
      <c r="M9" s="5">
        <v>30</v>
      </c>
      <c r="N9" s="7">
        <v>0.26700000000000002</v>
      </c>
      <c r="O9" s="5">
        <v>60</v>
      </c>
      <c r="P9" s="7">
        <v>0.5</v>
      </c>
      <c r="Q9" s="5">
        <v>85</v>
      </c>
      <c r="R9" s="7">
        <v>0.75</v>
      </c>
      <c r="S9" s="5">
        <v>110</v>
      </c>
      <c r="T9" s="7">
        <v>0.94799999999999995</v>
      </c>
      <c r="U9" s="5">
        <v>5</v>
      </c>
      <c r="V9" s="7">
        <v>5.1999999999999998E-2</v>
      </c>
      <c r="W9" s="5">
        <v>115</v>
      </c>
      <c r="X9" s="5">
        <v>40</v>
      </c>
      <c r="Y9" s="7">
        <v>0.40400000000000003</v>
      </c>
      <c r="Z9" s="5">
        <v>60</v>
      </c>
      <c r="AA9" s="7">
        <v>0.57699999999999996</v>
      </c>
      <c r="AB9" s="5">
        <v>80</v>
      </c>
      <c r="AC9" s="7">
        <v>0.75</v>
      </c>
      <c r="AD9" s="5">
        <v>90</v>
      </c>
      <c r="AE9" s="7">
        <v>0.85599999999999998</v>
      </c>
      <c r="AF9" s="5">
        <v>15</v>
      </c>
      <c r="AG9" s="7">
        <v>0.14399999999999999</v>
      </c>
      <c r="AH9" s="5">
        <v>105</v>
      </c>
      <c r="AI9" s="5">
        <v>25</v>
      </c>
      <c r="AJ9" s="7">
        <v>0.27900000000000003</v>
      </c>
      <c r="AK9" s="5">
        <v>45</v>
      </c>
      <c r="AL9" s="7">
        <v>0.54700000000000004</v>
      </c>
      <c r="AM9" s="5">
        <v>70</v>
      </c>
      <c r="AN9" s="7">
        <v>0.81399999999999995</v>
      </c>
      <c r="AO9" s="5">
        <v>80</v>
      </c>
      <c r="AP9" s="7">
        <v>0.90700000000000003</v>
      </c>
      <c r="AQ9" s="5">
        <v>10</v>
      </c>
      <c r="AR9" s="7">
        <v>9.2999999999999999E-2</v>
      </c>
      <c r="AS9" s="5">
        <v>85</v>
      </c>
      <c r="AT9" s="5">
        <v>30</v>
      </c>
      <c r="AU9" s="7">
        <v>0.32600000000000001</v>
      </c>
      <c r="AV9" s="5">
        <v>50</v>
      </c>
      <c r="AW9" s="7">
        <v>0.56499999999999995</v>
      </c>
      <c r="AX9" s="5">
        <v>70</v>
      </c>
      <c r="AY9" s="7">
        <v>0.73899999999999999</v>
      </c>
      <c r="AZ9" s="5">
        <v>80</v>
      </c>
      <c r="BA9" s="7">
        <v>0.84799999999999998</v>
      </c>
      <c r="BB9" s="5">
        <v>15</v>
      </c>
      <c r="BC9" s="7">
        <v>0.152</v>
      </c>
      <c r="BD9" s="5">
        <v>90</v>
      </c>
    </row>
    <row r="10" spans="1:56" x14ac:dyDescent="0.35">
      <c r="A10" t="s">
        <v>68</v>
      </c>
      <c r="B10" s="5">
        <v>25</v>
      </c>
      <c r="C10" s="5" t="s">
        <v>63</v>
      </c>
      <c r="D10" s="5">
        <v>30</v>
      </c>
      <c r="E10" s="5" t="s">
        <v>63</v>
      </c>
      <c r="F10" s="5">
        <v>35</v>
      </c>
      <c r="G10" s="5" t="s">
        <v>63</v>
      </c>
      <c r="H10" s="5">
        <v>40</v>
      </c>
      <c r="I10" s="5" t="s">
        <v>63</v>
      </c>
      <c r="J10" s="5" t="s">
        <v>63</v>
      </c>
      <c r="K10" s="5" t="s">
        <v>63</v>
      </c>
      <c r="L10" s="5">
        <v>45</v>
      </c>
      <c r="M10" s="5">
        <v>20</v>
      </c>
      <c r="N10" s="5" t="s">
        <v>63</v>
      </c>
      <c r="O10" s="5">
        <v>30</v>
      </c>
      <c r="P10" s="5" t="s">
        <v>63</v>
      </c>
      <c r="Q10" s="5">
        <v>35</v>
      </c>
      <c r="R10" s="5" t="s">
        <v>63</v>
      </c>
      <c r="S10" s="5">
        <v>40</v>
      </c>
      <c r="T10" s="5" t="s">
        <v>63</v>
      </c>
      <c r="U10" s="5" t="s">
        <v>63</v>
      </c>
      <c r="V10" s="5" t="s">
        <v>63</v>
      </c>
      <c r="W10" s="5">
        <v>40</v>
      </c>
      <c r="X10" s="5">
        <v>15</v>
      </c>
      <c r="Y10" s="7">
        <v>0.46899999999999997</v>
      </c>
      <c r="Z10" s="5">
        <v>20</v>
      </c>
      <c r="AA10" s="7">
        <v>0.65600000000000003</v>
      </c>
      <c r="AB10" s="5">
        <v>30</v>
      </c>
      <c r="AC10" s="7">
        <v>0.93799999999999994</v>
      </c>
      <c r="AD10" s="5">
        <v>30</v>
      </c>
      <c r="AE10" s="7">
        <v>1</v>
      </c>
      <c r="AF10" s="5">
        <v>0</v>
      </c>
      <c r="AG10" s="7">
        <v>0</v>
      </c>
      <c r="AH10" s="5">
        <v>30</v>
      </c>
      <c r="AI10" s="5">
        <v>15</v>
      </c>
      <c r="AJ10" s="7">
        <v>0.56000000000000005</v>
      </c>
      <c r="AK10" s="5">
        <v>20</v>
      </c>
      <c r="AL10" s="7">
        <v>0.8</v>
      </c>
      <c r="AM10" s="5">
        <v>25</v>
      </c>
      <c r="AN10" s="7">
        <v>0.92</v>
      </c>
      <c r="AO10" s="5">
        <v>25</v>
      </c>
      <c r="AP10" s="7">
        <v>1</v>
      </c>
      <c r="AQ10" s="5">
        <v>0</v>
      </c>
      <c r="AR10" s="7">
        <v>0</v>
      </c>
      <c r="AS10" s="5">
        <v>25</v>
      </c>
      <c r="AT10" s="5">
        <v>10</v>
      </c>
      <c r="AU10" s="5" t="s">
        <v>63</v>
      </c>
      <c r="AV10" s="5">
        <v>15</v>
      </c>
      <c r="AW10" s="5" t="s">
        <v>63</v>
      </c>
      <c r="AX10" s="5">
        <v>15</v>
      </c>
      <c r="AY10" s="5" t="s">
        <v>63</v>
      </c>
      <c r="AZ10" s="5">
        <v>20</v>
      </c>
      <c r="BA10" s="5" t="s">
        <v>63</v>
      </c>
      <c r="BB10" s="5" t="s">
        <v>63</v>
      </c>
      <c r="BC10" s="5" t="s">
        <v>63</v>
      </c>
      <c r="BD10" s="5">
        <v>20</v>
      </c>
    </row>
    <row r="11" spans="1:56" x14ac:dyDescent="0.35">
      <c r="A11" t="s">
        <v>69</v>
      </c>
      <c r="B11" s="5" t="s">
        <v>70</v>
      </c>
      <c r="C11" s="5" t="s">
        <v>70</v>
      </c>
      <c r="D11" s="5" t="s">
        <v>70</v>
      </c>
      <c r="E11" s="5" t="s">
        <v>70</v>
      </c>
      <c r="F11" s="5" t="s">
        <v>70</v>
      </c>
      <c r="G11" s="5" t="s">
        <v>70</v>
      </c>
      <c r="H11" s="5" t="s">
        <v>70</v>
      </c>
      <c r="I11" s="5" t="s">
        <v>70</v>
      </c>
      <c r="J11" s="5" t="s">
        <v>70</v>
      </c>
      <c r="K11" s="5" t="s">
        <v>70</v>
      </c>
      <c r="L11" s="5">
        <v>0</v>
      </c>
      <c r="M11" s="5" t="s">
        <v>70</v>
      </c>
      <c r="N11" s="5" t="s">
        <v>70</v>
      </c>
      <c r="O11" s="5" t="s">
        <v>70</v>
      </c>
      <c r="P11" s="5" t="s">
        <v>70</v>
      </c>
      <c r="Q11" s="5" t="s">
        <v>70</v>
      </c>
      <c r="R11" s="5" t="s">
        <v>70</v>
      </c>
      <c r="S11" s="5" t="s">
        <v>70</v>
      </c>
      <c r="T11" s="5" t="s">
        <v>70</v>
      </c>
      <c r="U11" s="5" t="s">
        <v>70</v>
      </c>
      <c r="V11" s="5" t="s">
        <v>70</v>
      </c>
      <c r="W11" s="5">
        <v>0</v>
      </c>
      <c r="X11" s="5" t="s">
        <v>70</v>
      </c>
      <c r="Y11" s="5" t="s">
        <v>70</v>
      </c>
      <c r="Z11" s="5" t="s">
        <v>70</v>
      </c>
      <c r="AA11" s="5" t="s">
        <v>70</v>
      </c>
      <c r="AB11" s="5" t="s">
        <v>70</v>
      </c>
      <c r="AC11" s="5" t="s">
        <v>70</v>
      </c>
      <c r="AD11" s="5" t="s">
        <v>70</v>
      </c>
      <c r="AE11" s="5" t="s">
        <v>70</v>
      </c>
      <c r="AF11" s="5" t="s">
        <v>70</v>
      </c>
      <c r="AG11" s="5" t="s">
        <v>70</v>
      </c>
      <c r="AH11" s="5">
        <v>0</v>
      </c>
      <c r="AI11" s="5" t="s">
        <v>70</v>
      </c>
      <c r="AJ11" s="5" t="s">
        <v>70</v>
      </c>
      <c r="AK11" s="5" t="s">
        <v>70</v>
      </c>
      <c r="AL11" s="5" t="s">
        <v>70</v>
      </c>
      <c r="AM11" s="5" t="s">
        <v>70</v>
      </c>
      <c r="AN11" s="5" t="s">
        <v>70</v>
      </c>
      <c r="AO11" s="5" t="s">
        <v>70</v>
      </c>
      <c r="AP11" s="5" t="s">
        <v>70</v>
      </c>
      <c r="AQ11" s="5" t="s">
        <v>70</v>
      </c>
      <c r="AR11" s="5" t="s">
        <v>70</v>
      </c>
      <c r="AS11" s="5">
        <v>0</v>
      </c>
      <c r="AT11" s="5" t="s">
        <v>70</v>
      </c>
      <c r="AU11" s="5" t="s">
        <v>70</v>
      </c>
      <c r="AV11" s="5" t="s">
        <v>70</v>
      </c>
      <c r="AW11" s="5" t="s">
        <v>70</v>
      </c>
      <c r="AX11" s="5" t="s">
        <v>70</v>
      </c>
      <c r="AY11" s="5" t="s">
        <v>70</v>
      </c>
      <c r="AZ11" s="5" t="s">
        <v>70</v>
      </c>
      <c r="BA11" s="5" t="s">
        <v>70</v>
      </c>
      <c r="BB11" s="5" t="s">
        <v>70</v>
      </c>
      <c r="BC11" s="5" t="s">
        <v>70</v>
      </c>
      <c r="BD11" s="5">
        <v>0</v>
      </c>
    </row>
    <row r="12" spans="1:56" x14ac:dyDescent="0.35">
      <c r="A12" t="s">
        <v>71</v>
      </c>
      <c r="B12" s="5" t="s">
        <v>70</v>
      </c>
      <c r="C12" s="5" t="s">
        <v>70</v>
      </c>
      <c r="D12" s="5" t="s">
        <v>70</v>
      </c>
      <c r="E12" s="5" t="s">
        <v>70</v>
      </c>
      <c r="F12" s="5" t="s">
        <v>70</v>
      </c>
      <c r="G12" s="5" t="s">
        <v>70</v>
      </c>
      <c r="H12" s="5" t="s">
        <v>70</v>
      </c>
      <c r="I12" s="5" t="s">
        <v>70</v>
      </c>
      <c r="J12" s="5" t="s">
        <v>70</v>
      </c>
      <c r="K12" s="5" t="s">
        <v>70</v>
      </c>
      <c r="L12" s="5">
        <v>0</v>
      </c>
      <c r="M12" s="5" t="s">
        <v>70</v>
      </c>
      <c r="N12" s="5" t="s">
        <v>70</v>
      </c>
      <c r="O12" s="5" t="s">
        <v>70</v>
      </c>
      <c r="P12" s="5" t="s">
        <v>70</v>
      </c>
      <c r="Q12" s="5" t="s">
        <v>70</v>
      </c>
      <c r="R12" s="5" t="s">
        <v>70</v>
      </c>
      <c r="S12" s="5" t="s">
        <v>70</v>
      </c>
      <c r="T12" s="5" t="s">
        <v>70</v>
      </c>
      <c r="U12" s="5" t="s">
        <v>70</v>
      </c>
      <c r="V12" s="5" t="s">
        <v>70</v>
      </c>
      <c r="W12" s="5">
        <v>0</v>
      </c>
      <c r="X12" s="5" t="s">
        <v>70</v>
      </c>
      <c r="Y12" s="5" t="s">
        <v>70</v>
      </c>
      <c r="Z12" s="5" t="s">
        <v>70</v>
      </c>
      <c r="AA12" s="5" t="s">
        <v>70</v>
      </c>
      <c r="AB12" s="5" t="s">
        <v>70</v>
      </c>
      <c r="AC12" s="5" t="s">
        <v>70</v>
      </c>
      <c r="AD12" s="5" t="s">
        <v>70</v>
      </c>
      <c r="AE12" s="5" t="s">
        <v>70</v>
      </c>
      <c r="AF12" s="5" t="s">
        <v>70</v>
      </c>
      <c r="AG12" s="5" t="s">
        <v>70</v>
      </c>
      <c r="AH12" s="5">
        <v>0</v>
      </c>
      <c r="AI12" s="5" t="s">
        <v>70</v>
      </c>
      <c r="AJ12" s="5" t="s">
        <v>70</v>
      </c>
      <c r="AK12" s="5" t="s">
        <v>70</v>
      </c>
      <c r="AL12" s="5" t="s">
        <v>70</v>
      </c>
      <c r="AM12" s="5" t="s">
        <v>70</v>
      </c>
      <c r="AN12" s="5" t="s">
        <v>70</v>
      </c>
      <c r="AO12" s="5" t="s">
        <v>70</v>
      </c>
      <c r="AP12" s="5" t="s">
        <v>70</v>
      </c>
      <c r="AQ12" s="5" t="s">
        <v>70</v>
      </c>
      <c r="AR12" s="5" t="s">
        <v>70</v>
      </c>
      <c r="AS12" s="5">
        <v>0</v>
      </c>
      <c r="AT12" s="5" t="s">
        <v>70</v>
      </c>
      <c r="AU12" s="5" t="s">
        <v>70</v>
      </c>
      <c r="AV12" s="5" t="s">
        <v>70</v>
      </c>
      <c r="AW12" s="5" t="s">
        <v>70</v>
      </c>
      <c r="AX12" s="5" t="s">
        <v>70</v>
      </c>
      <c r="AY12" s="5" t="s">
        <v>70</v>
      </c>
      <c r="AZ12" s="5" t="s">
        <v>70</v>
      </c>
      <c r="BA12" s="5" t="s">
        <v>70</v>
      </c>
      <c r="BB12" s="5" t="s">
        <v>70</v>
      </c>
      <c r="BC12" s="5" t="s">
        <v>70</v>
      </c>
      <c r="BD12" s="5">
        <v>0</v>
      </c>
    </row>
    <row r="13" spans="1:56" x14ac:dyDescent="0.35">
      <c r="A13" t="s">
        <v>72</v>
      </c>
      <c r="B13" s="5">
        <v>20</v>
      </c>
      <c r="C13" s="5" t="s">
        <v>63</v>
      </c>
      <c r="D13" s="5">
        <v>35</v>
      </c>
      <c r="E13" s="5" t="s">
        <v>63</v>
      </c>
      <c r="F13" s="5">
        <v>50</v>
      </c>
      <c r="G13" s="5" t="s">
        <v>63</v>
      </c>
      <c r="H13" s="5">
        <v>65</v>
      </c>
      <c r="I13" s="5" t="s">
        <v>63</v>
      </c>
      <c r="J13" s="5" t="s">
        <v>63</v>
      </c>
      <c r="K13" s="5" t="s">
        <v>63</v>
      </c>
      <c r="L13" s="5">
        <v>70</v>
      </c>
      <c r="M13" s="5">
        <v>25</v>
      </c>
      <c r="N13" s="5" t="s">
        <v>63</v>
      </c>
      <c r="O13" s="5">
        <v>50</v>
      </c>
      <c r="P13" s="5" t="s">
        <v>63</v>
      </c>
      <c r="Q13" s="5">
        <v>65</v>
      </c>
      <c r="R13" s="5" t="s">
        <v>63</v>
      </c>
      <c r="S13" s="5">
        <v>80</v>
      </c>
      <c r="T13" s="5" t="s">
        <v>63</v>
      </c>
      <c r="U13" s="5" t="s">
        <v>63</v>
      </c>
      <c r="V13" s="5" t="s">
        <v>63</v>
      </c>
      <c r="W13" s="5">
        <v>80</v>
      </c>
      <c r="X13" s="5">
        <v>30</v>
      </c>
      <c r="Y13" s="7">
        <v>0.36799999999999999</v>
      </c>
      <c r="Z13" s="5">
        <v>45</v>
      </c>
      <c r="AA13" s="7">
        <v>0.59199999999999997</v>
      </c>
      <c r="AB13" s="5">
        <v>60</v>
      </c>
      <c r="AC13" s="7">
        <v>0.78900000000000003</v>
      </c>
      <c r="AD13" s="5">
        <v>70</v>
      </c>
      <c r="AE13" s="7">
        <v>0.92100000000000004</v>
      </c>
      <c r="AF13" s="5">
        <v>5</v>
      </c>
      <c r="AG13" s="7">
        <v>7.9000000000000001E-2</v>
      </c>
      <c r="AH13" s="5">
        <v>75</v>
      </c>
      <c r="AI13" s="5">
        <v>25</v>
      </c>
      <c r="AJ13" s="5" t="s">
        <v>63</v>
      </c>
      <c r="AK13" s="5">
        <v>45</v>
      </c>
      <c r="AL13" s="5" t="s">
        <v>63</v>
      </c>
      <c r="AM13" s="5">
        <v>60</v>
      </c>
      <c r="AN13" s="5" t="s">
        <v>63</v>
      </c>
      <c r="AO13" s="5">
        <v>70</v>
      </c>
      <c r="AP13" s="5" t="s">
        <v>63</v>
      </c>
      <c r="AQ13" s="5" t="s">
        <v>63</v>
      </c>
      <c r="AR13" s="5" t="s">
        <v>63</v>
      </c>
      <c r="AS13" s="5">
        <v>75</v>
      </c>
      <c r="AT13" s="5">
        <v>25</v>
      </c>
      <c r="AU13" s="5" t="s">
        <v>63</v>
      </c>
      <c r="AV13" s="5">
        <v>45</v>
      </c>
      <c r="AW13" s="5" t="s">
        <v>63</v>
      </c>
      <c r="AX13" s="5">
        <v>55</v>
      </c>
      <c r="AY13" s="5" t="s">
        <v>63</v>
      </c>
      <c r="AZ13" s="5">
        <v>70</v>
      </c>
      <c r="BA13" s="5" t="s">
        <v>63</v>
      </c>
      <c r="BB13" s="5" t="s">
        <v>63</v>
      </c>
      <c r="BC13" s="5" t="s">
        <v>63</v>
      </c>
      <c r="BD13" s="5">
        <v>75</v>
      </c>
    </row>
    <row r="14" spans="1:56" x14ac:dyDescent="0.35">
      <c r="A14" t="s">
        <v>73</v>
      </c>
      <c r="B14" s="5" t="s">
        <v>70</v>
      </c>
      <c r="C14" s="5" t="s">
        <v>70</v>
      </c>
      <c r="D14" s="5" t="s">
        <v>70</v>
      </c>
      <c r="E14" s="5" t="s">
        <v>70</v>
      </c>
      <c r="F14" s="5" t="s">
        <v>70</v>
      </c>
      <c r="G14" s="5" t="s">
        <v>70</v>
      </c>
      <c r="H14" s="5" t="s">
        <v>70</v>
      </c>
      <c r="I14" s="5" t="s">
        <v>70</v>
      </c>
      <c r="J14" s="5" t="s">
        <v>70</v>
      </c>
      <c r="K14" s="5" t="s">
        <v>70</v>
      </c>
      <c r="L14" s="5">
        <v>0</v>
      </c>
      <c r="M14" s="5" t="s">
        <v>70</v>
      </c>
      <c r="N14" s="5" t="s">
        <v>70</v>
      </c>
      <c r="O14" s="5" t="s">
        <v>70</v>
      </c>
      <c r="P14" s="5" t="s">
        <v>70</v>
      </c>
      <c r="Q14" s="5" t="s">
        <v>70</v>
      </c>
      <c r="R14" s="5" t="s">
        <v>70</v>
      </c>
      <c r="S14" s="5" t="s">
        <v>70</v>
      </c>
      <c r="T14" s="5" t="s">
        <v>70</v>
      </c>
      <c r="U14" s="5" t="s">
        <v>70</v>
      </c>
      <c r="V14" s="5" t="s">
        <v>70</v>
      </c>
      <c r="W14" s="5">
        <v>0</v>
      </c>
      <c r="X14" s="5" t="s">
        <v>70</v>
      </c>
      <c r="Y14" s="5" t="s">
        <v>70</v>
      </c>
      <c r="Z14" s="5" t="s">
        <v>70</v>
      </c>
      <c r="AA14" s="5" t="s">
        <v>70</v>
      </c>
      <c r="AB14" s="5" t="s">
        <v>70</v>
      </c>
      <c r="AC14" s="5" t="s">
        <v>70</v>
      </c>
      <c r="AD14" s="5" t="s">
        <v>70</v>
      </c>
      <c r="AE14" s="5" t="s">
        <v>70</v>
      </c>
      <c r="AF14" s="5" t="s">
        <v>70</v>
      </c>
      <c r="AG14" s="5" t="s">
        <v>70</v>
      </c>
      <c r="AH14" s="5">
        <v>0</v>
      </c>
      <c r="AI14" s="5" t="s">
        <v>70</v>
      </c>
      <c r="AJ14" s="5" t="s">
        <v>70</v>
      </c>
      <c r="AK14" s="5" t="s">
        <v>70</v>
      </c>
      <c r="AL14" s="5" t="s">
        <v>70</v>
      </c>
      <c r="AM14" s="5" t="s">
        <v>70</v>
      </c>
      <c r="AN14" s="5" t="s">
        <v>70</v>
      </c>
      <c r="AO14" s="5" t="s">
        <v>70</v>
      </c>
      <c r="AP14" s="5" t="s">
        <v>70</v>
      </c>
      <c r="AQ14" s="5" t="s">
        <v>70</v>
      </c>
      <c r="AR14" s="5" t="s">
        <v>70</v>
      </c>
      <c r="AS14" s="5">
        <v>0</v>
      </c>
      <c r="AT14" s="5" t="s">
        <v>70</v>
      </c>
      <c r="AU14" s="5" t="s">
        <v>70</v>
      </c>
      <c r="AV14" s="5" t="s">
        <v>70</v>
      </c>
      <c r="AW14" s="5" t="s">
        <v>70</v>
      </c>
      <c r="AX14" s="5" t="s">
        <v>70</v>
      </c>
      <c r="AY14" s="5" t="s">
        <v>70</v>
      </c>
      <c r="AZ14" s="5" t="s">
        <v>70</v>
      </c>
      <c r="BA14" s="5" t="s">
        <v>70</v>
      </c>
      <c r="BB14" s="5" t="s">
        <v>70</v>
      </c>
      <c r="BC14" s="5" t="s">
        <v>70</v>
      </c>
      <c r="BD14" s="5">
        <v>0</v>
      </c>
    </row>
    <row r="15" spans="1:56" x14ac:dyDescent="0.35">
      <c r="A15" t="s">
        <v>74</v>
      </c>
      <c r="B15" s="5">
        <v>10</v>
      </c>
      <c r="C15" s="5" t="s">
        <v>63</v>
      </c>
      <c r="D15" s="5">
        <v>15</v>
      </c>
      <c r="E15" s="5" t="s">
        <v>63</v>
      </c>
      <c r="F15" s="5">
        <v>20</v>
      </c>
      <c r="G15" s="5" t="s">
        <v>63</v>
      </c>
      <c r="H15" s="5">
        <v>25</v>
      </c>
      <c r="I15" s="5" t="s">
        <v>63</v>
      </c>
      <c r="J15" s="5" t="s">
        <v>63</v>
      </c>
      <c r="K15" s="5" t="s">
        <v>63</v>
      </c>
      <c r="L15" s="5">
        <v>25</v>
      </c>
      <c r="M15" s="5">
        <v>10</v>
      </c>
      <c r="N15" s="7">
        <v>0.8</v>
      </c>
      <c r="O15" s="5">
        <v>15</v>
      </c>
      <c r="P15" s="7">
        <v>0.86699999999999999</v>
      </c>
      <c r="Q15" s="5">
        <v>15</v>
      </c>
      <c r="R15" s="7">
        <v>1</v>
      </c>
      <c r="S15" s="5">
        <v>15</v>
      </c>
      <c r="T15" s="7">
        <v>1</v>
      </c>
      <c r="U15" s="5">
        <v>0</v>
      </c>
      <c r="V15" s="7">
        <v>0</v>
      </c>
      <c r="W15" s="5">
        <v>15</v>
      </c>
      <c r="X15" s="5">
        <v>10</v>
      </c>
      <c r="Y15" s="7">
        <v>0.45500000000000002</v>
      </c>
      <c r="Z15" s="5">
        <v>15</v>
      </c>
      <c r="AA15" s="7">
        <v>0.72699999999999998</v>
      </c>
      <c r="AB15" s="5">
        <v>20</v>
      </c>
      <c r="AC15" s="7">
        <v>0.95499999999999996</v>
      </c>
      <c r="AD15" s="5">
        <v>20</v>
      </c>
      <c r="AE15" s="7">
        <v>1</v>
      </c>
      <c r="AF15" s="5">
        <v>0</v>
      </c>
      <c r="AG15" s="7">
        <v>0</v>
      </c>
      <c r="AH15" s="5">
        <v>20</v>
      </c>
      <c r="AI15" s="5">
        <v>10</v>
      </c>
      <c r="AJ15" s="7">
        <v>0.47099999999999997</v>
      </c>
      <c r="AK15" s="5">
        <v>15</v>
      </c>
      <c r="AL15" s="7">
        <v>0.76500000000000001</v>
      </c>
      <c r="AM15" s="5">
        <v>15</v>
      </c>
      <c r="AN15" s="7">
        <v>0.88200000000000001</v>
      </c>
      <c r="AO15" s="5">
        <v>15</v>
      </c>
      <c r="AP15" s="7">
        <v>1</v>
      </c>
      <c r="AQ15" s="5">
        <v>0</v>
      </c>
      <c r="AR15" s="7">
        <v>0</v>
      </c>
      <c r="AS15" s="5">
        <v>15</v>
      </c>
      <c r="AT15" s="5" t="s">
        <v>63</v>
      </c>
      <c r="AU15" s="5" t="s">
        <v>63</v>
      </c>
      <c r="AV15" s="5">
        <v>5</v>
      </c>
      <c r="AW15" s="5" t="s">
        <v>63</v>
      </c>
      <c r="AX15" s="5">
        <v>10</v>
      </c>
      <c r="AY15" s="5" t="s">
        <v>63</v>
      </c>
      <c r="AZ15" s="5">
        <v>20</v>
      </c>
      <c r="BA15" s="5" t="s">
        <v>63</v>
      </c>
      <c r="BB15" s="5" t="s">
        <v>63</v>
      </c>
      <c r="BC15" s="5" t="s">
        <v>63</v>
      </c>
      <c r="BD15" s="5">
        <v>20</v>
      </c>
    </row>
    <row r="16" spans="1:56" x14ac:dyDescent="0.35">
      <c r="A16" t="s">
        <v>75</v>
      </c>
      <c r="B16" s="5" t="s">
        <v>70</v>
      </c>
      <c r="C16" s="5" t="s">
        <v>70</v>
      </c>
      <c r="D16" s="5" t="s">
        <v>70</v>
      </c>
      <c r="E16" s="5" t="s">
        <v>70</v>
      </c>
      <c r="F16" s="5" t="s">
        <v>70</v>
      </c>
      <c r="G16" s="5" t="s">
        <v>70</v>
      </c>
      <c r="H16" s="5" t="s">
        <v>70</v>
      </c>
      <c r="I16" s="5" t="s">
        <v>70</v>
      </c>
      <c r="J16" s="5" t="s">
        <v>70</v>
      </c>
      <c r="K16" s="5" t="s">
        <v>70</v>
      </c>
      <c r="L16" s="5">
        <v>0</v>
      </c>
      <c r="M16" s="5" t="s">
        <v>70</v>
      </c>
      <c r="N16" s="5" t="s">
        <v>70</v>
      </c>
      <c r="O16" s="5" t="s">
        <v>70</v>
      </c>
      <c r="P16" s="5" t="s">
        <v>70</v>
      </c>
      <c r="Q16" s="5" t="s">
        <v>70</v>
      </c>
      <c r="R16" s="5" t="s">
        <v>70</v>
      </c>
      <c r="S16" s="5" t="s">
        <v>70</v>
      </c>
      <c r="T16" s="5" t="s">
        <v>70</v>
      </c>
      <c r="U16" s="5" t="s">
        <v>70</v>
      </c>
      <c r="V16" s="5" t="s">
        <v>70</v>
      </c>
      <c r="W16" s="5">
        <v>0</v>
      </c>
      <c r="X16" s="5" t="s">
        <v>70</v>
      </c>
      <c r="Y16" s="5" t="s">
        <v>70</v>
      </c>
      <c r="Z16" s="5" t="s">
        <v>70</v>
      </c>
      <c r="AA16" s="5" t="s">
        <v>70</v>
      </c>
      <c r="AB16" s="5" t="s">
        <v>70</v>
      </c>
      <c r="AC16" s="5" t="s">
        <v>70</v>
      </c>
      <c r="AD16" s="5" t="s">
        <v>70</v>
      </c>
      <c r="AE16" s="5" t="s">
        <v>70</v>
      </c>
      <c r="AF16" s="5" t="s">
        <v>70</v>
      </c>
      <c r="AG16" s="5" t="s">
        <v>70</v>
      </c>
      <c r="AH16" s="5">
        <v>0</v>
      </c>
      <c r="AI16" s="5" t="s">
        <v>70</v>
      </c>
      <c r="AJ16" s="5" t="s">
        <v>70</v>
      </c>
      <c r="AK16" s="5" t="s">
        <v>70</v>
      </c>
      <c r="AL16" s="5" t="s">
        <v>70</v>
      </c>
      <c r="AM16" s="5" t="s">
        <v>70</v>
      </c>
      <c r="AN16" s="5" t="s">
        <v>70</v>
      </c>
      <c r="AO16" s="5" t="s">
        <v>70</v>
      </c>
      <c r="AP16" s="5" t="s">
        <v>70</v>
      </c>
      <c r="AQ16" s="5" t="s">
        <v>70</v>
      </c>
      <c r="AR16" s="5" t="s">
        <v>70</v>
      </c>
      <c r="AS16" s="5">
        <v>0</v>
      </c>
      <c r="AT16" s="5" t="s">
        <v>70</v>
      </c>
      <c r="AU16" s="5" t="s">
        <v>70</v>
      </c>
      <c r="AV16" s="5" t="s">
        <v>70</v>
      </c>
      <c r="AW16" s="5" t="s">
        <v>70</v>
      </c>
      <c r="AX16" s="5" t="s">
        <v>70</v>
      </c>
      <c r="AY16" s="5" t="s">
        <v>70</v>
      </c>
      <c r="AZ16" s="5" t="s">
        <v>70</v>
      </c>
      <c r="BA16" s="5" t="s">
        <v>70</v>
      </c>
      <c r="BB16" s="5" t="s">
        <v>70</v>
      </c>
      <c r="BC16" s="5" t="s">
        <v>70</v>
      </c>
      <c r="BD16" s="5">
        <v>0</v>
      </c>
    </row>
    <row r="17" spans="1:56" x14ac:dyDescent="0.35">
      <c r="A17" t="s">
        <v>76</v>
      </c>
      <c r="B17" s="5" t="s">
        <v>70</v>
      </c>
      <c r="C17" s="5" t="s">
        <v>70</v>
      </c>
      <c r="D17" s="5" t="s">
        <v>70</v>
      </c>
      <c r="E17" s="5" t="s">
        <v>70</v>
      </c>
      <c r="F17" s="5" t="s">
        <v>70</v>
      </c>
      <c r="G17" s="5" t="s">
        <v>70</v>
      </c>
      <c r="H17" s="5" t="s">
        <v>70</v>
      </c>
      <c r="I17" s="5" t="s">
        <v>70</v>
      </c>
      <c r="J17" s="5" t="s">
        <v>70</v>
      </c>
      <c r="K17" s="5" t="s">
        <v>70</v>
      </c>
      <c r="L17" s="5">
        <v>0</v>
      </c>
      <c r="M17" s="5" t="s">
        <v>70</v>
      </c>
      <c r="N17" s="5" t="s">
        <v>70</v>
      </c>
      <c r="O17" s="5" t="s">
        <v>70</v>
      </c>
      <c r="P17" s="5" t="s">
        <v>70</v>
      </c>
      <c r="Q17" s="5" t="s">
        <v>70</v>
      </c>
      <c r="R17" s="5" t="s">
        <v>70</v>
      </c>
      <c r="S17" s="5" t="s">
        <v>70</v>
      </c>
      <c r="T17" s="5" t="s">
        <v>70</v>
      </c>
      <c r="U17" s="5" t="s">
        <v>70</v>
      </c>
      <c r="V17" s="5" t="s">
        <v>70</v>
      </c>
      <c r="W17" s="5">
        <v>0</v>
      </c>
      <c r="X17" s="5" t="s">
        <v>70</v>
      </c>
      <c r="Y17" s="5" t="s">
        <v>70</v>
      </c>
      <c r="Z17" s="5" t="s">
        <v>70</v>
      </c>
      <c r="AA17" s="5" t="s">
        <v>70</v>
      </c>
      <c r="AB17" s="5" t="s">
        <v>70</v>
      </c>
      <c r="AC17" s="5" t="s">
        <v>70</v>
      </c>
      <c r="AD17" s="5" t="s">
        <v>70</v>
      </c>
      <c r="AE17" s="5" t="s">
        <v>70</v>
      </c>
      <c r="AF17" s="5" t="s">
        <v>70</v>
      </c>
      <c r="AG17" s="5" t="s">
        <v>70</v>
      </c>
      <c r="AH17" s="5">
        <v>0</v>
      </c>
      <c r="AI17" s="5" t="s">
        <v>70</v>
      </c>
      <c r="AJ17" s="5" t="s">
        <v>70</v>
      </c>
      <c r="AK17" s="5" t="s">
        <v>70</v>
      </c>
      <c r="AL17" s="5" t="s">
        <v>70</v>
      </c>
      <c r="AM17" s="5" t="s">
        <v>70</v>
      </c>
      <c r="AN17" s="5" t="s">
        <v>70</v>
      </c>
      <c r="AO17" s="5" t="s">
        <v>70</v>
      </c>
      <c r="AP17" s="5" t="s">
        <v>70</v>
      </c>
      <c r="AQ17" s="5" t="s">
        <v>70</v>
      </c>
      <c r="AR17" s="5" t="s">
        <v>70</v>
      </c>
      <c r="AS17" s="5">
        <v>0</v>
      </c>
      <c r="AT17" s="5" t="s">
        <v>70</v>
      </c>
      <c r="AU17" s="5" t="s">
        <v>70</v>
      </c>
      <c r="AV17" s="5" t="s">
        <v>70</v>
      </c>
      <c r="AW17" s="5" t="s">
        <v>70</v>
      </c>
      <c r="AX17" s="5" t="s">
        <v>70</v>
      </c>
      <c r="AY17" s="5" t="s">
        <v>70</v>
      </c>
      <c r="AZ17" s="5" t="s">
        <v>70</v>
      </c>
      <c r="BA17" s="5" t="s">
        <v>70</v>
      </c>
      <c r="BB17" s="5" t="s">
        <v>70</v>
      </c>
      <c r="BC17" s="5" t="s">
        <v>70</v>
      </c>
      <c r="BD17" s="5">
        <v>0</v>
      </c>
    </row>
    <row r="18" spans="1:56" x14ac:dyDescent="0.35">
      <c r="A18" t="s">
        <v>77</v>
      </c>
      <c r="B18" s="5" t="s">
        <v>63</v>
      </c>
      <c r="C18" s="5" t="s">
        <v>63</v>
      </c>
      <c r="D18" s="5" t="s">
        <v>63</v>
      </c>
      <c r="E18" s="5" t="s">
        <v>63</v>
      </c>
      <c r="F18" s="5">
        <v>10</v>
      </c>
      <c r="G18" s="5" t="s">
        <v>63</v>
      </c>
      <c r="H18" s="5">
        <v>10</v>
      </c>
      <c r="I18" s="5" t="s">
        <v>63</v>
      </c>
      <c r="J18" s="5">
        <v>0</v>
      </c>
      <c r="K18" s="7">
        <v>0</v>
      </c>
      <c r="L18" s="5">
        <v>10</v>
      </c>
      <c r="M18" s="5" t="s">
        <v>63</v>
      </c>
      <c r="N18" s="5" t="s">
        <v>63</v>
      </c>
      <c r="O18" s="5">
        <v>5</v>
      </c>
      <c r="P18" s="5" t="s">
        <v>63</v>
      </c>
      <c r="Q18" s="5">
        <v>10</v>
      </c>
      <c r="R18" s="5" t="s">
        <v>63</v>
      </c>
      <c r="S18" s="5">
        <v>15</v>
      </c>
      <c r="T18" s="5" t="s">
        <v>63</v>
      </c>
      <c r="U18" s="5">
        <v>0</v>
      </c>
      <c r="V18" s="7">
        <v>0</v>
      </c>
      <c r="W18" s="5">
        <v>15</v>
      </c>
      <c r="X18" s="5">
        <v>0</v>
      </c>
      <c r="Y18" s="7">
        <v>0</v>
      </c>
      <c r="Z18" s="5">
        <v>5</v>
      </c>
      <c r="AA18" s="7">
        <v>0.625</v>
      </c>
      <c r="AB18" s="5">
        <v>5</v>
      </c>
      <c r="AC18" s="7">
        <v>0.75</v>
      </c>
      <c r="AD18" s="5">
        <v>10</v>
      </c>
      <c r="AE18" s="7">
        <v>1</v>
      </c>
      <c r="AF18" s="5">
        <v>0</v>
      </c>
      <c r="AG18" s="7">
        <v>0</v>
      </c>
      <c r="AH18" s="5">
        <v>10</v>
      </c>
      <c r="AI18" s="5" t="s">
        <v>63</v>
      </c>
      <c r="AJ18" s="5" t="s">
        <v>63</v>
      </c>
      <c r="AK18" s="5">
        <v>10</v>
      </c>
      <c r="AL18" s="5" t="s">
        <v>63</v>
      </c>
      <c r="AM18" s="5">
        <v>10</v>
      </c>
      <c r="AN18" s="5" t="s">
        <v>63</v>
      </c>
      <c r="AO18" s="5">
        <v>10</v>
      </c>
      <c r="AP18" s="5" t="s">
        <v>63</v>
      </c>
      <c r="AQ18" s="5">
        <v>0</v>
      </c>
      <c r="AR18" s="7">
        <v>0</v>
      </c>
      <c r="AS18" s="5">
        <v>10</v>
      </c>
      <c r="AT18" s="5" t="s">
        <v>63</v>
      </c>
      <c r="AU18" s="5" t="s">
        <v>63</v>
      </c>
      <c r="AV18" s="5">
        <v>10</v>
      </c>
      <c r="AW18" s="5" t="s">
        <v>63</v>
      </c>
      <c r="AX18" s="5">
        <v>20</v>
      </c>
      <c r="AY18" s="5" t="s">
        <v>63</v>
      </c>
      <c r="AZ18" s="5">
        <v>20</v>
      </c>
      <c r="BA18" s="5" t="s">
        <v>63</v>
      </c>
      <c r="BB18" s="5">
        <v>0</v>
      </c>
      <c r="BC18" s="7">
        <v>0</v>
      </c>
      <c r="BD18" s="5">
        <v>20</v>
      </c>
    </row>
    <row r="19" spans="1:56" x14ac:dyDescent="0.35">
      <c r="A19" t="s">
        <v>78</v>
      </c>
      <c r="B19" s="5">
        <v>20</v>
      </c>
      <c r="C19" s="7">
        <v>0.48599999999999999</v>
      </c>
      <c r="D19" s="5">
        <v>25</v>
      </c>
      <c r="E19" s="7">
        <v>0.70299999999999996</v>
      </c>
      <c r="F19" s="5">
        <v>30</v>
      </c>
      <c r="G19" s="7">
        <v>0.83799999999999997</v>
      </c>
      <c r="H19" s="5">
        <v>35</v>
      </c>
      <c r="I19" s="7">
        <v>1</v>
      </c>
      <c r="J19" s="5">
        <v>0</v>
      </c>
      <c r="K19" s="7">
        <v>0</v>
      </c>
      <c r="L19" s="5">
        <v>35</v>
      </c>
      <c r="M19" s="5">
        <v>15</v>
      </c>
      <c r="N19" s="5" t="s">
        <v>63</v>
      </c>
      <c r="O19" s="5">
        <v>25</v>
      </c>
      <c r="P19" s="5" t="s">
        <v>63</v>
      </c>
      <c r="Q19" s="5">
        <v>30</v>
      </c>
      <c r="R19" s="5" t="s">
        <v>63</v>
      </c>
      <c r="S19" s="5">
        <v>30</v>
      </c>
      <c r="T19" s="5" t="s">
        <v>63</v>
      </c>
      <c r="U19" s="5" t="s">
        <v>63</v>
      </c>
      <c r="V19" s="5" t="s">
        <v>63</v>
      </c>
      <c r="W19" s="5">
        <v>35</v>
      </c>
      <c r="X19" s="5">
        <v>20</v>
      </c>
      <c r="Y19" s="7">
        <v>0.63300000000000001</v>
      </c>
      <c r="Z19" s="5">
        <v>25</v>
      </c>
      <c r="AA19" s="7">
        <v>0.8</v>
      </c>
      <c r="AB19" s="5">
        <v>30</v>
      </c>
      <c r="AC19" s="7">
        <v>1</v>
      </c>
      <c r="AD19" s="5">
        <v>30</v>
      </c>
      <c r="AE19" s="7">
        <v>1</v>
      </c>
      <c r="AF19" s="5">
        <v>0</v>
      </c>
      <c r="AG19" s="7">
        <v>0</v>
      </c>
      <c r="AH19" s="5">
        <v>30</v>
      </c>
      <c r="AI19" s="5">
        <v>5</v>
      </c>
      <c r="AJ19" s="7">
        <v>0.3</v>
      </c>
      <c r="AK19" s="5">
        <v>20</v>
      </c>
      <c r="AL19" s="7">
        <v>0.95</v>
      </c>
      <c r="AM19" s="5">
        <v>20</v>
      </c>
      <c r="AN19" s="7">
        <v>1</v>
      </c>
      <c r="AO19" s="5">
        <v>20</v>
      </c>
      <c r="AP19" s="7">
        <v>1</v>
      </c>
      <c r="AQ19" s="5">
        <v>0</v>
      </c>
      <c r="AR19" s="7">
        <v>0</v>
      </c>
      <c r="AS19" s="5">
        <v>20</v>
      </c>
      <c r="AT19" s="5">
        <v>20</v>
      </c>
      <c r="AU19" s="7">
        <v>0.53800000000000003</v>
      </c>
      <c r="AV19" s="5">
        <v>35</v>
      </c>
      <c r="AW19" s="7">
        <v>0.872</v>
      </c>
      <c r="AX19" s="5">
        <v>40</v>
      </c>
      <c r="AY19" s="7">
        <v>1</v>
      </c>
      <c r="AZ19" s="5">
        <v>40</v>
      </c>
      <c r="BA19" s="7">
        <v>1</v>
      </c>
      <c r="BB19" s="5">
        <v>0</v>
      </c>
      <c r="BC19" s="7">
        <v>0</v>
      </c>
      <c r="BD19" s="5">
        <v>40</v>
      </c>
    </row>
    <row r="20" spans="1:56" x14ac:dyDescent="0.35">
      <c r="A20" t="s">
        <v>79</v>
      </c>
      <c r="B20" s="5" t="s">
        <v>70</v>
      </c>
      <c r="C20" s="5" t="s">
        <v>70</v>
      </c>
      <c r="D20" s="5" t="s">
        <v>70</v>
      </c>
      <c r="E20" s="5" t="s">
        <v>70</v>
      </c>
      <c r="F20" s="5" t="s">
        <v>70</v>
      </c>
      <c r="G20" s="5" t="s">
        <v>70</v>
      </c>
      <c r="H20" s="5" t="s">
        <v>70</v>
      </c>
      <c r="I20" s="5" t="s">
        <v>70</v>
      </c>
      <c r="J20" s="5" t="s">
        <v>70</v>
      </c>
      <c r="K20" s="5" t="s">
        <v>70</v>
      </c>
      <c r="L20" s="5">
        <v>0</v>
      </c>
      <c r="M20" s="5" t="s">
        <v>70</v>
      </c>
      <c r="N20" s="5" t="s">
        <v>70</v>
      </c>
      <c r="O20" s="5" t="s">
        <v>70</v>
      </c>
      <c r="P20" s="5" t="s">
        <v>70</v>
      </c>
      <c r="Q20" s="5" t="s">
        <v>70</v>
      </c>
      <c r="R20" s="5" t="s">
        <v>70</v>
      </c>
      <c r="S20" s="5" t="s">
        <v>70</v>
      </c>
      <c r="T20" s="5" t="s">
        <v>70</v>
      </c>
      <c r="U20" s="5" t="s">
        <v>70</v>
      </c>
      <c r="V20" s="5" t="s">
        <v>70</v>
      </c>
      <c r="W20" s="5">
        <v>0</v>
      </c>
      <c r="X20" s="5" t="s">
        <v>70</v>
      </c>
      <c r="Y20" s="5" t="s">
        <v>70</v>
      </c>
      <c r="Z20" s="5" t="s">
        <v>70</v>
      </c>
      <c r="AA20" s="5" t="s">
        <v>70</v>
      </c>
      <c r="AB20" s="5" t="s">
        <v>70</v>
      </c>
      <c r="AC20" s="5" t="s">
        <v>70</v>
      </c>
      <c r="AD20" s="5" t="s">
        <v>70</v>
      </c>
      <c r="AE20" s="5" t="s">
        <v>70</v>
      </c>
      <c r="AF20" s="5" t="s">
        <v>70</v>
      </c>
      <c r="AG20" s="5" t="s">
        <v>70</v>
      </c>
      <c r="AH20" s="5">
        <v>0</v>
      </c>
      <c r="AI20" s="5" t="s">
        <v>70</v>
      </c>
      <c r="AJ20" s="5" t="s">
        <v>70</v>
      </c>
      <c r="AK20" s="5" t="s">
        <v>70</v>
      </c>
      <c r="AL20" s="5" t="s">
        <v>70</v>
      </c>
      <c r="AM20" s="5" t="s">
        <v>70</v>
      </c>
      <c r="AN20" s="5" t="s">
        <v>70</v>
      </c>
      <c r="AO20" s="5" t="s">
        <v>70</v>
      </c>
      <c r="AP20" s="5" t="s">
        <v>70</v>
      </c>
      <c r="AQ20" s="5" t="s">
        <v>70</v>
      </c>
      <c r="AR20" s="5" t="s">
        <v>70</v>
      </c>
      <c r="AS20" s="5">
        <v>0</v>
      </c>
      <c r="AT20" s="5" t="s">
        <v>70</v>
      </c>
      <c r="AU20" s="5" t="s">
        <v>70</v>
      </c>
      <c r="AV20" s="5" t="s">
        <v>70</v>
      </c>
      <c r="AW20" s="5" t="s">
        <v>70</v>
      </c>
      <c r="AX20" s="5" t="s">
        <v>70</v>
      </c>
      <c r="AY20" s="5" t="s">
        <v>70</v>
      </c>
      <c r="AZ20" s="5" t="s">
        <v>70</v>
      </c>
      <c r="BA20" s="5" t="s">
        <v>70</v>
      </c>
      <c r="BB20" s="5" t="s">
        <v>70</v>
      </c>
      <c r="BC20" s="5" t="s">
        <v>70</v>
      </c>
      <c r="BD20" s="5">
        <v>0</v>
      </c>
    </row>
    <row r="21" spans="1:56" x14ac:dyDescent="0.35">
      <c r="A21" t="s">
        <v>80</v>
      </c>
      <c r="B21" s="5" t="s">
        <v>70</v>
      </c>
      <c r="C21" s="5" t="s">
        <v>70</v>
      </c>
      <c r="D21" s="5" t="s">
        <v>70</v>
      </c>
      <c r="E21" s="5" t="s">
        <v>70</v>
      </c>
      <c r="F21" s="5" t="s">
        <v>70</v>
      </c>
      <c r="G21" s="5" t="s">
        <v>70</v>
      </c>
      <c r="H21" s="5" t="s">
        <v>70</v>
      </c>
      <c r="I21" s="5" t="s">
        <v>70</v>
      </c>
      <c r="J21" s="5" t="s">
        <v>70</v>
      </c>
      <c r="K21" s="5" t="s">
        <v>70</v>
      </c>
      <c r="L21" s="5">
        <v>0</v>
      </c>
      <c r="M21" s="5" t="s">
        <v>70</v>
      </c>
      <c r="N21" s="5" t="s">
        <v>70</v>
      </c>
      <c r="O21" s="5" t="s">
        <v>70</v>
      </c>
      <c r="P21" s="5" t="s">
        <v>70</v>
      </c>
      <c r="Q21" s="5" t="s">
        <v>70</v>
      </c>
      <c r="R21" s="5" t="s">
        <v>70</v>
      </c>
      <c r="S21" s="5" t="s">
        <v>70</v>
      </c>
      <c r="T21" s="5" t="s">
        <v>70</v>
      </c>
      <c r="U21" s="5" t="s">
        <v>70</v>
      </c>
      <c r="V21" s="5" t="s">
        <v>70</v>
      </c>
      <c r="W21" s="5">
        <v>0</v>
      </c>
      <c r="X21" s="5" t="s">
        <v>70</v>
      </c>
      <c r="Y21" s="5" t="s">
        <v>70</v>
      </c>
      <c r="Z21" s="5" t="s">
        <v>70</v>
      </c>
      <c r="AA21" s="5" t="s">
        <v>70</v>
      </c>
      <c r="AB21" s="5" t="s">
        <v>70</v>
      </c>
      <c r="AC21" s="5" t="s">
        <v>70</v>
      </c>
      <c r="AD21" s="5" t="s">
        <v>70</v>
      </c>
      <c r="AE21" s="5" t="s">
        <v>70</v>
      </c>
      <c r="AF21" s="5" t="s">
        <v>70</v>
      </c>
      <c r="AG21" s="5" t="s">
        <v>70</v>
      </c>
      <c r="AH21" s="5">
        <v>0</v>
      </c>
      <c r="AI21" s="5" t="s">
        <v>70</v>
      </c>
      <c r="AJ21" s="5" t="s">
        <v>70</v>
      </c>
      <c r="AK21" s="5" t="s">
        <v>70</v>
      </c>
      <c r="AL21" s="5" t="s">
        <v>70</v>
      </c>
      <c r="AM21" s="5" t="s">
        <v>70</v>
      </c>
      <c r="AN21" s="5" t="s">
        <v>70</v>
      </c>
      <c r="AO21" s="5" t="s">
        <v>70</v>
      </c>
      <c r="AP21" s="5" t="s">
        <v>70</v>
      </c>
      <c r="AQ21" s="5" t="s">
        <v>70</v>
      </c>
      <c r="AR21" s="5" t="s">
        <v>70</v>
      </c>
      <c r="AS21" s="5">
        <v>0</v>
      </c>
      <c r="AT21" s="5" t="s">
        <v>70</v>
      </c>
      <c r="AU21" s="5" t="s">
        <v>70</v>
      </c>
      <c r="AV21" s="5" t="s">
        <v>70</v>
      </c>
      <c r="AW21" s="5" t="s">
        <v>70</v>
      </c>
      <c r="AX21" s="5" t="s">
        <v>70</v>
      </c>
      <c r="AY21" s="5" t="s">
        <v>70</v>
      </c>
      <c r="AZ21" s="5" t="s">
        <v>70</v>
      </c>
      <c r="BA21" s="5" t="s">
        <v>70</v>
      </c>
      <c r="BB21" s="5" t="s">
        <v>70</v>
      </c>
      <c r="BC21" s="5" t="s">
        <v>70</v>
      </c>
      <c r="BD21" s="5">
        <v>0</v>
      </c>
    </row>
    <row r="22" spans="1:56" x14ac:dyDescent="0.35">
      <c r="A22" t="s">
        <v>81</v>
      </c>
      <c r="B22" s="5" t="s">
        <v>63</v>
      </c>
      <c r="C22" s="5" t="s">
        <v>63</v>
      </c>
      <c r="D22" s="5">
        <v>5</v>
      </c>
      <c r="E22" s="5" t="s">
        <v>63</v>
      </c>
      <c r="F22" s="5">
        <v>5</v>
      </c>
      <c r="G22" s="5" t="s">
        <v>63</v>
      </c>
      <c r="H22" s="5">
        <v>5</v>
      </c>
      <c r="I22" s="5" t="s">
        <v>63</v>
      </c>
      <c r="J22" s="5">
        <v>0</v>
      </c>
      <c r="K22" s="7">
        <v>0</v>
      </c>
      <c r="L22" s="5">
        <v>5</v>
      </c>
      <c r="M22" s="5">
        <v>5</v>
      </c>
      <c r="N22" s="5" t="s">
        <v>63</v>
      </c>
      <c r="O22" s="5">
        <v>15</v>
      </c>
      <c r="P22" s="5" t="s">
        <v>63</v>
      </c>
      <c r="Q22" s="5">
        <v>20</v>
      </c>
      <c r="R22" s="5" t="s">
        <v>63</v>
      </c>
      <c r="S22" s="5">
        <v>20</v>
      </c>
      <c r="T22" s="5" t="s">
        <v>63</v>
      </c>
      <c r="U22" s="5" t="s">
        <v>63</v>
      </c>
      <c r="V22" s="5" t="s">
        <v>63</v>
      </c>
      <c r="W22" s="5">
        <v>20</v>
      </c>
      <c r="X22" s="5">
        <v>5</v>
      </c>
      <c r="Y22" s="7">
        <v>0.35699999999999998</v>
      </c>
      <c r="Z22" s="5">
        <v>10</v>
      </c>
      <c r="AA22" s="7">
        <v>0.64300000000000002</v>
      </c>
      <c r="AB22" s="5">
        <v>10</v>
      </c>
      <c r="AC22" s="7">
        <v>0.78600000000000003</v>
      </c>
      <c r="AD22" s="5">
        <v>15</v>
      </c>
      <c r="AE22" s="7">
        <v>1</v>
      </c>
      <c r="AF22" s="5">
        <v>0</v>
      </c>
      <c r="AG22" s="7">
        <v>0</v>
      </c>
      <c r="AH22" s="5">
        <v>15</v>
      </c>
      <c r="AI22" s="5" t="s">
        <v>63</v>
      </c>
      <c r="AJ22" s="5" t="s">
        <v>63</v>
      </c>
      <c r="AK22" s="5">
        <v>5</v>
      </c>
      <c r="AL22" s="5" t="s">
        <v>63</v>
      </c>
      <c r="AM22" s="5">
        <v>10</v>
      </c>
      <c r="AN22" s="5" t="s">
        <v>63</v>
      </c>
      <c r="AO22" s="5">
        <v>15</v>
      </c>
      <c r="AP22" s="5" t="s">
        <v>63</v>
      </c>
      <c r="AQ22" s="5">
        <v>0</v>
      </c>
      <c r="AR22" s="7">
        <v>0</v>
      </c>
      <c r="AS22" s="5">
        <v>15</v>
      </c>
      <c r="AT22" s="5" t="s">
        <v>63</v>
      </c>
      <c r="AU22" s="5" t="s">
        <v>63</v>
      </c>
      <c r="AV22" s="5">
        <v>5</v>
      </c>
      <c r="AW22" s="5" t="s">
        <v>63</v>
      </c>
      <c r="AX22" s="5">
        <v>15</v>
      </c>
      <c r="AY22" s="5" t="s">
        <v>63</v>
      </c>
      <c r="AZ22" s="5">
        <v>15</v>
      </c>
      <c r="BA22" s="5" t="s">
        <v>63</v>
      </c>
      <c r="BB22" s="5">
        <v>5</v>
      </c>
      <c r="BC22" s="5" t="s">
        <v>63</v>
      </c>
      <c r="BD22" s="5">
        <v>20</v>
      </c>
    </row>
    <row r="23" spans="1:56" x14ac:dyDescent="0.35">
      <c r="A23" t="s">
        <v>82</v>
      </c>
      <c r="B23" s="5">
        <v>80</v>
      </c>
      <c r="C23" s="5" t="s">
        <v>63</v>
      </c>
      <c r="D23" s="5">
        <v>145</v>
      </c>
      <c r="E23" s="5" t="s">
        <v>63</v>
      </c>
      <c r="F23" s="5">
        <v>195</v>
      </c>
      <c r="G23" s="5" t="s">
        <v>63</v>
      </c>
      <c r="H23" s="5">
        <v>205</v>
      </c>
      <c r="I23" s="5" t="s">
        <v>63</v>
      </c>
      <c r="J23" s="5" t="s">
        <v>63</v>
      </c>
      <c r="K23" s="5" t="s">
        <v>63</v>
      </c>
      <c r="L23" s="5">
        <v>205</v>
      </c>
      <c r="M23" s="5">
        <v>100</v>
      </c>
      <c r="N23" s="7">
        <v>0.42799999999999999</v>
      </c>
      <c r="O23" s="5">
        <v>155</v>
      </c>
      <c r="P23" s="7">
        <v>0.67700000000000005</v>
      </c>
      <c r="Q23" s="5">
        <v>195</v>
      </c>
      <c r="R23" s="7">
        <v>0.86</v>
      </c>
      <c r="S23" s="5">
        <v>225</v>
      </c>
      <c r="T23" s="7">
        <v>0.97399999999999998</v>
      </c>
      <c r="U23" s="5">
        <v>5</v>
      </c>
      <c r="V23" s="7">
        <v>2.5999999999999999E-2</v>
      </c>
      <c r="W23" s="5">
        <v>230</v>
      </c>
      <c r="X23" s="5">
        <v>90</v>
      </c>
      <c r="Y23" s="7">
        <v>0.47399999999999998</v>
      </c>
      <c r="Z23" s="5">
        <v>140</v>
      </c>
      <c r="AA23" s="7">
        <v>0.71899999999999997</v>
      </c>
      <c r="AB23" s="5">
        <v>175</v>
      </c>
      <c r="AC23" s="7">
        <v>0.91700000000000004</v>
      </c>
      <c r="AD23" s="5">
        <v>185</v>
      </c>
      <c r="AE23" s="7">
        <v>0.97399999999999998</v>
      </c>
      <c r="AF23" s="5">
        <v>5</v>
      </c>
      <c r="AG23" s="7">
        <v>2.5999999999999999E-2</v>
      </c>
      <c r="AH23" s="5">
        <v>190</v>
      </c>
      <c r="AI23" s="5">
        <v>55</v>
      </c>
      <c r="AJ23" s="7">
        <v>0.31900000000000001</v>
      </c>
      <c r="AK23" s="5">
        <v>105</v>
      </c>
      <c r="AL23" s="7">
        <v>0.64500000000000002</v>
      </c>
      <c r="AM23" s="5">
        <v>155</v>
      </c>
      <c r="AN23" s="7">
        <v>0.92800000000000005</v>
      </c>
      <c r="AO23" s="5">
        <v>165</v>
      </c>
      <c r="AP23" s="7">
        <v>1</v>
      </c>
      <c r="AQ23" s="5">
        <v>0</v>
      </c>
      <c r="AR23" s="7">
        <v>0</v>
      </c>
      <c r="AS23" s="5">
        <v>165</v>
      </c>
      <c r="AT23" s="5">
        <v>70</v>
      </c>
      <c r="AU23" s="7">
        <v>0.35899999999999999</v>
      </c>
      <c r="AV23" s="5">
        <v>130</v>
      </c>
      <c r="AW23" s="7">
        <v>0.68200000000000005</v>
      </c>
      <c r="AX23" s="5">
        <v>170</v>
      </c>
      <c r="AY23" s="7">
        <v>0.88</v>
      </c>
      <c r="AZ23" s="5">
        <v>185</v>
      </c>
      <c r="BA23" s="7">
        <v>0.97399999999999998</v>
      </c>
      <c r="BB23" s="5">
        <v>5</v>
      </c>
      <c r="BC23" s="7">
        <v>2.5999999999999999E-2</v>
      </c>
      <c r="BD23" s="5">
        <v>190</v>
      </c>
    </row>
    <row r="24" spans="1:56" x14ac:dyDescent="0.35">
      <c r="A24" t="s">
        <v>83</v>
      </c>
      <c r="B24" s="5" t="s">
        <v>70</v>
      </c>
      <c r="C24" s="5" t="s">
        <v>70</v>
      </c>
      <c r="D24" s="5" t="s">
        <v>70</v>
      </c>
      <c r="E24" s="5" t="s">
        <v>70</v>
      </c>
      <c r="F24" s="5" t="s">
        <v>70</v>
      </c>
      <c r="G24" s="5" t="s">
        <v>70</v>
      </c>
      <c r="H24" s="5" t="s">
        <v>70</v>
      </c>
      <c r="I24" s="5" t="s">
        <v>70</v>
      </c>
      <c r="J24" s="5" t="s">
        <v>70</v>
      </c>
      <c r="K24" s="5" t="s">
        <v>70</v>
      </c>
      <c r="L24" s="5">
        <v>0</v>
      </c>
      <c r="M24" s="5" t="s">
        <v>70</v>
      </c>
      <c r="N24" s="5" t="s">
        <v>70</v>
      </c>
      <c r="O24" s="5" t="s">
        <v>70</v>
      </c>
      <c r="P24" s="5" t="s">
        <v>70</v>
      </c>
      <c r="Q24" s="5" t="s">
        <v>70</v>
      </c>
      <c r="R24" s="5" t="s">
        <v>70</v>
      </c>
      <c r="S24" s="5" t="s">
        <v>70</v>
      </c>
      <c r="T24" s="5" t="s">
        <v>70</v>
      </c>
      <c r="U24" s="5" t="s">
        <v>70</v>
      </c>
      <c r="V24" s="5" t="s">
        <v>70</v>
      </c>
      <c r="W24" s="5">
        <v>0</v>
      </c>
      <c r="X24" s="5" t="s">
        <v>70</v>
      </c>
      <c r="Y24" s="5" t="s">
        <v>70</v>
      </c>
      <c r="Z24" s="5" t="s">
        <v>70</v>
      </c>
      <c r="AA24" s="5" t="s">
        <v>70</v>
      </c>
      <c r="AB24" s="5" t="s">
        <v>70</v>
      </c>
      <c r="AC24" s="5" t="s">
        <v>70</v>
      </c>
      <c r="AD24" s="5" t="s">
        <v>70</v>
      </c>
      <c r="AE24" s="5" t="s">
        <v>70</v>
      </c>
      <c r="AF24" s="5" t="s">
        <v>70</v>
      </c>
      <c r="AG24" s="5" t="s">
        <v>70</v>
      </c>
      <c r="AH24" s="5">
        <v>0</v>
      </c>
      <c r="AI24" s="5" t="s">
        <v>70</v>
      </c>
      <c r="AJ24" s="5" t="s">
        <v>70</v>
      </c>
      <c r="AK24" s="5" t="s">
        <v>70</v>
      </c>
      <c r="AL24" s="5" t="s">
        <v>70</v>
      </c>
      <c r="AM24" s="5" t="s">
        <v>70</v>
      </c>
      <c r="AN24" s="5" t="s">
        <v>70</v>
      </c>
      <c r="AO24" s="5" t="s">
        <v>70</v>
      </c>
      <c r="AP24" s="5" t="s">
        <v>70</v>
      </c>
      <c r="AQ24" s="5" t="s">
        <v>70</v>
      </c>
      <c r="AR24" s="5" t="s">
        <v>70</v>
      </c>
      <c r="AS24" s="5">
        <v>0</v>
      </c>
      <c r="AT24" s="5">
        <v>0</v>
      </c>
      <c r="AU24" s="7">
        <v>0</v>
      </c>
      <c r="AV24" s="5" t="s">
        <v>63</v>
      </c>
      <c r="AW24" s="5" t="s">
        <v>63</v>
      </c>
      <c r="AX24" s="5" t="s">
        <v>63</v>
      </c>
      <c r="AY24" s="5" t="s">
        <v>63</v>
      </c>
      <c r="AZ24" s="5" t="s">
        <v>63</v>
      </c>
      <c r="BA24" s="5" t="s">
        <v>63</v>
      </c>
      <c r="BB24" s="5">
        <v>0</v>
      </c>
      <c r="BC24" s="7">
        <v>0</v>
      </c>
      <c r="BD24" s="5" t="s">
        <v>63</v>
      </c>
    </row>
    <row r="25" spans="1:56" x14ac:dyDescent="0.35">
      <c r="A25" t="s">
        <v>84</v>
      </c>
      <c r="B25" s="5" t="s">
        <v>70</v>
      </c>
      <c r="C25" s="5" t="s">
        <v>70</v>
      </c>
      <c r="D25" s="5" t="s">
        <v>70</v>
      </c>
      <c r="E25" s="5" t="s">
        <v>70</v>
      </c>
      <c r="F25" s="5" t="s">
        <v>70</v>
      </c>
      <c r="G25" s="5" t="s">
        <v>70</v>
      </c>
      <c r="H25" s="5" t="s">
        <v>70</v>
      </c>
      <c r="I25" s="5" t="s">
        <v>70</v>
      </c>
      <c r="J25" s="5" t="s">
        <v>70</v>
      </c>
      <c r="K25" s="5" t="s">
        <v>70</v>
      </c>
      <c r="L25" s="5">
        <v>0</v>
      </c>
      <c r="M25" s="5" t="s">
        <v>70</v>
      </c>
      <c r="N25" s="5" t="s">
        <v>70</v>
      </c>
      <c r="O25" s="5" t="s">
        <v>70</v>
      </c>
      <c r="P25" s="5" t="s">
        <v>70</v>
      </c>
      <c r="Q25" s="5" t="s">
        <v>70</v>
      </c>
      <c r="R25" s="5" t="s">
        <v>70</v>
      </c>
      <c r="S25" s="5" t="s">
        <v>70</v>
      </c>
      <c r="T25" s="5" t="s">
        <v>70</v>
      </c>
      <c r="U25" s="5" t="s">
        <v>70</v>
      </c>
      <c r="V25" s="5" t="s">
        <v>70</v>
      </c>
      <c r="W25" s="5">
        <v>0</v>
      </c>
      <c r="X25" s="5" t="s">
        <v>70</v>
      </c>
      <c r="Y25" s="5" t="s">
        <v>70</v>
      </c>
      <c r="Z25" s="5" t="s">
        <v>70</v>
      </c>
      <c r="AA25" s="5" t="s">
        <v>70</v>
      </c>
      <c r="AB25" s="5" t="s">
        <v>70</v>
      </c>
      <c r="AC25" s="5" t="s">
        <v>70</v>
      </c>
      <c r="AD25" s="5" t="s">
        <v>70</v>
      </c>
      <c r="AE25" s="5" t="s">
        <v>70</v>
      </c>
      <c r="AF25" s="5" t="s">
        <v>70</v>
      </c>
      <c r="AG25" s="5" t="s">
        <v>70</v>
      </c>
      <c r="AH25" s="5">
        <v>0</v>
      </c>
      <c r="AI25" s="5" t="s">
        <v>70</v>
      </c>
      <c r="AJ25" s="5" t="s">
        <v>70</v>
      </c>
      <c r="AK25" s="5" t="s">
        <v>70</v>
      </c>
      <c r="AL25" s="5" t="s">
        <v>70</v>
      </c>
      <c r="AM25" s="5" t="s">
        <v>70</v>
      </c>
      <c r="AN25" s="5" t="s">
        <v>70</v>
      </c>
      <c r="AO25" s="5" t="s">
        <v>70</v>
      </c>
      <c r="AP25" s="5" t="s">
        <v>70</v>
      </c>
      <c r="AQ25" s="5" t="s">
        <v>70</v>
      </c>
      <c r="AR25" s="5" t="s">
        <v>70</v>
      </c>
      <c r="AS25" s="5">
        <v>0</v>
      </c>
      <c r="AT25" s="5" t="s">
        <v>70</v>
      </c>
      <c r="AU25" s="5" t="s">
        <v>70</v>
      </c>
      <c r="AV25" s="5" t="s">
        <v>70</v>
      </c>
      <c r="AW25" s="5" t="s">
        <v>70</v>
      </c>
      <c r="AX25" s="5" t="s">
        <v>70</v>
      </c>
      <c r="AY25" s="5" t="s">
        <v>70</v>
      </c>
      <c r="AZ25" s="5" t="s">
        <v>70</v>
      </c>
      <c r="BA25" s="5" t="s">
        <v>70</v>
      </c>
      <c r="BB25" s="5" t="s">
        <v>70</v>
      </c>
      <c r="BC25" s="5" t="s">
        <v>70</v>
      </c>
      <c r="BD25" s="5">
        <v>0</v>
      </c>
    </row>
    <row r="26" spans="1:56" x14ac:dyDescent="0.35">
      <c r="A26" t="s">
        <v>85</v>
      </c>
      <c r="B26" s="5" t="s">
        <v>63</v>
      </c>
      <c r="C26" s="5" t="s">
        <v>63</v>
      </c>
      <c r="D26" s="5" t="s">
        <v>63</v>
      </c>
      <c r="E26" s="5" t="s">
        <v>63</v>
      </c>
      <c r="F26" s="5">
        <v>10</v>
      </c>
      <c r="G26" s="5" t="s">
        <v>63</v>
      </c>
      <c r="H26" s="5">
        <v>10</v>
      </c>
      <c r="I26" s="5" t="s">
        <v>63</v>
      </c>
      <c r="J26" s="5" t="s">
        <v>63</v>
      </c>
      <c r="K26" s="5" t="s">
        <v>63</v>
      </c>
      <c r="L26" s="5">
        <v>10</v>
      </c>
      <c r="M26" s="5" t="s">
        <v>63</v>
      </c>
      <c r="N26" s="5" t="s">
        <v>63</v>
      </c>
      <c r="O26" s="5">
        <v>10</v>
      </c>
      <c r="P26" s="5" t="s">
        <v>63</v>
      </c>
      <c r="Q26" s="5">
        <v>15</v>
      </c>
      <c r="R26" s="5" t="s">
        <v>63</v>
      </c>
      <c r="S26" s="5">
        <v>25</v>
      </c>
      <c r="T26" s="5" t="s">
        <v>63</v>
      </c>
      <c r="U26" s="5" t="s">
        <v>63</v>
      </c>
      <c r="V26" s="5" t="s">
        <v>63</v>
      </c>
      <c r="W26" s="5">
        <v>25</v>
      </c>
      <c r="X26" s="5" t="s">
        <v>63</v>
      </c>
      <c r="Y26" s="5" t="s">
        <v>63</v>
      </c>
      <c r="Z26" s="5">
        <v>5</v>
      </c>
      <c r="AA26" s="5" t="s">
        <v>63</v>
      </c>
      <c r="AB26" s="5">
        <v>10</v>
      </c>
      <c r="AC26" s="5" t="s">
        <v>63</v>
      </c>
      <c r="AD26" s="5">
        <v>10</v>
      </c>
      <c r="AE26" s="5" t="s">
        <v>63</v>
      </c>
      <c r="AF26" s="5">
        <v>0</v>
      </c>
      <c r="AG26" s="7">
        <v>0</v>
      </c>
      <c r="AH26" s="5">
        <v>10</v>
      </c>
      <c r="AI26" s="5">
        <v>0</v>
      </c>
      <c r="AJ26" s="7">
        <v>0</v>
      </c>
      <c r="AK26" s="5" t="s">
        <v>63</v>
      </c>
      <c r="AL26" s="5" t="s">
        <v>63</v>
      </c>
      <c r="AM26" s="5" t="s">
        <v>63</v>
      </c>
      <c r="AN26" s="5" t="s">
        <v>63</v>
      </c>
      <c r="AO26" s="5" t="s">
        <v>63</v>
      </c>
      <c r="AP26" s="5" t="s">
        <v>63</v>
      </c>
      <c r="AQ26" s="5" t="s">
        <v>63</v>
      </c>
      <c r="AR26" s="5" t="s">
        <v>63</v>
      </c>
      <c r="AS26" s="5" t="s">
        <v>63</v>
      </c>
      <c r="AT26" s="5">
        <v>0</v>
      </c>
      <c r="AU26" s="7">
        <v>0</v>
      </c>
      <c r="AV26" s="5" t="s">
        <v>63</v>
      </c>
      <c r="AW26" s="5" t="s">
        <v>63</v>
      </c>
      <c r="AX26" s="5">
        <v>5</v>
      </c>
      <c r="AY26" s="5" t="s">
        <v>63</v>
      </c>
      <c r="AZ26" s="5">
        <v>5</v>
      </c>
      <c r="BA26" s="5" t="s">
        <v>63</v>
      </c>
      <c r="BB26" s="5">
        <v>0</v>
      </c>
      <c r="BC26" s="7">
        <v>0</v>
      </c>
      <c r="BD26" s="5">
        <v>5</v>
      </c>
    </row>
    <row r="27" spans="1:56" x14ac:dyDescent="0.35">
      <c r="A27" t="s">
        <v>86</v>
      </c>
      <c r="B27" s="5">
        <v>5</v>
      </c>
      <c r="C27" s="7">
        <v>0.63600000000000001</v>
      </c>
      <c r="D27" s="5">
        <v>10</v>
      </c>
      <c r="E27" s="7">
        <v>0.72699999999999998</v>
      </c>
      <c r="F27" s="5">
        <v>10</v>
      </c>
      <c r="G27" s="7">
        <v>0.90900000000000003</v>
      </c>
      <c r="H27" s="5">
        <v>10</v>
      </c>
      <c r="I27" s="7">
        <v>1</v>
      </c>
      <c r="J27" s="5">
        <v>0</v>
      </c>
      <c r="K27" s="7">
        <v>0</v>
      </c>
      <c r="L27" s="5">
        <v>10</v>
      </c>
      <c r="M27" s="5">
        <v>10</v>
      </c>
      <c r="N27" s="5" t="s">
        <v>63</v>
      </c>
      <c r="O27" s="5">
        <v>10</v>
      </c>
      <c r="P27" s="5" t="s">
        <v>63</v>
      </c>
      <c r="Q27" s="5">
        <v>15</v>
      </c>
      <c r="R27" s="5" t="s">
        <v>63</v>
      </c>
      <c r="S27" s="5">
        <v>15</v>
      </c>
      <c r="T27" s="5" t="s">
        <v>63</v>
      </c>
      <c r="U27" s="5" t="s">
        <v>63</v>
      </c>
      <c r="V27" s="5" t="s">
        <v>63</v>
      </c>
      <c r="W27" s="5">
        <v>15</v>
      </c>
      <c r="X27" s="5">
        <v>15</v>
      </c>
      <c r="Y27" s="7">
        <v>0.82399999999999995</v>
      </c>
      <c r="Z27" s="5">
        <v>15</v>
      </c>
      <c r="AA27" s="7">
        <v>0.94099999999999995</v>
      </c>
      <c r="AB27" s="5">
        <v>15</v>
      </c>
      <c r="AC27" s="7">
        <v>1</v>
      </c>
      <c r="AD27" s="5">
        <v>15</v>
      </c>
      <c r="AE27" s="7">
        <v>1</v>
      </c>
      <c r="AF27" s="5">
        <v>0</v>
      </c>
      <c r="AG27" s="7">
        <v>0</v>
      </c>
      <c r="AH27" s="5">
        <v>15</v>
      </c>
      <c r="AI27" s="5">
        <v>15</v>
      </c>
      <c r="AJ27" s="7">
        <v>0.76500000000000001</v>
      </c>
      <c r="AK27" s="5">
        <v>15</v>
      </c>
      <c r="AL27" s="7">
        <v>0.94099999999999995</v>
      </c>
      <c r="AM27" s="5">
        <v>15</v>
      </c>
      <c r="AN27" s="7">
        <v>1</v>
      </c>
      <c r="AO27" s="5">
        <v>15</v>
      </c>
      <c r="AP27" s="7">
        <v>1</v>
      </c>
      <c r="AQ27" s="5">
        <v>0</v>
      </c>
      <c r="AR27" s="7">
        <v>0</v>
      </c>
      <c r="AS27" s="5">
        <v>15</v>
      </c>
      <c r="AT27" s="5">
        <v>15</v>
      </c>
      <c r="AU27" s="5" t="s">
        <v>63</v>
      </c>
      <c r="AV27" s="5">
        <v>20</v>
      </c>
      <c r="AW27" s="5" t="s">
        <v>63</v>
      </c>
      <c r="AX27" s="5">
        <v>20</v>
      </c>
      <c r="AY27" s="5" t="s">
        <v>63</v>
      </c>
      <c r="AZ27" s="5">
        <v>25</v>
      </c>
      <c r="BA27" s="5" t="s">
        <v>63</v>
      </c>
      <c r="BB27" s="5" t="s">
        <v>63</v>
      </c>
      <c r="BC27" s="5" t="s">
        <v>63</v>
      </c>
      <c r="BD27" s="5">
        <v>25</v>
      </c>
    </row>
    <row r="28" spans="1:56" x14ac:dyDescent="0.35">
      <c r="A28" t="s">
        <v>87</v>
      </c>
      <c r="B28" s="5" t="s">
        <v>70</v>
      </c>
      <c r="C28" s="5" t="s">
        <v>70</v>
      </c>
      <c r="D28" s="5" t="s">
        <v>70</v>
      </c>
      <c r="E28" s="5" t="s">
        <v>70</v>
      </c>
      <c r="F28" s="5" t="s">
        <v>70</v>
      </c>
      <c r="G28" s="5" t="s">
        <v>70</v>
      </c>
      <c r="H28" s="5" t="s">
        <v>70</v>
      </c>
      <c r="I28" s="5" t="s">
        <v>70</v>
      </c>
      <c r="J28" s="5" t="s">
        <v>70</v>
      </c>
      <c r="K28" s="5" t="s">
        <v>70</v>
      </c>
      <c r="L28" s="5">
        <v>0</v>
      </c>
      <c r="M28" s="5" t="s">
        <v>70</v>
      </c>
      <c r="N28" s="5" t="s">
        <v>70</v>
      </c>
      <c r="O28" s="5" t="s">
        <v>70</v>
      </c>
      <c r="P28" s="5" t="s">
        <v>70</v>
      </c>
      <c r="Q28" s="5" t="s">
        <v>70</v>
      </c>
      <c r="R28" s="5" t="s">
        <v>70</v>
      </c>
      <c r="S28" s="5" t="s">
        <v>70</v>
      </c>
      <c r="T28" s="5" t="s">
        <v>70</v>
      </c>
      <c r="U28" s="5" t="s">
        <v>70</v>
      </c>
      <c r="V28" s="5" t="s">
        <v>70</v>
      </c>
      <c r="W28" s="5">
        <v>0</v>
      </c>
      <c r="X28" s="5" t="s">
        <v>70</v>
      </c>
      <c r="Y28" s="5" t="s">
        <v>70</v>
      </c>
      <c r="Z28" s="5" t="s">
        <v>70</v>
      </c>
      <c r="AA28" s="5" t="s">
        <v>70</v>
      </c>
      <c r="AB28" s="5" t="s">
        <v>70</v>
      </c>
      <c r="AC28" s="5" t="s">
        <v>70</v>
      </c>
      <c r="AD28" s="5" t="s">
        <v>70</v>
      </c>
      <c r="AE28" s="5" t="s">
        <v>70</v>
      </c>
      <c r="AF28" s="5" t="s">
        <v>70</v>
      </c>
      <c r="AG28" s="5" t="s">
        <v>70</v>
      </c>
      <c r="AH28" s="5">
        <v>0</v>
      </c>
      <c r="AI28" s="5" t="s">
        <v>70</v>
      </c>
      <c r="AJ28" s="5" t="s">
        <v>70</v>
      </c>
      <c r="AK28" s="5" t="s">
        <v>70</v>
      </c>
      <c r="AL28" s="5" t="s">
        <v>70</v>
      </c>
      <c r="AM28" s="5" t="s">
        <v>70</v>
      </c>
      <c r="AN28" s="5" t="s">
        <v>70</v>
      </c>
      <c r="AO28" s="5" t="s">
        <v>70</v>
      </c>
      <c r="AP28" s="5" t="s">
        <v>70</v>
      </c>
      <c r="AQ28" s="5" t="s">
        <v>70</v>
      </c>
      <c r="AR28" s="5" t="s">
        <v>70</v>
      </c>
      <c r="AS28" s="5">
        <v>0</v>
      </c>
      <c r="AT28" s="5" t="s">
        <v>70</v>
      </c>
      <c r="AU28" s="5" t="s">
        <v>70</v>
      </c>
      <c r="AV28" s="5" t="s">
        <v>70</v>
      </c>
      <c r="AW28" s="5" t="s">
        <v>70</v>
      </c>
      <c r="AX28" s="5" t="s">
        <v>70</v>
      </c>
      <c r="AY28" s="5" t="s">
        <v>70</v>
      </c>
      <c r="AZ28" s="5" t="s">
        <v>70</v>
      </c>
      <c r="BA28" s="5" t="s">
        <v>70</v>
      </c>
      <c r="BB28" s="5" t="s">
        <v>70</v>
      </c>
      <c r="BC28" s="5" t="s">
        <v>70</v>
      </c>
      <c r="BD28" s="5">
        <v>0</v>
      </c>
    </row>
    <row r="29" spans="1:56" x14ac:dyDescent="0.35">
      <c r="A29" t="s">
        <v>88</v>
      </c>
      <c r="B29" s="5" t="s">
        <v>70</v>
      </c>
      <c r="C29" s="5" t="s">
        <v>70</v>
      </c>
      <c r="D29" s="5" t="s">
        <v>70</v>
      </c>
      <c r="E29" s="5" t="s">
        <v>70</v>
      </c>
      <c r="F29" s="5" t="s">
        <v>70</v>
      </c>
      <c r="G29" s="5" t="s">
        <v>70</v>
      </c>
      <c r="H29" s="5" t="s">
        <v>70</v>
      </c>
      <c r="I29" s="5" t="s">
        <v>70</v>
      </c>
      <c r="J29" s="5" t="s">
        <v>70</v>
      </c>
      <c r="K29" s="5" t="s">
        <v>70</v>
      </c>
      <c r="L29" s="5">
        <v>0</v>
      </c>
      <c r="M29" s="5" t="s">
        <v>70</v>
      </c>
      <c r="N29" s="5" t="s">
        <v>70</v>
      </c>
      <c r="O29" s="5" t="s">
        <v>70</v>
      </c>
      <c r="P29" s="5" t="s">
        <v>70</v>
      </c>
      <c r="Q29" s="5" t="s">
        <v>70</v>
      </c>
      <c r="R29" s="5" t="s">
        <v>70</v>
      </c>
      <c r="S29" s="5" t="s">
        <v>70</v>
      </c>
      <c r="T29" s="5" t="s">
        <v>70</v>
      </c>
      <c r="U29" s="5" t="s">
        <v>70</v>
      </c>
      <c r="V29" s="5" t="s">
        <v>70</v>
      </c>
      <c r="W29" s="5">
        <v>0</v>
      </c>
      <c r="X29" s="5" t="s">
        <v>70</v>
      </c>
      <c r="Y29" s="5" t="s">
        <v>70</v>
      </c>
      <c r="Z29" s="5" t="s">
        <v>70</v>
      </c>
      <c r="AA29" s="5" t="s">
        <v>70</v>
      </c>
      <c r="AB29" s="5" t="s">
        <v>70</v>
      </c>
      <c r="AC29" s="5" t="s">
        <v>70</v>
      </c>
      <c r="AD29" s="5" t="s">
        <v>70</v>
      </c>
      <c r="AE29" s="5" t="s">
        <v>70</v>
      </c>
      <c r="AF29" s="5" t="s">
        <v>70</v>
      </c>
      <c r="AG29" s="5" t="s">
        <v>70</v>
      </c>
      <c r="AH29" s="5">
        <v>0</v>
      </c>
      <c r="AI29" s="5" t="s">
        <v>70</v>
      </c>
      <c r="AJ29" s="5" t="s">
        <v>70</v>
      </c>
      <c r="AK29" s="5" t="s">
        <v>70</v>
      </c>
      <c r="AL29" s="5" t="s">
        <v>70</v>
      </c>
      <c r="AM29" s="5" t="s">
        <v>70</v>
      </c>
      <c r="AN29" s="5" t="s">
        <v>70</v>
      </c>
      <c r="AO29" s="5" t="s">
        <v>70</v>
      </c>
      <c r="AP29" s="5" t="s">
        <v>70</v>
      </c>
      <c r="AQ29" s="5" t="s">
        <v>70</v>
      </c>
      <c r="AR29" s="5" t="s">
        <v>70</v>
      </c>
      <c r="AS29" s="5">
        <v>0</v>
      </c>
      <c r="AT29" s="5" t="s">
        <v>70</v>
      </c>
      <c r="AU29" s="5" t="s">
        <v>70</v>
      </c>
      <c r="AV29" s="5" t="s">
        <v>70</v>
      </c>
      <c r="AW29" s="5" t="s">
        <v>70</v>
      </c>
      <c r="AX29" s="5" t="s">
        <v>70</v>
      </c>
      <c r="AY29" s="5" t="s">
        <v>70</v>
      </c>
      <c r="AZ29" s="5" t="s">
        <v>70</v>
      </c>
      <c r="BA29" s="5" t="s">
        <v>70</v>
      </c>
      <c r="BB29" s="5" t="s">
        <v>70</v>
      </c>
      <c r="BC29" s="5" t="s">
        <v>70</v>
      </c>
      <c r="BD29" s="5">
        <v>0</v>
      </c>
    </row>
    <row r="30" spans="1:56" x14ac:dyDescent="0.35">
      <c r="A30" t="s">
        <v>89</v>
      </c>
      <c r="B30" s="5">
        <v>20</v>
      </c>
      <c r="C30" s="7">
        <v>0.48799999999999999</v>
      </c>
      <c r="D30" s="5">
        <v>25</v>
      </c>
      <c r="E30" s="7">
        <v>0.58499999999999996</v>
      </c>
      <c r="F30" s="5">
        <v>35</v>
      </c>
      <c r="G30" s="7">
        <v>0.878</v>
      </c>
      <c r="H30" s="5">
        <v>35</v>
      </c>
      <c r="I30" s="7">
        <v>0.878</v>
      </c>
      <c r="J30" s="5">
        <v>5</v>
      </c>
      <c r="K30" s="7">
        <v>0.122</v>
      </c>
      <c r="L30" s="5">
        <v>40</v>
      </c>
      <c r="M30" s="5">
        <v>15</v>
      </c>
      <c r="N30" s="5" t="s">
        <v>63</v>
      </c>
      <c r="O30" s="5">
        <v>25</v>
      </c>
      <c r="P30" s="5" t="s">
        <v>63</v>
      </c>
      <c r="Q30" s="5">
        <v>30</v>
      </c>
      <c r="R30" s="5" t="s">
        <v>63</v>
      </c>
      <c r="S30" s="5">
        <v>35</v>
      </c>
      <c r="T30" s="5" t="s">
        <v>63</v>
      </c>
      <c r="U30" s="5" t="s">
        <v>63</v>
      </c>
      <c r="V30" s="5" t="s">
        <v>63</v>
      </c>
      <c r="W30" s="5">
        <v>35</v>
      </c>
      <c r="X30" s="5">
        <v>25</v>
      </c>
      <c r="Y30" s="7">
        <v>0.56200000000000006</v>
      </c>
      <c r="Z30" s="5">
        <v>40</v>
      </c>
      <c r="AA30" s="7">
        <v>0.83299999999999996</v>
      </c>
      <c r="AB30" s="5">
        <v>45</v>
      </c>
      <c r="AC30" s="7">
        <v>0.95799999999999996</v>
      </c>
      <c r="AD30" s="5">
        <v>50</v>
      </c>
      <c r="AE30" s="7">
        <v>1</v>
      </c>
      <c r="AF30" s="5">
        <v>0</v>
      </c>
      <c r="AG30" s="7">
        <v>0</v>
      </c>
      <c r="AH30" s="5">
        <v>50</v>
      </c>
      <c r="AI30" s="5">
        <v>20</v>
      </c>
      <c r="AJ30" s="7">
        <v>0.4</v>
      </c>
      <c r="AK30" s="5">
        <v>35</v>
      </c>
      <c r="AL30" s="7">
        <v>0.68</v>
      </c>
      <c r="AM30" s="5">
        <v>45</v>
      </c>
      <c r="AN30" s="7">
        <v>0.92</v>
      </c>
      <c r="AO30" s="5">
        <v>50</v>
      </c>
      <c r="AP30" s="7">
        <v>1</v>
      </c>
      <c r="AQ30" s="5">
        <v>0</v>
      </c>
      <c r="AR30" s="7">
        <v>0</v>
      </c>
      <c r="AS30" s="5">
        <v>50</v>
      </c>
      <c r="AT30" s="5">
        <v>20</v>
      </c>
      <c r="AU30" s="7">
        <v>0.30599999999999999</v>
      </c>
      <c r="AV30" s="5">
        <v>40</v>
      </c>
      <c r="AW30" s="7">
        <v>0.629</v>
      </c>
      <c r="AX30" s="5">
        <v>50</v>
      </c>
      <c r="AY30" s="7">
        <v>0.79</v>
      </c>
      <c r="AZ30" s="5">
        <v>55</v>
      </c>
      <c r="BA30" s="7">
        <v>0.91900000000000004</v>
      </c>
      <c r="BB30" s="5">
        <v>5</v>
      </c>
      <c r="BC30" s="7">
        <v>8.1000000000000003E-2</v>
      </c>
      <c r="BD30" s="5">
        <v>60</v>
      </c>
    </row>
    <row r="31" spans="1:56" x14ac:dyDescent="0.35">
      <c r="A31" t="s">
        <v>90</v>
      </c>
      <c r="B31" s="5" t="s">
        <v>63</v>
      </c>
      <c r="C31" s="5" t="s">
        <v>63</v>
      </c>
      <c r="D31" s="5" t="s">
        <v>63</v>
      </c>
      <c r="E31" s="5" t="s">
        <v>63</v>
      </c>
      <c r="F31" s="5">
        <v>5</v>
      </c>
      <c r="G31" s="5" t="s">
        <v>63</v>
      </c>
      <c r="H31" s="5">
        <v>5</v>
      </c>
      <c r="I31" s="5" t="s">
        <v>63</v>
      </c>
      <c r="J31" s="5" t="s">
        <v>63</v>
      </c>
      <c r="K31" s="5" t="s">
        <v>63</v>
      </c>
      <c r="L31" s="5">
        <v>10</v>
      </c>
      <c r="M31" s="5" t="s">
        <v>63</v>
      </c>
      <c r="N31" s="5" t="s">
        <v>63</v>
      </c>
      <c r="O31" s="5" t="s">
        <v>63</v>
      </c>
      <c r="P31" s="5" t="s">
        <v>63</v>
      </c>
      <c r="Q31" s="5">
        <v>10</v>
      </c>
      <c r="R31" s="5" t="s">
        <v>63</v>
      </c>
      <c r="S31" s="5">
        <v>10</v>
      </c>
      <c r="T31" s="5" t="s">
        <v>63</v>
      </c>
      <c r="U31" s="5" t="s">
        <v>63</v>
      </c>
      <c r="V31" s="5" t="s">
        <v>63</v>
      </c>
      <c r="W31" s="5">
        <v>10</v>
      </c>
      <c r="X31" s="5">
        <v>5</v>
      </c>
      <c r="Y31" s="7">
        <v>1</v>
      </c>
      <c r="Z31" s="5">
        <v>5</v>
      </c>
      <c r="AA31" s="7">
        <v>1</v>
      </c>
      <c r="AB31" s="5">
        <v>5</v>
      </c>
      <c r="AC31" s="7">
        <v>1</v>
      </c>
      <c r="AD31" s="5">
        <v>5</v>
      </c>
      <c r="AE31" s="7">
        <v>1</v>
      </c>
      <c r="AF31" s="5">
        <v>0</v>
      </c>
      <c r="AG31" s="7">
        <v>0</v>
      </c>
      <c r="AH31" s="5">
        <v>5</v>
      </c>
      <c r="AI31" s="5" t="s">
        <v>63</v>
      </c>
      <c r="AJ31" s="5" t="s">
        <v>63</v>
      </c>
      <c r="AK31" s="5" t="s">
        <v>63</v>
      </c>
      <c r="AL31" s="5" t="s">
        <v>63</v>
      </c>
      <c r="AM31" s="5">
        <v>5</v>
      </c>
      <c r="AN31" s="5" t="s">
        <v>63</v>
      </c>
      <c r="AO31" s="5">
        <v>5</v>
      </c>
      <c r="AP31" s="5" t="s">
        <v>63</v>
      </c>
      <c r="AQ31" s="5">
        <v>0</v>
      </c>
      <c r="AR31" s="7">
        <v>0</v>
      </c>
      <c r="AS31" s="5">
        <v>5</v>
      </c>
      <c r="AT31" s="5" t="s">
        <v>63</v>
      </c>
      <c r="AU31" s="5" t="s">
        <v>63</v>
      </c>
      <c r="AV31" s="5" t="s">
        <v>63</v>
      </c>
      <c r="AW31" s="5" t="s">
        <v>63</v>
      </c>
      <c r="AX31" s="5">
        <v>5</v>
      </c>
      <c r="AY31" s="5" t="s">
        <v>63</v>
      </c>
      <c r="AZ31" s="5">
        <v>10</v>
      </c>
      <c r="BA31" s="5" t="s">
        <v>63</v>
      </c>
      <c r="BB31" s="5">
        <v>0</v>
      </c>
      <c r="BC31" s="7">
        <v>0</v>
      </c>
      <c r="BD31" s="5">
        <v>10</v>
      </c>
    </row>
    <row r="32" spans="1:56" x14ac:dyDescent="0.35">
      <c r="A32" t="s">
        <v>91</v>
      </c>
      <c r="B32" s="5">
        <v>5</v>
      </c>
      <c r="C32" s="5" t="s">
        <v>63</v>
      </c>
      <c r="D32" s="5">
        <v>10</v>
      </c>
      <c r="E32" s="5" t="s">
        <v>63</v>
      </c>
      <c r="F32" s="5">
        <v>10</v>
      </c>
      <c r="G32" s="5" t="s">
        <v>63</v>
      </c>
      <c r="H32" s="5">
        <v>15</v>
      </c>
      <c r="I32" s="5" t="s">
        <v>63</v>
      </c>
      <c r="J32" s="5" t="s">
        <v>63</v>
      </c>
      <c r="K32" s="5" t="s">
        <v>63</v>
      </c>
      <c r="L32" s="5">
        <v>20</v>
      </c>
      <c r="M32" s="5" t="s">
        <v>63</v>
      </c>
      <c r="N32" s="5" t="s">
        <v>63</v>
      </c>
      <c r="O32" s="5">
        <v>5</v>
      </c>
      <c r="P32" s="5" t="s">
        <v>63</v>
      </c>
      <c r="Q32" s="5">
        <v>15</v>
      </c>
      <c r="R32" s="5" t="s">
        <v>63</v>
      </c>
      <c r="S32" s="5">
        <v>15</v>
      </c>
      <c r="T32" s="5" t="s">
        <v>63</v>
      </c>
      <c r="U32" s="5" t="s">
        <v>63</v>
      </c>
      <c r="V32" s="5" t="s">
        <v>63</v>
      </c>
      <c r="W32" s="5">
        <v>20</v>
      </c>
      <c r="X32" s="5" t="s">
        <v>63</v>
      </c>
      <c r="Y32" s="5" t="s">
        <v>63</v>
      </c>
      <c r="Z32" s="5" t="s">
        <v>63</v>
      </c>
      <c r="AA32" s="5" t="s">
        <v>63</v>
      </c>
      <c r="AB32" s="5">
        <v>5</v>
      </c>
      <c r="AC32" s="5" t="s">
        <v>63</v>
      </c>
      <c r="AD32" s="5">
        <v>5</v>
      </c>
      <c r="AE32" s="5" t="s">
        <v>63</v>
      </c>
      <c r="AF32" s="5">
        <v>0</v>
      </c>
      <c r="AG32" s="7">
        <v>0</v>
      </c>
      <c r="AH32" s="5">
        <v>5</v>
      </c>
      <c r="AI32" s="5">
        <v>5</v>
      </c>
      <c r="AJ32" s="7">
        <v>0.41699999999999998</v>
      </c>
      <c r="AK32" s="5">
        <v>5</v>
      </c>
      <c r="AL32" s="7">
        <v>0.58299999999999996</v>
      </c>
      <c r="AM32" s="5">
        <v>10</v>
      </c>
      <c r="AN32" s="7">
        <v>0.91700000000000004</v>
      </c>
      <c r="AO32" s="5">
        <v>10</v>
      </c>
      <c r="AP32" s="7">
        <v>1</v>
      </c>
      <c r="AQ32" s="5">
        <v>0</v>
      </c>
      <c r="AR32" s="7">
        <v>0</v>
      </c>
      <c r="AS32" s="5">
        <v>10</v>
      </c>
      <c r="AT32" s="5">
        <v>5</v>
      </c>
      <c r="AU32" s="7">
        <v>0.35299999999999998</v>
      </c>
      <c r="AV32" s="5">
        <v>10</v>
      </c>
      <c r="AW32" s="7">
        <v>0.70599999999999996</v>
      </c>
      <c r="AX32" s="5">
        <v>15</v>
      </c>
      <c r="AY32" s="7">
        <v>0.88200000000000001</v>
      </c>
      <c r="AZ32" s="5">
        <v>15</v>
      </c>
      <c r="BA32" s="7">
        <v>1</v>
      </c>
      <c r="BB32" s="5">
        <v>0</v>
      </c>
      <c r="BC32" s="7">
        <v>0</v>
      </c>
      <c r="BD32" s="5">
        <v>15</v>
      </c>
    </row>
    <row r="33" spans="1:56" x14ac:dyDescent="0.35">
      <c r="A33" t="s">
        <v>92</v>
      </c>
      <c r="B33" s="5" t="s">
        <v>63</v>
      </c>
      <c r="C33" s="5" t="s">
        <v>63</v>
      </c>
      <c r="D33" s="5" t="s">
        <v>63</v>
      </c>
      <c r="E33" s="5" t="s">
        <v>63</v>
      </c>
      <c r="F33" s="5">
        <v>5</v>
      </c>
      <c r="G33" s="5" t="s">
        <v>63</v>
      </c>
      <c r="H33" s="5">
        <v>5</v>
      </c>
      <c r="I33" s="5" t="s">
        <v>63</v>
      </c>
      <c r="J33" s="5" t="s">
        <v>63</v>
      </c>
      <c r="K33" s="5" t="s">
        <v>63</v>
      </c>
      <c r="L33" s="5">
        <v>5</v>
      </c>
      <c r="M33" s="5">
        <v>0</v>
      </c>
      <c r="N33" s="7">
        <v>0</v>
      </c>
      <c r="O33" s="5" t="s">
        <v>63</v>
      </c>
      <c r="P33" s="5" t="s">
        <v>63</v>
      </c>
      <c r="Q33" s="5">
        <v>5</v>
      </c>
      <c r="R33" s="5" t="s">
        <v>63</v>
      </c>
      <c r="S33" s="5">
        <v>5</v>
      </c>
      <c r="T33" s="5" t="s">
        <v>63</v>
      </c>
      <c r="U33" s="5" t="s">
        <v>63</v>
      </c>
      <c r="V33" s="5" t="s">
        <v>63</v>
      </c>
      <c r="W33" s="5">
        <v>10</v>
      </c>
      <c r="X33" s="5">
        <v>0</v>
      </c>
      <c r="Y33" s="7">
        <v>0</v>
      </c>
      <c r="Z33" s="5" t="s">
        <v>63</v>
      </c>
      <c r="AA33" s="5" t="s">
        <v>63</v>
      </c>
      <c r="AB33" s="5" t="s">
        <v>63</v>
      </c>
      <c r="AC33" s="5" t="s">
        <v>63</v>
      </c>
      <c r="AD33" s="5" t="s">
        <v>63</v>
      </c>
      <c r="AE33" s="5" t="s">
        <v>63</v>
      </c>
      <c r="AF33" s="5">
        <v>0</v>
      </c>
      <c r="AG33" s="7">
        <v>0</v>
      </c>
      <c r="AH33" s="5" t="s">
        <v>63</v>
      </c>
      <c r="AI33" s="5">
        <v>5</v>
      </c>
      <c r="AJ33" s="7">
        <v>0.77800000000000002</v>
      </c>
      <c r="AK33" s="5">
        <v>10</v>
      </c>
      <c r="AL33" s="7">
        <v>1</v>
      </c>
      <c r="AM33" s="5">
        <v>10</v>
      </c>
      <c r="AN33" s="7">
        <v>1</v>
      </c>
      <c r="AO33" s="5">
        <v>10</v>
      </c>
      <c r="AP33" s="7">
        <v>1</v>
      </c>
      <c r="AQ33" s="5">
        <v>0</v>
      </c>
      <c r="AR33" s="7">
        <v>0</v>
      </c>
      <c r="AS33" s="5">
        <v>10</v>
      </c>
      <c r="AT33" s="5" t="s">
        <v>63</v>
      </c>
      <c r="AU33" s="5" t="s">
        <v>63</v>
      </c>
      <c r="AV33" s="5" t="s">
        <v>63</v>
      </c>
      <c r="AW33" s="5" t="s">
        <v>63</v>
      </c>
      <c r="AX33" s="5">
        <v>5</v>
      </c>
      <c r="AY33" s="5" t="s">
        <v>63</v>
      </c>
      <c r="AZ33" s="5">
        <v>5</v>
      </c>
      <c r="BA33" s="5" t="s">
        <v>63</v>
      </c>
      <c r="BB33" s="5">
        <v>0</v>
      </c>
      <c r="BC33" s="7">
        <v>0</v>
      </c>
      <c r="BD33" s="5">
        <v>5</v>
      </c>
    </row>
    <row r="34" spans="1:56" x14ac:dyDescent="0.35">
      <c r="A34" t="s">
        <v>93</v>
      </c>
      <c r="B34" s="5">
        <v>20</v>
      </c>
      <c r="C34" s="5" t="s">
        <v>63</v>
      </c>
      <c r="D34" s="5">
        <v>40</v>
      </c>
      <c r="E34" s="5" t="s">
        <v>63</v>
      </c>
      <c r="F34" s="5">
        <v>50</v>
      </c>
      <c r="G34" s="5" t="s">
        <v>63</v>
      </c>
      <c r="H34" s="5">
        <v>60</v>
      </c>
      <c r="I34" s="5" t="s">
        <v>63</v>
      </c>
      <c r="J34" s="5" t="s">
        <v>63</v>
      </c>
      <c r="K34" s="5" t="s">
        <v>63</v>
      </c>
      <c r="L34" s="5">
        <v>60</v>
      </c>
      <c r="M34" s="5">
        <v>25</v>
      </c>
      <c r="N34" s="5" t="s">
        <v>63</v>
      </c>
      <c r="O34" s="5">
        <v>45</v>
      </c>
      <c r="P34" s="5" t="s">
        <v>63</v>
      </c>
      <c r="Q34" s="5">
        <v>55</v>
      </c>
      <c r="R34" s="5" t="s">
        <v>63</v>
      </c>
      <c r="S34" s="5">
        <v>65</v>
      </c>
      <c r="T34" s="5" t="s">
        <v>63</v>
      </c>
      <c r="U34" s="5" t="s">
        <v>63</v>
      </c>
      <c r="V34" s="5" t="s">
        <v>63</v>
      </c>
      <c r="W34" s="5">
        <v>70</v>
      </c>
      <c r="X34" s="5">
        <v>25</v>
      </c>
      <c r="Y34" s="7">
        <v>0.70299999999999996</v>
      </c>
      <c r="Z34" s="5">
        <v>30</v>
      </c>
      <c r="AA34" s="7">
        <v>0.81100000000000005</v>
      </c>
      <c r="AB34" s="5">
        <v>35</v>
      </c>
      <c r="AC34" s="7">
        <v>0.91900000000000004</v>
      </c>
      <c r="AD34" s="5">
        <v>35</v>
      </c>
      <c r="AE34" s="7">
        <v>1</v>
      </c>
      <c r="AF34" s="5">
        <v>0</v>
      </c>
      <c r="AG34" s="7">
        <v>0</v>
      </c>
      <c r="AH34" s="5">
        <v>35</v>
      </c>
      <c r="AI34" s="5">
        <v>15</v>
      </c>
      <c r="AJ34" s="7">
        <v>0.372</v>
      </c>
      <c r="AK34" s="5">
        <v>35</v>
      </c>
      <c r="AL34" s="7">
        <v>0.79100000000000004</v>
      </c>
      <c r="AM34" s="5">
        <v>40</v>
      </c>
      <c r="AN34" s="7">
        <v>0.95299999999999996</v>
      </c>
      <c r="AO34" s="5">
        <v>45</v>
      </c>
      <c r="AP34" s="7">
        <v>1</v>
      </c>
      <c r="AQ34" s="5">
        <v>0</v>
      </c>
      <c r="AR34" s="7">
        <v>0</v>
      </c>
      <c r="AS34" s="5">
        <v>45</v>
      </c>
      <c r="AT34" s="5">
        <v>15</v>
      </c>
      <c r="AU34" s="5" t="s">
        <v>63</v>
      </c>
      <c r="AV34" s="5">
        <v>30</v>
      </c>
      <c r="AW34" s="5" t="s">
        <v>63</v>
      </c>
      <c r="AX34" s="5">
        <v>40</v>
      </c>
      <c r="AY34" s="5" t="s">
        <v>63</v>
      </c>
      <c r="AZ34" s="5">
        <v>40</v>
      </c>
      <c r="BA34" s="5" t="s">
        <v>63</v>
      </c>
      <c r="BB34" s="5" t="s">
        <v>63</v>
      </c>
      <c r="BC34" s="5" t="s">
        <v>63</v>
      </c>
      <c r="BD34" s="5">
        <v>45</v>
      </c>
    </row>
    <row r="35" spans="1:56" x14ac:dyDescent="0.35">
      <c r="A35" t="s">
        <v>94</v>
      </c>
      <c r="B35" s="5" t="s">
        <v>70</v>
      </c>
      <c r="C35" s="5" t="s">
        <v>70</v>
      </c>
      <c r="D35" s="5" t="s">
        <v>70</v>
      </c>
      <c r="E35" s="5" t="s">
        <v>70</v>
      </c>
      <c r="F35" s="5" t="s">
        <v>70</v>
      </c>
      <c r="G35" s="5" t="s">
        <v>70</v>
      </c>
      <c r="H35" s="5" t="s">
        <v>70</v>
      </c>
      <c r="I35" s="5" t="s">
        <v>70</v>
      </c>
      <c r="J35" s="5" t="s">
        <v>70</v>
      </c>
      <c r="K35" s="5" t="s">
        <v>70</v>
      </c>
      <c r="L35" s="5">
        <v>0</v>
      </c>
      <c r="M35" s="5" t="s">
        <v>70</v>
      </c>
      <c r="N35" s="5" t="s">
        <v>70</v>
      </c>
      <c r="O35" s="5" t="s">
        <v>70</v>
      </c>
      <c r="P35" s="5" t="s">
        <v>70</v>
      </c>
      <c r="Q35" s="5" t="s">
        <v>70</v>
      </c>
      <c r="R35" s="5" t="s">
        <v>70</v>
      </c>
      <c r="S35" s="5" t="s">
        <v>70</v>
      </c>
      <c r="T35" s="5" t="s">
        <v>70</v>
      </c>
      <c r="U35" s="5" t="s">
        <v>70</v>
      </c>
      <c r="V35" s="5" t="s">
        <v>70</v>
      </c>
      <c r="W35" s="5">
        <v>0</v>
      </c>
      <c r="X35" s="5" t="s">
        <v>70</v>
      </c>
      <c r="Y35" s="5" t="s">
        <v>70</v>
      </c>
      <c r="Z35" s="5" t="s">
        <v>70</v>
      </c>
      <c r="AA35" s="5" t="s">
        <v>70</v>
      </c>
      <c r="AB35" s="5" t="s">
        <v>70</v>
      </c>
      <c r="AC35" s="5" t="s">
        <v>70</v>
      </c>
      <c r="AD35" s="5" t="s">
        <v>70</v>
      </c>
      <c r="AE35" s="5" t="s">
        <v>70</v>
      </c>
      <c r="AF35" s="5" t="s">
        <v>70</v>
      </c>
      <c r="AG35" s="5" t="s">
        <v>70</v>
      </c>
      <c r="AH35" s="5">
        <v>0</v>
      </c>
      <c r="AI35" s="5" t="s">
        <v>70</v>
      </c>
      <c r="AJ35" s="5" t="s">
        <v>70</v>
      </c>
      <c r="AK35" s="5" t="s">
        <v>70</v>
      </c>
      <c r="AL35" s="5" t="s">
        <v>70</v>
      </c>
      <c r="AM35" s="5" t="s">
        <v>70</v>
      </c>
      <c r="AN35" s="5" t="s">
        <v>70</v>
      </c>
      <c r="AO35" s="5" t="s">
        <v>70</v>
      </c>
      <c r="AP35" s="5" t="s">
        <v>70</v>
      </c>
      <c r="AQ35" s="5" t="s">
        <v>70</v>
      </c>
      <c r="AR35" s="5" t="s">
        <v>70</v>
      </c>
      <c r="AS35" s="5">
        <v>0</v>
      </c>
      <c r="AT35" s="5" t="s">
        <v>70</v>
      </c>
      <c r="AU35" s="5" t="s">
        <v>70</v>
      </c>
      <c r="AV35" s="5" t="s">
        <v>70</v>
      </c>
      <c r="AW35" s="5" t="s">
        <v>70</v>
      </c>
      <c r="AX35" s="5" t="s">
        <v>70</v>
      </c>
      <c r="AY35" s="5" t="s">
        <v>70</v>
      </c>
      <c r="AZ35" s="5" t="s">
        <v>70</v>
      </c>
      <c r="BA35" s="5" t="s">
        <v>70</v>
      </c>
      <c r="BB35" s="5" t="s">
        <v>70</v>
      </c>
      <c r="BC35" s="5" t="s">
        <v>70</v>
      </c>
      <c r="BD35" s="5">
        <v>0</v>
      </c>
    </row>
    <row r="36" spans="1:56" x14ac:dyDescent="0.35">
      <c r="A36" t="s">
        <v>95</v>
      </c>
      <c r="B36" s="5" t="s">
        <v>70</v>
      </c>
      <c r="C36" s="5" t="s">
        <v>70</v>
      </c>
      <c r="D36" s="5" t="s">
        <v>70</v>
      </c>
      <c r="E36" s="5" t="s">
        <v>70</v>
      </c>
      <c r="F36" s="5" t="s">
        <v>70</v>
      </c>
      <c r="G36" s="5" t="s">
        <v>70</v>
      </c>
      <c r="H36" s="5" t="s">
        <v>70</v>
      </c>
      <c r="I36" s="5" t="s">
        <v>70</v>
      </c>
      <c r="J36" s="5" t="s">
        <v>70</v>
      </c>
      <c r="K36" s="5" t="s">
        <v>70</v>
      </c>
      <c r="L36" s="5">
        <v>0</v>
      </c>
      <c r="M36" s="5" t="s">
        <v>70</v>
      </c>
      <c r="N36" s="5" t="s">
        <v>70</v>
      </c>
      <c r="O36" s="5" t="s">
        <v>70</v>
      </c>
      <c r="P36" s="5" t="s">
        <v>70</v>
      </c>
      <c r="Q36" s="5" t="s">
        <v>70</v>
      </c>
      <c r="R36" s="5" t="s">
        <v>70</v>
      </c>
      <c r="S36" s="5" t="s">
        <v>70</v>
      </c>
      <c r="T36" s="5" t="s">
        <v>70</v>
      </c>
      <c r="U36" s="5" t="s">
        <v>70</v>
      </c>
      <c r="V36" s="5" t="s">
        <v>70</v>
      </c>
      <c r="W36" s="5">
        <v>0</v>
      </c>
      <c r="X36" s="5" t="s">
        <v>70</v>
      </c>
      <c r="Y36" s="5" t="s">
        <v>70</v>
      </c>
      <c r="Z36" s="5" t="s">
        <v>70</v>
      </c>
      <c r="AA36" s="5" t="s">
        <v>70</v>
      </c>
      <c r="AB36" s="5" t="s">
        <v>70</v>
      </c>
      <c r="AC36" s="5" t="s">
        <v>70</v>
      </c>
      <c r="AD36" s="5" t="s">
        <v>70</v>
      </c>
      <c r="AE36" s="5" t="s">
        <v>70</v>
      </c>
      <c r="AF36" s="5" t="s">
        <v>70</v>
      </c>
      <c r="AG36" s="5" t="s">
        <v>70</v>
      </c>
      <c r="AH36" s="5">
        <v>0</v>
      </c>
      <c r="AI36" s="5" t="s">
        <v>70</v>
      </c>
      <c r="AJ36" s="5" t="s">
        <v>70</v>
      </c>
      <c r="AK36" s="5" t="s">
        <v>70</v>
      </c>
      <c r="AL36" s="5" t="s">
        <v>70</v>
      </c>
      <c r="AM36" s="5" t="s">
        <v>70</v>
      </c>
      <c r="AN36" s="5" t="s">
        <v>70</v>
      </c>
      <c r="AO36" s="5" t="s">
        <v>70</v>
      </c>
      <c r="AP36" s="5" t="s">
        <v>70</v>
      </c>
      <c r="AQ36" s="5" t="s">
        <v>70</v>
      </c>
      <c r="AR36" s="5" t="s">
        <v>70</v>
      </c>
      <c r="AS36" s="5">
        <v>0</v>
      </c>
      <c r="AT36" s="5" t="s">
        <v>70</v>
      </c>
      <c r="AU36" s="5" t="s">
        <v>70</v>
      </c>
      <c r="AV36" s="5" t="s">
        <v>70</v>
      </c>
      <c r="AW36" s="5" t="s">
        <v>70</v>
      </c>
      <c r="AX36" s="5" t="s">
        <v>70</v>
      </c>
      <c r="AY36" s="5" t="s">
        <v>70</v>
      </c>
      <c r="AZ36" s="5" t="s">
        <v>70</v>
      </c>
      <c r="BA36" s="5" t="s">
        <v>70</v>
      </c>
      <c r="BB36" s="5" t="s">
        <v>70</v>
      </c>
      <c r="BC36" s="5" t="s">
        <v>70</v>
      </c>
      <c r="BD36" s="5">
        <v>0</v>
      </c>
    </row>
    <row r="37" spans="1:56" x14ac:dyDescent="0.35">
      <c r="A37" t="s">
        <v>96</v>
      </c>
      <c r="B37" s="5" t="s">
        <v>70</v>
      </c>
      <c r="C37" s="5" t="s">
        <v>70</v>
      </c>
      <c r="D37" s="5" t="s">
        <v>70</v>
      </c>
      <c r="E37" s="5" t="s">
        <v>70</v>
      </c>
      <c r="F37" s="5" t="s">
        <v>70</v>
      </c>
      <c r="G37" s="5" t="s">
        <v>70</v>
      </c>
      <c r="H37" s="5" t="s">
        <v>70</v>
      </c>
      <c r="I37" s="5" t="s">
        <v>70</v>
      </c>
      <c r="J37" s="5" t="s">
        <v>70</v>
      </c>
      <c r="K37" s="5" t="s">
        <v>70</v>
      </c>
      <c r="L37" s="5">
        <v>0</v>
      </c>
      <c r="M37" s="5" t="s">
        <v>70</v>
      </c>
      <c r="N37" s="5" t="s">
        <v>70</v>
      </c>
      <c r="O37" s="5" t="s">
        <v>70</v>
      </c>
      <c r="P37" s="5" t="s">
        <v>70</v>
      </c>
      <c r="Q37" s="5" t="s">
        <v>70</v>
      </c>
      <c r="R37" s="5" t="s">
        <v>70</v>
      </c>
      <c r="S37" s="5" t="s">
        <v>70</v>
      </c>
      <c r="T37" s="5" t="s">
        <v>70</v>
      </c>
      <c r="U37" s="5" t="s">
        <v>70</v>
      </c>
      <c r="V37" s="5" t="s">
        <v>70</v>
      </c>
      <c r="W37" s="5">
        <v>0</v>
      </c>
      <c r="X37" s="5" t="s">
        <v>70</v>
      </c>
      <c r="Y37" s="5" t="s">
        <v>70</v>
      </c>
      <c r="Z37" s="5" t="s">
        <v>70</v>
      </c>
      <c r="AA37" s="5" t="s">
        <v>70</v>
      </c>
      <c r="AB37" s="5" t="s">
        <v>70</v>
      </c>
      <c r="AC37" s="5" t="s">
        <v>70</v>
      </c>
      <c r="AD37" s="5" t="s">
        <v>70</v>
      </c>
      <c r="AE37" s="5" t="s">
        <v>70</v>
      </c>
      <c r="AF37" s="5" t="s">
        <v>70</v>
      </c>
      <c r="AG37" s="5" t="s">
        <v>70</v>
      </c>
      <c r="AH37" s="5">
        <v>0</v>
      </c>
      <c r="AI37" s="5" t="s">
        <v>70</v>
      </c>
      <c r="AJ37" s="5" t="s">
        <v>70</v>
      </c>
      <c r="AK37" s="5" t="s">
        <v>70</v>
      </c>
      <c r="AL37" s="5" t="s">
        <v>70</v>
      </c>
      <c r="AM37" s="5" t="s">
        <v>70</v>
      </c>
      <c r="AN37" s="5" t="s">
        <v>70</v>
      </c>
      <c r="AO37" s="5" t="s">
        <v>70</v>
      </c>
      <c r="AP37" s="5" t="s">
        <v>70</v>
      </c>
      <c r="AQ37" s="5" t="s">
        <v>70</v>
      </c>
      <c r="AR37" s="5" t="s">
        <v>70</v>
      </c>
      <c r="AS37" s="5">
        <v>0</v>
      </c>
      <c r="AT37" s="5" t="s">
        <v>70</v>
      </c>
      <c r="AU37" s="5" t="s">
        <v>70</v>
      </c>
      <c r="AV37" s="5" t="s">
        <v>70</v>
      </c>
      <c r="AW37" s="5" t="s">
        <v>70</v>
      </c>
      <c r="AX37" s="5" t="s">
        <v>70</v>
      </c>
      <c r="AY37" s="5" t="s">
        <v>70</v>
      </c>
      <c r="AZ37" s="5" t="s">
        <v>70</v>
      </c>
      <c r="BA37" s="5" t="s">
        <v>70</v>
      </c>
      <c r="BB37" s="5" t="s">
        <v>70</v>
      </c>
      <c r="BC37" s="5" t="s">
        <v>70</v>
      </c>
      <c r="BD37" s="5">
        <v>0</v>
      </c>
    </row>
    <row r="38" spans="1:56" x14ac:dyDescent="0.35">
      <c r="A38" t="s">
        <v>97</v>
      </c>
      <c r="B38" s="5" t="s">
        <v>70</v>
      </c>
      <c r="C38" s="5" t="s">
        <v>70</v>
      </c>
      <c r="D38" s="5" t="s">
        <v>70</v>
      </c>
      <c r="E38" s="5" t="s">
        <v>70</v>
      </c>
      <c r="F38" s="5" t="s">
        <v>70</v>
      </c>
      <c r="G38" s="5" t="s">
        <v>70</v>
      </c>
      <c r="H38" s="5" t="s">
        <v>70</v>
      </c>
      <c r="I38" s="5" t="s">
        <v>70</v>
      </c>
      <c r="J38" s="5" t="s">
        <v>70</v>
      </c>
      <c r="K38" s="5" t="s">
        <v>70</v>
      </c>
      <c r="L38" s="5">
        <v>0</v>
      </c>
      <c r="M38" s="5" t="s">
        <v>70</v>
      </c>
      <c r="N38" s="5" t="s">
        <v>70</v>
      </c>
      <c r="O38" s="5" t="s">
        <v>70</v>
      </c>
      <c r="P38" s="5" t="s">
        <v>70</v>
      </c>
      <c r="Q38" s="5" t="s">
        <v>70</v>
      </c>
      <c r="R38" s="5" t="s">
        <v>70</v>
      </c>
      <c r="S38" s="5" t="s">
        <v>70</v>
      </c>
      <c r="T38" s="5" t="s">
        <v>70</v>
      </c>
      <c r="U38" s="5" t="s">
        <v>70</v>
      </c>
      <c r="V38" s="5" t="s">
        <v>70</v>
      </c>
      <c r="W38" s="5">
        <v>0</v>
      </c>
      <c r="X38" s="5" t="s">
        <v>70</v>
      </c>
      <c r="Y38" s="5" t="s">
        <v>70</v>
      </c>
      <c r="Z38" s="5" t="s">
        <v>70</v>
      </c>
      <c r="AA38" s="5" t="s">
        <v>70</v>
      </c>
      <c r="AB38" s="5" t="s">
        <v>70</v>
      </c>
      <c r="AC38" s="5" t="s">
        <v>70</v>
      </c>
      <c r="AD38" s="5" t="s">
        <v>70</v>
      </c>
      <c r="AE38" s="5" t="s">
        <v>70</v>
      </c>
      <c r="AF38" s="5" t="s">
        <v>70</v>
      </c>
      <c r="AG38" s="5" t="s">
        <v>70</v>
      </c>
      <c r="AH38" s="5">
        <v>0</v>
      </c>
      <c r="AI38" s="5" t="s">
        <v>70</v>
      </c>
      <c r="AJ38" s="5" t="s">
        <v>70</v>
      </c>
      <c r="AK38" s="5" t="s">
        <v>70</v>
      </c>
      <c r="AL38" s="5" t="s">
        <v>70</v>
      </c>
      <c r="AM38" s="5" t="s">
        <v>70</v>
      </c>
      <c r="AN38" s="5" t="s">
        <v>70</v>
      </c>
      <c r="AO38" s="5" t="s">
        <v>70</v>
      </c>
      <c r="AP38" s="5" t="s">
        <v>70</v>
      </c>
      <c r="AQ38" s="5" t="s">
        <v>70</v>
      </c>
      <c r="AR38" s="5" t="s">
        <v>70</v>
      </c>
      <c r="AS38" s="5">
        <v>0</v>
      </c>
      <c r="AT38" s="5" t="s">
        <v>70</v>
      </c>
      <c r="AU38" s="5" t="s">
        <v>70</v>
      </c>
      <c r="AV38" s="5" t="s">
        <v>70</v>
      </c>
      <c r="AW38" s="5" t="s">
        <v>70</v>
      </c>
      <c r="AX38" s="5" t="s">
        <v>70</v>
      </c>
      <c r="AY38" s="5" t="s">
        <v>70</v>
      </c>
      <c r="AZ38" s="5" t="s">
        <v>70</v>
      </c>
      <c r="BA38" s="5" t="s">
        <v>70</v>
      </c>
      <c r="BB38" s="5" t="s">
        <v>70</v>
      </c>
      <c r="BC38" s="5" t="s">
        <v>70</v>
      </c>
      <c r="BD38" s="5">
        <v>0</v>
      </c>
    </row>
    <row r="39" spans="1:56" x14ac:dyDescent="0.35">
      <c r="A39" t="s">
        <v>98</v>
      </c>
      <c r="B39" s="5" t="s">
        <v>70</v>
      </c>
      <c r="C39" s="5" t="s">
        <v>70</v>
      </c>
      <c r="D39" s="5" t="s">
        <v>70</v>
      </c>
      <c r="E39" s="5" t="s">
        <v>70</v>
      </c>
      <c r="F39" s="5" t="s">
        <v>70</v>
      </c>
      <c r="G39" s="5" t="s">
        <v>70</v>
      </c>
      <c r="H39" s="5" t="s">
        <v>70</v>
      </c>
      <c r="I39" s="5" t="s">
        <v>70</v>
      </c>
      <c r="J39" s="5" t="s">
        <v>70</v>
      </c>
      <c r="K39" s="5" t="s">
        <v>70</v>
      </c>
      <c r="L39" s="5">
        <v>0</v>
      </c>
      <c r="M39" s="5" t="s">
        <v>70</v>
      </c>
      <c r="N39" s="5" t="s">
        <v>70</v>
      </c>
      <c r="O39" s="5" t="s">
        <v>70</v>
      </c>
      <c r="P39" s="5" t="s">
        <v>70</v>
      </c>
      <c r="Q39" s="5" t="s">
        <v>70</v>
      </c>
      <c r="R39" s="5" t="s">
        <v>70</v>
      </c>
      <c r="S39" s="5" t="s">
        <v>70</v>
      </c>
      <c r="T39" s="5" t="s">
        <v>70</v>
      </c>
      <c r="U39" s="5" t="s">
        <v>70</v>
      </c>
      <c r="V39" s="5" t="s">
        <v>70</v>
      </c>
      <c r="W39" s="5">
        <v>0</v>
      </c>
      <c r="X39" s="5" t="s">
        <v>70</v>
      </c>
      <c r="Y39" s="5" t="s">
        <v>70</v>
      </c>
      <c r="Z39" s="5" t="s">
        <v>70</v>
      </c>
      <c r="AA39" s="5" t="s">
        <v>70</v>
      </c>
      <c r="AB39" s="5" t="s">
        <v>70</v>
      </c>
      <c r="AC39" s="5" t="s">
        <v>70</v>
      </c>
      <c r="AD39" s="5" t="s">
        <v>70</v>
      </c>
      <c r="AE39" s="5" t="s">
        <v>70</v>
      </c>
      <c r="AF39" s="5" t="s">
        <v>70</v>
      </c>
      <c r="AG39" s="5" t="s">
        <v>70</v>
      </c>
      <c r="AH39" s="5">
        <v>0</v>
      </c>
      <c r="AI39" s="5" t="s">
        <v>70</v>
      </c>
      <c r="AJ39" s="5" t="s">
        <v>70</v>
      </c>
      <c r="AK39" s="5" t="s">
        <v>70</v>
      </c>
      <c r="AL39" s="5" t="s">
        <v>70</v>
      </c>
      <c r="AM39" s="5" t="s">
        <v>70</v>
      </c>
      <c r="AN39" s="5" t="s">
        <v>70</v>
      </c>
      <c r="AO39" s="5" t="s">
        <v>70</v>
      </c>
      <c r="AP39" s="5" t="s">
        <v>70</v>
      </c>
      <c r="AQ39" s="5" t="s">
        <v>70</v>
      </c>
      <c r="AR39" s="5" t="s">
        <v>70</v>
      </c>
      <c r="AS39" s="5">
        <v>0</v>
      </c>
      <c r="AT39" s="5" t="s">
        <v>70</v>
      </c>
      <c r="AU39" s="5" t="s">
        <v>70</v>
      </c>
      <c r="AV39" s="5" t="s">
        <v>70</v>
      </c>
      <c r="AW39" s="5" t="s">
        <v>70</v>
      </c>
      <c r="AX39" s="5" t="s">
        <v>70</v>
      </c>
      <c r="AY39" s="5" t="s">
        <v>70</v>
      </c>
      <c r="AZ39" s="5" t="s">
        <v>70</v>
      </c>
      <c r="BA39" s="5" t="s">
        <v>70</v>
      </c>
      <c r="BB39" s="5" t="s">
        <v>70</v>
      </c>
      <c r="BC39" s="5" t="s">
        <v>70</v>
      </c>
      <c r="BD39" s="5">
        <v>0</v>
      </c>
    </row>
    <row r="40" spans="1:56" x14ac:dyDescent="0.35">
      <c r="A40" t="s">
        <v>99</v>
      </c>
      <c r="B40" s="5">
        <v>35</v>
      </c>
      <c r="C40" s="7">
        <v>0.185</v>
      </c>
      <c r="D40" s="5">
        <v>55</v>
      </c>
      <c r="E40" s="7">
        <v>0.28699999999999998</v>
      </c>
      <c r="F40" s="5">
        <v>90</v>
      </c>
      <c r="G40" s="7">
        <v>0.45600000000000002</v>
      </c>
      <c r="H40" s="5">
        <v>125</v>
      </c>
      <c r="I40" s="7">
        <v>0.64600000000000002</v>
      </c>
      <c r="J40" s="5">
        <v>70</v>
      </c>
      <c r="K40" s="7">
        <v>0.35399999999999998</v>
      </c>
      <c r="L40" s="5">
        <v>195</v>
      </c>
      <c r="M40" s="5">
        <v>50</v>
      </c>
      <c r="N40" s="7">
        <v>0.28199999999999997</v>
      </c>
      <c r="O40" s="5">
        <v>70</v>
      </c>
      <c r="P40" s="7">
        <v>0.41199999999999998</v>
      </c>
      <c r="Q40" s="5">
        <v>105</v>
      </c>
      <c r="R40" s="7">
        <v>0.61199999999999999</v>
      </c>
      <c r="S40" s="5">
        <v>130</v>
      </c>
      <c r="T40" s="7">
        <v>0.753</v>
      </c>
      <c r="U40" s="5">
        <v>40</v>
      </c>
      <c r="V40" s="7">
        <v>0.247</v>
      </c>
      <c r="W40" s="5">
        <v>170</v>
      </c>
      <c r="X40" s="5">
        <v>55</v>
      </c>
      <c r="Y40" s="7">
        <v>0.35799999999999998</v>
      </c>
      <c r="Z40" s="5">
        <v>75</v>
      </c>
      <c r="AA40" s="7">
        <v>0.49299999999999999</v>
      </c>
      <c r="AB40" s="5">
        <v>95</v>
      </c>
      <c r="AC40" s="7">
        <v>0.65500000000000003</v>
      </c>
      <c r="AD40" s="5">
        <v>105</v>
      </c>
      <c r="AE40" s="7">
        <v>0.70899999999999996</v>
      </c>
      <c r="AF40" s="5">
        <v>45</v>
      </c>
      <c r="AG40" s="7">
        <v>0.29099999999999998</v>
      </c>
      <c r="AH40" s="5">
        <v>150</v>
      </c>
      <c r="AI40" s="5">
        <v>40</v>
      </c>
      <c r="AJ40" s="7">
        <v>0.245</v>
      </c>
      <c r="AK40" s="5">
        <v>75</v>
      </c>
      <c r="AL40" s="7">
        <v>0.46600000000000003</v>
      </c>
      <c r="AM40" s="5">
        <v>120</v>
      </c>
      <c r="AN40" s="7">
        <v>0.748</v>
      </c>
      <c r="AO40" s="5">
        <v>140</v>
      </c>
      <c r="AP40" s="7">
        <v>0.86499999999999999</v>
      </c>
      <c r="AQ40" s="5">
        <v>20</v>
      </c>
      <c r="AR40" s="7">
        <v>0.13500000000000001</v>
      </c>
      <c r="AS40" s="5">
        <v>165</v>
      </c>
      <c r="AT40" s="5">
        <v>40</v>
      </c>
      <c r="AU40" s="7">
        <v>0.26900000000000002</v>
      </c>
      <c r="AV40" s="5">
        <v>80</v>
      </c>
      <c r="AW40" s="7">
        <v>0.51300000000000001</v>
      </c>
      <c r="AX40" s="5">
        <v>110</v>
      </c>
      <c r="AY40" s="7">
        <v>0.69899999999999995</v>
      </c>
      <c r="AZ40" s="5">
        <v>125</v>
      </c>
      <c r="BA40" s="7">
        <v>0.80100000000000005</v>
      </c>
      <c r="BB40" s="5">
        <v>30</v>
      </c>
      <c r="BC40" s="7">
        <v>0.19900000000000001</v>
      </c>
      <c r="BD40" s="5">
        <v>155</v>
      </c>
    </row>
    <row r="41" spans="1:56" x14ac:dyDescent="0.35">
      <c r="A41" t="s">
        <v>100</v>
      </c>
      <c r="B41" s="5">
        <v>10</v>
      </c>
      <c r="C41" s="7">
        <v>0.91700000000000004</v>
      </c>
      <c r="D41" s="5">
        <v>10</v>
      </c>
      <c r="E41" s="7">
        <v>1</v>
      </c>
      <c r="F41" s="5">
        <v>10</v>
      </c>
      <c r="G41" s="7">
        <v>1</v>
      </c>
      <c r="H41" s="5">
        <v>10</v>
      </c>
      <c r="I41" s="7">
        <v>1</v>
      </c>
      <c r="J41" s="5">
        <v>0</v>
      </c>
      <c r="K41" s="7">
        <v>0</v>
      </c>
      <c r="L41" s="5">
        <v>10</v>
      </c>
      <c r="M41" s="5" t="s">
        <v>63</v>
      </c>
      <c r="N41" s="5" t="s">
        <v>63</v>
      </c>
      <c r="O41" s="5" t="s">
        <v>63</v>
      </c>
      <c r="P41" s="5" t="s">
        <v>63</v>
      </c>
      <c r="Q41" s="5" t="s">
        <v>63</v>
      </c>
      <c r="R41" s="5" t="s">
        <v>63</v>
      </c>
      <c r="S41" s="5" t="s">
        <v>63</v>
      </c>
      <c r="T41" s="5" t="s">
        <v>63</v>
      </c>
      <c r="U41" s="5">
        <v>0</v>
      </c>
      <c r="V41" s="7">
        <v>0</v>
      </c>
      <c r="W41" s="5" t="s">
        <v>63</v>
      </c>
      <c r="X41" s="5">
        <v>0</v>
      </c>
      <c r="Y41" s="7">
        <v>0</v>
      </c>
      <c r="Z41" s="5">
        <v>0</v>
      </c>
      <c r="AA41" s="7">
        <v>0</v>
      </c>
      <c r="AB41" s="5">
        <v>0</v>
      </c>
      <c r="AC41" s="7">
        <v>0</v>
      </c>
      <c r="AD41" s="5">
        <v>0</v>
      </c>
      <c r="AE41" s="7">
        <v>0</v>
      </c>
      <c r="AF41" s="5" t="s">
        <v>63</v>
      </c>
      <c r="AG41" s="5" t="s">
        <v>63</v>
      </c>
      <c r="AH41" s="5" t="s">
        <v>63</v>
      </c>
      <c r="AI41" s="5" t="s">
        <v>70</v>
      </c>
      <c r="AJ41" s="5" t="s">
        <v>70</v>
      </c>
      <c r="AK41" s="5" t="s">
        <v>70</v>
      </c>
      <c r="AL41" s="5" t="s">
        <v>70</v>
      </c>
      <c r="AM41" s="5" t="s">
        <v>70</v>
      </c>
      <c r="AN41" s="5" t="s">
        <v>70</v>
      </c>
      <c r="AO41" s="5" t="s">
        <v>70</v>
      </c>
      <c r="AP41" s="5" t="s">
        <v>70</v>
      </c>
      <c r="AQ41" s="5" t="s">
        <v>70</v>
      </c>
      <c r="AR41" s="5" t="s">
        <v>70</v>
      </c>
      <c r="AS41" s="5">
        <v>0</v>
      </c>
      <c r="AT41" s="5" t="s">
        <v>70</v>
      </c>
      <c r="AU41" s="5" t="s">
        <v>70</v>
      </c>
      <c r="AV41" s="5" t="s">
        <v>70</v>
      </c>
      <c r="AW41" s="5" t="s">
        <v>70</v>
      </c>
      <c r="AX41" s="5" t="s">
        <v>70</v>
      </c>
      <c r="AY41" s="5" t="s">
        <v>70</v>
      </c>
      <c r="AZ41" s="5" t="s">
        <v>70</v>
      </c>
      <c r="BA41" s="5" t="s">
        <v>70</v>
      </c>
      <c r="BB41" s="5" t="s">
        <v>70</v>
      </c>
      <c r="BC41" s="5" t="s">
        <v>70</v>
      </c>
      <c r="BD41" s="5">
        <v>0</v>
      </c>
    </row>
    <row r="42" spans="1:56" x14ac:dyDescent="0.35">
      <c r="A42" t="s">
        <v>101</v>
      </c>
      <c r="B42" s="5">
        <v>5</v>
      </c>
      <c r="C42" s="5" t="s">
        <v>63</v>
      </c>
      <c r="D42" s="5">
        <v>10</v>
      </c>
      <c r="E42" s="5" t="s">
        <v>63</v>
      </c>
      <c r="F42" s="5">
        <v>20</v>
      </c>
      <c r="G42" s="5" t="s">
        <v>63</v>
      </c>
      <c r="H42" s="5">
        <v>25</v>
      </c>
      <c r="I42" s="5" t="s">
        <v>63</v>
      </c>
      <c r="J42" s="5" t="s">
        <v>63</v>
      </c>
      <c r="K42" s="5" t="s">
        <v>63</v>
      </c>
      <c r="L42" s="5">
        <v>25</v>
      </c>
      <c r="M42" s="5">
        <v>25</v>
      </c>
      <c r="N42" s="5" t="s">
        <v>63</v>
      </c>
      <c r="O42" s="5">
        <v>40</v>
      </c>
      <c r="P42" s="5" t="s">
        <v>63</v>
      </c>
      <c r="Q42" s="5">
        <v>55</v>
      </c>
      <c r="R42" s="5" t="s">
        <v>63</v>
      </c>
      <c r="S42" s="5">
        <v>55</v>
      </c>
      <c r="T42" s="5" t="s">
        <v>63</v>
      </c>
      <c r="U42" s="5" t="s">
        <v>63</v>
      </c>
      <c r="V42" s="5" t="s">
        <v>63</v>
      </c>
      <c r="W42" s="5">
        <v>60</v>
      </c>
      <c r="X42" s="5">
        <v>10</v>
      </c>
      <c r="Y42" s="7">
        <v>0.61099999999999999</v>
      </c>
      <c r="Z42" s="5">
        <v>15</v>
      </c>
      <c r="AA42" s="7">
        <v>0.94399999999999995</v>
      </c>
      <c r="AB42" s="5">
        <v>20</v>
      </c>
      <c r="AC42" s="7">
        <v>1</v>
      </c>
      <c r="AD42" s="5">
        <v>20</v>
      </c>
      <c r="AE42" s="7">
        <v>1</v>
      </c>
      <c r="AF42" s="5">
        <v>0</v>
      </c>
      <c r="AG42" s="7">
        <v>0</v>
      </c>
      <c r="AH42" s="5">
        <v>20</v>
      </c>
      <c r="AI42" s="5">
        <v>5</v>
      </c>
      <c r="AJ42" s="7">
        <v>0.33300000000000002</v>
      </c>
      <c r="AK42" s="5">
        <v>10</v>
      </c>
      <c r="AL42" s="7">
        <v>0.6</v>
      </c>
      <c r="AM42" s="5">
        <v>15</v>
      </c>
      <c r="AN42" s="7">
        <v>0.86699999999999999</v>
      </c>
      <c r="AO42" s="5">
        <v>15</v>
      </c>
      <c r="AP42" s="7">
        <v>1</v>
      </c>
      <c r="AQ42" s="5">
        <v>0</v>
      </c>
      <c r="AR42" s="7">
        <v>0</v>
      </c>
      <c r="AS42" s="5">
        <v>15</v>
      </c>
      <c r="AT42" s="5">
        <v>10</v>
      </c>
      <c r="AU42" s="5" t="s">
        <v>63</v>
      </c>
      <c r="AV42" s="5">
        <v>20</v>
      </c>
      <c r="AW42" s="5" t="s">
        <v>63</v>
      </c>
      <c r="AX42" s="5">
        <v>25</v>
      </c>
      <c r="AY42" s="5" t="s">
        <v>63</v>
      </c>
      <c r="AZ42" s="5">
        <v>30</v>
      </c>
      <c r="BA42" s="5" t="s">
        <v>63</v>
      </c>
      <c r="BB42" s="5" t="s">
        <v>63</v>
      </c>
      <c r="BC42" s="5" t="s">
        <v>63</v>
      </c>
      <c r="BD42" s="5">
        <v>30</v>
      </c>
    </row>
    <row r="43" spans="1:56" x14ac:dyDescent="0.35">
      <c r="A43" t="s">
        <v>102</v>
      </c>
      <c r="B43" s="5">
        <v>25</v>
      </c>
      <c r="C43" s="7">
        <v>0.92300000000000004</v>
      </c>
      <c r="D43" s="5">
        <v>25</v>
      </c>
      <c r="E43" s="7">
        <v>0.96199999999999997</v>
      </c>
      <c r="F43" s="5">
        <v>25</v>
      </c>
      <c r="G43" s="7">
        <v>1</v>
      </c>
      <c r="H43" s="5">
        <v>25</v>
      </c>
      <c r="I43" s="7">
        <v>1</v>
      </c>
      <c r="J43" s="5">
        <v>0</v>
      </c>
      <c r="K43" s="7">
        <v>0</v>
      </c>
      <c r="L43" s="5">
        <v>25</v>
      </c>
      <c r="M43" s="5">
        <v>20</v>
      </c>
      <c r="N43" s="7">
        <v>0.61799999999999999</v>
      </c>
      <c r="O43" s="5">
        <v>25</v>
      </c>
      <c r="P43" s="7">
        <v>0.76500000000000001</v>
      </c>
      <c r="Q43" s="5">
        <v>30</v>
      </c>
      <c r="R43" s="7">
        <v>0.94099999999999995</v>
      </c>
      <c r="S43" s="5">
        <v>35</v>
      </c>
      <c r="T43" s="7">
        <v>1</v>
      </c>
      <c r="U43" s="5">
        <v>0</v>
      </c>
      <c r="V43" s="7">
        <v>0</v>
      </c>
      <c r="W43" s="5">
        <v>35</v>
      </c>
      <c r="X43" s="5">
        <v>20</v>
      </c>
      <c r="Y43" s="7">
        <v>0.69</v>
      </c>
      <c r="Z43" s="5">
        <v>25</v>
      </c>
      <c r="AA43" s="7">
        <v>0.93100000000000005</v>
      </c>
      <c r="AB43" s="5">
        <v>30</v>
      </c>
      <c r="AC43" s="7">
        <v>1</v>
      </c>
      <c r="AD43" s="5">
        <v>30</v>
      </c>
      <c r="AE43" s="7">
        <v>1</v>
      </c>
      <c r="AF43" s="5">
        <v>0</v>
      </c>
      <c r="AG43" s="7">
        <v>0</v>
      </c>
      <c r="AH43" s="5">
        <v>30</v>
      </c>
      <c r="AI43" s="5">
        <v>20</v>
      </c>
      <c r="AJ43" s="7">
        <v>0.79200000000000004</v>
      </c>
      <c r="AK43" s="5">
        <v>20</v>
      </c>
      <c r="AL43" s="7">
        <v>0.91700000000000004</v>
      </c>
      <c r="AM43" s="5">
        <v>25</v>
      </c>
      <c r="AN43" s="7">
        <v>1</v>
      </c>
      <c r="AO43" s="5">
        <v>25</v>
      </c>
      <c r="AP43" s="7">
        <v>1</v>
      </c>
      <c r="AQ43" s="5">
        <v>0</v>
      </c>
      <c r="AR43" s="7">
        <v>0</v>
      </c>
      <c r="AS43" s="5">
        <v>25</v>
      </c>
      <c r="AT43" s="5">
        <v>15</v>
      </c>
      <c r="AU43" s="7">
        <v>0.85</v>
      </c>
      <c r="AV43" s="5">
        <v>20</v>
      </c>
      <c r="AW43" s="7">
        <v>0.95</v>
      </c>
      <c r="AX43" s="5">
        <v>20</v>
      </c>
      <c r="AY43" s="7">
        <v>1</v>
      </c>
      <c r="AZ43" s="5">
        <v>20</v>
      </c>
      <c r="BA43" s="7">
        <v>1</v>
      </c>
      <c r="BB43" s="5">
        <v>0</v>
      </c>
      <c r="BC43" s="7">
        <v>0</v>
      </c>
      <c r="BD43" s="5">
        <v>20</v>
      </c>
    </row>
    <row r="44" spans="1:56" x14ac:dyDescent="0.35">
      <c r="A44" t="s">
        <v>103</v>
      </c>
      <c r="B44" s="5">
        <v>0</v>
      </c>
      <c r="C44" s="7">
        <v>0</v>
      </c>
      <c r="D44" s="5">
        <v>5</v>
      </c>
      <c r="E44" s="5" t="s">
        <v>63</v>
      </c>
      <c r="F44" s="5">
        <v>15</v>
      </c>
      <c r="G44" s="5" t="s">
        <v>63</v>
      </c>
      <c r="H44" s="5">
        <v>15</v>
      </c>
      <c r="I44" s="5" t="s">
        <v>63</v>
      </c>
      <c r="J44" s="5" t="s">
        <v>63</v>
      </c>
      <c r="K44" s="5" t="s">
        <v>63</v>
      </c>
      <c r="L44" s="5">
        <v>15</v>
      </c>
      <c r="M44" s="5">
        <v>10</v>
      </c>
      <c r="N44" s="7">
        <v>0.64300000000000002</v>
      </c>
      <c r="O44" s="5">
        <v>15</v>
      </c>
      <c r="P44" s="7">
        <v>0.92900000000000005</v>
      </c>
      <c r="Q44" s="5">
        <v>15</v>
      </c>
      <c r="R44" s="7">
        <v>1</v>
      </c>
      <c r="S44" s="5">
        <v>15</v>
      </c>
      <c r="T44" s="7">
        <v>1</v>
      </c>
      <c r="U44" s="5">
        <v>0</v>
      </c>
      <c r="V44" s="7">
        <v>0</v>
      </c>
      <c r="W44" s="5">
        <v>15</v>
      </c>
      <c r="X44" s="5">
        <v>10</v>
      </c>
      <c r="Y44" s="7">
        <v>1</v>
      </c>
      <c r="Z44" s="5">
        <v>10</v>
      </c>
      <c r="AA44" s="7">
        <v>1</v>
      </c>
      <c r="AB44" s="5">
        <v>10</v>
      </c>
      <c r="AC44" s="7">
        <v>1</v>
      </c>
      <c r="AD44" s="5">
        <v>10</v>
      </c>
      <c r="AE44" s="7">
        <v>1</v>
      </c>
      <c r="AF44" s="5">
        <v>0</v>
      </c>
      <c r="AG44" s="7">
        <v>0</v>
      </c>
      <c r="AH44" s="5">
        <v>10</v>
      </c>
      <c r="AI44" s="5">
        <v>15</v>
      </c>
      <c r="AJ44" s="7">
        <v>0.73699999999999999</v>
      </c>
      <c r="AK44" s="5">
        <v>20</v>
      </c>
      <c r="AL44" s="7">
        <v>0.94699999999999995</v>
      </c>
      <c r="AM44" s="5">
        <v>20</v>
      </c>
      <c r="AN44" s="7">
        <v>1</v>
      </c>
      <c r="AO44" s="5">
        <v>20</v>
      </c>
      <c r="AP44" s="7">
        <v>1</v>
      </c>
      <c r="AQ44" s="5">
        <v>0</v>
      </c>
      <c r="AR44" s="7">
        <v>0</v>
      </c>
      <c r="AS44" s="5">
        <v>20</v>
      </c>
      <c r="AT44" s="5">
        <v>10</v>
      </c>
      <c r="AU44" s="7">
        <v>0.47099999999999997</v>
      </c>
      <c r="AV44" s="5">
        <v>15</v>
      </c>
      <c r="AW44" s="7">
        <v>0.82399999999999995</v>
      </c>
      <c r="AX44" s="5">
        <v>15</v>
      </c>
      <c r="AY44" s="7">
        <v>0.94099999999999995</v>
      </c>
      <c r="AZ44" s="5">
        <v>15</v>
      </c>
      <c r="BA44" s="7">
        <v>1</v>
      </c>
      <c r="BB44" s="5">
        <v>0</v>
      </c>
      <c r="BC44" s="7">
        <v>0</v>
      </c>
      <c r="BD44" s="5">
        <v>15</v>
      </c>
    </row>
    <row r="45" spans="1:56" x14ac:dyDescent="0.35">
      <c r="A45" t="s">
        <v>104</v>
      </c>
      <c r="B45" s="5" t="s">
        <v>70</v>
      </c>
      <c r="C45" s="5" t="s">
        <v>70</v>
      </c>
      <c r="D45" s="5" t="s">
        <v>70</v>
      </c>
      <c r="E45" s="5" t="s">
        <v>70</v>
      </c>
      <c r="F45" s="5" t="s">
        <v>70</v>
      </c>
      <c r="G45" s="5" t="s">
        <v>70</v>
      </c>
      <c r="H45" s="5" t="s">
        <v>70</v>
      </c>
      <c r="I45" s="5" t="s">
        <v>70</v>
      </c>
      <c r="J45" s="5" t="s">
        <v>70</v>
      </c>
      <c r="K45" s="5" t="s">
        <v>70</v>
      </c>
      <c r="L45" s="5">
        <v>0</v>
      </c>
      <c r="M45" s="5" t="s">
        <v>70</v>
      </c>
      <c r="N45" s="5" t="s">
        <v>70</v>
      </c>
      <c r="O45" s="5" t="s">
        <v>70</v>
      </c>
      <c r="P45" s="5" t="s">
        <v>70</v>
      </c>
      <c r="Q45" s="5" t="s">
        <v>70</v>
      </c>
      <c r="R45" s="5" t="s">
        <v>70</v>
      </c>
      <c r="S45" s="5" t="s">
        <v>70</v>
      </c>
      <c r="T45" s="5" t="s">
        <v>70</v>
      </c>
      <c r="U45" s="5" t="s">
        <v>70</v>
      </c>
      <c r="V45" s="5" t="s">
        <v>70</v>
      </c>
      <c r="W45" s="5">
        <v>0</v>
      </c>
      <c r="X45" s="5" t="s">
        <v>70</v>
      </c>
      <c r="Y45" s="5" t="s">
        <v>70</v>
      </c>
      <c r="Z45" s="5" t="s">
        <v>70</v>
      </c>
      <c r="AA45" s="5" t="s">
        <v>70</v>
      </c>
      <c r="AB45" s="5" t="s">
        <v>70</v>
      </c>
      <c r="AC45" s="5" t="s">
        <v>70</v>
      </c>
      <c r="AD45" s="5" t="s">
        <v>70</v>
      </c>
      <c r="AE45" s="5" t="s">
        <v>70</v>
      </c>
      <c r="AF45" s="5" t="s">
        <v>70</v>
      </c>
      <c r="AG45" s="5" t="s">
        <v>70</v>
      </c>
      <c r="AH45" s="5">
        <v>0</v>
      </c>
      <c r="AI45" s="5" t="s">
        <v>70</v>
      </c>
      <c r="AJ45" s="5" t="s">
        <v>70</v>
      </c>
      <c r="AK45" s="5" t="s">
        <v>70</v>
      </c>
      <c r="AL45" s="5" t="s">
        <v>70</v>
      </c>
      <c r="AM45" s="5" t="s">
        <v>70</v>
      </c>
      <c r="AN45" s="5" t="s">
        <v>70</v>
      </c>
      <c r="AO45" s="5" t="s">
        <v>70</v>
      </c>
      <c r="AP45" s="5" t="s">
        <v>70</v>
      </c>
      <c r="AQ45" s="5" t="s">
        <v>70</v>
      </c>
      <c r="AR45" s="5" t="s">
        <v>70</v>
      </c>
      <c r="AS45" s="5">
        <v>0</v>
      </c>
      <c r="AT45" s="5" t="s">
        <v>70</v>
      </c>
      <c r="AU45" s="5" t="s">
        <v>70</v>
      </c>
      <c r="AV45" s="5" t="s">
        <v>70</v>
      </c>
      <c r="AW45" s="5" t="s">
        <v>70</v>
      </c>
      <c r="AX45" s="5" t="s">
        <v>70</v>
      </c>
      <c r="AY45" s="5" t="s">
        <v>70</v>
      </c>
      <c r="AZ45" s="5" t="s">
        <v>70</v>
      </c>
      <c r="BA45" s="5" t="s">
        <v>70</v>
      </c>
      <c r="BB45" s="5" t="s">
        <v>70</v>
      </c>
      <c r="BC45" s="5" t="s">
        <v>70</v>
      </c>
      <c r="BD45" s="5">
        <v>0</v>
      </c>
    </row>
    <row r="46" spans="1:56" x14ac:dyDescent="0.35">
      <c r="A46" t="s">
        <v>105</v>
      </c>
      <c r="B46" s="5" t="s">
        <v>70</v>
      </c>
      <c r="C46" s="5" t="s">
        <v>70</v>
      </c>
      <c r="D46" s="5" t="s">
        <v>70</v>
      </c>
      <c r="E46" s="5" t="s">
        <v>70</v>
      </c>
      <c r="F46" s="5" t="s">
        <v>70</v>
      </c>
      <c r="G46" s="5" t="s">
        <v>70</v>
      </c>
      <c r="H46" s="5" t="s">
        <v>70</v>
      </c>
      <c r="I46" s="5" t="s">
        <v>70</v>
      </c>
      <c r="J46" s="5" t="s">
        <v>70</v>
      </c>
      <c r="K46" s="5" t="s">
        <v>70</v>
      </c>
      <c r="L46" s="5">
        <v>0</v>
      </c>
      <c r="M46" s="5" t="s">
        <v>70</v>
      </c>
      <c r="N46" s="5" t="s">
        <v>70</v>
      </c>
      <c r="O46" s="5" t="s">
        <v>70</v>
      </c>
      <c r="P46" s="5" t="s">
        <v>70</v>
      </c>
      <c r="Q46" s="5" t="s">
        <v>70</v>
      </c>
      <c r="R46" s="5" t="s">
        <v>70</v>
      </c>
      <c r="S46" s="5" t="s">
        <v>70</v>
      </c>
      <c r="T46" s="5" t="s">
        <v>70</v>
      </c>
      <c r="U46" s="5" t="s">
        <v>70</v>
      </c>
      <c r="V46" s="5" t="s">
        <v>70</v>
      </c>
      <c r="W46" s="5">
        <v>0</v>
      </c>
      <c r="X46" s="5" t="s">
        <v>70</v>
      </c>
      <c r="Y46" s="5" t="s">
        <v>70</v>
      </c>
      <c r="Z46" s="5" t="s">
        <v>70</v>
      </c>
      <c r="AA46" s="5" t="s">
        <v>70</v>
      </c>
      <c r="AB46" s="5" t="s">
        <v>70</v>
      </c>
      <c r="AC46" s="5" t="s">
        <v>70</v>
      </c>
      <c r="AD46" s="5" t="s">
        <v>70</v>
      </c>
      <c r="AE46" s="5" t="s">
        <v>70</v>
      </c>
      <c r="AF46" s="5" t="s">
        <v>70</v>
      </c>
      <c r="AG46" s="5" t="s">
        <v>70</v>
      </c>
      <c r="AH46" s="5">
        <v>0</v>
      </c>
      <c r="AI46" s="5" t="s">
        <v>70</v>
      </c>
      <c r="AJ46" s="5" t="s">
        <v>70</v>
      </c>
      <c r="AK46" s="5" t="s">
        <v>70</v>
      </c>
      <c r="AL46" s="5" t="s">
        <v>70</v>
      </c>
      <c r="AM46" s="5" t="s">
        <v>70</v>
      </c>
      <c r="AN46" s="5" t="s">
        <v>70</v>
      </c>
      <c r="AO46" s="5" t="s">
        <v>70</v>
      </c>
      <c r="AP46" s="5" t="s">
        <v>70</v>
      </c>
      <c r="AQ46" s="5" t="s">
        <v>70</v>
      </c>
      <c r="AR46" s="5" t="s">
        <v>70</v>
      </c>
      <c r="AS46" s="5">
        <v>0</v>
      </c>
      <c r="AT46" s="5" t="s">
        <v>70</v>
      </c>
      <c r="AU46" s="5" t="s">
        <v>70</v>
      </c>
      <c r="AV46" s="5" t="s">
        <v>70</v>
      </c>
      <c r="AW46" s="5" t="s">
        <v>70</v>
      </c>
      <c r="AX46" s="5" t="s">
        <v>70</v>
      </c>
      <c r="AY46" s="5" t="s">
        <v>70</v>
      </c>
      <c r="AZ46" s="5" t="s">
        <v>70</v>
      </c>
      <c r="BA46" s="5" t="s">
        <v>70</v>
      </c>
      <c r="BB46" s="5" t="s">
        <v>70</v>
      </c>
      <c r="BC46" s="5" t="s">
        <v>70</v>
      </c>
      <c r="BD46" s="5">
        <v>0</v>
      </c>
    </row>
    <row r="47" spans="1:56" x14ac:dyDescent="0.35">
      <c r="A47" t="s">
        <v>106</v>
      </c>
      <c r="B47" s="5">
        <v>25</v>
      </c>
      <c r="C47" s="7">
        <v>0.46899999999999997</v>
      </c>
      <c r="D47" s="5">
        <v>45</v>
      </c>
      <c r="E47" s="7">
        <v>0.91800000000000004</v>
      </c>
      <c r="F47" s="5">
        <v>50</v>
      </c>
      <c r="G47" s="7">
        <v>0.98</v>
      </c>
      <c r="H47" s="5">
        <v>50</v>
      </c>
      <c r="I47" s="7">
        <v>1</v>
      </c>
      <c r="J47" s="5">
        <v>0</v>
      </c>
      <c r="K47" s="7">
        <v>0</v>
      </c>
      <c r="L47" s="5">
        <v>50</v>
      </c>
      <c r="M47" s="5">
        <v>40</v>
      </c>
      <c r="N47" s="7">
        <v>0.65</v>
      </c>
      <c r="O47" s="5">
        <v>55</v>
      </c>
      <c r="P47" s="7">
        <v>0.91700000000000004</v>
      </c>
      <c r="Q47" s="5">
        <v>60</v>
      </c>
      <c r="R47" s="7">
        <v>1</v>
      </c>
      <c r="S47" s="5">
        <v>60</v>
      </c>
      <c r="T47" s="7">
        <v>1</v>
      </c>
      <c r="U47" s="5">
        <v>0</v>
      </c>
      <c r="V47" s="7">
        <v>0</v>
      </c>
      <c r="W47" s="5">
        <v>60</v>
      </c>
      <c r="X47" s="5">
        <v>20</v>
      </c>
      <c r="Y47" s="7">
        <v>0.51200000000000001</v>
      </c>
      <c r="Z47" s="5">
        <v>30</v>
      </c>
      <c r="AA47" s="7">
        <v>0.78</v>
      </c>
      <c r="AB47" s="5">
        <v>40</v>
      </c>
      <c r="AC47" s="7">
        <v>0.97599999999999998</v>
      </c>
      <c r="AD47" s="5">
        <v>40</v>
      </c>
      <c r="AE47" s="7">
        <v>1</v>
      </c>
      <c r="AF47" s="5">
        <v>0</v>
      </c>
      <c r="AG47" s="7">
        <v>0</v>
      </c>
      <c r="AH47" s="5">
        <v>40</v>
      </c>
      <c r="AI47" s="5">
        <v>35</v>
      </c>
      <c r="AJ47" s="7">
        <v>0.63200000000000001</v>
      </c>
      <c r="AK47" s="5">
        <v>50</v>
      </c>
      <c r="AL47" s="7">
        <v>0.84199999999999997</v>
      </c>
      <c r="AM47" s="5">
        <v>55</v>
      </c>
      <c r="AN47" s="7">
        <v>0.96499999999999997</v>
      </c>
      <c r="AO47" s="5">
        <v>55</v>
      </c>
      <c r="AP47" s="7">
        <v>1</v>
      </c>
      <c r="AQ47" s="5">
        <v>0</v>
      </c>
      <c r="AR47" s="7">
        <v>0</v>
      </c>
      <c r="AS47" s="5">
        <v>55</v>
      </c>
      <c r="AT47" s="5">
        <v>25</v>
      </c>
      <c r="AU47" s="7">
        <v>0.46200000000000002</v>
      </c>
      <c r="AV47" s="5">
        <v>45</v>
      </c>
      <c r="AW47" s="7">
        <v>0.88500000000000001</v>
      </c>
      <c r="AX47" s="5">
        <v>50</v>
      </c>
      <c r="AY47" s="7">
        <v>0.96199999999999997</v>
      </c>
      <c r="AZ47" s="5">
        <v>50</v>
      </c>
      <c r="BA47" s="7">
        <v>1</v>
      </c>
      <c r="BB47" s="5">
        <v>0</v>
      </c>
      <c r="BC47" s="7">
        <v>0</v>
      </c>
      <c r="BD47" s="5">
        <v>50</v>
      </c>
    </row>
    <row r="48" spans="1:56" x14ac:dyDescent="0.35">
      <c r="A48" t="s">
        <v>107</v>
      </c>
      <c r="B48" s="5">
        <v>10</v>
      </c>
      <c r="C48" s="7">
        <v>0.20399999999999999</v>
      </c>
      <c r="D48" s="5">
        <v>15</v>
      </c>
      <c r="E48" s="7">
        <v>0.34699999999999998</v>
      </c>
      <c r="F48" s="5">
        <v>35</v>
      </c>
      <c r="G48" s="7">
        <v>0.67300000000000004</v>
      </c>
      <c r="H48" s="5">
        <v>40</v>
      </c>
      <c r="I48" s="7">
        <v>0.85699999999999998</v>
      </c>
      <c r="J48" s="5">
        <v>5</v>
      </c>
      <c r="K48" s="7">
        <v>0.14299999999999999</v>
      </c>
      <c r="L48" s="5">
        <v>50</v>
      </c>
      <c r="M48" s="5">
        <v>10</v>
      </c>
      <c r="N48" s="5" t="s">
        <v>63</v>
      </c>
      <c r="O48" s="5">
        <v>20</v>
      </c>
      <c r="P48" s="5" t="s">
        <v>63</v>
      </c>
      <c r="Q48" s="5">
        <v>30</v>
      </c>
      <c r="R48" s="5" t="s">
        <v>63</v>
      </c>
      <c r="S48" s="5">
        <v>40</v>
      </c>
      <c r="T48" s="5" t="s">
        <v>63</v>
      </c>
      <c r="U48" s="5" t="s">
        <v>63</v>
      </c>
      <c r="V48" s="5" t="s">
        <v>63</v>
      </c>
      <c r="W48" s="5">
        <v>40</v>
      </c>
      <c r="X48" s="5">
        <v>15</v>
      </c>
      <c r="Y48" s="7">
        <v>0.23699999999999999</v>
      </c>
      <c r="Z48" s="5">
        <v>30</v>
      </c>
      <c r="AA48" s="7">
        <v>0.50800000000000001</v>
      </c>
      <c r="AB48" s="5">
        <v>40</v>
      </c>
      <c r="AC48" s="7">
        <v>0.69499999999999995</v>
      </c>
      <c r="AD48" s="5">
        <v>50</v>
      </c>
      <c r="AE48" s="7">
        <v>0.86399999999999999</v>
      </c>
      <c r="AF48" s="5">
        <v>10</v>
      </c>
      <c r="AG48" s="7">
        <v>0.13600000000000001</v>
      </c>
      <c r="AH48" s="5">
        <v>60</v>
      </c>
      <c r="AI48" s="5">
        <v>15</v>
      </c>
      <c r="AJ48" s="7">
        <v>0.27700000000000002</v>
      </c>
      <c r="AK48" s="5">
        <v>25</v>
      </c>
      <c r="AL48" s="7">
        <v>0.51100000000000001</v>
      </c>
      <c r="AM48" s="5">
        <v>35</v>
      </c>
      <c r="AN48" s="7">
        <v>0.78700000000000003</v>
      </c>
      <c r="AO48" s="5">
        <v>40</v>
      </c>
      <c r="AP48" s="7">
        <v>0.872</v>
      </c>
      <c r="AQ48" s="5">
        <v>5</v>
      </c>
      <c r="AR48" s="7">
        <v>0.128</v>
      </c>
      <c r="AS48" s="5">
        <v>45</v>
      </c>
      <c r="AT48" s="5">
        <v>10</v>
      </c>
      <c r="AU48" s="7">
        <v>0.2</v>
      </c>
      <c r="AV48" s="5">
        <v>25</v>
      </c>
      <c r="AW48" s="7">
        <v>0.433</v>
      </c>
      <c r="AX48" s="5">
        <v>40</v>
      </c>
      <c r="AY48" s="7">
        <v>0.7</v>
      </c>
      <c r="AZ48" s="5">
        <v>50</v>
      </c>
      <c r="BA48" s="7">
        <v>0.83299999999999996</v>
      </c>
      <c r="BB48" s="5">
        <v>10</v>
      </c>
      <c r="BC48" s="7">
        <v>0.16700000000000001</v>
      </c>
      <c r="BD48" s="5">
        <v>60</v>
      </c>
    </row>
    <row r="49" spans="1:56" x14ac:dyDescent="0.35">
      <c r="A49" t="s">
        <v>108</v>
      </c>
      <c r="B49" s="5" t="s">
        <v>70</v>
      </c>
      <c r="C49" s="5" t="s">
        <v>70</v>
      </c>
      <c r="D49" s="5" t="s">
        <v>70</v>
      </c>
      <c r="E49" s="5" t="s">
        <v>70</v>
      </c>
      <c r="F49" s="5" t="s">
        <v>70</v>
      </c>
      <c r="G49" s="5" t="s">
        <v>70</v>
      </c>
      <c r="H49" s="5" t="s">
        <v>70</v>
      </c>
      <c r="I49" s="5" t="s">
        <v>70</v>
      </c>
      <c r="J49" s="5" t="s">
        <v>70</v>
      </c>
      <c r="K49" s="5" t="s">
        <v>70</v>
      </c>
      <c r="L49" s="5">
        <v>0</v>
      </c>
      <c r="M49" s="5" t="s">
        <v>70</v>
      </c>
      <c r="N49" s="5" t="s">
        <v>70</v>
      </c>
      <c r="O49" s="5" t="s">
        <v>70</v>
      </c>
      <c r="P49" s="5" t="s">
        <v>70</v>
      </c>
      <c r="Q49" s="5" t="s">
        <v>70</v>
      </c>
      <c r="R49" s="5" t="s">
        <v>70</v>
      </c>
      <c r="S49" s="5" t="s">
        <v>70</v>
      </c>
      <c r="T49" s="5" t="s">
        <v>70</v>
      </c>
      <c r="U49" s="5" t="s">
        <v>70</v>
      </c>
      <c r="V49" s="5" t="s">
        <v>70</v>
      </c>
      <c r="W49" s="5">
        <v>0</v>
      </c>
      <c r="X49" s="5" t="s">
        <v>63</v>
      </c>
      <c r="Y49" s="5" t="s">
        <v>63</v>
      </c>
      <c r="Z49" s="5" t="s">
        <v>63</v>
      </c>
      <c r="AA49" s="5" t="s">
        <v>63</v>
      </c>
      <c r="AB49" s="5" t="s">
        <v>63</v>
      </c>
      <c r="AC49" s="5" t="s">
        <v>63</v>
      </c>
      <c r="AD49" s="5" t="s">
        <v>63</v>
      </c>
      <c r="AE49" s="5" t="s">
        <v>63</v>
      </c>
      <c r="AF49" s="5">
        <v>0</v>
      </c>
      <c r="AG49" s="7">
        <v>0</v>
      </c>
      <c r="AH49" s="5" t="s">
        <v>63</v>
      </c>
      <c r="AI49" s="5" t="s">
        <v>63</v>
      </c>
      <c r="AJ49" s="5" t="s">
        <v>63</v>
      </c>
      <c r="AK49" s="5" t="s">
        <v>63</v>
      </c>
      <c r="AL49" s="5" t="s">
        <v>63</v>
      </c>
      <c r="AM49" s="5" t="s">
        <v>63</v>
      </c>
      <c r="AN49" s="5" t="s">
        <v>63</v>
      </c>
      <c r="AO49" s="5" t="s">
        <v>63</v>
      </c>
      <c r="AP49" s="5" t="s">
        <v>63</v>
      </c>
      <c r="AQ49" s="5">
        <v>0</v>
      </c>
      <c r="AR49" s="7">
        <v>0</v>
      </c>
      <c r="AS49" s="5" t="s">
        <v>63</v>
      </c>
      <c r="AT49" s="5">
        <v>0</v>
      </c>
      <c r="AU49" s="7">
        <v>0</v>
      </c>
      <c r="AV49" s="5" t="s">
        <v>63</v>
      </c>
      <c r="AW49" s="5" t="s">
        <v>63</v>
      </c>
      <c r="AX49" s="5" t="s">
        <v>63</v>
      </c>
      <c r="AY49" s="5" t="s">
        <v>63</v>
      </c>
      <c r="AZ49" s="5" t="s">
        <v>63</v>
      </c>
      <c r="BA49" s="5" t="s">
        <v>63</v>
      </c>
      <c r="BB49" s="5" t="s">
        <v>63</v>
      </c>
      <c r="BC49" s="5" t="s">
        <v>63</v>
      </c>
      <c r="BD49" s="5">
        <v>10</v>
      </c>
    </row>
    <row r="50" spans="1:56" x14ac:dyDescent="0.35">
      <c r="A50" t="s">
        <v>109</v>
      </c>
      <c r="B50" s="5">
        <v>10</v>
      </c>
      <c r="C50" s="7">
        <v>0.18</v>
      </c>
      <c r="D50" s="5">
        <v>30</v>
      </c>
      <c r="E50" s="7">
        <v>0.50800000000000001</v>
      </c>
      <c r="F50" s="5">
        <v>55</v>
      </c>
      <c r="G50" s="7">
        <v>0.86899999999999999</v>
      </c>
      <c r="H50" s="5">
        <v>60</v>
      </c>
      <c r="I50" s="7">
        <v>1</v>
      </c>
      <c r="J50" s="5">
        <v>0</v>
      </c>
      <c r="K50" s="7">
        <v>0</v>
      </c>
      <c r="L50" s="5">
        <v>60</v>
      </c>
      <c r="M50" s="5">
        <v>15</v>
      </c>
      <c r="N50" s="7">
        <v>0.25</v>
      </c>
      <c r="O50" s="5">
        <v>40</v>
      </c>
      <c r="P50" s="7">
        <v>0.625</v>
      </c>
      <c r="Q50" s="5">
        <v>60</v>
      </c>
      <c r="R50" s="7">
        <v>0.96899999999999997</v>
      </c>
      <c r="S50" s="5">
        <v>65</v>
      </c>
      <c r="T50" s="7">
        <v>1</v>
      </c>
      <c r="U50" s="5">
        <v>0</v>
      </c>
      <c r="V50" s="7">
        <v>0</v>
      </c>
      <c r="W50" s="5">
        <v>65</v>
      </c>
      <c r="X50" s="5">
        <v>25</v>
      </c>
      <c r="Y50" s="5" t="s">
        <v>63</v>
      </c>
      <c r="Z50" s="5">
        <v>35</v>
      </c>
      <c r="AA50" s="5" t="s">
        <v>63</v>
      </c>
      <c r="AB50" s="5">
        <v>35</v>
      </c>
      <c r="AC50" s="5" t="s">
        <v>63</v>
      </c>
      <c r="AD50" s="5">
        <v>40</v>
      </c>
      <c r="AE50" s="5" t="s">
        <v>63</v>
      </c>
      <c r="AF50" s="5" t="s">
        <v>63</v>
      </c>
      <c r="AG50" s="5" t="s">
        <v>63</v>
      </c>
      <c r="AH50" s="5">
        <v>40</v>
      </c>
      <c r="AI50" s="5">
        <v>10</v>
      </c>
      <c r="AJ50" s="5" t="s">
        <v>63</v>
      </c>
      <c r="AK50" s="5">
        <v>25</v>
      </c>
      <c r="AL50" s="5" t="s">
        <v>63</v>
      </c>
      <c r="AM50" s="5">
        <v>40</v>
      </c>
      <c r="AN50" s="5" t="s">
        <v>63</v>
      </c>
      <c r="AO50" s="5">
        <v>40</v>
      </c>
      <c r="AP50" s="5" t="s">
        <v>63</v>
      </c>
      <c r="AQ50" s="5" t="s">
        <v>63</v>
      </c>
      <c r="AR50" s="5" t="s">
        <v>63</v>
      </c>
      <c r="AS50" s="5">
        <v>45</v>
      </c>
      <c r="AT50" s="5" t="s">
        <v>63</v>
      </c>
      <c r="AU50" s="5" t="s">
        <v>63</v>
      </c>
      <c r="AV50" s="5">
        <v>15</v>
      </c>
      <c r="AW50" s="5" t="s">
        <v>63</v>
      </c>
      <c r="AX50" s="5">
        <v>20</v>
      </c>
      <c r="AY50" s="5" t="s">
        <v>63</v>
      </c>
      <c r="AZ50" s="5">
        <v>20</v>
      </c>
      <c r="BA50" s="5" t="s">
        <v>63</v>
      </c>
      <c r="BB50" s="5">
        <v>0</v>
      </c>
      <c r="BC50" s="7">
        <v>0</v>
      </c>
      <c r="BD50" s="5">
        <v>20</v>
      </c>
    </row>
    <row r="51" spans="1:56" x14ac:dyDescent="0.35">
      <c r="A51" t="s">
        <v>110</v>
      </c>
      <c r="B51" s="5" t="s">
        <v>70</v>
      </c>
      <c r="C51" s="5" t="s">
        <v>70</v>
      </c>
      <c r="D51" s="5" t="s">
        <v>70</v>
      </c>
      <c r="E51" s="5" t="s">
        <v>70</v>
      </c>
      <c r="F51" s="5" t="s">
        <v>70</v>
      </c>
      <c r="G51" s="5" t="s">
        <v>70</v>
      </c>
      <c r="H51" s="5" t="s">
        <v>70</v>
      </c>
      <c r="I51" s="5" t="s">
        <v>70</v>
      </c>
      <c r="J51" s="5" t="s">
        <v>70</v>
      </c>
      <c r="K51" s="5" t="s">
        <v>70</v>
      </c>
      <c r="L51" s="5">
        <v>0</v>
      </c>
      <c r="M51" s="5" t="s">
        <v>70</v>
      </c>
      <c r="N51" s="5" t="s">
        <v>70</v>
      </c>
      <c r="O51" s="5" t="s">
        <v>70</v>
      </c>
      <c r="P51" s="5" t="s">
        <v>70</v>
      </c>
      <c r="Q51" s="5" t="s">
        <v>70</v>
      </c>
      <c r="R51" s="5" t="s">
        <v>70</v>
      </c>
      <c r="S51" s="5" t="s">
        <v>70</v>
      </c>
      <c r="T51" s="5" t="s">
        <v>70</v>
      </c>
      <c r="U51" s="5" t="s">
        <v>70</v>
      </c>
      <c r="V51" s="5" t="s">
        <v>70</v>
      </c>
      <c r="W51" s="5">
        <v>0</v>
      </c>
      <c r="X51" s="5" t="s">
        <v>70</v>
      </c>
      <c r="Y51" s="5" t="s">
        <v>70</v>
      </c>
      <c r="Z51" s="5" t="s">
        <v>70</v>
      </c>
      <c r="AA51" s="5" t="s">
        <v>70</v>
      </c>
      <c r="AB51" s="5" t="s">
        <v>70</v>
      </c>
      <c r="AC51" s="5" t="s">
        <v>70</v>
      </c>
      <c r="AD51" s="5" t="s">
        <v>70</v>
      </c>
      <c r="AE51" s="5" t="s">
        <v>70</v>
      </c>
      <c r="AF51" s="5" t="s">
        <v>70</v>
      </c>
      <c r="AG51" s="5" t="s">
        <v>70</v>
      </c>
      <c r="AH51" s="5">
        <v>0</v>
      </c>
      <c r="AI51" s="5" t="s">
        <v>70</v>
      </c>
      <c r="AJ51" s="5" t="s">
        <v>70</v>
      </c>
      <c r="AK51" s="5" t="s">
        <v>70</v>
      </c>
      <c r="AL51" s="5" t="s">
        <v>70</v>
      </c>
      <c r="AM51" s="5" t="s">
        <v>70</v>
      </c>
      <c r="AN51" s="5" t="s">
        <v>70</v>
      </c>
      <c r="AO51" s="5" t="s">
        <v>70</v>
      </c>
      <c r="AP51" s="5" t="s">
        <v>70</v>
      </c>
      <c r="AQ51" s="5" t="s">
        <v>70</v>
      </c>
      <c r="AR51" s="5" t="s">
        <v>70</v>
      </c>
      <c r="AS51" s="5">
        <v>0</v>
      </c>
      <c r="AT51" s="5" t="s">
        <v>70</v>
      </c>
      <c r="AU51" s="5" t="s">
        <v>70</v>
      </c>
      <c r="AV51" s="5" t="s">
        <v>70</v>
      </c>
      <c r="AW51" s="5" t="s">
        <v>70</v>
      </c>
      <c r="AX51" s="5" t="s">
        <v>70</v>
      </c>
      <c r="AY51" s="5" t="s">
        <v>70</v>
      </c>
      <c r="AZ51" s="5" t="s">
        <v>70</v>
      </c>
      <c r="BA51" s="5" t="s">
        <v>70</v>
      </c>
      <c r="BB51" s="5" t="s">
        <v>70</v>
      </c>
      <c r="BC51" s="5" t="s">
        <v>70</v>
      </c>
      <c r="BD51" s="5">
        <v>0</v>
      </c>
    </row>
    <row r="52" spans="1:56" x14ac:dyDescent="0.35">
      <c r="A52" t="s">
        <v>111</v>
      </c>
      <c r="B52" s="5">
        <v>15</v>
      </c>
      <c r="C52" s="5" t="s">
        <v>63</v>
      </c>
      <c r="D52" s="5">
        <v>20</v>
      </c>
      <c r="E52" s="5" t="s">
        <v>63</v>
      </c>
      <c r="F52" s="5">
        <v>25</v>
      </c>
      <c r="G52" s="5" t="s">
        <v>63</v>
      </c>
      <c r="H52" s="5">
        <v>30</v>
      </c>
      <c r="I52" s="5" t="s">
        <v>63</v>
      </c>
      <c r="J52" s="5" t="s">
        <v>63</v>
      </c>
      <c r="K52" s="5" t="s">
        <v>63</v>
      </c>
      <c r="L52" s="5">
        <v>30</v>
      </c>
      <c r="M52" s="5">
        <v>20</v>
      </c>
      <c r="N52" s="7">
        <v>0.66700000000000004</v>
      </c>
      <c r="O52" s="5">
        <v>20</v>
      </c>
      <c r="P52" s="7">
        <v>0.74099999999999999</v>
      </c>
      <c r="Q52" s="5">
        <v>25</v>
      </c>
      <c r="R52" s="7">
        <v>0.88900000000000001</v>
      </c>
      <c r="S52" s="5">
        <v>25</v>
      </c>
      <c r="T52" s="7">
        <v>1</v>
      </c>
      <c r="U52" s="5">
        <v>0</v>
      </c>
      <c r="V52" s="7">
        <v>0</v>
      </c>
      <c r="W52" s="5">
        <v>25</v>
      </c>
      <c r="X52" s="5">
        <v>15</v>
      </c>
      <c r="Y52" s="7">
        <v>0.44400000000000001</v>
      </c>
      <c r="Z52" s="5">
        <v>25</v>
      </c>
      <c r="AA52" s="7">
        <v>0.63900000000000001</v>
      </c>
      <c r="AB52" s="5">
        <v>30</v>
      </c>
      <c r="AC52" s="7">
        <v>0.88900000000000001</v>
      </c>
      <c r="AD52" s="5">
        <v>35</v>
      </c>
      <c r="AE52" s="7">
        <v>1</v>
      </c>
      <c r="AF52" s="5">
        <v>0</v>
      </c>
      <c r="AG52" s="7">
        <v>0</v>
      </c>
      <c r="AH52" s="5">
        <v>35</v>
      </c>
      <c r="AI52" s="5">
        <v>10</v>
      </c>
      <c r="AJ52" s="7">
        <v>0.44400000000000001</v>
      </c>
      <c r="AK52" s="5">
        <v>20</v>
      </c>
      <c r="AL52" s="7">
        <v>0.70399999999999996</v>
      </c>
      <c r="AM52" s="5">
        <v>25</v>
      </c>
      <c r="AN52" s="7">
        <v>1</v>
      </c>
      <c r="AO52" s="5">
        <v>25</v>
      </c>
      <c r="AP52" s="7">
        <v>1</v>
      </c>
      <c r="AQ52" s="5">
        <v>0</v>
      </c>
      <c r="AR52" s="7">
        <v>0</v>
      </c>
      <c r="AS52" s="5">
        <v>25</v>
      </c>
      <c r="AT52" s="5">
        <v>20</v>
      </c>
      <c r="AU52" s="7">
        <v>0.72</v>
      </c>
      <c r="AV52" s="5">
        <v>25</v>
      </c>
      <c r="AW52" s="7">
        <v>0.92</v>
      </c>
      <c r="AX52" s="5">
        <v>25</v>
      </c>
      <c r="AY52" s="7">
        <v>0.96</v>
      </c>
      <c r="AZ52" s="5">
        <v>25</v>
      </c>
      <c r="BA52" s="7">
        <v>1</v>
      </c>
      <c r="BB52" s="5">
        <v>0</v>
      </c>
      <c r="BC52" s="7">
        <v>0</v>
      </c>
      <c r="BD52" s="5">
        <v>25</v>
      </c>
    </row>
    <row r="53" spans="1:56" x14ac:dyDescent="0.35">
      <c r="A53" t="s">
        <v>112</v>
      </c>
      <c r="B53" s="5">
        <v>15</v>
      </c>
      <c r="C53" s="5" t="s">
        <v>63</v>
      </c>
      <c r="D53" s="5">
        <v>25</v>
      </c>
      <c r="E53" s="5" t="s">
        <v>63</v>
      </c>
      <c r="F53" s="5">
        <v>30</v>
      </c>
      <c r="G53" s="5" t="s">
        <v>63</v>
      </c>
      <c r="H53" s="5">
        <v>30</v>
      </c>
      <c r="I53" s="5" t="s">
        <v>63</v>
      </c>
      <c r="J53" s="5" t="s">
        <v>63</v>
      </c>
      <c r="K53" s="5" t="s">
        <v>63</v>
      </c>
      <c r="L53" s="5">
        <v>30</v>
      </c>
      <c r="M53" s="5">
        <v>20</v>
      </c>
      <c r="N53" s="5" t="s">
        <v>63</v>
      </c>
      <c r="O53" s="5">
        <v>30</v>
      </c>
      <c r="P53" s="5" t="s">
        <v>63</v>
      </c>
      <c r="Q53" s="5">
        <v>40</v>
      </c>
      <c r="R53" s="5" t="s">
        <v>63</v>
      </c>
      <c r="S53" s="5">
        <v>45</v>
      </c>
      <c r="T53" s="5" t="s">
        <v>63</v>
      </c>
      <c r="U53" s="5" t="s">
        <v>63</v>
      </c>
      <c r="V53" s="5" t="s">
        <v>63</v>
      </c>
      <c r="W53" s="5">
        <v>45</v>
      </c>
      <c r="X53" s="5">
        <v>20</v>
      </c>
      <c r="Y53" s="7">
        <v>0.66700000000000004</v>
      </c>
      <c r="Z53" s="5">
        <v>25</v>
      </c>
      <c r="AA53" s="7">
        <v>0.86699999999999999</v>
      </c>
      <c r="AB53" s="5">
        <v>30</v>
      </c>
      <c r="AC53" s="7">
        <v>0.96699999999999997</v>
      </c>
      <c r="AD53" s="5">
        <v>30</v>
      </c>
      <c r="AE53" s="7">
        <v>1</v>
      </c>
      <c r="AF53" s="5">
        <v>0</v>
      </c>
      <c r="AG53" s="7">
        <v>0</v>
      </c>
      <c r="AH53" s="5">
        <v>30</v>
      </c>
      <c r="AI53" s="5">
        <v>20</v>
      </c>
      <c r="AJ53" s="7">
        <v>0.48599999999999999</v>
      </c>
      <c r="AK53" s="5">
        <v>30</v>
      </c>
      <c r="AL53" s="7">
        <v>0.75700000000000001</v>
      </c>
      <c r="AM53" s="5">
        <v>35</v>
      </c>
      <c r="AN53" s="7">
        <v>0.97299999999999998</v>
      </c>
      <c r="AO53" s="5">
        <v>35</v>
      </c>
      <c r="AP53" s="7">
        <v>1</v>
      </c>
      <c r="AQ53" s="5">
        <v>0</v>
      </c>
      <c r="AR53" s="7">
        <v>0</v>
      </c>
      <c r="AS53" s="5">
        <v>35</v>
      </c>
      <c r="AT53" s="5">
        <v>10</v>
      </c>
      <c r="AU53" s="5" t="s">
        <v>63</v>
      </c>
      <c r="AV53" s="5">
        <v>20</v>
      </c>
      <c r="AW53" s="5" t="s">
        <v>63</v>
      </c>
      <c r="AX53" s="5">
        <v>20</v>
      </c>
      <c r="AY53" s="5" t="s">
        <v>63</v>
      </c>
      <c r="AZ53" s="5">
        <v>20</v>
      </c>
      <c r="BA53" s="5" t="s">
        <v>63</v>
      </c>
      <c r="BB53" s="5" t="s">
        <v>63</v>
      </c>
      <c r="BC53" s="5" t="s">
        <v>63</v>
      </c>
      <c r="BD53" s="5">
        <v>25</v>
      </c>
    </row>
    <row r="54" spans="1:56" x14ac:dyDescent="0.35">
      <c r="A54" t="s">
        <v>113</v>
      </c>
      <c r="B54" s="5" t="s">
        <v>70</v>
      </c>
      <c r="C54" s="5" t="s">
        <v>70</v>
      </c>
      <c r="D54" s="5" t="s">
        <v>70</v>
      </c>
      <c r="E54" s="5" t="s">
        <v>70</v>
      </c>
      <c r="F54" s="5" t="s">
        <v>70</v>
      </c>
      <c r="G54" s="5" t="s">
        <v>70</v>
      </c>
      <c r="H54" s="5" t="s">
        <v>70</v>
      </c>
      <c r="I54" s="5" t="s">
        <v>70</v>
      </c>
      <c r="J54" s="5" t="s">
        <v>70</v>
      </c>
      <c r="K54" s="5" t="s">
        <v>70</v>
      </c>
      <c r="L54" s="5">
        <v>0</v>
      </c>
      <c r="M54" s="5" t="s">
        <v>70</v>
      </c>
      <c r="N54" s="5" t="s">
        <v>70</v>
      </c>
      <c r="O54" s="5" t="s">
        <v>70</v>
      </c>
      <c r="P54" s="5" t="s">
        <v>70</v>
      </c>
      <c r="Q54" s="5" t="s">
        <v>70</v>
      </c>
      <c r="R54" s="5" t="s">
        <v>70</v>
      </c>
      <c r="S54" s="5" t="s">
        <v>70</v>
      </c>
      <c r="T54" s="5" t="s">
        <v>70</v>
      </c>
      <c r="U54" s="5" t="s">
        <v>70</v>
      </c>
      <c r="V54" s="5" t="s">
        <v>70</v>
      </c>
      <c r="W54" s="5">
        <v>0</v>
      </c>
      <c r="X54" s="5" t="s">
        <v>70</v>
      </c>
      <c r="Y54" s="5" t="s">
        <v>70</v>
      </c>
      <c r="Z54" s="5" t="s">
        <v>70</v>
      </c>
      <c r="AA54" s="5" t="s">
        <v>70</v>
      </c>
      <c r="AB54" s="5" t="s">
        <v>70</v>
      </c>
      <c r="AC54" s="5" t="s">
        <v>70</v>
      </c>
      <c r="AD54" s="5" t="s">
        <v>70</v>
      </c>
      <c r="AE54" s="5" t="s">
        <v>70</v>
      </c>
      <c r="AF54" s="5" t="s">
        <v>70</v>
      </c>
      <c r="AG54" s="5" t="s">
        <v>70</v>
      </c>
      <c r="AH54" s="5">
        <v>0</v>
      </c>
      <c r="AI54" s="5" t="s">
        <v>70</v>
      </c>
      <c r="AJ54" s="5" t="s">
        <v>70</v>
      </c>
      <c r="AK54" s="5" t="s">
        <v>70</v>
      </c>
      <c r="AL54" s="5" t="s">
        <v>70</v>
      </c>
      <c r="AM54" s="5" t="s">
        <v>70</v>
      </c>
      <c r="AN54" s="5" t="s">
        <v>70</v>
      </c>
      <c r="AO54" s="5" t="s">
        <v>70</v>
      </c>
      <c r="AP54" s="5" t="s">
        <v>70</v>
      </c>
      <c r="AQ54" s="5" t="s">
        <v>70</v>
      </c>
      <c r="AR54" s="5" t="s">
        <v>70</v>
      </c>
      <c r="AS54" s="5">
        <v>0</v>
      </c>
      <c r="AT54" s="5" t="s">
        <v>70</v>
      </c>
      <c r="AU54" s="5" t="s">
        <v>70</v>
      </c>
      <c r="AV54" s="5" t="s">
        <v>70</v>
      </c>
      <c r="AW54" s="5" t="s">
        <v>70</v>
      </c>
      <c r="AX54" s="5" t="s">
        <v>70</v>
      </c>
      <c r="AY54" s="5" t="s">
        <v>70</v>
      </c>
      <c r="AZ54" s="5" t="s">
        <v>70</v>
      </c>
      <c r="BA54" s="5" t="s">
        <v>70</v>
      </c>
      <c r="BB54" s="5" t="s">
        <v>70</v>
      </c>
      <c r="BC54" s="5" t="s">
        <v>70</v>
      </c>
      <c r="BD54" s="5">
        <v>0</v>
      </c>
    </row>
    <row r="55" spans="1:56" x14ac:dyDescent="0.35">
      <c r="A55" t="s">
        <v>114</v>
      </c>
      <c r="B55" s="5">
        <v>0</v>
      </c>
      <c r="C55" s="7">
        <v>0</v>
      </c>
      <c r="D55" s="5">
        <v>0</v>
      </c>
      <c r="E55" s="7">
        <v>0</v>
      </c>
      <c r="F55" s="5" t="s">
        <v>63</v>
      </c>
      <c r="G55" s="5" t="s">
        <v>63</v>
      </c>
      <c r="H55" s="5" t="s">
        <v>63</v>
      </c>
      <c r="I55" s="5" t="s">
        <v>63</v>
      </c>
      <c r="J55" s="5">
        <v>0</v>
      </c>
      <c r="K55" s="7">
        <v>0</v>
      </c>
      <c r="L55" s="5" t="s">
        <v>63</v>
      </c>
      <c r="M55" s="5">
        <v>0</v>
      </c>
      <c r="N55" s="7">
        <v>0</v>
      </c>
      <c r="O55" s="5">
        <v>0</v>
      </c>
      <c r="P55" s="7">
        <v>0</v>
      </c>
      <c r="Q55" s="5">
        <v>0</v>
      </c>
      <c r="R55" s="7">
        <v>0</v>
      </c>
      <c r="S55" s="5" t="s">
        <v>63</v>
      </c>
      <c r="T55" s="5" t="s">
        <v>63</v>
      </c>
      <c r="U55" s="5">
        <v>0</v>
      </c>
      <c r="V55" s="7">
        <v>0</v>
      </c>
      <c r="W55" s="5" t="s">
        <v>63</v>
      </c>
      <c r="X55" s="5" t="s">
        <v>63</v>
      </c>
      <c r="Y55" s="5" t="s">
        <v>63</v>
      </c>
      <c r="Z55" s="5" t="s">
        <v>63</v>
      </c>
      <c r="AA55" s="5" t="s">
        <v>63</v>
      </c>
      <c r="AB55" s="5" t="s">
        <v>63</v>
      </c>
      <c r="AC55" s="5" t="s">
        <v>63</v>
      </c>
      <c r="AD55" s="5" t="s">
        <v>63</v>
      </c>
      <c r="AE55" s="5" t="s">
        <v>63</v>
      </c>
      <c r="AF55" s="5">
        <v>0</v>
      </c>
      <c r="AG55" s="7">
        <v>0</v>
      </c>
      <c r="AH55" s="5" t="s">
        <v>63</v>
      </c>
      <c r="AI55" s="5" t="s">
        <v>63</v>
      </c>
      <c r="AJ55" s="5" t="s">
        <v>63</v>
      </c>
      <c r="AK55" s="5" t="s">
        <v>63</v>
      </c>
      <c r="AL55" s="5" t="s">
        <v>63</v>
      </c>
      <c r="AM55" s="5" t="s">
        <v>63</v>
      </c>
      <c r="AN55" s="5" t="s">
        <v>63</v>
      </c>
      <c r="AO55" s="5" t="s">
        <v>63</v>
      </c>
      <c r="AP55" s="5" t="s">
        <v>63</v>
      </c>
      <c r="AQ55" s="5">
        <v>0</v>
      </c>
      <c r="AR55" s="7">
        <v>0</v>
      </c>
      <c r="AS55" s="5" t="s">
        <v>63</v>
      </c>
      <c r="AT55" s="5" t="s">
        <v>63</v>
      </c>
      <c r="AU55" s="5" t="s">
        <v>63</v>
      </c>
      <c r="AV55" s="5" t="s">
        <v>63</v>
      </c>
      <c r="AW55" s="5" t="s">
        <v>63</v>
      </c>
      <c r="AX55" s="5">
        <v>5</v>
      </c>
      <c r="AY55" s="5" t="s">
        <v>63</v>
      </c>
      <c r="AZ55" s="5">
        <v>10</v>
      </c>
      <c r="BA55" s="5" t="s">
        <v>63</v>
      </c>
      <c r="BB55" s="5" t="s">
        <v>63</v>
      </c>
      <c r="BC55" s="5" t="s">
        <v>63</v>
      </c>
      <c r="BD55" s="5">
        <v>10</v>
      </c>
    </row>
    <row r="56" spans="1:56" x14ac:dyDescent="0.35">
      <c r="A56" t="s">
        <v>115</v>
      </c>
      <c r="B56" s="5" t="s">
        <v>70</v>
      </c>
      <c r="C56" s="5" t="s">
        <v>70</v>
      </c>
      <c r="D56" s="5" t="s">
        <v>70</v>
      </c>
      <c r="E56" s="5" t="s">
        <v>70</v>
      </c>
      <c r="F56" s="5" t="s">
        <v>70</v>
      </c>
      <c r="G56" s="5" t="s">
        <v>70</v>
      </c>
      <c r="H56" s="5" t="s">
        <v>70</v>
      </c>
      <c r="I56" s="5" t="s">
        <v>70</v>
      </c>
      <c r="J56" s="5" t="s">
        <v>70</v>
      </c>
      <c r="K56" s="5" t="s">
        <v>70</v>
      </c>
      <c r="L56" s="5">
        <v>0</v>
      </c>
      <c r="M56" s="5" t="s">
        <v>70</v>
      </c>
      <c r="N56" s="5" t="s">
        <v>70</v>
      </c>
      <c r="O56" s="5" t="s">
        <v>70</v>
      </c>
      <c r="P56" s="5" t="s">
        <v>70</v>
      </c>
      <c r="Q56" s="5" t="s">
        <v>70</v>
      </c>
      <c r="R56" s="5" t="s">
        <v>70</v>
      </c>
      <c r="S56" s="5" t="s">
        <v>70</v>
      </c>
      <c r="T56" s="5" t="s">
        <v>70</v>
      </c>
      <c r="U56" s="5" t="s">
        <v>70</v>
      </c>
      <c r="V56" s="5" t="s">
        <v>70</v>
      </c>
      <c r="W56" s="5">
        <v>0</v>
      </c>
      <c r="X56" s="5" t="s">
        <v>70</v>
      </c>
      <c r="Y56" s="5" t="s">
        <v>70</v>
      </c>
      <c r="Z56" s="5" t="s">
        <v>70</v>
      </c>
      <c r="AA56" s="5" t="s">
        <v>70</v>
      </c>
      <c r="AB56" s="5" t="s">
        <v>70</v>
      </c>
      <c r="AC56" s="5" t="s">
        <v>70</v>
      </c>
      <c r="AD56" s="5" t="s">
        <v>70</v>
      </c>
      <c r="AE56" s="5" t="s">
        <v>70</v>
      </c>
      <c r="AF56" s="5" t="s">
        <v>70</v>
      </c>
      <c r="AG56" s="5" t="s">
        <v>70</v>
      </c>
      <c r="AH56" s="5">
        <v>0</v>
      </c>
      <c r="AI56" s="5" t="s">
        <v>70</v>
      </c>
      <c r="AJ56" s="5" t="s">
        <v>70</v>
      </c>
      <c r="AK56" s="5" t="s">
        <v>70</v>
      </c>
      <c r="AL56" s="5" t="s">
        <v>70</v>
      </c>
      <c r="AM56" s="5" t="s">
        <v>70</v>
      </c>
      <c r="AN56" s="5" t="s">
        <v>70</v>
      </c>
      <c r="AO56" s="5" t="s">
        <v>70</v>
      </c>
      <c r="AP56" s="5" t="s">
        <v>70</v>
      </c>
      <c r="AQ56" s="5" t="s">
        <v>70</v>
      </c>
      <c r="AR56" s="5" t="s">
        <v>70</v>
      </c>
      <c r="AS56" s="5">
        <v>0</v>
      </c>
      <c r="AT56" s="5" t="s">
        <v>70</v>
      </c>
      <c r="AU56" s="5" t="s">
        <v>70</v>
      </c>
      <c r="AV56" s="5" t="s">
        <v>70</v>
      </c>
      <c r="AW56" s="5" t="s">
        <v>70</v>
      </c>
      <c r="AX56" s="5" t="s">
        <v>70</v>
      </c>
      <c r="AY56" s="5" t="s">
        <v>70</v>
      </c>
      <c r="AZ56" s="5" t="s">
        <v>70</v>
      </c>
      <c r="BA56" s="5" t="s">
        <v>70</v>
      </c>
      <c r="BB56" s="5" t="s">
        <v>70</v>
      </c>
      <c r="BC56" s="5" t="s">
        <v>70</v>
      </c>
      <c r="BD56" s="5">
        <v>0</v>
      </c>
    </row>
    <row r="57" spans="1:56" x14ac:dyDescent="0.35">
      <c r="A57" t="s">
        <v>116</v>
      </c>
      <c r="B57" s="5">
        <v>10</v>
      </c>
      <c r="C57" s="7">
        <v>0.84599999999999997</v>
      </c>
      <c r="D57" s="5">
        <v>10</v>
      </c>
      <c r="E57" s="7">
        <v>0.92300000000000004</v>
      </c>
      <c r="F57" s="5">
        <v>10</v>
      </c>
      <c r="G57" s="7">
        <v>0.92300000000000004</v>
      </c>
      <c r="H57" s="5">
        <v>15</v>
      </c>
      <c r="I57" s="7">
        <v>1</v>
      </c>
      <c r="J57" s="5">
        <v>0</v>
      </c>
      <c r="K57" s="7">
        <v>0</v>
      </c>
      <c r="L57" s="5">
        <v>15</v>
      </c>
      <c r="M57" s="5">
        <v>10</v>
      </c>
      <c r="N57" s="7">
        <v>0.66700000000000004</v>
      </c>
      <c r="O57" s="5">
        <v>15</v>
      </c>
      <c r="P57" s="7">
        <v>0.93300000000000005</v>
      </c>
      <c r="Q57" s="5">
        <v>15</v>
      </c>
      <c r="R57" s="7">
        <v>1</v>
      </c>
      <c r="S57" s="5">
        <v>15</v>
      </c>
      <c r="T57" s="7">
        <v>1</v>
      </c>
      <c r="U57" s="5">
        <v>0</v>
      </c>
      <c r="V57" s="7">
        <v>0</v>
      </c>
      <c r="W57" s="5">
        <v>15</v>
      </c>
      <c r="X57" s="5">
        <v>10</v>
      </c>
      <c r="Y57" s="7">
        <v>0.75</v>
      </c>
      <c r="Z57" s="5">
        <v>15</v>
      </c>
      <c r="AA57" s="7">
        <v>0.93799999999999994</v>
      </c>
      <c r="AB57" s="5">
        <v>15</v>
      </c>
      <c r="AC57" s="7">
        <v>1</v>
      </c>
      <c r="AD57" s="5">
        <v>15</v>
      </c>
      <c r="AE57" s="7">
        <v>1</v>
      </c>
      <c r="AF57" s="5">
        <v>0</v>
      </c>
      <c r="AG57" s="7">
        <v>0</v>
      </c>
      <c r="AH57" s="5">
        <v>15</v>
      </c>
      <c r="AI57" s="5">
        <v>5</v>
      </c>
      <c r="AJ57" s="7">
        <v>0.55600000000000005</v>
      </c>
      <c r="AK57" s="5">
        <v>10</v>
      </c>
      <c r="AL57" s="7">
        <v>0.88900000000000001</v>
      </c>
      <c r="AM57" s="5">
        <v>10</v>
      </c>
      <c r="AN57" s="7">
        <v>0.88900000000000001</v>
      </c>
      <c r="AO57" s="5">
        <v>10</v>
      </c>
      <c r="AP57" s="7">
        <v>1</v>
      </c>
      <c r="AQ57" s="5">
        <v>0</v>
      </c>
      <c r="AR57" s="7">
        <v>0</v>
      </c>
      <c r="AS57" s="5">
        <v>10</v>
      </c>
      <c r="AT57" s="5" t="s">
        <v>63</v>
      </c>
      <c r="AU57" s="5" t="s">
        <v>63</v>
      </c>
      <c r="AV57" s="5">
        <v>5</v>
      </c>
      <c r="AW57" s="5" t="s">
        <v>63</v>
      </c>
      <c r="AX57" s="5">
        <v>5</v>
      </c>
      <c r="AY57" s="5" t="s">
        <v>63</v>
      </c>
      <c r="AZ57" s="5">
        <v>10</v>
      </c>
      <c r="BA57" s="5" t="s">
        <v>63</v>
      </c>
      <c r="BB57" s="5" t="s">
        <v>63</v>
      </c>
      <c r="BC57" s="5" t="s">
        <v>63</v>
      </c>
      <c r="BD57" s="5">
        <v>15</v>
      </c>
    </row>
    <row r="58" spans="1:56" x14ac:dyDescent="0.35">
      <c r="A58" t="s">
        <v>117</v>
      </c>
      <c r="B58" s="5" t="s">
        <v>70</v>
      </c>
      <c r="C58" s="5" t="s">
        <v>70</v>
      </c>
      <c r="D58" s="5" t="s">
        <v>70</v>
      </c>
      <c r="E58" s="5" t="s">
        <v>70</v>
      </c>
      <c r="F58" s="5" t="s">
        <v>70</v>
      </c>
      <c r="G58" s="5" t="s">
        <v>70</v>
      </c>
      <c r="H58" s="5" t="s">
        <v>70</v>
      </c>
      <c r="I58" s="5" t="s">
        <v>70</v>
      </c>
      <c r="J58" s="5" t="s">
        <v>70</v>
      </c>
      <c r="K58" s="5" t="s">
        <v>70</v>
      </c>
      <c r="L58" s="5">
        <v>0</v>
      </c>
      <c r="M58" s="5" t="s">
        <v>70</v>
      </c>
      <c r="N58" s="5" t="s">
        <v>70</v>
      </c>
      <c r="O58" s="5" t="s">
        <v>70</v>
      </c>
      <c r="P58" s="5" t="s">
        <v>70</v>
      </c>
      <c r="Q58" s="5" t="s">
        <v>70</v>
      </c>
      <c r="R58" s="5" t="s">
        <v>70</v>
      </c>
      <c r="S58" s="5" t="s">
        <v>70</v>
      </c>
      <c r="T58" s="5" t="s">
        <v>70</v>
      </c>
      <c r="U58" s="5" t="s">
        <v>70</v>
      </c>
      <c r="V58" s="5" t="s">
        <v>70</v>
      </c>
      <c r="W58" s="5">
        <v>0</v>
      </c>
      <c r="X58" s="5" t="s">
        <v>70</v>
      </c>
      <c r="Y58" s="5" t="s">
        <v>70</v>
      </c>
      <c r="Z58" s="5" t="s">
        <v>70</v>
      </c>
      <c r="AA58" s="5" t="s">
        <v>70</v>
      </c>
      <c r="AB58" s="5" t="s">
        <v>70</v>
      </c>
      <c r="AC58" s="5" t="s">
        <v>70</v>
      </c>
      <c r="AD58" s="5" t="s">
        <v>70</v>
      </c>
      <c r="AE58" s="5" t="s">
        <v>70</v>
      </c>
      <c r="AF58" s="5" t="s">
        <v>70</v>
      </c>
      <c r="AG58" s="5" t="s">
        <v>70</v>
      </c>
      <c r="AH58" s="5">
        <v>0</v>
      </c>
      <c r="AI58" s="5" t="s">
        <v>70</v>
      </c>
      <c r="AJ58" s="5" t="s">
        <v>70</v>
      </c>
      <c r="AK58" s="5" t="s">
        <v>70</v>
      </c>
      <c r="AL58" s="5" t="s">
        <v>70</v>
      </c>
      <c r="AM58" s="5" t="s">
        <v>70</v>
      </c>
      <c r="AN58" s="5" t="s">
        <v>70</v>
      </c>
      <c r="AO58" s="5" t="s">
        <v>70</v>
      </c>
      <c r="AP58" s="5" t="s">
        <v>70</v>
      </c>
      <c r="AQ58" s="5" t="s">
        <v>70</v>
      </c>
      <c r="AR58" s="5" t="s">
        <v>70</v>
      </c>
      <c r="AS58" s="5">
        <v>0</v>
      </c>
      <c r="AT58" s="5" t="s">
        <v>70</v>
      </c>
      <c r="AU58" s="5" t="s">
        <v>70</v>
      </c>
      <c r="AV58" s="5" t="s">
        <v>70</v>
      </c>
      <c r="AW58" s="5" t="s">
        <v>70</v>
      </c>
      <c r="AX58" s="5" t="s">
        <v>70</v>
      </c>
      <c r="AY58" s="5" t="s">
        <v>70</v>
      </c>
      <c r="AZ58" s="5" t="s">
        <v>70</v>
      </c>
      <c r="BA58" s="5" t="s">
        <v>70</v>
      </c>
      <c r="BB58" s="5" t="s">
        <v>70</v>
      </c>
      <c r="BC58" s="5" t="s">
        <v>70</v>
      </c>
      <c r="BD58" s="5">
        <v>0</v>
      </c>
    </row>
    <row r="59" spans="1:56" x14ac:dyDescent="0.35">
      <c r="A59" s="6" t="s">
        <v>118</v>
      </c>
      <c r="B59" s="9">
        <v>470</v>
      </c>
      <c r="C59" s="11">
        <v>0.35299999999999998</v>
      </c>
      <c r="D59" s="9">
        <v>770</v>
      </c>
      <c r="E59" s="11">
        <v>0.57699999999999996</v>
      </c>
      <c r="F59" s="10">
        <v>1055</v>
      </c>
      <c r="G59" s="11">
        <v>0.79100000000000004</v>
      </c>
      <c r="H59" s="10">
        <v>1205</v>
      </c>
      <c r="I59" s="11">
        <v>0.90500000000000003</v>
      </c>
      <c r="J59" s="9">
        <v>125</v>
      </c>
      <c r="K59" s="11">
        <v>9.5000000000000001E-2</v>
      </c>
      <c r="L59" s="10">
        <v>1330</v>
      </c>
      <c r="M59" s="9">
        <v>530</v>
      </c>
      <c r="N59" s="11">
        <v>0.379</v>
      </c>
      <c r="O59" s="9">
        <v>865</v>
      </c>
      <c r="P59" s="11">
        <v>0.61799999999999999</v>
      </c>
      <c r="Q59" s="10">
        <v>1155</v>
      </c>
      <c r="R59" s="11">
        <v>0.82599999999999996</v>
      </c>
      <c r="S59" s="10">
        <v>1315</v>
      </c>
      <c r="T59" s="11">
        <v>0.94099999999999995</v>
      </c>
      <c r="U59" s="9">
        <v>85</v>
      </c>
      <c r="V59" s="11">
        <v>5.8999999999999997E-2</v>
      </c>
      <c r="W59" s="10">
        <v>1400</v>
      </c>
      <c r="X59" s="9">
        <v>540</v>
      </c>
      <c r="Y59" s="11">
        <v>0.47599999999999998</v>
      </c>
      <c r="Z59" s="9">
        <v>785</v>
      </c>
      <c r="AA59" s="11">
        <v>0.69</v>
      </c>
      <c r="AB59" s="9">
        <v>970</v>
      </c>
      <c r="AC59" s="11">
        <v>0.85199999999999998</v>
      </c>
      <c r="AD59" s="10">
        <v>1050</v>
      </c>
      <c r="AE59" s="11">
        <v>0.92300000000000004</v>
      </c>
      <c r="AF59" s="9">
        <v>85</v>
      </c>
      <c r="AG59" s="11">
        <v>7.6999999999999999E-2</v>
      </c>
      <c r="AH59" s="10">
        <v>1135</v>
      </c>
      <c r="AI59" s="9">
        <v>420</v>
      </c>
      <c r="AJ59" s="11">
        <v>0.379</v>
      </c>
      <c r="AK59" s="9">
        <v>725</v>
      </c>
      <c r="AL59" s="11">
        <v>0.65300000000000002</v>
      </c>
      <c r="AM59" s="9">
        <v>985</v>
      </c>
      <c r="AN59" s="11">
        <v>0.88600000000000001</v>
      </c>
      <c r="AO59" s="10">
        <v>1070</v>
      </c>
      <c r="AP59" s="11">
        <v>0.96199999999999997</v>
      </c>
      <c r="AQ59" s="9">
        <v>40</v>
      </c>
      <c r="AR59" s="11">
        <v>3.7999999999999999E-2</v>
      </c>
      <c r="AS59" s="10">
        <v>1110</v>
      </c>
      <c r="AT59" s="9">
        <v>400</v>
      </c>
      <c r="AU59" s="11">
        <v>0.34200000000000003</v>
      </c>
      <c r="AV59" s="9">
        <v>730</v>
      </c>
      <c r="AW59" s="11">
        <v>0.622</v>
      </c>
      <c r="AX59" s="9">
        <v>940</v>
      </c>
      <c r="AY59" s="11">
        <v>0.80300000000000005</v>
      </c>
      <c r="AZ59" s="10">
        <v>1070</v>
      </c>
      <c r="BA59" s="11">
        <v>0.91400000000000003</v>
      </c>
      <c r="BB59" s="9">
        <v>100</v>
      </c>
      <c r="BC59" s="11">
        <v>8.5999999999999993E-2</v>
      </c>
      <c r="BD59" s="10">
        <v>1170</v>
      </c>
    </row>
  </sheetData>
  <pageMargins left="0.7" right="0.7" top="0.75" bottom="0.75" header="0.3" footer="0.3"/>
  <pageSetup paperSize="9" orientation="portrait" horizontalDpi="300" verticalDpi="300"/>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BD59"/>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23.69140625" customWidth="1"/>
    <col min="5" max="5" width="28.69140625" customWidth="1"/>
    <col min="6" max="6" width="23.69140625" customWidth="1"/>
    <col min="7" max="7" width="28.69140625" customWidth="1"/>
    <col min="8" max="8" width="23.69140625" customWidth="1"/>
    <col min="9" max="9" width="28.69140625" customWidth="1"/>
    <col min="10" max="10" width="20.69140625" customWidth="1"/>
    <col min="11" max="11" width="25.69140625" customWidth="1"/>
    <col min="12" max="12" width="13.69140625" customWidth="1"/>
    <col min="13" max="13" width="19.69140625" customWidth="1"/>
    <col min="14" max="14" width="24.69140625" customWidth="1"/>
    <col min="15" max="15" width="23.69140625" customWidth="1"/>
    <col min="16" max="16" width="28.69140625" customWidth="1"/>
    <col min="17" max="17" width="23.69140625" customWidth="1"/>
    <col min="18" max="18" width="28.69140625" customWidth="1"/>
    <col min="19" max="19" width="23.69140625" customWidth="1"/>
    <col min="20" max="20" width="28.69140625" customWidth="1"/>
    <col min="21" max="21" width="20.69140625" customWidth="1"/>
    <col min="22" max="22" width="25.69140625" customWidth="1"/>
    <col min="23" max="23" width="13.69140625" customWidth="1"/>
    <col min="24" max="24" width="19.69140625" customWidth="1"/>
    <col min="25" max="25" width="24.69140625" customWidth="1"/>
    <col min="26" max="26" width="23.69140625" customWidth="1"/>
    <col min="27" max="27" width="28.69140625" customWidth="1"/>
    <col min="28" max="28" width="23.69140625" customWidth="1"/>
    <col min="29" max="29" width="28.69140625" customWidth="1"/>
    <col min="30" max="30" width="23.69140625" customWidth="1"/>
    <col min="31" max="31" width="28.69140625" customWidth="1"/>
    <col min="32" max="32" width="20.69140625" customWidth="1"/>
    <col min="33" max="33" width="25.69140625" customWidth="1"/>
    <col min="34" max="34" width="13.69140625" customWidth="1"/>
    <col min="35" max="35" width="19.69140625" customWidth="1"/>
    <col min="36" max="36" width="24.69140625" customWidth="1"/>
    <col min="37" max="37" width="23.69140625" customWidth="1"/>
    <col min="38" max="38" width="28.69140625" customWidth="1"/>
    <col min="39" max="39" width="23.69140625" customWidth="1"/>
    <col min="40" max="40" width="28.69140625" customWidth="1"/>
    <col min="41" max="41" width="23.69140625" customWidth="1"/>
    <col min="42" max="42" width="28.69140625" customWidth="1"/>
    <col min="43" max="43" width="20.69140625" customWidth="1"/>
    <col min="44" max="44" width="25.69140625" customWidth="1"/>
    <col min="45" max="45" width="13.69140625" customWidth="1"/>
    <col min="46" max="46" width="19.69140625" customWidth="1"/>
    <col min="47" max="47" width="24.69140625" customWidth="1"/>
    <col min="48" max="48" width="23.69140625" customWidth="1"/>
    <col min="49" max="49" width="28.69140625" customWidth="1"/>
    <col min="50" max="50" width="23.69140625" customWidth="1"/>
    <col min="51" max="51" width="28.69140625" customWidth="1"/>
    <col min="52" max="52" width="23.69140625" customWidth="1"/>
    <col min="53" max="53" width="28.69140625" customWidth="1"/>
    <col min="54" max="54" width="20.69140625" customWidth="1"/>
    <col min="55" max="55" width="25.69140625" customWidth="1"/>
    <col min="56" max="56" width="13.69140625" customWidth="1"/>
  </cols>
  <sheetData>
    <row r="1" spans="1:56" ht="30" customHeight="1" x14ac:dyDescent="0.35">
      <c r="A1" s="1" t="s">
        <v>150</v>
      </c>
    </row>
    <row r="2" spans="1:56" x14ac:dyDescent="0.35">
      <c r="A2" t="s">
        <v>119</v>
      </c>
    </row>
    <row r="3" spans="1:56" x14ac:dyDescent="0.35">
      <c r="A3" t="s">
        <v>120</v>
      </c>
    </row>
    <row r="4" spans="1:5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c r="Q4" s="4" t="s">
        <v>22</v>
      </c>
      <c r="R4" s="4" t="s">
        <v>23</v>
      </c>
      <c r="S4" s="4" t="s">
        <v>24</v>
      </c>
      <c r="T4" s="4" t="s">
        <v>25</v>
      </c>
      <c r="U4" s="4" t="s">
        <v>26</v>
      </c>
      <c r="V4" s="4" t="s">
        <v>27</v>
      </c>
      <c r="W4" s="4" t="s">
        <v>28</v>
      </c>
      <c r="X4" s="4" t="s">
        <v>29</v>
      </c>
      <c r="Y4" s="4" t="s">
        <v>30</v>
      </c>
      <c r="Z4" s="4" t="s">
        <v>31</v>
      </c>
      <c r="AA4" s="4" t="s">
        <v>32</v>
      </c>
      <c r="AB4" s="4" t="s">
        <v>33</v>
      </c>
      <c r="AC4" s="4" t="s">
        <v>34</v>
      </c>
      <c r="AD4" s="4" t="s">
        <v>35</v>
      </c>
      <c r="AE4" s="4" t="s">
        <v>36</v>
      </c>
      <c r="AF4" s="4" t="s">
        <v>37</v>
      </c>
      <c r="AG4" s="4" t="s">
        <v>38</v>
      </c>
      <c r="AH4" s="4" t="s">
        <v>39</v>
      </c>
      <c r="AI4" s="4" t="s">
        <v>40</v>
      </c>
      <c r="AJ4" s="4" t="s">
        <v>41</v>
      </c>
      <c r="AK4" s="4" t="s">
        <v>42</v>
      </c>
      <c r="AL4" s="4" t="s">
        <v>43</v>
      </c>
      <c r="AM4" s="4" t="s">
        <v>44</v>
      </c>
      <c r="AN4" s="4" t="s">
        <v>45</v>
      </c>
      <c r="AO4" s="4" t="s">
        <v>46</v>
      </c>
      <c r="AP4" s="4" t="s">
        <v>47</v>
      </c>
      <c r="AQ4" s="4" t="s">
        <v>48</v>
      </c>
      <c r="AR4" s="4" t="s">
        <v>49</v>
      </c>
      <c r="AS4" s="4" t="s">
        <v>50</v>
      </c>
      <c r="AT4" s="4" t="s">
        <v>51</v>
      </c>
      <c r="AU4" s="4" t="s">
        <v>52</v>
      </c>
      <c r="AV4" s="4" t="s">
        <v>53</v>
      </c>
      <c r="AW4" s="4" t="s">
        <v>54</v>
      </c>
      <c r="AX4" s="4" t="s">
        <v>55</v>
      </c>
      <c r="AY4" s="4" t="s">
        <v>56</v>
      </c>
      <c r="AZ4" s="4" t="s">
        <v>57</v>
      </c>
      <c r="BA4" s="4" t="s">
        <v>58</v>
      </c>
      <c r="BB4" s="4" t="s">
        <v>59</v>
      </c>
      <c r="BC4" s="4" t="s">
        <v>60</v>
      </c>
      <c r="BD4" s="4" t="s">
        <v>61</v>
      </c>
    </row>
    <row r="5" spans="1:56" x14ac:dyDescent="0.35">
      <c r="A5" t="s">
        <v>62</v>
      </c>
      <c r="B5" s="5">
        <v>15</v>
      </c>
      <c r="C5" s="5" t="s">
        <v>63</v>
      </c>
      <c r="D5" s="5">
        <v>20</v>
      </c>
      <c r="E5" s="5" t="s">
        <v>63</v>
      </c>
      <c r="F5" s="5">
        <v>20</v>
      </c>
      <c r="G5" s="5" t="s">
        <v>63</v>
      </c>
      <c r="H5" s="5">
        <v>25</v>
      </c>
      <c r="I5" s="5" t="s">
        <v>63</v>
      </c>
      <c r="J5" s="5" t="s">
        <v>63</v>
      </c>
      <c r="K5" s="5" t="s">
        <v>63</v>
      </c>
      <c r="L5" s="5">
        <v>30</v>
      </c>
      <c r="M5" s="5">
        <v>15</v>
      </c>
      <c r="N5" s="7">
        <v>0.59099999999999997</v>
      </c>
      <c r="O5" s="5">
        <v>15</v>
      </c>
      <c r="P5" s="7">
        <v>0.77300000000000002</v>
      </c>
      <c r="Q5" s="5">
        <v>20</v>
      </c>
      <c r="R5" s="7">
        <v>0.86399999999999999</v>
      </c>
      <c r="S5" s="5">
        <v>20</v>
      </c>
      <c r="T5" s="7">
        <v>1</v>
      </c>
      <c r="U5" s="5">
        <v>0</v>
      </c>
      <c r="V5" s="7">
        <v>0</v>
      </c>
      <c r="W5" s="5">
        <v>20</v>
      </c>
      <c r="X5" s="5">
        <v>25</v>
      </c>
      <c r="Y5" s="7">
        <v>0.76700000000000002</v>
      </c>
      <c r="Z5" s="5">
        <v>30</v>
      </c>
      <c r="AA5" s="7">
        <v>0.93300000000000005</v>
      </c>
      <c r="AB5" s="5">
        <v>30</v>
      </c>
      <c r="AC5" s="7">
        <v>1</v>
      </c>
      <c r="AD5" s="5">
        <v>30</v>
      </c>
      <c r="AE5" s="7">
        <v>1</v>
      </c>
      <c r="AF5" s="5">
        <v>0</v>
      </c>
      <c r="AG5" s="7">
        <v>0</v>
      </c>
      <c r="AH5" s="5">
        <v>30</v>
      </c>
      <c r="AI5" s="5">
        <v>10</v>
      </c>
      <c r="AJ5" s="7">
        <v>0.44400000000000001</v>
      </c>
      <c r="AK5" s="5">
        <v>20</v>
      </c>
      <c r="AL5" s="7">
        <v>0.81499999999999995</v>
      </c>
      <c r="AM5" s="5">
        <v>25</v>
      </c>
      <c r="AN5" s="7">
        <v>0.96299999999999997</v>
      </c>
      <c r="AO5" s="5">
        <v>25</v>
      </c>
      <c r="AP5" s="7">
        <v>1</v>
      </c>
      <c r="AQ5" s="5">
        <v>0</v>
      </c>
      <c r="AR5" s="7">
        <v>0</v>
      </c>
      <c r="AS5" s="5">
        <v>25</v>
      </c>
      <c r="AT5" s="5">
        <v>10</v>
      </c>
      <c r="AU5" s="5" t="s">
        <v>63</v>
      </c>
      <c r="AV5" s="5">
        <v>20</v>
      </c>
      <c r="AW5" s="5" t="s">
        <v>63</v>
      </c>
      <c r="AX5" s="5">
        <v>25</v>
      </c>
      <c r="AY5" s="5" t="s">
        <v>63</v>
      </c>
      <c r="AZ5" s="5">
        <v>25</v>
      </c>
      <c r="BA5" s="5" t="s">
        <v>63</v>
      </c>
      <c r="BB5" s="5" t="s">
        <v>63</v>
      </c>
      <c r="BC5" s="5" t="s">
        <v>63</v>
      </c>
      <c r="BD5" s="5">
        <v>25</v>
      </c>
    </row>
    <row r="6" spans="1:56" x14ac:dyDescent="0.35">
      <c r="A6" t="s">
        <v>64</v>
      </c>
      <c r="B6" s="5">
        <v>20</v>
      </c>
      <c r="C6" s="7">
        <v>0.26900000000000002</v>
      </c>
      <c r="D6" s="5">
        <v>40</v>
      </c>
      <c r="E6" s="7">
        <v>0.51300000000000001</v>
      </c>
      <c r="F6" s="5">
        <v>65</v>
      </c>
      <c r="G6" s="7">
        <v>0.82099999999999995</v>
      </c>
      <c r="H6" s="5">
        <v>70</v>
      </c>
      <c r="I6" s="7">
        <v>0.92300000000000004</v>
      </c>
      <c r="J6" s="5">
        <v>5</v>
      </c>
      <c r="K6" s="7">
        <v>7.6999999999999999E-2</v>
      </c>
      <c r="L6" s="5">
        <v>80</v>
      </c>
      <c r="M6" s="5">
        <v>35</v>
      </c>
      <c r="N6" s="7">
        <v>0.28000000000000003</v>
      </c>
      <c r="O6" s="5">
        <v>65</v>
      </c>
      <c r="P6" s="7">
        <v>0.56799999999999995</v>
      </c>
      <c r="Q6" s="5">
        <v>90</v>
      </c>
      <c r="R6" s="7">
        <v>0.77100000000000002</v>
      </c>
      <c r="S6" s="5">
        <v>110</v>
      </c>
      <c r="T6" s="7">
        <v>0.91500000000000004</v>
      </c>
      <c r="U6" s="5">
        <v>10</v>
      </c>
      <c r="V6" s="7">
        <v>8.5000000000000006E-2</v>
      </c>
      <c r="W6" s="5">
        <v>120</v>
      </c>
      <c r="X6" s="5">
        <v>65</v>
      </c>
      <c r="Y6" s="5" t="s">
        <v>63</v>
      </c>
      <c r="Z6" s="5">
        <v>100</v>
      </c>
      <c r="AA6" s="5" t="s">
        <v>63</v>
      </c>
      <c r="AB6" s="5">
        <v>130</v>
      </c>
      <c r="AC6" s="5" t="s">
        <v>63</v>
      </c>
      <c r="AD6" s="5">
        <v>135</v>
      </c>
      <c r="AE6" s="5" t="s">
        <v>63</v>
      </c>
      <c r="AF6" s="5" t="s">
        <v>63</v>
      </c>
      <c r="AG6" s="5" t="s">
        <v>63</v>
      </c>
      <c r="AH6" s="5">
        <v>135</v>
      </c>
      <c r="AI6" s="5">
        <v>40</v>
      </c>
      <c r="AJ6" s="5" t="s">
        <v>63</v>
      </c>
      <c r="AK6" s="5">
        <v>75</v>
      </c>
      <c r="AL6" s="5" t="s">
        <v>63</v>
      </c>
      <c r="AM6" s="5">
        <v>120</v>
      </c>
      <c r="AN6" s="5" t="s">
        <v>63</v>
      </c>
      <c r="AO6" s="5">
        <v>125</v>
      </c>
      <c r="AP6" s="5" t="s">
        <v>63</v>
      </c>
      <c r="AQ6" s="5" t="s">
        <v>63</v>
      </c>
      <c r="AR6" s="5" t="s">
        <v>63</v>
      </c>
      <c r="AS6" s="5">
        <v>125</v>
      </c>
      <c r="AT6" s="5">
        <v>45</v>
      </c>
      <c r="AU6" s="7">
        <v>0.39100000000000001</v>
      </c>
      <c r="AV6" s="5">
        <v>65</v>
      </c>
      <c r="AW6" s="7">
        <v>0.57399999999999995</v>
      </c>
      <c r="AX6" s="5">
        <v>90</v>
      </c>
      <c r="AY6" s="7">
        <v>0.77400000000000002</v>
      </c>
      <c r="AZ6" s="5">
        <v>105</v>
      </c>
      <c r="BA6" s="7">
        <v>0.90400000000000003</v>
      </c>
      <c r="BB6" s="5">
        <v>10</v>
      </c>
      <c r="BC6" s="7">
        <v>9.6000000000000002E-2</v>
      </c>
      <c r="BD6" s="5">
        <v>115</v>
      </c>
    </row>
    <row r="7" spans="1:56" x14ac:dyDescent="0.35">
      <c r="A7" t="s">
        <v>65</v>
      </c>
      <c r="B7" s="5">
        <v>125</v>
      </c>
      <c r="C7" s="7">
        <v>0.26500000000000001</v>
      </c>
      <c r="D7" s="5">
        <v>220</v>
      </c>
      <c r="E7" s="7">
        <v>0.45500000000000002</v>
      </c>
      <c r="F7" s="5">
        <v>325</v>
      </c>
      <c r="G7" s="7">
        <v>0.68100000000000005</v>
      </c>
      <c r="H7" s="5">
        <v>405</v>
      </c>
      <c r="I7" s="7">
        <v>0.84299999999999997</v>
      </c>
      <c r="J7" s="5">
        <v>75</v>
      </c>
      <c r="K7" s="7">
        <v>0.157</v>
      </c>
      <c r="L7" s="5">
        <v>480</v>
      </c>
      <c r="M7" s="5">
        <v>150</v>
      </c>
      <c r="N7" s="7">
        <v>0.31</v>
      </c>
      <c r="O7" s="5">
        <v>255</v>
      </c>
      <c r="P7" s="7">
        <v>0.52900000000000003</v>
      </c>
      <c r="Q7" s="5">
        <v>330</v>
      </c>
      <c r="R7" s="7">
        <v>0.68600000000000005</v>
      </c>
      <c r="S7" s="5">
        <v>405</v>
      </c>
      <c r="T7" s="7">
        <v>0.83499999999999996</v>
      </c>
      <c r="U7" s="5">
        <v>80</v>
      </c>
      <c r="V7" s="7">
        <v>0.16500000000000001</v>
      </c>
      <c r="W7" s="5">
        <v>485</v>
      </c>
      <c r="X7" s="5">
        <v>125</v>
      </c>
      <c r="Y7" s="7">
        <v>0.3</v>
      </c>
      <c r="Z7" s="5">
        <v>200</v>
      </c>
      <c r="AA7" s="7">
        <v>0.47299999999999998</v>
      </c>
      <c r="AB7" s="5">
        <v>290</v>
      </c>
      <c r="AC7" s="7">
        <v>0.68799999999999994</v>
      </c>
      <c r="AD7" s="5">
        <v>350</v>
      </c>
      <c r="AE7" s="7">
        <v>0.83</v>
      </c>
      <c r="AF7" s="5">
        <v>70</v>
      </c>
      <c r="AG7" s="7">
        <v>0.17</v>
      </c>
      <c r="AH7" s="5">
        <v>425</v>
      </c>
      <c r="AI7" s="5">
        <v>155</v>
      </c>
      <c r="AJ7" s="7">
        <v>0.32</v>
      </c>
      <c r="AK7" s="5">
        <v>250</v>
      </c>
      <c r="AL7" s="7">
        <v>0.51500000000000001</v>
      </c>
      <c r="AM7" s="5">
        <v>375</v>
      </c>
      <c r="AN7" s="7">
        <v>0.78</v>
      </c>
      <c r="AO7" s="5">
        <v>430</v>
      </c>
      <c r="AP7" s="7">
        <v>0.89600000000000002</v>
      </c>
      <c r="AQ7" s="5">
        <v>50</v>
      </c>
      <c r="AR7" s="7">
        <v>0.104</v>
      </c>
      <c r="AS7" s="5">
        <v>480</v>
      </c>
      <c r="AT7" s="5">
        <v>50</v>
      </c>
      <c r="AU7" s="7">
        <v>0.28599999999999998</v>
      </c>
      <c r="AV7" s="5">
        <v>75</v>
      </c>
      <c r="AW7" s="7">
        <v>0.45200000000000001</v>
      </c>
      <c r="AX7" s="5">
        <v>105</v>
      </c>
      <c r="AY7" s="7">
        <v>0.61899999999999999</v>
      </c>
      <c r="AZ7" s="5">
        <v>130</v>
      </c>
      <c r="BA7" s="7">
        <v>0.76200000000000001</v>
      </c>
      <c r="BB7" s="5">
        <v>40</v>
      </c>
      <c r="BC7" s="7">
        <v>0.23799999999999999</v>
      </c>
      <c r="BD7" s="5">
        <v>170</v>
      </c>
    </row>
    <row r="8" spans="1:56" x14ac:dyDescent="0.35">
      <c r="A8" t="s">
        <v>66</v>
      </c>
      <c r="B8" s="5">
        <v>145</v>
      </c>
      <c r="C8" s="5" t="s">
        <v>63</v>
      </c>
      <c r="D8" s="5">
        <v>215</v>
      </c>
      <c r="E8" s="5" t="s">
        <v>63</v>
      </c>
      <c r="F8" s="5">
        <v>260</v>
      </c>
      <c r="G8" s="5" t="s">
        <v>63</v>
      </c>
      <c r="H8" s="5">
        <v>275</v>
      </c>
      <c r="I8" s="5" t="s">
        <v>63</v>
      </c>
      <c r="J8" s="5" t="s">
        <v>63</v>
      </c>
      <c r="K8" s="5" t="s">
        <v>63</v>
      </c>
      <c r="L8" s="5">
        <v>280</v>
      </c>
      <c r="M8" s="5">
        <v>170</v>
      </c>
      <c r="N8" s="5" t="s">
        <v>63</v>
      </c>
      <c r="O8" s="5">
        <v>230</v>
      </c>
      <c r="P8" s="5" t="s">
        <v>63</v>
      </c>
      <c r="Q8" s="5">
        <v>275</v>
      </c>
      <c r="R8" s="5" t="s">
        <v>63</v>
      </c>
      <c r="S8" s="5">
        <v>285</v>
      </c>
      <c r="T8" s="5" t="s">
        <v>63</v>
      </c>
      <c r="U8" s="5" t="s">
        <v>63</v>
      </c>
      <c r="V8" s="5" t="s">
        <v>63</v>
      </c>
      <c r="W8" s="5">
        <v>290</v>
      </c>
      <c r="X8" s="5">
        <v>135</v>
      </c>
      <c r="Y8" s="5" t="s">
        <v>63</v>
      </c>
      <c r="Z8" s="5">
        <v>215</v>
      </c>
      <c r="AA8" s="5" t="s">
        <v>63</v>
      </c>
      <c r="AB8" s="5">
        <v>260</v>
      </c>
      <c r="AC8" s="5" t="s">
        <v>63</v>
      </c>
      <c r="AD8" s="5">
        <v>270</v>
      </c>
      <c r="AE8" s="5" t="s">
        <v>63</v>
      </c>
      <c r="AF8" s="5" t="s">
        <v>63</v>
      </c>
      <c r="AG8" s="5" t="s">
        <v>63</v>
      </c>
      <c r="AH8" s="5">
        <v>275</v>
      </c>
      <c r="AI8" s="5">
        <v>105</v>
      </c>
      <c r="AJ8" s="7">
        <v>0.41599999999999998</v>
      </c>
      <c r="AK8" s="5">
        <v>195</v>
      </c>
      <c r="AL8" s="7">
        <v>0.76500000000000001</v>
      </c>
      <c r="AM8" s="5">
        <v>245</v>
      </c>
      <c r="AN8" s="7">
        <v>0.96899999999999997</v>
      </c>
      <c r="AO8" s="5">
        <v>255</v>
      </c>
      <c r="AP8" s="7">
        <v>1</v>
      </c>
      <c r="AQ8" s="5">
        <v>0</v>
      </c>
      <c r="AR8" s="7">
        <v>0</v>
      </c>
      <c r="AS8" s="5">
        <v>255</v>
      </c>
      <c r="AT8" s="5">
        <v>60</v>
      </c>
      <c r="AU8" s="7">
        <v>0.22</v>
      </c>
      <c r="AV8" s="5">
        <v>155</v>
      </c>
      <c r="AW8" s="7">
        <v>0.56000000000000005</v>
      </c>
      <c r="AX8" s="5">
        <v>230</v>
      </c>
      <c r="AY8" s="7">
        <v>0.83799999999999997</v>
      </c>
      <c r="AZ8" s="5">
        <v>265</v>
      </c>
      <c r="BA8" s="7">
        <v>0.95699999999999996</v>
      </c>
      <c r="BB8" s="5">
        <v>10</v>
      </c>
      <c r="BC8" s="7">
        <v>4.2999999999999997E-2</v>
      </c>
      <c r="BD8" s="5">
        <v>275</v>
      </c>
    </row>
    <row r="9" spans="1:56" x14ac:dyDescent="0.35">
      <c r="A9" t="s">
        <v>67</v>
      </c>
      <c r="B9" s="5">
        <v>175</v>
      </c>
      <c r="C9" s="7">
        <v>0.34699999999999998</v>
      </c>
      <c r="D9" s="5">
        <v>275</v>
      </c>
      <c r="E9" s="7">
        <v>0.55000000000000004</v>
      </c>
      <c r="F9" s="5">
        <v>380</v>
      </c>
      <c r="G9" s="7">
        <v>0.75800000000000001</v>
      </c>
      <c r="H9" s="5">
        <v>450</v>
      </c>
      <c r="I9" s="7">
        <v>0.89700000000000002</v>
      </c>
      <c r="J9" s="5">
        <v>50</v>
      </c>
      <c r="K9" s="7">
        <v>0.10299999999999999</v>
      </c>
      <c r="L9" s="5">
        <v>505</v>
      </c>
      <c r="M9" s="5">
        <v>160</v>
      </c>
      <c r="N9" s="7">
        <v>0.31900000000000001</v>
      </c>
      <c r="O9" s="5">
        <v>275</v>
      </c>
      <c r="P9" s="7">
        <v>0.54200000000000004</v>
      </c>
      <c r="Q9" s="5">
        <v>380</v>
      </c>
      <c r="R9" s="7">
        <v>0.754</v>
      </c>
      <c r="S9" s="5">
        <v>465</v>
      </c>
      <c r="T9" s="7">
        <v>0.91900000000000004</v>
      </c>
      <c r="U9" s="5">
        <v>40</v>
      </c>
      <c r="V9" s="7">
        <v>8.1000000000000003E-2</v>
      </c>
      <c r="W9" s="5">
        <v>505</v>
      </c>
      <c r="X9" s="5">
        <v>190</v>
      </c>
      <c r="Y9" s="7">
        <v>0.36699999999999999</v>
      </c>
      <c r="Z9" s="5">
        <v>285</v>
      </c>
      <c r="AA9" s="7">
        <v>0.55900000000000005</v>
      </c>
      <c r="AB9" s="5">
        <v>380</v>
      </c>
      <c r="AC9" s="7">
        <v>0.746</v>
      </c>
      <c r="AD9" s="5">
        <v>465</v>
      </c>
      <c r="AE9" s="7">
        <v>0.90600000000000003</v>
      </c>
      <c r="AF9" s="5">
        <v>50</v>
      </c>
      <c r="AG9" s="7">
        <v>9.4E-2</v>
      </c>
      <c r="AH9" s="5">
        <v>510</v>
      </c>
      <c r="AI9" s="5">
        <v>210</v>
      </c>
      <c r="AJ9" s="7">
        <v>0.36599999999999999</v>
      </c>
      <c r="AK9" s="5">
        <v>335</v>
      </c>
      <c r="AL9" s="7">
        <v>0.58299999999999996</v>
      </c>
      <c r="AM9" s="5">
        <v>480</v>
      </c>
      <c r="AN9" s="7">
        <v>0.83699999999999997</v>
      </c>
      <c r="AO9" s="5">
        <v>540</v>
      </c>
      <c r="AP9" s="7">
        <v>0.94899999999999995</v>
      </c>
      <c r="AQ9" s="5">
        <v>30</v>
      </c>
      <c r="AR9" s="7">
        <v>5.0999999999999997E-2</v>
      </c>
      <c r="AS9" s="5">
        <v>570</v>
      </c>
      <c r="AT9" s="5">
        <v>155</v>
      </c>
      <c r="AU9" s="7">
        <v>0.29199999999999998</v>
      </c>
      <c r="AV9" s="5">
        <v>265</v>
      </c>
      <c r="AW9" s="7">
        <v>0.495</v>
      </c>
      <c r="AX9" s="5">
        <v>380</v>
      </c>
      <c r="AY9" s="7">
        <v>0.70399999999999996</v>
      </c>
      <c r="AZ9" s="5">
        <v>475</v>
      </c>
      <c r="BA9" s="7">
        <v>0.88100000000000001</v>
      </c>
      <c r="BB9" s="5">
        <v>65</v>
      </c>
      <c r="BC9" s="7">
        <v>0.11899999999999999</v>
      </c>
      <c r="BD9" s="5">
        <v>535</v>
      </c>
    </row>
    <row r="10" spans="1:56" x14ac:dyDescent="0.35">
      <c r="A10" t="s">
        <v>68</v>
      </c>
      <c r="B10" s="5">
        <v>75</v>
      </c>
      <c r="C10" s="7">
        <v>0.36399999999999999</v>
      </c>
      <c r="D10" s="5">
        <v>125</v>
      </c>
      <c r="E10" s="7">
        <v>0.60299999999999998</v>
      </c>
      <c r="F10" s="5">
        <v>170</v>
      </c>
      <c r="G10" s="7">
        <v>0.80900000000000005</v>
      </c>
      <c r="H10" s="5">
        <v>195</v>
      </c>
      <c r="I10" s="7">
        <v>0.94299999999999995</v>
      </c>
      <c r="J10" s="5">
        <v>10</v>
      </c>
      <c r="K10" s="7">
        <v>5.7000000000000002E-2</v>
      </c>
      <c r="L10" s="5">
        <v>210</v>
      </c>
      <c r="M10" s="5">
        <v>80</v>
      </c>
      <c r="N10" s="7">
        <v>0.40899999999999997</v>
      </c>
      <c r="O10" s="5">
        <v>130</v>
      </c>
      <c r="P10" s="7">
        <v>0.65700000000000003</v>
      </c>
      <c r="Q10" s="5">
        <v>170</v>
      </c>
      <c r="R10" s="7">
        <v>0.84799999999999998</v>
      </c>
      <c r="S10" s="5">
        <v>185</v>
      </c>
      <c r="T10" s="7">
        <v>0.94399999999999995</v>
      </c>
      <c r="U10" s="5">
        <v>10</v>
      </c>
      <c r="V10" s="7">
        <v>5.6000000000000001E-2</v>
      </c>
      <c r="W10" s="5">
        <v>200</v>
      </c>
      <c r="X10" s="5">
        <v>80</v>
      </c>
      <c r="Y10" s="7">
        <v>0.38900000000000001</v>
      </c>
      <c r="Z10" s="5">
        <v>130</v>
      </c>
      <c r="AA10" s="7">
        <v>0.64</v>
      </c>
      <c r="AB10" s="5">
        <v>175</v>
      </c>
      <c r="AC10" s="7">
        <v>0.872</v>
      </c>
      <c r="AD10" s="5">
        <v>200</v>
      </c>
      <c r="AE10" s="7">
        <v>0.97499999999999998</v>
      </c>
      <c r="AF10" s="5">
        <v>5</v>
      </c>
      <c r="AG10" s="7">
        <v>2.5000000000000001E-2</v>
      </c>
      <c r="AH10" s="5">
        <v>205</v>
      </c>
      <c r="AI10" s="5">
        <v>55</v>
      </c>
      <c r="AJ10" s="7">
        <v>0.34599999999999997</v>
      </c>
      <c r="AK10" s="5">
        <v>100</v>
      </c>
      <c r="AL10" s="7">
        <v>0.623</v>
      </c>
      <c r="AM10" s="5">
        <v>155</v>
      </c>
      <c r="AN10" s="7">
        <v>0.94399999999999995</v>
      </c>
      <c r="AO10" s="5">
        <v>160</v>
      </c>
      <c r="AP10" s="7">
        <v>1</v>
      </c>
      <c r="AQ10" s="5">
        <v>0</v>
      </c>
      <c r="AR10" s="7">
        <v>0</v>
      </c>
      <c r="AS10" s="5">
        <v>160</v>
      </c>
      <c r="AT10" s="5">
        <v>45</v>
      </c>
      <c r="AU10" s="7">
        <v>0.27800000000000002</v>
      </c>
      <c r="AV10" s="5">
        <v>85</v>
      </c>
      <c r="AW10" s="7">
        <v>0.52500000000000002</v>
      </c>
      <c r="AX10" s="5">
        <v>115</v>
      </c>
      <c r="AY10" s="7">
        <v>0.72199999999999998</v>
      </c>
      <c r="AZ10" s="5">
        <v>135</v>
      </c>
      <c r="BA10" s="7">
        <v>0.86699999999999999</v>
      </c>
      <c r="BB10" s="5">
        <v>20</v>
      </c>
      <c r="BC10" s="7">
        <v>0.13300000000000001</v>
      </c>
      <c r="BD10" s="5">
        <v>160</v>
      </c>
    </row>
    <row r="11" spans="1:56" x14ac:dyDescent="0.35">
      <c r="A11" t="s">
        <v>69</v>
      </c>
      <c r="B11" s="5" t="s">
        <v>70</v>
      </c>
      <c r="C11" s="5" t="s">
        <v>70</v>
      </c>
      <c r="D11" s="5" t="s">
        <v>70</v>
      </c>
      <c r="E11" s="5" t="s">
        <v>70</v>
      </c>
      <c r="F11" s="5" t="s">
        <v>70</v>
      </c>
      <c r="G11" s="5" t="s">
        <v>70</v>
      </c>
      <c r="H11" s="5" t="s">
        <v>70</v>
      </c>
      <c r="I11" s="5" t="s">
        <v>70</v>
      </c>
      <c r="J11" s="5" t="s">
        <v>70</v>
      </c>
      <c r="K11" s="5" t="s">
        <v>70</v>
      </c>
      <c r="L11" s="5">
        <v>0</v>
      </c>
      <c r="M11" s="5" t="s">
        <v>70</v>
      </c>
      <c r="N11" s="5" t="s">
        <v>70</v>
      </c>
      <c r="O11" s="5" t="s">
        <v>70</v>
      </c>
      <c r="P11" s="5" t="s">
        <v>70</v>
      </c>
      <c r="Q11" s="5" t="s">
        <v>70</v>
      </c>
      <c r="R11" s="5" t="s">
        <v>70</v>
      </c>
      <c r="S11" s="5" t="s">
        <v>70</v>
      </c>
      <c r="T11" s="5" t="s">
        <v>70</v>
      </c>
      <c r="U11" s="5" t="s">
        <v>70</v>
      </c>
      <c r="V11" s="5" t="s">
        <v>70</v>
      </c>
      <c r="W11" s="5">
        <v>0</v>
      </c>
      <c r="X11" s="5" t="s">
        <v>70</v>
      </c>
      <c r="Y11" s="5" t="s">
        <v>70</v>
      </c>
      <c r="Z11" s="5" t="s">
        <v>70</v>
      </c>
      <c r="AA11" s="5" t="s">
        <v>70</v>
      </c>
      <c r="AB11" s="5" t="s">
        <v>70</v>
      </c>
      <c r="AC11" s="5" t="s">
        <v>70</v>
      </c>
      <c r="AD11" s="5" t="s">
        <v>70</v>
      </c>
      <c r="AE11" s="5" t="s">
        <v>70</v>
      </c>
      <c r="AF11" s="5" t="s">
        <v>70</v>
      </c>
      <c r="AG11" s="5" t="s">
        <v>70</v>
      </c>
      <c r="AH11" s="5">
        <v>0</v>
      </c>
      <c r="AI11" s="5" t="s">
        <v>70</v>
      </c>
      <c r="AJ11" s="5" t="s">
        <v>70</v>
      </c>
      <c r="AK11" s="5" t="s">
        <v>70</v>
      </c>
      <c r="AL11" s="5" t="s">
        <v>70</v>
      </c>
      <c r="AM11" s="5" t="s">
        <v>70</v>
      </c>
      <c r="AN11" s="5" t="s">
        <v>70</v>
      </c>
      <c r="AO11" s="5" t="s">
        <v>70</v>
      </c>
      <c r="AP11" s="5" t="s">
        <v>70</v>
      </c>
      <c r="AQ11" s="5" t="s">
        <v>70</v>
      </c>
      <c r="AR11" s="5" t="s">
        <v>70</v>
      </c>
      <c r="AS11" s="5">
        <v>0</v>
      </c>
      <c r="AT11" s="5" t="s">
        <v>70</v>
      </c>
      <c r="AU11" s="5" t="s">
        <v>70</v>
      </c>
      <c r="AV11" s="5" t="s">
        <v>70</v>
      </c>
      <c r="AW11" s="5" t="s">
        <v>70</v>
      </c>
      <c r="AX11" s="5" t="s">
        <v>70</v>
      </c>
      <c r="AY11" s="5" t="s">
        <v>70</v>
      </c>
      <c r="AZ11" s="5" t="s">
        <v>70</v>
      </c>
      <c r="BA11" s="5" t="s">
        <v>70</v>
      </c>
      <c r="BB11" s="5" t="s">
        <v>70</v>
      </c>
      <c r="BC11" s="5" t="s">
        <v>70</v>
      </c>
      <c r="BD11" s="5">
        <v>0</v>
      </c>
    </row>
    <row r="12" spans="1:56" x14ac:dyDescent="0.35">
      <c r="A12" t="s">
        <v>71</v>
      </c>
      <c r="B12" s="5" t="s">
        <v>70</v>
      </c>
      <c r="C12" s="5" t="s">
        <v>70</v>
      </c>
      <c r="D12" s="5" t="s">
        <v>70</v>
      </c>
      <c r="E12" s="5" t="s">
        <v>70</v>
      </c>
      <c r="F12" s="5" t="s">
        <v>70</v>
      </c>
      <c r="G12" s="5" t="s">
        <v>70</v>
      </c>
      <c r="H12" s="5" t="s">
        <v>70</v>
      </c>
      <c r="I12" s="5" t="s">
        <v>70</v>
      </c>
      <c r="J12" s="5" t="s">
        <v>70</v>
      </c>
      <c r="K12" s="5" t="s">
        <v>70</v>
      </c>
      <c r="L12" s="5">
        <v>0</v>
      </c>
      <c r="M12" s="5" t="s">
        <v>70</v>
      </c>
      <c r="N12" s="5" t="s">
        <v>70</v>
      </c>
      <c r="O12" s="5" t="s">
        <v>70</v>
      </c>
      <c r="P12" s="5" t="s">
        <v>70</v>
      </c>
      <c r="Q12" s="5" t="s">
        <v>70</v>
      </c>
      <c r="R12" s="5" t="s">
        <v>70</v>
      </c>
      <c r="S12" s="5" t="s">
        <v>70</v>
      </c>
      <c r="T12" s="5" t="s">
        <v>70</v>
      </c>
      <c r="U12" s="5" t="s">
        <v>70</v>
      </c>
      <c r="V12" s="5" t="s">
        <v>70</v>
      </c>
      <c r="W12" s="5">
        <v>0</v>
      </c>
      <c r="X12" s="5" t="s">
        <v>70</v>
      </c>
      <c r="Y12" s="5" t="s">
        <v>70</v>
      </c>
      <c r="Z12" s="5" t="s">
        <v>70</v>
      </c>
      <c r="AA12" s="5" t="s">
        <v>70</v>
      </c>
      <c r="AB12" s="5" t="s">
        <v>70</v>
      </c>
      <c r="AC12" s="5" t="s">
        <v>70</v>
      </c>
      <c r="AD12" s="5" t="s">
        <v>70</v>
      </c>
      <c r="AE12" s="5" t="s">
        <v>70</v>
      </c>
      <c r="AF12" s="5" t="s">
        <v>70</v>
      </c>
      <c r="AG12" s="5" t="s">
        <v>70</v>
      </c>
      <c r="AH12" s="5">
        <v>0</v>
      </c>
      <c r="AI12" s="5" t="s">
        <v>70</v>
      </c>
      <c r="AJ12" s="5" t="s">
        <v>70</v>
      </c>
      <c r="AK12" s="5" t="s">
        <v>70</v>
      </c>
      <c r="AL12" s="5" t="s">
        <v>70</v>
      </c>
      <c r="AM12" s="5" t="s">
        <v>70</v>
      </c>
      <c r="AN12" s="5" t="s">
        <v>70</v>
      </c>
      <c r="AO12" s="5" t="s">
        <v>70</v>
      </c>
      <c r="AP12" s="5" t="s">
        <v>70</v>
      </c>
      <c r="AQ12" s="5" t="s">
        <v>70</v>
      </c>
      <c r="AR12" s="5" t="s">
        <v>70</v>
      </c>
      <c r="AS12" s="5">
        <v>0</v>
      </c>
      <c r="AT12" s="5" t="s">
        <v>70</v>
      </c>
      <c r="AU12" s="5" t="s">
        <v>70</v>
      </c>
      <c r="AV12" s="5" t="s">
        <v>70</v>
      </c>
      <c r="AW12" s="5" t="s">
        <v>70</v>
      </c>
      <c r="AX12" s="5" t="s">
        <v>70</v>
      </c>
      <c r="AY12" s="5" t="s">
        <v>70</v>
      </c>
      <c r="AZ12" s="5" t="s">
        <v>70</v>
      </c>
      <c r="BA12" s="5" t="s">
        <v>70</v>
      </c>
      <c r="BB12" s="5" t="s">
        <v>70</v>
      </c>
      <c r="BC12" s="5" t="s">
        <v>70</v>
      </c>
      <c r="BD12" s="5">
        <v>0</v>
      </c>
    </row>
    <row r="13" spans="1:56" x14ac:dyDescent="0.35">
      <c r="A13" t="s">
        <v>72</v>
      </c>
      <c r="B13" s="5">
        <v>120</v>
      </c>
      <c r="C13" s="7">
        <v>0.39400000000000002</v>
      </c>
      <c r="D13" s="5">
        <v>195</v>
      </c>
      <c r="E13" s="7">
        <v>0.623</v>
      </c>
      <c r="F13" s="5">
        <v>245</v>
      </c>
      <c r="G13" s="7">
        <v>0.78400000000000003</v>
      </c>
      <c r="H13" s="5">
        <v>280</v>
      </c>
      <c r="I13" s="7">
        <v>0.90300000000000002</v>
      </c>
      <c r="J13" s="5">
        <v>30</v>
      </c>
      <c r="K13" s="7">
        <v>9.7000000000000003E-2</v>
      </c>
      <c r="L13" s="5">
        <v>310</v>
      </c>
      <c r="M13" s="5">
        <v>110</v>
      </c>
      <c r="N13" s="7">
        <v>0.35399999999999998</v>
      </c>
      <c r="O13" s="5">
        <v>185</v>
      </c>
      <c r="P13" s="7">
        <v>0.60099999999999998</v>
      </c>
      <c r="Q13" s="5">
        <v>240</v>
      </c>
      <c r="R13" s="7">
        <v>0.76800000000000002</v>
      </c>
      <c r="S13" s="5">
        <v>280</v>
      </c>
      <c r="T13" s="7">
        <v>0.90400000000000003</v>
      </c>
      <c r="U13" s="5">
        <v>30</v>
      </c>
      <c r="V13" s="7">
        <v>9.6000000000000002E-2</v>
      </c>
      <c r="W13" s="5">
        <v>310</v>
      </c>
      <c r="X13" s="5">
        <v>150</v>
      </c>
      <c r="Y13" s="7">
        <v>0.49299999999999999</v>
      </c>
      <c r="Z13" s="5">
        <v>190</v>
      </c>
      <c r="AA13" s="7">
        <v>0.64</v>
      </c>
      <c r="AB13" s="5">
        <v>260</v>
      </c>
      <c r="AC13" s="7">
        <v>0.86299999999999999</v>
      </c>
      <c r="AD13" s="5">
        <v>290</v>
      </c>
      <c r="AE13" s="7">
        <v>0.96299999999999997</v>
      </c>
      <c r="AF13" s="5">
        <v>10</v>
      </c>
      <c r="AG13" s="7">
        <v>3.6999999999999998E-2</v>
      </c>
      <c r="AH13" s="5">
        <v>300</v>
      </c>
      <c r="AI13" s="5">
        <v>165</v>
      </c>
      <c r="AJ13" s="7">
        <v>0.44800000000000001</v>
      </c>
      <c r="AK13" s="5">
        <v>260</v>
      </c>
      <c r="AL13" s="7">
        <v>0.69199999999999995</v>
      </c>
      <c r="AM13" s="5">
        <v>340</v>
      </c>
      <c r="AN13" s="7">
        <v>0.90900000000000003</v>
      </c>
      <c r="AO13" s="5">
        <v>365</v>
      </c>
      <c r="AP13" s="7">
        <v>0.98099999999999998</v>
      </c>
      <c r="AQ13" s="5">
        <v>5</v>
      </c>
      <c r="AR13" s="7">
        <v>1.9E-2</v>
      </c>
      <c r="AS13" s="5">
        <v>375</v>
      </c>
      <c r="AT13" s="5">
        <v>135</v>
      </c>
      <c r="AU13" s="7">
        <v>0.377</v>
      </c>
      <c r="AV13" s="5">
        <v>220</v>
      </c>
      <c r="AW13" s="7">
        <v>0.60599999999999998</v>
      </c>
      <c r="AX13" s="5">
        <v>310</v>
      </c>
      <c r="AY13" s="7">
        <v>0.84799999999999998</v>
      </c>
      <c r="AZ13" s="5">
        <v>345</v>
      </c>
      <c r="BA13" s="7">
        <v>0.95599999999999996</v>
      </c>
      <c r="BB13" s="5">
        <v>15</v>
      </c>
      <c r="BC13" s="7">
        <v>4.3999999999999997E-2</v>
      </c>
      <c r="BD13" s="5">
        <v>365</v>
      </c>
    </row>
    <row r="14" spans="1:56" x14ac:dyDescent="0.35">
      <c r="A14" t="s">
        <v>73</v>
      </c>
      <c r="B14" s="5" t="s">
        <v>70</v>
      </c>
      <c r="C14" s="5" t="s">
        <v>70</v>
      </c>
      <c r="D14" s="5" t="s">
        <v>70</v>
      </c>
      <c r="E14" s="5" t="s">
        <v>70</v>
      </c>
      <c r="F14" s="5" t="s">
        <v>70</v>
      </c>
      <c r="G14" s="5" t="s">
        <v>70</v>
      </c>
      <c r="H14" s="5" t="s">
        <v>70</v>
      </c>
      <c r="I14" s="5" t="s">
        <v>70</v>
      </c>
      <c r="J14" s="5" t="s">
        <v>70</v>
      </c>
      <c r="K14" s="5" t="s">
        <v>70</v>
      </c>
      <c r="L14" s="5">
        <v>0</v>
      </c>
      <c r="M14" s="5" t="s">
        <v>70</v>
      </c>
      <c r="N14" s="5" t="s">
        <v>70</v>
      </c>
      <c r="O14" s="5" t="s">
        <v>70</v>
      </c>
      <c r="P14" s="5" t="s">
        <v>70</v>
      </c>
      <c r="Q14" s="5" t="s">
        <v>70</v>
      </c>
      <c r="R14" s="5" t="s">
        <v>70</v>
      </c>
      <c r="S14" s="5" t="s">
        <v>70</v>
      </c>
      <c r="T14" s="5" t="s">
        <v>70</v>
      </c>
      <c r="U14" s="5" t="s">
        <v>70</v>
      </c>
      <c r="V14" s="5" t="s">
        <v>70</v>
      </c>
      <c r="W14" s="5">
        <v>0</v>
      </c>
      <c r="X14" s="5" t="s">
        <v>70</v>
      </c>
      <c r="Y14" s="5" t="s">
        <v>70</v>
      </c>
      <c r="Z14" s="5" t="s">
        <v>70</v>
      </c>
      <c r="AA14" s="5" t="s">
        <v>70</v>
      </c>
      <c r="AB14" s="5" t="s">
        <v>70</v>
      </c>
      <c r="AC14" s="5" t="s">
        <v>70</v>
      </c>
      <c r="AD14" s="5" t="s">
        <v>70</v>
      </c>
      <c r="AE14" s="5" t="s">
        <v>70</v>
      </c>
      <c r="AF14" s="5" t="s">
        <v>70</v>
      </c>
      <c r="AG14" s="5" t="s">
        <v>70</v>
      </c>
      <c r="AH14" s="5">
        <v>0</v>
      </c>
      <c r="AI14" s="5" t="s">
        <v>70</v>
      </c>
      <c r="AJ14" s="5" t="s">
        <v>70</v>
      </c>
      <c r="AK14" s="5" t="s">
        <v>70</v>
      </c>
      <c r="AL14" s="5" t="s">
        <v>70</v>
      </c>
      <c r="AM14" s="5" t="s">
        <v>70</v>
      </c>
      <c r="AN14" s="5" t="s">
        <v>70</v>
      </c>
      <c r="AO14" s="5" t="s">
        <v>70</v>
      </c>
      <c r="AP14" s="5" t="s">
        <v>70</v>
      </c>
      <c r="AQ14" s="5" t="s">
        <v>70</v>
      </c>
      <c r="AR14" s="5" t="s">
        <v>70</v>
      </c>
      <c r="AS14" s="5">
        <v>0</v>
      </c>
      <c r="AT14" s="5" t="s">
        <v>70</v>
      </c>
      <c r="AU14" s="5" t="s">
        <v>70</v>
      </c>
      <c r="AV14" s="5" t="s">
        <v>70</v>
      </c>
      <c r="AW14" s="5" t="s">
        <v>70</v>
      </c>
      <c r="AX14" s="5" t="s">
        <v>70</v>
      </c>
      <c r="AY14" s="5" t="s">
        <v>70</v>
      </c>
      <c r="AZ14" s="5" t="s">
        <v>70</v>
      </c>
      <c r="BA14" s="5" t="s">
        <v>70</v>
      </c>
      <c r="BB14" s="5" t="s">
        <v>70</v>
      </c>
      <c r="BC14" s="5" t="s">
        <v>70</v>
      </c>
      <c r="BD14" s="5">
        <v>0</v>
      </c>
    </row>
    <row r="15" spans="1:56" x14ac:dyDescent="0.35">
      <c r="A15" t="s">
        <v>74</v>
      </c>
      <c r="B15" s="5">
        <v>75</v>
      </c>
      <c r="C15" s="5" t="s">
        <v>63</v>
      </c>
      <c r="D15" s="5">
        <v>105</v>
      </c>
      <c r="E15" s="5" t="s">
        <v>63</v>
      </c>
      <c r="F15" s="5">
        <v>130</v>
      </c>
      <c r="G15" s="5" t="s">
        <v>63</v>
      </c>
      <c r="H15" s="5">
        <v>145</v>
      </c>
      <c r="I15" s="5" t="s">
        <v>63</v>
      </c>
      <c r="J15" s="5" t="s">
        <v>63</v>
      </c>
      <c r="K15" s="5" t="s">
        <v>63</v>
      </c>
      <c r="L15" s="5">
        <v>150</v>
      </c>
      <c r="M15" s="5">
        <v>75</v>
      </c>
      <c r="N15" s="7">
        <v>0.48699999999999999</v>
      </c>
      <c r="O15" s="5">
        <v>100</v>
      </c>
      <c r="P15" s="7">
        <v>0.64600000000000002</v>
      </c>
      <c r="Q15" s="5">
        <v>125</v>
      </c>
      <c r="R15" s="7">
        <v>0.80400000000000005</v>
      </c>
      <c r="S15" s="5">
        <v>150</v>
      </c>
      <c r="T15" s="7">
        <v>0.94899999999999995</v>
      </c>
      <c r="U15" s="5">
        <v>10</v>
      </c>
      <c r="V15" s="7">
        <v>5.0999999999999997E-2</v>
      </c>
      <c r="W15" s="5">
        <v>160</v>
      </c>
      <c r="X15" s="5">
        <v>80</v>
      </c>
      <c r="Y15" s="7">
        <v>0.44600000000000001</v>
      </c>
      <c r="Z15" s="5">
        <v>120</v>
      </c>
      <c r="AA15" s="7">
        <v>0.66700000000000004</v>
      </c>
      <c r="AB15" s="5">
        <v>155</v>
      </c>
      <c r="AC15" s="7">
        <v>0.87</v>
      </c>
      <c r="AD15" s="5">
        <v>170</v>
      </c>
      <c r="AE15" s="7">
        <v>0.96599999999999997</v>
      </c>
      <c r="AF15" s="5">
        <v>5</v>
      </c>
      <c r="AG15" s="7">
        <v>3.4000000000000002E-2</v>
      </c>
      <c r="AH15" s="5">
        <v>175</v>
      </c>
      <c r="AI15" s="5">
        <v>65</v>
      </c>
      <c r="AJ15" s="7">
        <v>0.40799999999999997</v>
      </c>
      <c r="AK15" s="5">
        <v>105</v>
      </c>
      <c r="AL15" s="7">
        <v>0.68200000000000005</v>
      </c>
      <c r="AM15" s="5">
        <v>150</v>
      </c>
      <c r="AN15" s="7">
        <v>0.94899999999999995</v>
      </c>
      <c r="AO15" s="5">
        <v>155</v>
      </c>
      <c r="AP15" s="7">
        <v>1</v>
      </c>
      <c r="AQ15" s="5">
        <v>0</v>
      </c>
      <c r="AR15" s="7">
        <v>0</v>
      </c>
      <c r="AS15" s="5">
        <v>155</v>
      </c>
      <c r="AT15" s="5">
        <v>65</v>
      </c>
      <c r="AU15" s="7">
        <v>0.39800000000000002</v>
      </c>
      <c r="AV15" s="5">
        <v>100</v>
      </c>
      <c r="AW15" s="7">
        <v>0.61399999999999999</v>
      </c>
      <c r="AX15" s="5">
        <v>135</v>
      </c>
      <c r="AY15" s="7">
        <v>0.81299999999999994</v>
      </c>
      <c r="AZ15" s="5">
        <v>150</v>
      </c>
      <c r="BA15" s="7">
        <v>0.91</v>
      </c>
      <c r="BB15" s="5">
        <v>15</v>
      </c>
      <c r="BC15" s="7">
        <v>0.09</v>
      </c>
      <c r="BD15" s="5">
        <v>165</v>
      </c>
    </row>
    <row r="16" spans="1:56" x14ac:dyDescent="0.35">
      <c r="A16" t="s">
        <v>75</v>
      </c>
      <c r="B16" s="5" t="s">
        <v>70</v>
      </c>
      <c r="C16" s="5" t="s">
        <v>70</v>
      </c>
      <c r="D16" s="5" t="s">
        <v>70</v>
      </c>
      <c r="E16" s="5" t="s">
        <v>70</v>
      </c>
      <c r="F16" s="5" t="s">
        <v>70</v>
      </c>
      <c r="G16" s="5" t="s">
        <v>70</v>
      </c>
      <c r="H16" s="5" t="s">
        <v>70</v>
      </c>
      <c r="I16" s="5" t="s">
        <v>70</v>
      </c>
      <c r="J16" s="5" t="s">
        <v>70</v>
      </c>
      <c r="K16" s="5" t="s">
        <v>70</v>
      </c>
      <c r="L16" s="5">
        <v>0</v>
      </c>
      <c r="M16" s="5" t="s">
        <v>70</v>
      </c>
      <c r="N16" s="5" t="s">
        <v>70</v>
      </c>
      <c r="O16" s="5" t="s">
        <v>70</v>
      </c>
      <c r="P16" s="5" t="s">
        <v>70</v>
      </c>
      <c r="Q16" s="5" t="s">
        <v>70</v>
      </c>
      <c r="R16" s="5" t="s">
        <v>70</v>
      </c>
      <c r="S16" s="5" t="s">
        <v>70</v>
      </c>
      <c r="T16" s="5" t="s">
        <v>70</v>
      </c>
      <c r="U16" s="5" t="s">
        <v>70</v>
      </c>
      <c r="V16" s="5" t="s">
        <v>70</v>
      </c>
      <c r="W16" s="5">
        <v>0</v>
      </c>
      <c r="X16" s="5" t="s">
        <v>70</v>
      </c>
      <c r="Y16" s="5" t="s">
        <v>70</v>
      </c>
      <c r="Z16" s="5" t="s">
        <v>70</v>
      </c>
      <c r="AA16" s="5" t="s">
        <v>70</v>
      </c>
      <c r="AB16" s="5" t="s">
        <v>70</v>
      </c>
      <c r="AC16" s="5" t="s">
        <v>70</v>
      </c>
      <c r="AD16" s="5" t="s">
        <v>70</v>
      </c>
      <c r="AE16" s="5" t="s">
        <v>70</v>
      </c>
      <c r="AF16" s="5" t="s">
        <v>70</v>
      </c>
      <c r="AG16" s="5" t="s">
        <v>70</v>
      </c>
      <c r="AH16" s="5">
        <v>0</v>
      </c>
      <c r="AI16" s="5" t="s">
        <v>70</v>
      </c>
      <c r="AJ16" s="5" t="s">
        <v>70</v>
      </c>
      <c r="AK16" s="5" t="s">
        <v>70</v>
      </c>
      <c r="AL16" s="5" t="s">
        <v>70</v>
      </c>
      <c r="AM16" s="5" t="s">
        <v>70</v>
      </c>
      <c r="AN16" s="5" t="s">
        <v>70</v>
      </c>
      <c r="AO16" s="5" t="s">
        <v>70</v>
      </c>
      <c r="AP16" s="5" t="s">
        <v>70</v>
      </c>
      <c r="AQ16" s="5" t="s">
        <v>70</v>
      </c>
      <c r="AR16" s="5" t="s">
        <v>70</v>
      </c>
      <c r="AS16" s="5">
        <v>0</v>
      </c>
      <c r="AT16" s="5" t="s">
        <v>70</v>
      </c>
      <c r="AU16" s="5" t="s">
        <v>70</v>
      </c>
      <c r="AV16" s="5" t="s">
        <v>70</v>
      </c>
      <c r="AW16" s="5" t="s">
        <v>70</v>
      </c>
      <c r="AX16" s="5" t="s">
        <v>70</v>
      </c>
      <c r="AY16" s="5" t="s">
        <v>70</v>
      </c>
      <c r="AZ16" s="5" t="s">
        <v>70</v>
      </c>
      <c r="BA16" s="5" t="s">
        <v>70</v>
      </c>
      <c r="BB16" s="5" t="s">
        <v>70</v>
      </c>
      <c r="BC16" s="5" t="s">
        <v>70</v>
      </c>
      <c r="BD16" s="5">
        <v>0</v>
      </c>
    </row>
    <row r="17" spans="1:56" x14ac:dyDescent="0.35">
      <c r="A17" t="s">
        <v>76</v>
      </c>
      <c r="B17" s="5" t="s">
        <v>63</v>
      </c>
      <c r="C17" s="5" t="s">
        <v>63</v>
      </c>
      <c r="D17" s="5">
        <v>5</v>
      </c>
      <c r="E17" s="5" t="s">
        <v>63</v>
      </c>
      <c r="F17" s="5">
        <v>10</v>
      </c>
      <c r="G17" s="5" t="s">
        <v>63</v>
      </c>
      <c r="H17" s="5">
        <v>15</v>
      </c>
      <c r="I17" s="5" t="s">
        <v>63</v>
      </c>
      <c r="J17" s="5">
        <v>0</v>
      </c>
      <c r="K17" s="7">
        <v>0</v>
      </c>
      <c r="L17" s="5">
        <v>15</v>
      </c>
      <c r="M17" s="5">
        <v>5</v>
      </c>
      <c r="N17" s="7">
        <v>0.63600000000000001</v>
      </c>
      <c r="O17" s="5">
        <v>10</v>
      </c>
      <c r="P17" s="7">
        <v>0.90900000000000003</v>
      </c>
      <c r="Q17" s="5">
        <v>10</v>
      </c>
      <c r="R17" s="7">
        <v>1</v>
      </c>
      <c r="S17" s="5">
        <v>10</v>
      </c>
      <c r="T17" s="7">
        <v>1</v>
      </c>
      <c r="U17" s="5">
        <v>0</v>
      </c>
      <c r="V17" s="7">
        <v>0</v>
      </c>
      <c r="W17" s="5">
        <v>10</v>
      </c>
      <c r="X17" s="5">
        <v>10</v>
      </c>
      <c r="Y17" s="7">
        <v>0.70599999999999996</v>
      </c>
      <c r="Z17" s="5">
        <v>15</v>
      </c>
      <c r="AA17" s="7">
        <v>0.82399999999999995</v>
      </c>
      <c r="AB17" s="5">
        <v>15</v>
      </c>
      <c r="AC17" s="7">
        <v>0.94099999999999995</v>
      </c>
      <c r="AD17" s="5">
        <v>15</v>
      </c>
      <c r="AE17" s="7">
        <v>1</v>
      </c>
      <c r="AF17" s="5">
        <v>0</v>
      </c>
      <c r="AG17" s="7">
        <v>0</v>
      </c>
      <c r="AH17" s="5">
        <v>15</v>
      </c>
      <c r="AI17" s="5">
        <v>10</v>
      </c>
      <c r="AJ17" s="7">
        <v>0.57099999999999995</v>
      </c>
      <c r="AK17" s="5">
        <v>15</v>
      </c>
      <c r="AL17" s="7">
        <v>0.71399999999999997</v>
      </c>
      <c r="AM17" s="5">
        <v>20</v>
      </c>
      <c r="AN17" s="7">
        <v>0.90500000000000003</v>
      </c>
      <c r="AO17" s="5">
        <v>20</v>
      </c>
      <c r="AP17" s="7">
        <v>1</v>
      </c>
      <c r="AQ17" s="5">
        <v>0</v>
      </c>
      <c r="AR17" s="7">
        <v>0</v>
      </c>
      <c r="AS17" s="5">
        <v>20</v>
      </c>
      <c r="AT17" s="5" t="s">
        <v>63</v>
      </c>
      <c r="AU17" s="5" t="s">
        <v>63</v>
      </c>
      <c r="AV17" s="5">
        <v>10</v>
      </c>
      <c r="AW17" s="5" t="s">
        <v>63</v>
      </c>
      <c r="AX17" s="5">
        <v>10</v>
      </c>
      <c r="AY17" s="5" t="s">
        <v>63</v>
      </c>
      <c r="AZ17" s="5">
        <v>15</v>
      </c>
      <c r="BA17" s="5" t="s">
        <v>63</v>
      </c>
      <c r="BB17" s="5" t="s">
        <v>63</v>
      </c>
      <c r="BC17" s="5" t="s">
        <v>63</v>
      </c>
      <c r="BD17" s="5">
        <v>20</v>
      </c>
    </row>
    <row r="18" spans="1:56" x14ac:dyDescent="0.35">
      <c r="A18" t="s">
        <v>77</v>
      </c>
      <c r="B18" s="5">
        <v>35</v>
      </c>
      <c r="C18" s="7">
        <v>0.307</v>
      </c>
      <c r="D18" s="5">
        <v>70</v>
      </c>
      <c r="E18" s="7">
        <v>0.61399999999999999</v>
      </c>
      <c r="F18" s="5">
        <v>90</v>
      </c>
      <c r="G18" s="7">
        <v>0.78100000000000003</v>
      </c>
      <c r="H18" s="5">
        <v>105</v>
      </c>
      <c r="I18" s="7">
        <v>0.92100000000000004</v>
      </c>
      <c r="J18" s="5">
        <v>10</v>
      </c>
      <c r="K18" s="7">
        <v>7.9000000000000001E-2</v>
      </c>
      <c r="L18" s="5">
        <v>115</v>
      </c>
      <c r="M18" s="5">
        <v>30</v>
      </c>
      <c r="N18" s="5" t="s">
        <v>63</v>
      </c>
      <c r="O18" s="5">
        <v>75</v>
      </c>
      <c r="P18" s="5" t="s">
        <v>63</v>
      </c>
      <c r="Q18" s="5">
        <v>110</v>
      </c>
      <c r="R18" s="5" t="s">
        <v>63</v>
      </c>
      <c r="S18" s="5">
        <v>120</v>
      </c>
      <c r="T18" s="5" t="s">
        <v>63</v>
      </c>
      <c r="U18" s="5" t="s">
        <v>63</v>
      </c>
      <c r="V18" s="5" t="s">
        <v>63</v>
      </c>
      <c r="W18" s="5">
        <v>125</v>
      </c>
      <c r="X18" s="5">
        <v>35</v>
      </c>
      <c r="Y18" s="7">
        <v>0.27900000000000003</v>
      </c>
      <c r="Z18" s="5">
        <v>75</v>
      </c>
      <c r="AA18" s="7">
        <v>0.59699999999999998</v>
      </c>
      <c r="AB18" s="5">
        <v>115</v>
      </c>
      <c r="AC18" s="7">
        <v>0.90700000000000003</v>
      </c>
      <c r="AD18" s="5">
        <v>130</v>
      </c>
      <c r="AE18" s="7">
        <v>1</v>
      </c>
      <c r="AF18" s="5">
        <v>0</v>
      </c>
      <c r="AG18" s="7">
        <v>0</v>
      </c>
      <c r="AH18" s="5">
        <v>130</v>
      </c>
      <c r="AI18" s="5">
        <v>40</v>
      </c>
      <c r="AJ18" s="5" t="s">
        <v>63</v>
      </c>
      <c r="AK18" s="5">
        <v>85</v>
      </c>
      <c r="AL18" s="5" t="s">
        <v>63</v>
      </c>
      <c r="AM18" s="5">
        <v>115</v>
      </c>
      <c r="AN18" s="5" t="s">
        <v>63</v>
      </c>
      <c r="AO18" s="5">
        <v>120</v>
      </c>
      <c r="AP18" s="5" t="s">
        <v>63</v>
      </c>
      <c r="AQ18" s="5" t="s">
        <v>63</v>
      </c>
      <c r="AR18" s="5" t="s">
        <v>63</v>
      </c>
      <c r="AS18" s="5">
        <v>125</v>
      </c>
      <c r="AT18" s="5">
        <v>25</v>
      </c>
      <c r="AU18" s="7">
        <v>0.188</v>
      </c>
      <c r="AV18" s="5">
        <v>60</v>
      </c>
      <c r="AW18" s="7">
        <v>0.46100000000000002</v>
      </c>
      <c r="AX18" s="5">
        <v>95</v>
      </c>
      <c r="AY18" s="7">
        <v>0.72699999999999998</v>
      </c>
      <c r="AZ18" s="5">
        <v>110</v>
      </c>
      <c r="BA18" s="7">
        <v>0.875</v>
      </c>
      <c r="BB18" s="5">
        <v>15</v>
      </c>
      <c r="BC18" s="7">
        <v>0.125</v>
      </c>
      <c r="BD18" s="5">
        <v>130</v>
      </c>
    </row>
    <row r="19" spans="1:56" x14ac:dyDescent="0.35">
      <c r="A19" t="s">
        <v>78</v>
      </c>
      <c r="B19" s="5">
        <v>75</v>
      </c>
      <c r="C19" s="7">
        <v>0.48699999999999999</v>
      </c>
      <c r="D19" s="5">
        <v>110</v>
      </c>
      <c r="E19" s="7">
        <v>0.73299999999999998</v>
      </c>
      <c r="F19" s="5">
        <v>135</v>
      </c>
      <c r="G19" s="7">
        <v>0.9</v>
      </c>
      <c r="H19" s="5">
        <v>145</v>
      </c>
      <c r="I19" s="7">
        <v>0.95299999999999996</v>
      </c>
      <c r="J19" s="5">
        <v>5</v>
      </c>
      <c r="K19" s="7">
        <v>4.7E-2</v>
      </c>
      <c r="L19" s="5">
        <v>150</v>
      </c>
      <c r="M19" s="5">
        <v>75</v>
      </c>
      <c r="N19" s="7">
        <v>0.65800000000000003</v>
      </c>
      <c r="O19" s="5">
        <v>100</v>
      </c>
      <c r="P19" s="7">
        <v>0.872</v>
      </c>
      <c r="Q19" s="5">
        <v>115</v>
      </c>
      <c r="R19" s="7">
        <v>0.98299999999999998</v>
      </c>
      <c r="S19" s="5">
        <v>115</v>
      </c>
      <c r="T19" s="7">
        <v>1</v>
      </c>
      <c r="U19" s="5">
        <v>0</v>
      </c>
      <c r="V19" s="7">
        <v>0</v>
      </c>
      <c r="W19" s="5">
        <v>115</v>
      </c>
      <c r="X19" s="5">
        <v>80</v>
      </c>
      <c r="Y19" s="7">
        <v>0.60899999999999999</v>
      </c>
      <c r="Z19" s="5">
        <v>110</v>
      </c>
      <c r="AA19" s="7">
        <v>0.84199999999999997</v>
      </c>
      <c r="AB19" s="5">
        <v>130</v>
      </c>
      <c r="AC19" s="7">
        <v>0.97699999999999998</v>
      </c>
      <c r="AD19" s="5">
        <v>135</v>
      </c>
      <c r="AE19" s="7">
        <v>1</v>
      </c>
      <c r="AF19" s="5">
        <v>0</v>
      </c>
      <c r="AG19" s="7">
        <v>0</v>
      </c>
      <c r="AH19" s="5">
        <v>135</v>
      </c>
      <c r="AI19" s="5">
        <v>100</v>
      </c>
      <c r="AJ19" s="5" t="s">
        <v>63</v>
      </c>
      <c r="AK19" s="5">
        <v>130</v>
      </c>
      <c r="AL19" s="5" t="s">
        <v>63</v>
      </c>
      <c r="AM19" s="5">
        <v>145</v>
      </c>
      <c r="AN19" s="5" t="s">
        <v>63</v>
      </c>
      <c r="AO19" s="5">
        <v>145</v>
      </c>
      <c r="AP19" s="5" t="s">
        <v>63</v>
      </c>
      <c r="AQ19" s="5" t="s">
        <v>63</v>
      </c>
      <c r="AR19" s="5" t="s">
        <v>63</v>
      </c>
      <c r="AS19" s="5">
        <v>145</v>
      </c>
      <c r="AT19" s="5">
        <v>90</v>
      </c>
      <c r="AU19" s="5" t="s">
        <v>63</v>
      </c>
      <c r="AV19" s="5">
        <v>125</v>
      </c>
      <c r="AW19" s="5" t="s">
        <v>63</v>
      </c>
      <c r="AX19" s="5">
        <v>140</v>
      </c>
      <c r="AY19" s="5" t="s">
        <v>63</v>
      </c>
      <c r="AZ19" s="5">
        <v>145</v>
      </c>
      <c r="BA19" s="5" t="s">
        <v>63</v>
      </c>
      <c r="BB19" s="5" t="s">
        <v>63</v>
      </c>
      <c r="BC19" s="5" t="s">
        <v>63</v>
      </c>
      <c r="BD19" s="5">
        <v>150</v>
      </c>
    </row>
    <row r="20" spans="1:56" x14ac:dyDescent="0.35">
      <c r="A20" t="s">
        <v>79</v>
      </c>
      <c r="B20" s="5" t="s">
        <v>70</v>
      </c>
      <c r="C20" s="5" t="s">
        <v>70</v>
      </c>
      <c r="D20" s="5" t="s">
        <v>70</v>
      </c>
      <c r="E20" s="5" t="s">
        <v>70</v>
      </c>
      <c r="F20" s="5" t="s">
        <v>70</v>
      </c>
      <c r="G20" s="5" t="s">
        <v>70</v>
      </c>
      <c r="H20" s="5" t="s">
        <v>70</v>
      </c>
      <c r="I20" s="5" t="s">
        <v>70</v>
      </c>
      <c r="J20" s="5" t="s">
        <v>70</v>
      </c>
      <c r="K20" s="5" t="s">
        <v>70</v>
      </c>
      <c r="L20" s="5">
        <v>0</v>
      </c>
      <c r="M20" s="5" t="s">
        <v>70</v>
      </c>
      <c r="N20" s="5" t="s">
        <v>70</v>
      </c>
      <c r="O20" s="5" t="s">
        <v>70</v>
      </c>
      <c r="P20" s="5" t="s">
        <v>70</v>
      </c>
      <c r="Q20" s="5" t="s">
        <v>70</v>
      </c>
      <c r="R20" s="5" t="s">
        <v>70</v>
      </c>
      <c r="S20" s="5" t="s">
        <v>70</v>
      </c>
      <c r="T20" s="5" t="s">
        <v>70</v>
      </c>
      <c r="U20" s="5" t="s">
        <v>70</v>
      </c>
      <c r="V20" s="5" t="s">
        <v>70</v>
      </c>
      <c r="W20" s="5">
        <v>0</v>
      </c>
      <c r="X20" s="5" t="s">
        <v>70</v>
      </c>
      <c r="Y20" s="5" t="s">
        <v>70</v>
      </c>
      <c r="Z20" s="5" t="s">
        <v>70</v>
      </c>
      <c r="AA20" s="5" t="s">
        <v>70</v>
      </c>
      <c r="AB20" s="5" t="s">
        <v>70</v>
      </c>
      <c r="AC20" s="5" t="s">
        <v>70</v>
      </c>
      <c r="AD20" s="5" t="s">
        <v>70</v>
      </c>
      <c r="AE20" s="5" t="s">
        <v>70</v>
      </c>
      <c r="AF20" s="5" t="s">
        <v>70</v>
      </c>
      <c r="AG20" s="5" t="s">
        <v>70</v>
      </c>
      <c r="AH20" s="5">
        <v>0</v>
      </c>
      <c r="AI20" s="5" t="s">
        <v>70</v>
      </c>
      <c r="AJ20" s="5" t="s">
        <v>70</v>
      </c>
      <c r="AK20" s="5" t="s">
        <v>70</v>
      </c>
      <c r="AL20" s="5" t="s">
        <v>70</v>
      </c>
      <c r="AM20" s="5" t="s">
        <v>70</v>
      </c>
      <c r="AN20" s="5" t="s">
        <v>70</v>
      </c>
      <c r="AO20" s="5" t="s">
        <v>70</v>
      </c>
      <c r="AP20" s="5" t="s">
        <v>70</v>
      </c>
      <c r="AQ20" s="5" t="s">
        <v>70</v>
      </c>
      <c r="AR20" s="5" t="s">
        <v>70</v>
      </c>
      <c r="AS20" s="5">
        <v>0</v>
      </c>
      <c r="AT20" s="5" t="s">
        <v>70</v>
      </c>
      <c r="AU20" s="5" t="s">
        <v>70</v>
      </c>
      <c r="AV20" s="5" t="s">
        <v>70</v>
      </c>
      <c r="AW20" s="5" t="s">
        <v>70</v>
      </c>
      <c r="AX20" s="5" t="s">
        <v>70</v>
      </c>
      <c r="AY20" s="5" t="s">
        <v>70</v>
      </c>
      <c r="AZ20" s="5" t="s">
        <v>70</v>
      </c>
      <c r="BA20" s="5" t="s">
        <v>70</v>
      </c>
      <c r="BB20" s="5" t="s">
        <v>70</v>
      </c>
      <c r="BC20" s="5" t="s">
        <v>70</v>
      </c>
      <c r="BD20" s="5">
        <v>0</v>
      </c>
    </row>
    <row r="21" spans="1:56" x14ac:dyDescent="0.35">
      <c r="A21" t="s">
        <v>80</v>
      </c>
      <c r="B21" s="5" t="s">
        <v>70</v>
      </c>
      <c r="C21" s="5" t="s">
        <v>70</v>
      </c>
      <c r="D21" s="5" t="s">
        <v>70</v>
      </c>
      <c r="E21" s="5" t="s">
        <v>70</v>
      </c>
      <c r="F21" s="5" t="s">
        <v>70</v>
      </c>
      <c r="G21" s="5" t="s">
        <v>70</v>
      </c>
      <c r="H21" s="5" t="s">
        <v>70</v>
      </c>
      <c r="I21" s="5" t="s">
        <v>70</v>
      </c>
      <c r="J21" s="5" t="s">
        <v>70</v>
      </c>
      <c r="K21" s="5" t="s">
        <v>70</v>
      </c>
      <c r="L21" s="5">
        <v>0</v>
      </c>
      <c r="M21" s="5" t="s">
        <v>70</v>
      </c>
      <c r="N21" s="5" t="s">
        <v>70</v>
      </c>
      <c r="O21" s="5" t="s">
        <v>70</v>
      </c>
      <c r="P21" s="5" t="s">
        <v>70</v>
      </c>
      <c r="Q21" s="5" t="s">
        <v>70</v>
      </c>
      <c r="R21" s="5" t="s">
        <v>70</v>
      </c>
      <c r="S21" s="5" t="s">
        <v>70</v>
      </c>
      <c r="T21" s="5" t="s">
        <v>70</v>
      </c>
      <c r="U21" s="5" t="s">
        <v>70</v>
      </c>
      <c r="V21" s="5" t="s">
        <v>70</v>
      </c>
      <c r="W21" s="5">
        <v>0</v>
      </c>
      <c r="X21" s="5" t="s">
        <v>70</v>
      </c>
      <c r="Y21" s="5" t="s">
        <v>70</v>
      </c>
      <c r="Z21" s="5" t="s">
        <v>70</v>
      </c>
      <c r="AA21" s="5" t="s">
        <v>70</v>
      </c>
      <c r="AB21" s="5" t="s">
        <v>70</v>
      </c>
      <c r="AC21" s="5" t="s">
        <v>70</v>
      </c>
      <c r="AD21" s="5" t="s">
        <v>70</v>
      </c>
      <c r="AE21" s="5" t="s">
        <v>70</v>
      </c>
      <c r="AF21" s="5" t="s">
        <v>70</v>
      </c>
      <c r="AG21" s="5" t="s">
        <v>70</v>
      </c>
      <c r="AH21" s="5">
        <v>0</v>
      </c>
      <c r="AI21" s="5" t="s">
        <v>70</v>
      </c>
      <c r="AJ21" s="5" t="s">
        <v>70</v>
      </c>
      <c r="AK21" s="5" t="s">
        <v>70</v>
      </c>
      <c r="AL21" s="5" t="s">
        <v>70</v>
      </c>
      <c r="AM21" s="5" t="s">
        <v>70</v>
      </c>
      <c r="AN21" s="5" t="s">
        <v>70</v>
      </c>
      <c r="AO21" s="5" t="s">
        <v>70</v>
      </c>
      <c r="AP21" s="5" t="s">
        <v>70</v>
      </c>
      <c r="AQ21" s="5" t="s">
        <v>70</v>
      </c>
      <c r="AR21" s="5" t="s">
        <v>70</v>
      </c>
      <c r="AS21" s="5">
        <v>0</v>
      </c>
      <c r="AT21" s="5" t="s">
        <v>70</v>
      </c>
      <c r="AU21" s="5" t="s">
        <v>70</v>
      </c>
      <c r="AV21" s="5" t="s">
        <v>70</v>
      </c>
      <c r="AW21" s="5" t="s">
        <v>70</v>
      </c>
      <c r="AX21" s="5" t="s">
        <v>70</v>
      </c>
      <c r="AY21" s="5" t="s">
        <v>70</v>
      </c>
      <c r="AZ21" s="5" t="s">
        <v>70</v>
      </c>
      <c r="BA21" s="5" t="s">
        <v>70</v>
      </c>
      <c r="BB21" s="5" t="s">
        <v>70</v>
      </c>
      <c r="BC21" s="5" t="s">
        <v>70</v>
      </c>
      <c r="BD21" s="5">
        <v>0</v>
      </c>
    </row>
    <row r="22" spans="1:56" x14ac:dyDescent="0.35">
      <c r="A22" t="s">
        <v>81</v>
      </c>
      <c r="B22" s="5">
        <v>30</v>
      </c>
      <c r="C22" s="7">
        <v>0.54700000000000004</v>
      </c>
      <c r="D22" s="5">
        <v>45</v>
      </c>
      <c r="E22" s="7">
        <v>0.86799999999999999</v>
      </c>
      <c r="F22" s="5">
        <v>50</v>
      </c>
      <c r="G22" s="7">
        <v>0.96199999999999997</v>
      </c>
      <c r="H22" s="5">
        <v>55</v>
      </c>
      <c r="I22" s="7">
        <v>1</v>
      </c>
      <c r="J22" s="5">
        <v>0</v>
      </c>
      <c r="K22" s="7">
        <v>0</v>
      </c>
      <c r="L22" s="5">
        <v>55</v>
      </c>
      <c r="M22" s="5">
        <v>25</v>
      </c>
      <c r="N22" s="7">
        <v>0.48099999999999998</v>
      </c>
      <c r="O22" s="5">
        <v>40</v>
      </c>
      <c r="P22" s="7">
        <v>0.75</v>
      </c>
      <c r="Q22" s="5">
        <v>45</v>
      </c>
      <c r="R22" s="7">
        <v>0.88500000000000001</v>
      </c>
      <c r="S22" s="5">
        <v>50</v>
      </c>
      <c r="T22" s="7">
        <v>1</v>
      </c>
      <c r="U22" s="5">
        <v>0</v>
      </c>
      <c r="V22" s="7">
        <v>0</v>
      </c>
      <c r="W22" s="5">
        <v>50</v>
      </c>
      <c r="X22" s="5">
        <v>40</v>
      </c>
      <c r="Y22" s="7">
        <v>0.48799999999999999</v>
      </c>
      <c r="Z22" s="5">
        <v>60</v>
      </c>
      <c r="AA22" s="7">
        <v>0.72499999999999998</v>
      </c>
      <c r="AB22" s="5">
        <v>70</v>
      </c>
      <c r="AC22" s="7">
        <v>0.88700000000000001</v>
      </c>
      <c r="AD22" s="5">
        <v>75</v>
      </c>
      <c r="AE22" s="7">
        <v>0.93799999999999994</v>
      </c>
      <c r="AF22" s="5">
        <v>5</v>
      </c>
      <c r="AG22" s="7">
        <v>6.2E-2</v>
      </c>
      <c r="AH22" s="5">
        <v>80</v>
      </c>
      <c r="AI22" s="5">
        <v>40</v>
      </c>
      <c r="AJ22" s="5" t="s">
        <v>63</v>
      </c>
      <c r="AK22" s="5">
        <v>55</v>
      </c>
      <c r="AL22" s="5" t="s">
        <v>63</v>
      </c>
      <c r="AM22" s="5">
        <v>70</v>
      </c>
      <c r="AN22" s="5" t="s">
        <v>63</v>
      </c>
      <c r="AO22" s="5">
        <v>75</v>
      </c>
      <c r="AP22" s="5" t="s">
        <v>63</v>
      </c>
      <c r="AQ22" s="5" t="s">
        <v>63</v>
      </c>
      <c r="AR22" s="5" t="s">
        <v>63</v>
      </c>
      <c r="AS22" s="5">
        <v>80</v>
      </c>
      <c r="AT22" s="5">
        <v>20</v>
      </c>
      <c r="AU22" s="5" t="s">
        <v>63</v>
      </c>
      <c r="AV22" s="5">
        <v>35</v>
      </c>
      <c r="AW22" s="5" t="s">
        <v>63</v>
      </c>
      <c r="AX22" s="5">
        <v>45</v>
      </c>
      <c r="AY22" s="5" t="s">
        <v>63</v>
      </c>
      <c r="AZ22" s="5">
        <v>50</v>
      </c>
      <c r="BA22" s="5" t="s">
        <v>63</v>
      </c>
      <c r="BB22" s="5" t="s">
        <v>63</v>
      </c>
      <c r="BC22" s="5" t="s">
        <v>63</v>
      </c>
      <c r="BD22" s="5">
        <v>50</v>
      </c>
    </row>
    <row r="23" spans="1:56" x14ac:dyDescent="0.35">
      <c r="A23" t="s">
        <v>82</v>
      </c>
      <c r="B23" s="5">
        <v>435</v>
      </c>
      <c r="C23" s="7">
        <v>0.38800000000000001</v>
      </c>
      <c r="D23" s="5">
        <v>720</v>
      </c>
      <c r="E23" s="7">
        <v>0.63900000000000001</v>
      </c>
      <c r="F23" s="5">
        <v>970</v>
      </c>
      <c r="G23" s="7">
        <v>0.86499999999999999</v>
      </c>
      <c r="H23" s="8">
        <v>1070</v>
      </c>
      <c r="I23" s="7">
        <v>0.95399999999999996</v>
      </c>
      <c r="J23" s="5">
        <v>50</v>
      </c>
      <c r="K23" s="7">
        <v>4.5999999999999999E-2</v>
      </c>
      <c r="L23" s="8">
        <v>1125</v>
      </c>
      <c r="M23" s="5">
        <v>465</v>
      </c>
      <c r="N23" s="7">
        <v>0.42</v>
      </c>
      <c r="O23" s="5">
        <v>770</v>
      </c>
      <c r="P23" s="7">
        <v>0.69399999999999995</v>
      </c>
      <c r="Q23" s="5">
        <v>975</v>
      </c>
      <c r="R23" s="7">
        <v>0.88</v>
      </c>
      <c r="S23" s="8">
        <v>1060</v>
      </c>
      <c r="T23" s="7">
        <v>0.95799999999999996</v>
      </c>
      <c r="U23" s="5">
        <v>45</v>
      </c>
      <c r="V23" s="7">
        <v>4.2000000000000003E-2</v>
      </c>
      <c r="W23" s="8">
        <v>1105</v>
      </c>
      <c r="X23" s="5">
        <v>470</v>
      </c>
      <c r="Y23" s="7">
        <v>0.42</v>
      </c>
      <c r="Z23" s="5">
        <v>740</v>
      </c>
      <c r="AA23" s="7">
        <v>0.66</v>
      </c>
      <c r="AB23" s="8">
        <v>1000</v>
      </c>
      <c r="AC23" s="7">
        <v>0.88700000000000001</v>
      </c>
      <c r="AD23" s="8">
        <v>1100</v>
      </c>
      <c r="AE23" s="7">
        <v>0.97899999999999998</v>
      </c>
      <c r="AF23" s="5">
        <v>25</v>
      </c>
      <c r="AG23" s="7">
        <v>2.1000000000000001E-2</v>
      </c>
      <c r="AH23" s="8">
        <v>1125</v>
      </c>
      <c r="AI23" s="5">
        <v>470</v>
      </c>
      <c r="AJ23" s="7">
        <v>0.41199999999999998</v>
      </c>
      <c r="AK23" s="5">
        <v>790</v>
      </c>
      <c r="AL23" s="7">
        <v>0.69099999999999995</v>
      </c>
      <c r="AM23" s="8">
        <v>1070</v>
      </c>
      <c r="AN23" s="7">
        <v>0.94</v>
      </c>
      <c r="AO23" s="8">
        <v>1135</v>
      </c>
      <c r="AP23" s="7">
        <v>0.996</v>
      </c>
      <c r="AQ23" s="5">
        <v>5</v>
      </c>
      <c r="AR23" s="7">
        <v>4.0000000000000001E-3</v>
      </c>
      <c r="AS23" s="8">
        <v>1140</v>
      </c>
      <c r="AT23" s="5">
        <v>385</v>
      </c>
      <c r="AU23" s="7">
        <v>0.33900000000000002</v>
      </c>
      <c r="AV23" s="5">
        <v>745</v>
      </c>
      <c r="AW23" s="7">
        <v>0.65</v>
      </c>
      <c r="AX23" s="5">
        <v>985</v>
      </c>
      <c r="AY23" s="7">
        <v>0.86</v>
      </c>
      <c r="AZ23" s="8">
        <v>1105</v>
      </c>
      <c r="BA23" s="7">
        <v>0.96799999999999997</v>
      </c>
      <c r="BB23" s="5">
        <v>35</v>
      </c>
      <c r="BC23" s="7">
        <v>3.2000000000000001E-2</v>
      </c>
      <c r="BD23" s="8">
        <v>1145</v>
      </c>
    </row>
    <row r="24" spans="1:56" x14ac:dyDescent="0.35">
      <c r="A24" t="s">
        <v>83</v>
      </c>
      <c r="B24" s="5" t="s">
        <v>63</v>
      </c>
      <c r="C24" s="5" t="s">
        <v>63</v>
      </c>
      <c r="D24" s="5">
        <v>5</v>
      </c>
      <c r="E24" s="5" t="s">
        <v>63</v>
      </c>
      <c r="F24" s="5">
        <v>5</v>
      </c>
      <c r="G24" s="5" t="s">
        <v>63</v>
      </c>
      <c r="H24" s="5">
        <v>5</v>
      </c>
      <c r="I24" s="5" t="s">
        <v>63</v>
      </c>
      <c r="J24" s="5">
        <v>0</v>
      </c>
      <c r="K24" s="7">
        <v>0</v>
      </c>
      <c r="L24" s="5">
        <v>5</v>
      </c>
      <c r="M24" s="5" t="s">
        <v>63</v>
      </c>
      <c r="N24" s="5" t="s">
        <v>63</v>
      </c>
      <c r="O24" s="5" t="s">
        <v>63</v>
      </c>
      <c r="P24" s="5" t="s">
        <v>63</v>
      </c>
      <c r="Q24" s="5" t="s">
        <v>63</v>
      </c>
      <c r="R24" s="5" t="s">
        <v>63</v>
      </c>
      <c r="S24" s="5" t="s">
        <v>63</v>
      </c>
      <c r="T24" s="5" t="s">
        <v>63</v>
      </c>
      <c r="U24" s="5">
        <v>0</v>
      </c>
      <c r="V24" s="7">
        <v>0</v>
      </c>
      <c r="W24" s="5" t="s">
        <v>63</v>
      </c>
      <c r="X24" s="5">
        <v>0</v>
      </c>
      <c r="Y24" s="7">
        <v>0</v>
      </c>
      <c r="Z24" s="5">
        <v>0</v>
      </c>
      <c r="AA24" s="7">
        <v>0</v>
      </c>
      <c r="AB24" s="5" t="s">
        <v>63</v>
      </c>
      <c r="AC24" s="5" t="s">
        <v>63</v>
      </c>
      <c r="AD24" s="5" t="s">
        <v>63</v>
      </c>
      <c r="AE24" s="5" t="s">
        <v>63</v>
      </c>
      <c r="AF24" s="5">
        <v>0</v>
      </c>
      <c r="AG24" s="7">
        <v>0</v>
      </c>
      <c r="AH24" s="5" t="s">
        <v>63</v>
      </c>
      <c r="AI24" s="5" t="s">
        <v>63</v>
      </c>
      <c r="AJ24" s="5" t="s">
        <v>63</v>
      </c>
      <c r="AK24" s="5">
        <v>10</v>
      </c>
      <c r="AL24" s="5" t="s">
        <v>63</v>
      </c>
      <c r="AM24" s="5">
        <v>10</v>
      </c>
      <c r="AN24" s="5" t="s">
        <v>63</v>
      </c>
      <c r="AO24" s="5">
        <v>10</v>
      </c>
      <c r="AP24" s="5" t="s">
        <v>63</v>
      </c>
      <c r="AQ24" s="5">
        <v>0</v>
      </c>
      <c r="AR24" s="7">
        <v>0</v>
      </c>
      <c r="AS24" s="5">
        <v>10</v>
      </c>
      <c r="AT24" s="5" t="s">
        <v>63</v>
      </c>
      <c r="AU24" s="5" t="s">
        <v>63</v>
      </c>
      <c r="AV24" s="5" t="s">
        <v>63</v>
      </c>
      <c r="AW24" s="5" t="s">
        <v>63</v>
      </c>
      <c r="AX24" s="5" t="s">
        <v>63</v>
      </c>
      <c r="AY24" s="5" t="s">
        <v>63</v>
      </c>
      <c r="AZ24" s="5" t="s">
        <v>63</v>
      </c>
      <c r="BA24" s="5" t="s">
        <v>63</v>
      </c>
      <c r="BB24" s="5">
        <v>0</v>
      </c>
      <c r="BC24" s="7">
        <v>0</v>
      </c>
      <c r="BD24" s="5" t="s">
        <v>63</v>
      </c>
    </row>
    <row r="25" spans="1:56" x14ac:dyDescent="0.35">
      <c r="A25" t="s">
        <v>84</v>
      </c>
      <c r="B25" s="5" t="s">
        <v>63</v>
      </c>
      <c r="C25" s="5" t="s">
        <v>63</v>
      </c>
      <c r="D25" s="5">
        <v>5</v>
      </c>
      <c r="E25" s="5" t="s">
        <v>63</v>
      </c>
      <c r="F25" s="5">
        <v>10</v>
      </c>
      <c r="G25" s="5" t="s">
        <v>63</v>
      </c>
      <c r="H25" s="5">
        <v>15</v>
      </c>
      <c r="I25" s="5" t="s">
        <v>63</v>
      </c>
      <c r="J25" s="5" t="s">
        <v>63</v>
      </c>
      <c r="K25" s="5" t="s">
        <v>63</v>
      </c>
      <c r="L25" s="5">
        <v>15</v>
      </c>
      <c r="M25" s="5" t="s">
        <v>63</v>
      </c>
      <c r="N25" s="5" t="s">
        <v>63</v>
      </c>
      <c r="O25" s="5">
        <v>5</v>
      </c>
      <c r="P25" s="5" t="s">
        <v>63</v>
      </c>
      <c r="Q25" s="5">
        <v>5</v>
      </c>
      <c r="R25" s="5" t="s">
        <v>63</v>
      </c>
      <c r="S25" s="5">
        <v>10</v>
      </c>
      <c r="T25" s="5" t="s">
        <v>63</v>
      </c>
      <c r="U25" s="5">
        <v>0</v>
      </c>
      <c r="V25" s="7">
        <v>0</v>
      </c>
      <c r="W25" s="5">
        <v>10</v>
      </c>
      <c r="X25" s="5" t="s">
        <v>63</v>
      </c>
      <c r="Y25" s="5" t="s">
        <v>63</v>
      </c>
      <c r="Z25" s="5">
        <v>5</v>
      </c>
      <c r="AA25" s="5" t="s">
        <v>63</v>
      </c>
      <c r="AB25" s="5">
        <v>10</v>
      </c>
      <c r="AC25" s="5" t="s">
        <v>63</v>
      </c>
      <c r="AD25" s="5">
        <v>15</v>
      </c>
      <c r="AE25" s="5" t="s">
        <v>63</v>
      </c>
      <c r="AF25" s="5">
        <v>0</v>
      </c>
      <c r="AG25" s="7">
        <v>0</v>
      </c>
      <c r="AH25" s="5">
        <v>15</v>
      </c>
      <c r="AI25" s="5" t="s">
        <v>63</v>
      </c>
      <c r="AJ25" s="5" t="s">
        <v>63</v>
      </c>
      <c r="AK25" s="5" t="s">
        <v>63</v>
      </c>
      <c r="AL25" s="5" t="s">
        <v>63</v>
      </c>
      <c r="AM25" s="5">
        <v>5</v>
      </c>
      <c r="AN25" s="5" t="s">
        <v>63</v>
      </c>
      <c r="AO25" s="5">
        <v>5</v>
      </c>
      <c r="AP25" s="5" t="s">
        <v>63</v>
      </c>
      <c r="AQ25" s="5">
        <v>0</v>
      </c>
      <c r="AR25" s="7">
        <v>0</v>
      </c>
      <c r="AS25" s="5">
        <v>5</v>
      </c>
      <c r="AT25" s="5">
        <v>0</v>
      </c>
      <c r="AU25" s="7">
        <v>0</v>
      </c>
      <c r="AV25" s="5">
        <v>0</v>
      </c>
      <c r="AW25" s="7">
        <v>0</v>
      </c>
      <c r="AX25" s="5" t="s">
        <v>63</v>
      </c>
      <c r="AY25" s="5" t="s">
        <v>63</v>
      </c>
      <c r="AZ25" s="5" t="s">
        <v>63</v>
      </c>
      <c r="BA25" s="5" t="s">
        <v>63</v>
      </c>
      <c r="BB25" s="5">
        <v>0</v>
      </c>
      <c r="BC25" s="7">
        <v>0</v>
      </c>
      <c r="BD25" s="5" t="s">
        <v>63</v>
      </c>
    </row>
    <row r="26" spans="1:56" x14ac:dyDescent="0.35">
      <c r="A26" t="s">
        <v>85</v>
      </c>
      <c r="B26" s="5">
        <v>10</v>
      </c>
      <c r="C26" s="5" t="s">
        <v>63</v>
      </c>
      <c r="D26" s="5">
        <v>20</v>
      </c>
      <c r="E26" s="5" t="s">
        <v>63</v>
      </c>
      <c r="F26" s="5">
        <v>25</v>
      </c>
      <c r="G26" s="5" t="s">
        <v>63</v>
      </c>
      <c r="H26" s="5">
        <v>30</v>
      </c>
      <c r="I26" s="5" t="s">
        <v>63</v>
      </c>
      <c r="J26" s="5" t="s">
        <v>63</v>
      </c>
      <c r="K26" s="5" t="s">
        <v>63</v>
      </c>
      <c r="L26" s="5">
        <v>30</v>
      </c>
      <c r="M26" s="5">
        <v>5</v>
      </c>
      <c r="N26" s="5" t="s">
        <v>63</v>
      </c>
      <c r="O26" s="5">
        <v>10</v>
      </c>
      <c r="P26" s="5" t="s">
        <v>63</v>
      </c>
      <c r="Q26" s="5">
        <v>20</v>
      </c>
      <c r="R26" s="5" t="s">
        <v>63</v>
      </c>
      <c r="S26" s="5">
        <v>20</v>
      </c>
      <c r="T26" s="5" t="s">
        <v>63</v>
      </c>
      <c r="U26" s="5" t="s">
        <v>63</v>
      </c>
      <c r="V26" s="5" t="s">
        <v>63</v>
      </c>
      <c r="W26" s="5">
        <v>25</v>
      </c>
      <c r="X26" s="5">
        <v>10</v>
      </c>
      <c r="Y26" s="5" t="s">
        <v>63</v>
      </c>
      <c r="Z26" s="5">
        <v>15</v>
      </c>
      <c r="AA26" s="5" t="s">
        <v>63</v>
      </c>
      <c r="AB26" s="5">
        <v>25</v>
      </c>
      <c r="AC26" s="5" t="s">
        <v>63</v>
      </c>
      <c r="AD26" s="5">
        <v>25</v>
      </c>
      <c r="AE26" s="5" t="s">
        <v>63</v>
      </c>
      <c r="AF26" s="5" t="s">
        <v>63</v>
      </c>
      <c r="AG26" s="5" t="s">
        <v>63</v>
      </c>
      <c r="AH26" s="5">
        <v>30</v>
      </c>
      <c r="AI26" s="5" t="s">
        <v>63</v>
      </c>
      <c r="AJ26" s="5" t="s">
        <v>63</v>
      </c>
      <c r="AK26" s="5">
        <v>5</v>
      </c>
      <c r="AL26" s="5" t="s">
        <v>63</v>
      </c>
      <c r="AM26" s="5">
        <v>10</v>
      </c>
      <c r="AN26" s="5" t="s">
        <v>63</v>
      </c>
      <c r="AO26" s="5">
        <v>10</v>
      </c>
      <c r="AP26" s="5" t="s">
        <v>63</v>
      </c>
      <c r="AQ26" s="5">
        <v>0</v>
      </c>
      <c r="AR26" s="7">
        <v>0</v>
      </c>
      <c r="AS26" s="5">
        <v>10</v>
      </c>
      <c r="AT26" s="5" t="s">
        <v>63</v>
      </c>
      <c r="AU26" s="5" t="s">
        <v>63</v>
      </c>
      <c r="AV26" s="5">
        <v>5</v>
      </c>
      <c r="AW26" s="5" t="s">
        <v>63</v>
      </c>
      <c r="AX26" s="5">
        <v>5</v>
      </c>
      <c r="AY26" s="5" t="s">
        <v>63</v>
      </c>
      <c r="AZ26" s="5">
        <v>5</v>
      </c>
      <c r="BA26" s="5" t="s">
        <v>63</v>
      </c>
      <c r="BB26" s="5">
        <v>0</v>
      </c>
      <c r="BC26" s="7">
        <v>0</v>
      </c>
      <c r="BD26" s="5">
        <v>5</v>
      </c>
    </row>
    <row r="27" spans="1:56" x14ac:dyDescent="0.35">
      <c r="A27" t="s">
        <v>86</v>
      </c>
      <c r="B27" s="5">
        <v>75</v>
      </c>
      <c r="C27" s="5" t="s">
        <v>63</v>
      </c>
      <c r="D27" s="5">
        <v>95</v>
      </c>
      <c r="E27" s="5" t="s">
        <v>63</v>
      </c>
      <c r="F27" s="5">
        <v>100</v>
      </c>
      <c r="G27" s="5" t="s">
        <v>63</v>
      </c>
      <c r="H27" s="5">
        <v>110</v>
      </c>
      <c r="I27" s="5" t="s">
        <v>63</v>
      </c>
      <c r="J27" s="5" t="s">
        <v>63</v>
      </c>
      <c r="K27" s="5" t="s">
        <v>63</v>
      </c>
      <c r="L27" s="5">
        <v>110</v>
      </c>
      <c r="M27" s="5">
        <v>90</v>
      </c>
      <c r="N27" s="5" t="s">
        <v>63</v>
      </c>
      <c r="O27" s="5">
        <v>110</v>
      </c>
      <c r="P27" s="5" t="s">
        <v>63</v>
      </c>
      <c r="Q27" s="5">
        <v>120</v>
      </c>
      <c r="R27" s="5" t="s">
        <v>63</v>
      </c>
      <c r="S27" s="5">
        <v>125</v>
      </c>
      <c r="T27" s="5" t="s">
        <v>63</v>
      </c>
      <c r="U27" s="5" t="s">
        <v>63</v>
      </c>
      <c r="V27" s="5" t="s">
        <v>63</v>
      </c>
      <c r="W27" s="5">
        <v>130</v>
      </c>
      <c r="X27" s="5">
        <v>85</v>
      </c>
      <c r="Y27" s="7">
        <v>0.67200000000000004</v>
      </c>
      <c r="Z27" s="5">
        <v>110</v>
      </c>
      <c r="AA27" s="7">
        <v>0.86699999999999999</v>
      </c>
      <c r="AB27" s="5">
        <v>120</v>
      </c>
      <c r="AC27" s="7">
        <v>0.95299999999999996</v>
      </c>
      <c r="AD27" s="5">
        <v>130</v>
      </c>
      <c r="AE27" s="7">
        <v>1</v>
      </c>
      <c r="AF27" s="5">
        <v>0</v>
      </c>
      <c r="AG27" s="7">
        <v>0</v>
      </c>
      <c r="AH27" s="5">
        <v>130</v>
      </c>
      <c r="AI27" s="5">
        <v>110</v>
      </c>
      <c r="AJ27" s="5" t="s">
        <v>63</v>
      </c>
      <c r="AK27" s="5">
        <v>155</v>
      </c>
      <c r="AL27" s="5" t="s">
        <v>63</v>
      </c>
      <c r="AM27" s="5">
        <v>195</v>
      </c>
      <c r="AN27" s="5" t="s">
        <v>63</v>
      </c>
      <c r="AO27" s="5">
        <v>195</v>
      </c>
      <c r="AP27" s="5" t="s">
        <v>63</v>
      </c>
      <c r="AQ27" s="5" t="s">
        <v>63</v>
      </c>
      <c r="AR27" s="5" t="s">
        <v>63</v>
      </c>
      <c r="AS27" s="5">
        <v>200</v>
      </c>
      <c r="AT27" s="5">
        <v>100</v>
      </c>
      <c r="AU27" s="7">
        <v>0.51900000000000002</v>
      </c>
      <c r="AV27" s="5">
        <v>140</v>
      </c>
      <c r="AW27" s="7">
        <v>0.73</v>
      </c>
      <c r="AX27" s="5">
        <v>160</v>
      </c>
      <c r="AY27" s="7">
        <v>0.84699999999999998</v>
      </c>
      <c r="AZ27" s="5">
        <v>180</v>
      </c>
      <c r="BA27" s="7">
        <v>0.95799999999999996</v>
      </c>
      <c r="BB27" s="5">
        <v>10</v>
      </c>
      <c r="BC27" s="7">
        <v>4.2000000000000003E-2</v>
      </c>
      <c r="BD27" s="5">
        <v>190</v>
      </c>
    </row>
    <row r="28" spans="1:56" x14ac:dyDescent="0.35">
      <c r="A28" t="s">
        <v>87</v>
      </c>
      <c r="B28" s="5" t="s">
        <v>63</v>
      </c>
      <c r="C28" s="5" t="s">
        <v>63</v>
      </c>
      <c r="D28" s="5" t="s">
        <v>63</v>
      </c>
      <c r="E28" s="5" t="s">
        <v>63</v>
      </c>
      <c r="F28" s="5" t="s">
        <v>63</v>
      </c>
      <c r="G28" s="5" t="s">
        <v>63</v>
      </c>
      <c r="H28" s="5" t="s">
        <v>63</v>
      </c>
      <c r="I28" s="5" t="s">
        <v>63</v>
      </c>
      <c r="J28" s="5">
        <v>0</v>
      </c>
      <c r="K28" s="7">
        <v>0</v>
      </c>
      <c r="L28" s="5" t="s">
        <v>63</v>
      </c>
      <c r="M28" s="5" t="s">
        <v>63</v>
      </c>
      <c r="N28" s="5" t="s">
        <v>63</v>
      </c>
      <c r="O28" s="5" t="s">
        <v>63</v>
      </c>
      <c r="P28" s="5" t="s">
        <v>63</v>
      </c>
      <c r="Q28" s="5" t="s">
        <v>63</v>
      </c>
      <c r="R28" s="5" t="s">
        <v>63</v>
      </c>
      <c r="S28" s="5" t="s">
        <v>63</v>
      </c>
      <c r="T28" s="5" t="s">
        <v>63</v>
      </c>
      <c r="U28" s="5">
        <v>0</v>
      </c>
      <c r="V28" s="7">
        <v>0</v>
      </c>
      <c r="W28" s="5" t="s">
        <v>63</v>
      </c>
      <c r="X28" s="5" t="s">
        <v>63</v>
      </c>
      <c r="Y28" s="5" t="s">
        <v>63</v>
      </c>
      <c r="Z28" s="5" t="s">
        <v>63</v>
      </c>
      <c r="AA28" s="5" t="s">
        <v>63</v>
      </c>
      <c r="AB28" s="5" t="s">
        <v>63</v>
      </c>
      <c r="AC28" s="5" t="s">
        <v>63</v>
      </c>
      <c r="AD28" s="5" t="s">
        <v>63</v>
      </c>
      <c r="AE28" s="5" t="s">
        <v>63</v>
      </c>
      <c r="AF28" s="5">
        <v>0</v>
      </c>
      <c r="AG28" s="7">
        <v>0</v>
      </c>
      <c r="AH28" s="5" t="s">
        <v>63</v>
      </c>
      <c r="AI28" s="5" t="s">
        <v>63</v>
      </c>
      <c r="AJ28" s="5" t="s">
        <v>63</v>
      </c>
      <c r="AK28" s="5" t="s">
        <v>63</v>
      </c>
      <c r="AL28" s="5" t="s">
        <v>63</v>
      </c>
      <c r="AM28" s="5" t="s">
        <v>63</v>
      </c>
      <c r="AN28" s="5" t="s">
        <v>63</v>
      </c>
      <c r="AO28" s="5" t="s">
        <v>63</v>
      </c>
      <c r="AP28" s="5" t="s">
        <v>63</v>
      </c>
      <c r="AQ28" s="5">
        <v>0</v>
      </c>
      <c r="AR28" s="7">
        <v>0</v>
      </c>
      <c r="AS28" s="5" t="s">
        <v>63</v>
      </c>
      <c r="AT28" s="5">
        <v>0</v>
      </c>
      <c r="AU28" s="7">
        <v>0</v>
      </c>
      <c r="AV28" s="5" t="s">
        <v>63</v>
      </c>
      <c r="AW28" s="5" t="s">
        <v>63</v>
      </c>
      <c r="AX28" s="5" t="s">
        <v>63</v>
      </c>
      <c r="AY28" s="5" t="s">
        <v>63</v>
      </c>
      <c r="AZ28" s="5" t="s">
        <v>63</v>
      </c>
      <c r="BA28" s="5" t="s">
        <v>63</v>
      </c>
      <c r="BB28" s="5">
        <v>0</v>
      </c>
      <c r="BC28" s="7">
        <v>0</v>
      </c>
      <c r="BD28" s="5" t="s">
        <v>63</v>
      </c>
    </row>
    <row r="29" spans="1:56" x14ac:dyDescent="0.35">
      <c r="A29" t="s">
        <v>88</v>
      </c>
      <c r="B29" s="5">
        <v>0</v>
      </c>
      <c r="C29" s="7">
        <v>0</v>
      </c>
      <c r="D29" s="5" t="s">
        <v>63</v>
      </c>
      <c r="E29" s="5" t="s">
        <v>63</v>
      </c>
      <c r="F29" s="5" t="s">
        <v>63</v>
      </c>
      <c r="G29" s="5" t="s">
        <v>63</v>
      </c>
      <c r="H29" s="5" t="s">
        <v>63</v>
      </c>
      <c r="I29" s="5" t="s">
        <v>63</v>
      </c>
      <c r="J29" s="5">
        <v>0</v>
      </c>
      <c r="K29" s="7">
        <v>0</v>
      </c>
      <c r="L29" s="5" t="s">
        <v>63</v>
      </c>
      <c r="M29" s="5" t="s">
        <v>63</v>
      </c>
      <c r="N29" s="5" t="s">
        <v>63</v>
      </c>
      <c r="O29" s="5" t="s">
        <v>63</v>
      </c>
      <c r="P29" s="5" t="s">
        <v>63</v>
      </c>
      <c r="Q29" s="5" t="s">
        <v>63</v>
      </c>
      <c r="R29" s="5" t="s">
        <v>63</v>
      </c>
      <c r="S29" s="5" t="s">
        <v>63</v>
      </c>
      <c r="T29" s="5" t="s">
        <v>63</v>
      </c>
      <c r="U29" s="5">
        <v>0</v>
      </c>
      <c r="V29" s="7">
        <v>0</v>
      </c>
      <c r="W29" s="5" t="s">
        <v>63</v>
      </c>
      <c r="X29" s="5" t="s">
        <v>63</v>
      </c>
      <c r="Y29" s="5" t="s">
        <v>63</v>
      </c>
      <c r="Z29" s="5" t="s">
        <v>63</v>
      </c>
      <c r="AA29" s="5" t="s">
        <v>63</v>
      </c>
      <c r="AB29" s="5" t="s">
        <v>63</v>
      </c>
      <c r="AC29" s="5" t="s">
        <v>63</v>
      </c>
      <c r="AD29" s="5" t="s">
        <v>63</v>
      </c>
      <c r="AE29" s="5" t="s">
        <v>63</v>
      </c>
      <c r="AF29" s="5">
        <v>0</v>
      </c>
      <c r="AG29" s="7">
        <v>0</v>
      </c>
      <c r="AH29" s="5" t="s">
        <v>63</v>
      </c>
      <c r="AI29" s="5" t="s">
        <v>70</v>
      </c>
      <c r="AJ29" s="5" t="s">
        <v>70</v>
      </c>
      <c r="AK29" s="5" t="s">
        <v>70</v>
      </c>
      <c r="AL29" s="5" t="s">
        <v>70</v>
      </c>
      <c r="AM29" s="5" t="s">
        <v>70</v>
      </c>
      <c r="AN29" s="5" t="s">
        <v>70</v>
      </c>
      <c r="AO29" s="5" t="s">
        <v>70</v>
      </c>
      <c r="AP29" s="5" t="s">
        <v>70</v>
      </c>
      <c r="AQ29" s="5" t="s">
        <v>70</v>
      </c>
      <c r="AR29" s="5" t="s">
        <v>70</v>
      </c>
      <c r="AS29" s="5">
        <v>0</v>
      </c>
      <c r="AT29" s="5" t="s">
        <v>70</v>
      </c>
      <c r="AU29" s="5" t="s">
        <v>70</v>
      </c>
      <c r="AV29" s="5" t="s">
        <v>70</v>
      </c>
      <c r="AW29" s="5" t="s">
        <v>70</v>
      </c>
      <c r="AX29" s="5" t="s">
        <v>70</v>
      </c>
      <c r="AY29" s="5" t="s">
        <v>70</v>
      </c>
      <c r="AZ29" s="5" t="s">
        <v>70</v>
      </c>
      <c r="BA29" s="5" t="s">
        <v>70</v>
      </c>
      <c r="BB29" s="5" t="s">
        <v>70</v>
      </c>
      <c r="BC29" s="5" t="s">
        <v>70</v>
      </c>
      <c r="BD29" s="5">
        <v>0</v>
      </c>
    </row>
    <row r="30" spans="1:56" x14ac:dyDescent="0.35">
      <c r="A30" t="s">
        <v>89</v>
      </c>
      <c r="B30" s="5">
        <v>90</v>
      </c>
      <c r="C30" s="7">
        <v>0.35</v>
      </c>
      <c r="D30" s="5">
        <v>145</v>
      </c>
      <c r="E30" s="7">
        <v>0.57499999999999996</v>
      </c>
      <c r="F30" s="5">
        <v>200</v>
      </c>
      <c r="G30" s="7">
        <v>0.78300000000000003</v>
      </c>
      <c r="H30" s="5">
        <v>240</v>
      </c>
      <c r="I30" s="7">
        <v>0.93700000000000006</v>
      </c>
      <c r="J30" s="5">
        <v>15</v>
      </c>
      <c r="K30" s="7">
        <v>6.3E-2</v>
      </c>
      <c r="L30" s="5">
        <v>255</v>
      </c>
      <c r="M30" s="5">
        <v>105</v>
      </c>
      <c r="N30" s="7">
        <v>0.41699999999999998</v>
      </c>
      <c r="O30" s="5">
        <v>170</v>
      </c>
      <c r="P30" s="7">
        <v>0.66700000000000004</v>
      </c>
      <c r="Q30" s="5">
        <v>210</v>
      </c>
      <c r="R30" s="7">
        <v>0.82499999999999996</v>
      </c>
      <c r="S30" s="5">
        <v>235</v>
      </c>
      <c r="T30" s="7">
        <v>0.92900000000000005</v>
      </c>
      <c r="U30" s="5">
        <v>20</v>
      </c>
      <c r="V30" s="7">
        <v>7.0999999999999994E-2</v>
      </c>
      <c r="W30" s="5">
        <v>250</v>
      </c>
      <c r="X30" s="5">
        <v>120</v>
      </c>
      <c r="Y30" s="7">
        <v>0.49399999999999999</v>
      </c>
      <c r="Z30" s="5">
        <v>175</v>
      </c>
      <c r="AA30" s="7">
        <v>0.72399999999999998</v>
      </c>
      <c r="AB30" s="5">
        <v>230</v>
      </c>
      <c r="AC30" s="7">
        <v>0.93799999999999994</v>
      </c>
      <c r="AD30" s="5">
        <v>240</v>
      </c>
      <c r="AE30" s="7">
        <v>0.97899999999999998</v>
      </c>
      <c r="AF30" s="5">
        <v>5</v>
      </c>
      <c r="AG30" s="7">
        <v>2.1000000000000001E-2</v>
      </c>
      <c r="AH30" s="5">
        <v>245</v>
      </c>
      <c r="AI30" s="5">
        <v>115</v>
      </c>
      <c r="AJ30" s="5" t="s">
        <v>63</v>
      </c>
      <c r="AK30" s="5">
        <v>180</v>
      </c>
      <c r="AL30" s="5" t="s">
        <v>63</v>
      </c>
      <c r="AM30" s="5">
        <v>230</v>
      </c>
      <c r="AN30" s="5" t="s">
        <v>63</v>
      </c>
      <c r="AO30" s="5">
        <v>245</v>
      </c>
      <c r="AP30" s="5" t="s">
        <v>63</v>
      </c>
      <c r="AQ30" s="5" t="s">
        <v>63</v>
      </c>
      <c r="AR30" s="5" t="s">
        <v>63</v>
      </c>
      <c r="AS30" s="5">
        <v>250</v>
      </c>
      <c r="AT30" s="5">
        <v>80</v>
      </c>
      <c r="AU30" s="7">
        <v>0.311</v>
      </c>
      <c r="AV30" s="5">
        <v>145</v>
      </c>
      <c r="AW30" s="7">
        <v>0.57499999999999996</v>
      </c>
      <c r="AX30" s="5">
        <v>205</v>
      </c>
      <c r="AY30" s="7">
        <v>0.79900000000000004</v>
      </c>
      <c r="AZ30" s="5">
        <v>235</v>
      </c>
      <c r="BA30" s="7">
        <v>0.92100000000000004</v>
      </c>
      <c r="BB30" s="5">
        <v>20</v>
      </c>
      <c r="BC30" s="7">
        <v>7.9000000000000001E-2</v>
      </c>
      <c r="BD30" s="5">
        <v>255</v>
      </c>
    </row>
    <row r="31" spans="1:56" x14ac:dyDescent="0.35">
      <c r="A31" t="s">
        <v>90</v>
      </c>
      <c r="B31" s="5">
        <v>20</v>
      </c>
      <c r="C31" s="7">
        <v>0.76</v>
      </c>
      <c r="D31" s="5">
        <v>20</v>
      </c>
      <c r="E31" s="7">
        <v>0.84</v>
      </c>
      <c r="F31" s="5">
        <v>25</v>
      </c>
      <c r="G31" s="7">
        <v>0.92</v>
      </c>
      <c r="H31" s="5">
        <v>25</v>
      </c>
      <c r="I31" s="7">
        <v>1</v>
      </c>
      <c r="J31" s="5">
        <v>0</v>
      </c>
      <c r="K31" s="7">
        <v>0</v>
      </c>
      <c r="L31" s="5">
        <v>25</v>
      </c>
      <c r="M31" s="5">
        <v>10</v>
      </c>
      <c r="N31" s="7">
        <v>0.55600000000000005</v>
      </c>
      <c r="O31" s="5">
        <v>15</v>
      </c>
      <c r="P31" s="7">
        <v>0.72199999999999998</v>
      </c>
      <c r="Q31" s="5">
        <v>15</v>
      </c>
      <c r="R31" s="7">
        <v>0.88900000000000001</v>
      </c>
      <c r="S31" s="5">
        <v>20</v>
      </c>
      <c r="T31" s="7">
        <v>1</v>
      </c>
      <c r="U31" s="5">
        <v>0</v>
      </c>
      <c r="V31" s="7">
        <v>0</v>
      </c>
      <c r="W31" s="5">
        <v>20</v>
      </c>
      <c r="X31" s="5">
        <v>25</v>
      </c>
      <c r="Y31" s="7">
        <v>0.72199999999999998</v>
      </c>
      <c r="Z31" s="5">
        <v>35</v>
      </c>
      <c r="AA31" s="7">
        <v>0.94399999999999995</v>
      </c>
      <c r="AB31" s="5">
        <v>35</v>
      </c>
      <c r="AC31" s="7">
        <v>1</v>
      </c>
      <c r="AD31" s="5">
        <v>35</v>
      </c>
      <c r="AE31" s="7">
        <v>1</v>
      </c>
      <c r="AF31" s="5">
        <v>0</v>
      </c>
      <c r="AG31" s="7">
        <v>0</v>
      </c>
      <c r="AH31" s="5">
        <v>35</v>
      </c>
      <c r="AI31" s="5">
        <v>35</v>
      </c>
      <c r="AJ31" s="7">
        <v>0.52200000000000002</v>
      </c>
      <c r="AK31" s="5">
        <v>60</v>
      </c>
      <c r="AL31" s="7">
        <v>0.87</v>
      </c>
      <c r="AM31" s="5">
        <v>70</v>
      </c>
      <c r="AN31" s="7">
        <v>1</v>
      </c>
      <c r="AO31" s="5">
        <v>70</v>
      </c>
      <c r="AP31" s="7">
        <v>1</v>
      </c>
      <c r="AQ31" s="5">
        <v>0</v>
      </c>
      <c r="AR31" s="7">
        <v>0</v>
      </c>
      <c r="AS31" s="5">
        <v>70</v>
      </c>
      <c r="AT31" s="5">
        <v>40</v>
      </c>
      <c r="AU31" s="5" t="s">
        <v>63</v>
      </c>
      <c r="AV31" s="5">
        <v>50</v>
      </c>
      <c r="AW31" s="5" t="s">
        <v>63</v>
      </c>
      <c r="AX31" s="5">
        <v>60</v>
      </c>
      <c r="AY31" s="5" t="s">
        <v>63</v>
      </c>
      <c r="AZ31" s="5">
        <v>65</v>
      </c>
      <c r="BA31" s="5" t="s">
        <v>63</v>
      </c>
      <c r="BB31" s="5" t="s">
        <v>63</v>
      </c>
      <c r="BC31" s="5" t="s">
        <v>63</v>
      </c>
      <c r="BD31" s="5">
        <v>70</v>
      </c>
    </row>
    <row r="32" spans="1:56" x14ac:dyDescent="0.35">
      <c r="A32" t="s">
        <v>91</v>
      </c>
      <c r="B32" s="5">
        <v>25</v>
      </c>
      <c r="C32" s="5" t="s">
        <v>63</v>
      </c>
      <c r="D32" s="5">
        <v>55</v>
      </c>
      <c r="E32" s="5" t="s">
        <v>63</v>
      </c>
      <c r="F32" s="5">
        <v>75</v>
      </c>
      <c r="G32" s="5" t="s">
        <v>63</v>
      </c>
      <c r="H32" s="5">
        <v>85</v>
      </c>
      <c r="I32" s="5" t="s">
        <v>63</v>
      </c>
      <c r="J32" s="5" t="s">
        <v>63</v>
      </c>
      <c r="K32" s="5" t="s">
        <v>63</v>
      </c>
      <c r="L32" s="5">
        <v>85</v>
      </c>
      <c r="M32" s="5">
        <v>40</v>
      </c>
      <c r="N32" s="7">
        <v>0.42899999999999999</v>
      </c>
      <c r="O32" s="5">
        <v>60</v>
      </c>
      <c r="P32" s="7">
        <v>0.63300000000000001</v>
      </c>
      <c r="Q32" s="5">
        <v>80</v>
      </c>
      <c r="R32" s="7">
        <v>0.83699999999999997</v>
      </c>
      <c r="S32" s="5">
        <v>90</v>
      </c>
      <c r="T32" s="7">
        <v>0.92900000000000005</v>
      </c>
      <c r="U32" s="5">
        <v>5</v>
      </c>
      <c r="V32" s="7">
        <v>7.0999999999999994E-2</v>
      </c>
      <c r="W32" s="5">
        <v>100</v>
      </c>
      <c r="X32" s="5">
        <v>45</v>
      </c>
      <c r="Y32" s="5" t="s">
        <v>63</v>
      </c>
      <c r="Z32" s="5">
        <v>75</v>
      </c>
      <c r="AA32" s="5" t="s">
        <v>63</v>
      </c>
      <c r="AB32" s="5">
        <v>110</v>
      </c>
      <c r="AC32" s="5" t="s">
        <v>63</v>
      </c>
      <c r="AD32" s="5">
        <v>120</v>
      </c>
      <c r="AE32" s="5" t="s">
        <v>63</v>
      </c>
      <c r="AF32" s="5" t="s">
        <v>63</v>
      </c>
      <c r="AG32" s="5" t="s">
        <v>63</v>
      </c>
      <c r="AH32" s="5">
        <v>125</v>
      </c>
      <c r="AI32" s="5">
        <v>55</v>
      </c>
      <c r="AJ32" s="7">
        <v>0.47</v>
      </c>
      <c r="AK32" s="5">
        <v>85</v>
      </c>
      <c r="AL32" s="7">
        <v>0.72199999999999998</v>
      </c>
      <c r="AM32" s="5">
        <v>110</v>
      </c>
      <c r="AN32" s="7">
        <v>0.93899999999999995</v>
      </c>
      <c r="AO32" s="5">
        <v>115</v>
      </c>
      <c r="AP32" s="7">
        <v>1</v>
      </c>
      <c r="AQ32" s="5">
        <v>0</v>
      </c>
      <c r="AR32" s="7">
        <v>0</v>
      </c>
      <c r="AS32" s="5">
        <v>115</v>
      </c>
      <c r="AT32" s="5">
        <v>40</v>
      </c>
      <c r="AU32" s="7">
        <v>0.28499999999999998</v>
      </c>
      <c r="AV32" s="5">
        <v>80</v>
      </c>
      <c r="AW32" s="7">
        <v>0.54200000000000004</v>
      </c>
      <c r="AX32" s="5">
        <v>110</v>
      </c>
      <c r="AY32" s="7">
        <v>0.77800000000000002</v>
      </c>
      <c r="AZ32" s="5">
        <v>135</v>
      </c>
      <c r="BA32" s="7">
        <v>0.94399999999999995</v>
      </c>
      <c r="BB32" s="5">
        <v>10</v>
      </c>
      <c r="BC32" s="7">
        <v>5.6000000000000001E-2</v>
      </c>
      <c r="BD32" s="5">
        <v>145</v>
      </c>
    </row>
    <row r="33" spans="1:56" x14ac:dyDescent="0.35">
      <c r="A33" t="s">
        <v>92</v>
      </c>
      <c r="B33" s="5">
        <v>25</v>
      </c>
      <c r="C33" s="5" t="s">
        <v>63</v>
      </c>
      <c r="D33" s="5">
        <v>45</v>
      </c>
      <c r="E33" s="5" t="s">
        <v>63</v>
      </c>
      <c r="F33" s="5">
        <v>60</v>
      </c>
      <c r="G33" s="5" t="s">
        <v>63</v>
      </c>
      <c r="H33" s="5">
        <v>70</v>
      </c>
      <c r="I33" s="5" t="s">
        <v>63</v>
      </c>
      <c r="J33" s="5" t="s">
        <v>63</v>
      </c>
      <c r="K33" s="5" t="s">
        <v>63</v>
      </c>
      <c r="L33" s="5">
        <v>75</v>
      </c>
      <c r="M33" s="5">
        <v>20</v>
      </c>
      <c r="N33" s="7">
        <v>0.247</v>
      </c>
      <c r="O33" s="5">
        <v>40</v>
      </c>
      <c r="P33" s="7">
        <v>0.48099999999999998</v>
      </c>
      <c r="Q33" s="5">
        <v>60</v>
      </c>
      <c r="R33" s="7">
        <v>0.71599999999999997</v>
      </c>
      <c r="S33" s="5">
        <v>70</v>
      </c>
      <c r="T33" s="7">
        <v>0.85199999999999998</v>
      </c>
      <c r="U33" s="5">
        <v>10</v>
      </c>
      <c r="V33" s="7">
        <v>0.14799999999999999</v>
      </c>
      <c r="W33" s="5">
        <v>80</v>
      </c>
      <c r="X33" s="5">
        <v>35</v>
      </c>
      <c r="Y33" s="5" t="s">
        <v>63</v>
      </c>
      <c r="Z33" s="5">
        <v>60</v>
      </c>
      <c r="AA33" s="5" t="s">
        <v>63</v>
      </c>
      <c r="AB33" s="5">
        <v>80</v>
      </c>
      <c r="AC33" s="5" t="s">
        <v>63</v>
      </c>
      <c r="AD33" s="5">
        <v>85</v>
      </c>
      <c r="AE33" s="5" t="s">
        <v>63</v>
      </c>
      <c r="AF33" s="5" t="s">
        <v>63</v>
      </c>
      <c r="AG33" s="5" t="s">
        <v>63</v>
      </c>
      <c r="AH33" s="5">
        <v>90</v>
      </c>
      <c r="AI33" s="5">
        <v>30</v>
      </c>
      <c r="AJ33" s="5" t="s">
        <v>63</v>
      </c>
      <c r="AK33" s="5">
        <v>60</v>
      </c>
      <c r="AL33" s="5" t="s">
        <v>63</v>
      </c>
      <c r="AM33" s="5">
        <v>90</v>
      </c>
      <c r="AN33" s="5" t="s">
        <v>63</v>
      </c>
      <c r="AO33" s="5">
        <v>95</v>
      </c>
      <c r="AP33" s="5" t="s">
        <v>63</v>
      </c>
      <c r="AQ33" s="5" t="s">
        <v>63</v>
      </c>
      <c r="AR33" s="5" t="s">
        <v>63</v>
      </c>
      <c r="AS33" s="5">
        <v>95</v>
      </c>
      <c r="AT33" s="5">
        <v>20</v>
      </c>
      <c r="AU33" s="7">
        <v>0.24399999999999999</v>
      </c>
      <c r="AV33" s="5">
        <v>45</v>
      </c>
      <c r="AW33" s="7">
        <v>0.53500000000000003</v>
      </c>
      <c r="AX33" s="5">
        <v>70</v>
      </c>
      <c r="AY33" s="7">
        <v>0.81399999999999995</v>
      </c>
      <c r="AZ33" s="5">
        <v>80</v>
      </c>
      <c r="BA33" s="7">
        <v>0.91900000000000004</v>
      </c>
      <c r="BB33" s="5">
        <v>5</v>
      </c>
      <c r="BC33" s="7">
        <v>8.1000000000000003E-2</v>
      </c>
      <c r="BD33" s="5">
        <v>85</v>
      </c>
    </row>
    <row r="34" spans="1:56" x14ac:dyDescent="0.35">
      <c r="A34" t="s">
        <v>93</v>
      </c>
      <c r="B34" s="5">
        <v>165</v>
      </c>
      <c r="C34" s="7">
        <v>0.45200000000000001</v>
      </c>
      <c r="D34" s="5">
        <v>250</v>
      </c>
      <c r="E34" s="7">
        <v>0.69099999999999995</v>
      </c>
      <c r="F34" s="5">
        <v>310</v>
      </c>
      <c r="G34" s="7">
        <v>0.85099999999999998</v>
      </c>
      <c r="H34" s="5">
        <v>345</v>
      </c>
      <c r="I34" s="7">
        <v>0.95</v>
      </c>
      <c r="J34" s="5">
        <v>20</v>
      </c>
      <c r="K34" s="7">
        <v>0.05</v>
      </c>
      <c r="L34" s="5">
        <v>365</v>
      </c>
      <c r="M34" s="5">
        <v>160</v>
      </c>
      <c r="N34" s="7">
        <v>0.46300000000000002</v>
      </c>
      <c r="O34" s="5">
        <v>240</v>
      </c>
      <c r="P34" s="7">
        <v>0.69799999999999995</v>
      </c>
      <c r="Q34" s="5">
        <v>290</v>
      </c>
      <c r="R34" s="7">
        <v>0.84499999999999997</v>
      </c>
      <c r="S34" s="5">
        <v>325</v>
      </c>
      <c r="T34" s="7">
        <v>0.94699999999999995</v>
      </c>
      <c r="U34" s="5">
        <v>20</v>
      </c>
      <c r="V34" s="7">
        <v>5.2999999999999999E-2</v>
      </c>
      <c r="W34" s="5">
        <v>340</v>
      </c>
      <c r="X34" s="5">
        <v>170</v>
      </c>
      <c r="Y34" s="7">
        <v>0.50600000000000001</v>
      </c>
      <c r="Z34" s="5">
        <v>240</v>
      </c>
      <c r="AA34" s="7">
        <v>0.71599999999999997</v>
      </c>
      <c r="AB34" s="5">
        <v>300</v>
      </c>
      <c r="AC34" s="7">
        <v>0.88800000000000001</v>
      </c>
      <c r="AD34" s="5">
        <v>330</v>
      </c>
      <c r="AE34" s="7">
        <v>0.97</v>
      </c>
      <c r="AF34" s="5">
        <v>10</v>
      </c>
      <c r="AG34" s="7">
        <v>0.03</v>
      </c>
      <c r="AH34" s="5">
        <v>340</v>
      </c>
      <c r="AI34" s="5">
        <v>130</v>
      </c>
      <c r="AJ34" s="5" t="s">
        <v>63</v>
      </c>
      <c r="AK34" s="5">
        <v>210</v>
      </c>
      <c r="AL34" s="5" t="s">
        <v>63</v>
      </c>
      <c r="AM34" s="5">
        <v>300</v>
      </c>
      <c r="AN34" s="5" t="s">
        <v>63</v>
      </c>
      <c r="AO34" s="5">
        <v>320</v>
      </c>
      <c r="AP34" s="5" t="s">
        <v>63</v>
      </c>
      <c r="AQ34" s="5" t="s">
        <v>63</v>
      </c>
      <c r="AR34" s="5" t="s">
        <v>63</v>
      </c>
      <c r="AS34" s="5">
        <v>320</v>
      </c>
      <c r="AT34" s="5">
        <v>150</v>
      </c>
      <c r="AU34" s="7">
        <v>0.40200000000000002</v>
      </c>
      <c r="AV34" s="5">
        <v>240</v>
      </c>
      <c r="AW34" s="7">
        <v>0.65800000000000003</v>
      </c>
      <c r="AX34" s="5">
        <v>300</v>
      </c>
      <c r="AY34" s="7">
        <v>0.81200000000000006</v>
      </c>
      <c r="AZ34" s="5">
        <v>340</v>
      </c>
      <c r="BA34" s="7">
        <v>0.91800000000000004</v>
      </c>
      <c r="BB34" s="5">
        <v>30</v>
      </c>
      <c r="BC34" s="7">
        <v>8.2000000000000003E-2</v>
      </c>
      <c r="BD34" s="5">
        <v>370</v>
      </c>
    </row>
    <row r="35" spans="1:56" x14ac:dyDescent="0.35">
      <c r="A35" t="s">
        <v>94</v>
      </c>
      <c r="B35" s="5" t="s">
        <v>70</v>
      </c>
      <c r="C35" s="5" t="s">
        <v>70</v>
      </c>
      <c r="D35" s="5" t="s">
        <v>70</v>
      </c>
      <c r="E35" s="5" t="s">
        <v>70</v>
      </c>
      <c r="F35" s="5" t="s">
        <v>70</v>
      </c>
      <c r="G35" s="5" t="s">
        <v>70</v>
      </c>
      <c r="H35" s="5" t="s">
        <v>70</v>
      </c>
      <c r="I35" s="5" t="s">
        <v>70</v>
      </c>
      <c r="J35" s="5" t="s">
        <v>70</v>
      </c>
      <c r="K35" s="5" t="s">
        <v>70</v>
      </c>
      <c r="L35" s="5">
        <v>0</v>
      </c>
      <c r="M35" s="5" t="s">
        <v>70</v>
      </c>
      <c r="N35" s="5" t="s">
        <v>70</v>
      </c>
      <c r="O35" s="5" t="s">
        <v>70</v>
      </c>
      <c r="P35" s="5" t="s">
        <v>70</v>
      </c>
      <c r="Q35" s="5" t="s">
        <v>70</v>
      </c>
      <c r="R35" s="5" t="s">
        <v>70</v>
      </c>
      <c r="S35" s="5" t="s">
        <v>70</v>
      </c>
      <c r="T35" s="5" t="s">
        <v>70</v>
      </c>
      <c r="U35" s="5" t="s">
        <v>70</v>
      </c>
      <c r="V35" s="5" t="s">
        <v>70</v>
      </c>
      <c r="W35" s="5">
        <v>0</v>
      </c>
      <c r="X35" s="5" t="s">
        <v>70</v>
      </c>
      <c r="Y35" s="5" t="s">
        <v>70</v>
      </c>
      <c r="Z35" s="5" t="s">
        <v>70</v>
      </c>
      <c r="AA35" s="5" t="s">
        <v>70</v>
      </c>
      <c r="AB35" s="5" t="s">
        <v>70</v>
      </c>
      <c r="AC35" s="5" t="s">
        <v>70</v>
      </c>
      <c r="AD35" s="5" t="s">
        <v>70</v>
      </c>
      <c r="AE35" s="5" t="s">
        <v>70</v>
      </c>
      <c r="AF35" s="5" t="s">
        <v>70</v>
      </c>
      <c r="AG35" s="5" t="s">
        <v>70</v>
      </c>
      <c r="AH35" s="5">
        <v>0</v>
      </c>
      <c r="AI35" s="5" t="s">
        <v>70</v>
      </c>
      <c r="AJ35" s="5" t="s">
        <v>70</v>
      </c>
      <c r="AK35" s="5" t="s">
        <v>70</v>
      </c>
      <c r="AL35" s="5" t="s">
        <v>70</v>
      </c>
      <c r="AM35" s="5" t="s">
        <v>70</v>
      </c>
      <c r="AN35" s="5" t="s">
        <v>70</v>
      </c>
      <c r="AO35" s="5" t="s">
        <v>70</v>
      </c>
      <c r="AP35" s="5" t="s">
        <v>70</v>
      </c>
      <c r="AQ35" s="5" t="s">
        <v>70</v>
      </c>
      <c r="AR35" s="5" t="s">
        <v>70</v>
      </c>
      <c r="AS35" s="5">
        <v>0</v>
      </c>
      <c r="AT35" s="5" t="s">
        <v>70</v>
      </c>
      <c r="AU35" s="5" t="s">
        <v>70</v>
      </c>
      <c r="AV35" s="5" t="s">
        <v>70</v>
      </c>
      <c r="AW35" s="5" t="s">
        <v>70</v>
      </c>
      <c r="AX35" s="5" t="s">
        <v>70</v>
      </c>
      <c r="AY35" s="5" t="s">
        <v>70</v>
      </c>
      <c r="AZ35" s="5" t="s">
        <v>70</v>
      </c>
      <c r="BA35" s="5" t="s">
        <v>70</v>
      </c>
      <c r="BB35" s="5" t="s">
        <v>70</v>
      </c>
      <c r="BC35" s="5" t="s">
        <v>70</v>
      </c>
      <c r="BD35" s="5">
        <v>0</v>
      </c>
    </row>
    <row r="36" spans="1:56" x14ac:dyDescent="0.35">
      <c r="A36" t="s">
        <v>95</v>
      </c>
      <c r="B36" s="5" t="s">
        <v>70</v>
      </c>
      <c r="C36" s="5" t="s">
        <v>70</v>
      </c>
      <c r="D36" s="5" t="s">
        <v>70</v>
      </c>
      <c r="E36" s="5" t="s">
        <v>70</v>
      </c>
      <c r="F36" s="5" t="s">
        <v>70</v>
      </c>
      <c r="G36" s="5" t="s">
        <v>70</v>
      </c>
      <c r="H36" s="5" t="s">
        <v>70</v>
      </c>
      <c r="I36" s="5" t="s">
        <v>70</v>
      </c>
      <c r="J36" s="5" t="s">
        <v>70</v>
      </c>
      <c r="K36" s="5" t="s">
        <v>70</v>
      </c>
      <c r="L36" s="5">
        <v>0</v>
      </c>
      <c r="M36" s="5" t="s">
        <v>70</v>
      </c>
      <c r="N36" s="5" t="s">
        <v>70</v>
      </c>
      <c r="O36" s="5" t="s">
        <v>70</v>
      </c>
      <c r="P36" s="5" t="s">
        <v>70</v>
      </c>
      <c r="Q36" s="5" t="s">
        <v>70</v>
      </c>
      <c r="R36" s="5" t="s">
        <v>70</v>
      </c>
      <c r="S36" s="5" t="s">
        <v>70</v>
      </c>
      <c r="T36" s="5" t="s">
        <v>70</v>
      </c>
      <c r="U36" s="5" t="s">
        <v>70</v>
      </c>
      <c r="V36" s="5" t="s">
        <v>70</v>
      </c>
      <c r="W36" s="5">
        <v>0</v>
      </c>
      <c r="X36" s="5" t="s">
        <v>70</v>
      </c>
      <c r="Y36" s="5" t="s">
        <v>70</v>
      </c>
      <c r="Z36" s="5" t="s">
        <v>70</v>
      </c>
      <c r="AA36" s="5" t="s">
        <v>70</v>
      </c>
      <c r="AB36" s="5" t="s">
        <v>70</v>
      </c>
      <c r="AC36" s="5" t="s">
        <v>70</v>
      </c>
      <c r="AD36" s="5" t="s">
        <v>70</v>
      </c>
      <c r="AE36" s="5" t="s">
        <v>70</v>
      </c>
      <c r="AF36" s="5" t="s">
        <v>70</v>
      </c>
      <c r="AG36" s="5" t="s">
        <v>70</v>
      </c>
      <c r="AH36" s="5">
        <v>0</v>
      </c>
      <c r="AI36" s="5" t="s">
        <v>70</v>
      </c>
      <c r="AJ36" s="5" t="s">
        <v>70</v>
      </c>
      <c r="AK36" s="5" t="s">
        <v>70</v>
      </c>
      <c r="AL36" s="5" t="s">
        <v>70</v>
      </c>
      <c r="AM36" s="5" t="s">
        <v>70</v>
      </c>
      <c r="AN36" s="5" t="s">
        <v>70</v>
      </c>
      <c r="AO36" s="5" t="s">
        <v>70</v>
      </c>
      <c r="AP36" s="5" t="s">
        <v>70</v>
      </c>
      <c r="AQ36" s="5" t="s">
        <v>70</v>
      </c>
      <c r="AR36" s="5" t="s">
        <v>70</v>
      </c>
      <c r="AS36" s="5">
        <v>0</v>
      </c>
      <c r="AT36" s="5" t="s">
        <v>70</v>
      </c>
      <c r="AU36" s="5" t="s">
        <v>70</v>
      </c>
      <c r="AV36" s="5" t="s">
        <v>70</v>
      </c>
      <c r="AW36" s="5" t="s">
        <v>70</v>
      </c>
      <c r="AX36" s="5" t="s">
        <v>70</v>
      </c>
      <c r="AY36" s="5" t="s">
        <v>70</v>
      </c>
      <c r="AZ36" s="5" t="s">
        <v>70</v>
      </c>
      <c r="BA36" s="5" t="s">
        <v>70</v>
      </c>
      <c r="BB36" s="5" t="s">
        <v>70</v>
      </c>
      <c r="BC36" s="5" t="s">
        <v>70</v>
      </c>
      <c r="BD36" s="5">
        <v>0</v>
      </c>
    </row>
    <row r="37" spans="1:56" x14ac:dyDescent="0.35">
      <c r="A37" t="s">
        <v>96</v>
      </c>
      <c r="B37" s="5" t="s">
        <v>63</v>
      </c>
      <c r="C37" s="5" t="s">
        <v>63</v>
      </c>
      <c r="D37" s="5" t="s">
        <v>63</v>
      </c>
      <c r="E37" s="5" t="s">
        <v>63</v>
      </c>
      <c r="F37" s="5" t="s">
        <v>63</v>
      </c>
      <c r="G37" s="5" t="s">
        <v>63</v>
      </c>
      <c r="H37" s="5" t="s">
        <v>63</v>
      </c>
      <c r="I37" s="5" t="s">
        <v>63</v>
      </c>
      <c r="J37" s="5">
        <v>0</v>
      </c>
      <c r="K37" s="7">
        <v>0</v>
      </c>
      <c r="L37" s="5" t="s">
        <v>63</v>
      </c>
      <c r="M37" s="5" t="s">
        <v>63</v>
      </c>
      <c r="N37" s="5" t="s">
        <v>63</v>
      </c>
      <c r="O37" s="5" t="s">
        <v>63</v>
      </c>
      <c r="P37" s="5" t="s">
        <v>63</v>
      </c>
      <c r="Q37" s="5" t="s">
        <v>63</v>
      </c>
      <c r="R37" s="5" t="s">
        <v>63</v>
      </c>
      <c r="S37" s="5">
        <v>5</v>
      </c>
      <c r="T37" s="5" t="s">
        <v>63</v>
      </c>
      <c r="U37" s="5">
        <v>0</v>
      </c>
      <c r="V37" s="7">
        <v>0</v>
      </c>
      <c r="W37" s="5">
        <v>5</v>
      </c>
      <c r="X37" s="5" t="s">
        <v>70</v>
      </c>
      <c r="Y37" s="5" t="s">
        <v>70</v>
      </c>
      <c r="Z37" s="5" t="s">
        <v>70</v>
      </c>
      <c r="AA37" s="5" t="s">
        <v>70</v>
      </c>
      <c r="AB37" s="5" t="s">
        <v>70</v>
      </c>
      <c r="AC37" s="5" t="s">
        <v>70</v>
      </c>
      <c r="AD37" s="5" t="s">
        <v>70</v>
      </c>
      <c r="AE37" s="5" t="s">
        <v>70</v>
      </c>
      <c r="AF37" s="5" t="s">
        <v>70</v>
      </c>
      <c r="AG37" s="5" t="s">
        <v>70</v>
      </c>
      <c r="AH37" s="5">
        <v>0</v>
      </c>
      <c r="AI37" s="5">
        <v>0</v>
      </c>
      <c r="AJ37" s="7">
        <v>0</v>
      </c>
      <c r="AK37" s="5" t="s">
        <v>63</v>
      </c>
      <c r="AL37" s="5" t="s">
        <v>63</v>
      </c>
      <c r="AM37" s="5" t="s">
        <v>63</v>
      </c>
      <c r="AN37" s="5" t="s">
        <v>63</v>
      </c>
      <c r="AO37" s="5" t="s">
        <v>63</v>
      </c>
      <c r="AP37" s="5" t="s">
        <v>63</v>
      </c>
      <c r="AQ37" s="5">
        <v>0</v>
      </c>
      <c r="AR37" s="7">
        <v>0</v>
      </c>
      <c r="AS37" s="5" t="s">
        <v>63</v>
      </c>
      <c r="AT37" s="5" t="s">
        <v>63</v>
      </c>
      <c r="AU37" s="5" t="s">
        <v>63</v>
      </c>
      <c r="AV37" s="5" t="s">
        <v>63</v>
      </c>
      <c r="AW37" s="5" t="s">
        <v>63</v>
      </c>
      <c r="AX37" s="5" t="s">
        <v>63</v>
      </c>
      <c r="AY37" s="5" t="s">
        <v>63</v>
      </c>
      <c r="AZ37" s="5" t="s">
        <v>63</v>
      </c>
      <c r="BA37" s="5" t="s">
        <v>63</v>
      </c>
      <c r="BB37" s="5">
        <v>0</v>
      </c>
      <c r="BC37" s="7">
        <v>0</v>
      </c>
      <c r="BD37" s="5" t="s">
        <v>63</v>
      </c>
    </row>
    <row r="38" spans="1:56" x14ac:dyDescent="0.35">
      <c r="A38" t="s">
        <v>97</v>
      </c>
      <c r="B38" s="5" t="s">
        <v>70</v>
      </c>
      <c r="C38" s="5" t="s">
        <v>70</v>
      </c>
      <c r="D38" s="5" t="s">
        <v>70</v>
      </c>
      <c r="E38" s="5" t="s">
        <v>70</v>
      </c>
      <c r="F38" s="5" t="s">
        <v>70</v>
      </c>
      <c r="G38" s="5" t="s">
        <v>70</v>
      </c>
      <c r="H38" s="5" t="s">
        <v>70</v>
      </c>
      <c r="I38" s="5" t="s">
        <v>70</v>
      </c>
      <c r="J38" s="5" t="s">
        <v>70</v>
      </c>
      <c r="K38" s="5" t="s">
        <v>70</v>
      </c>
      <c r="L38" s="5">
        <v>0</v>
      </c>
      <c r="M38" s="5" t="s">
        <v>70</v>
      </c>
      <c r="N38" s="5" t="s">
        <v>70</v>
      </c>
      <c r="O38" s="5" t="s">
        <v>70</v>
      </c>
      <c r="P38" s="5" t="s">
        <v>70</v>
      </c>
      <c r="Q38" s="5" t="s">
        <v>70</v>
      </c>
      <c r="R38" s="5" t="s">
        <v>70</v>
      </c>
      <c r="S38" s="5" t="s">
        <v>70</v>
      </c>
      <c r="T38" s="5" t="s">
        <v>70</v>
      </c>
      <c r="U38" s="5" t="s">
        <v>70</v>
      </c>
      <c r="V38" s="5" t="s">
        <v>70</v>
      </c>
      <c r="W38" s="5">
        <v>0</v>
      </c>
      <c r="X38" s="5" t="s">
        <v>70</v>
      </c>
      <c r="Y38" s="5" t="s">
        <v>70</v>
      </c>
      <c r="Z38" s="5" t="s">
        <v>70</v>
      </c>
      <c r="AA38" s="5" t="s">
        <v>70</v>
      </c>
      <c r="AB38" s="5" t="s">
        <v>70</v>
      </c>
      <c r="AC38" s="5" t="s">
        <v>70</v>
      </c>
      <c r="AD38" s="5" t="s">
        <v>70</v>
      </c>
      <c r="AE38" s="5" t="s">
        <v>70</v>
      </c>
      <c r="AF38" s="5" t="s">
        <v>70</v>
      </c>
      <c r="AG38" s="5" t="s">
        <v>70</v>
      </c>
      <c r="AH38" s="5">
        <v>0</v>
      </c>
      <c r="AI38" s="5" t="s">
        <v>70</v>
      </c>
      <c r="AJ38" s="5" t="s">
        <v>70</v>
      </c>
      <c r="AK38" s="5" t="s">
        <v>70</v>
      </c>
      <c r="AL38" s="5" t="s">
        <v>70</v>
      </c>
      <c r="AM38" s="5" t="s">
        <v>70</v>
      </c>
      <c r="AN38" s="5" t="s">
        <v>70</v>
      </c>
      <c r="AO38" s="5" t="s">
        <v>70</v>
      </c>
      <c r="AP38" s="5" t="s">
        <v>70</v>
      </c>
      <c r="AQ38" s="5" t="s">
        <v>70</v>
      </c>
      <c r="AR38" s="5" t="s">
        <v>70</v>
      </c>
      <c r="AS38" s="5">
        <v>0</v>
      </c>
      <c r="AT38" s="5" t="s">
        <v>70</v>
      </c>
      <c r="AU38" s="5" t="s">
        <v>70</v>
      </c>
      <c r="AV38" s="5" t="s">
        <v>70</v>
      </c>
      <c r="AW38" s="5" t="s">
        <v>70</v>
      </c>
      <c r="AX38" s="5" t="s">
        <v>70</v>
      </c>
      <c r="AY38" s="5" t="s">
        <v>70</v>
      </c>
      <c r="AZ38" s="5" t="s">
        <v>70</v>
      </c>
      <c r="BA38" s="5" t="s">
        <v>70</v>
      </c>
      <c r="BB38" s="5" t="s">
        <v>70</v>
      </c>
      <c r="BC38" s="5" t="s">
        <v>70</v>
      </c>
      <c r="BD38" s="5">
        <v>0</v>
      </c>
    </row>
    <row r="39" spans="1:56" x14ac:dyDescent="0.35">
      <c r="A39" t="s">
        <v>98</v>
      </c>
      <c r="B39" s="5" t="s">
        <v>70</v>
      </c>
      <c r="C39" s="5" t="s">
        <v>70</v>
      </c>
      <c r="D39" s="5" t="s">
        <v>70</v>
      </c>
      <c r="E39" s="5" t="s">
        <v>70</v>
      </c>
      <c r="F39" s="5" t="s">
        <v>70</v>
      </c>
      <c r="G39" s="5" t="s">
        <v>70</v>
      </c>
      <c r="H39" s="5" t="s">
        <v>70</v>
      </c>
      <c r="I39" s="5" t="s">
        <v>70</v>
      </c>
      <c r="J39" s="5" t="s">
        <v>70</v>
      </c>
      <c r="K39" s="5" t="s">
        <v>70</v>
      </c>
      <c r="L39" s="5">
        <v>0</v>
      </c>
      <c r="M39" s="5" t="s">
        <v>70</v>
      </c>
      <c r="N39" s="5" t="s">
        <v>70</v>
      </c>
      <c r="O39" s="5" t="s">
        <v>70</v>
      </c>
      <c r="P39" s="5" t="s">
        <v>70</v>
      </c>
      <c r="Q39" s="5" t="s">
        <v>70</v>
      </c>
      <c r="R39" s="5" t="s">
        <v>70</v>
      </c>
      <c r="S39" s="5" t="s">
        <v>70</v>
      </c>
      <c r="T39" s="5" t="s">
        <v>70</v>
      </c>
      <c r="U39" s="5" t="s">
        <v>70</v>
      </c>
      <c r="V39" s="5" t="s">
        <v>70</v>
      </c>
      <c r="W39" s="5">
        <v>0</v>
      </c>
      <c r="X39" s="5" t="s">
        <v>70</v>
      </c>
      <c r="Y39" s="5" t="s">
        <v>70</v>
      </c>
      <c r="Z39" s="5" t="s">
        <v>70</v>
      </c>
      <c r="AA39" s="5" t="s">
        <v>70</v>
      </c>
      <c r="AB39" s="5" t="s">
        <v>70</v>
      </c>
      <c r="AC39" s="5" t="s">
        <v>70</v>
      </c>
      <c r="AD39" s="5" t="s">
        <v>70</v>
      </c>
      <c r="AE39" s="5" t="s">
        <v>70</v>
      </c>
      <c r="AF39" s="5" t="s">
        <v>70</v>
      </c>
      <c r="AG39" s="5" t="s">
        <v>70</v>
      </c>
      <c r="AH39" s="5">
        <v>0</v>
      </c>
      <c r="AI39" s="5" t="s">
        <v>70</v>
      </c>
      <c r="AJ39" s="5" t="s">
        <v>70</v>
      </c>
      <c r="AK39" s="5" t="s">
        <v>70</v>
      </c>
      <c r="AL39" s="5" t="s">
        <v>70</v>
      </c>
      <c r="AM39" s="5" t="s">
        <v>70</v>
      </c>
      <c r="AN39" s="5" t="s">
        <v>70</v>
      </c>
      <c r="AO39" s="5" t="s">
        <v>70</v>
      </c>
      <c r="AP39" s="5" t="s">
        <v>70</v>
      </c>
      <c r="AQ39" s="5" t="s">
        <v>70</v>
      </c>
      <c r="AR39" s="5" t="s">
        <v>70</v>
      </c>
      <c r="AS39" s="5">
        <v>0</v>
      </c>
      <c r="AT39" s="5" t="s">
        <v>70</v>
      </c>
      <c r="AU39" s="5" t="s">
        <v>70</v>
      </c>
      <c r="AV39" s="5" t="s">
        <v>70</v>
      </c>
      <c r="AW39" s="5" t="s">
        <v>70</v>
      </c>
      <c r="AX39" s="5" t="s">
        <v>70</v>
      </c>
      <c r="AY39" s="5" t="s">
        <v>70</v>
      </c>
      <c r="AZ39" s="5" t="s">
        <v>70</v>
      </c>
      <c r="BA39" s="5" t="s">
        <v>70</v>
      </c>
      <c r="BB39" s="5" t="s">
        <v>70</v>
      </c>
      <c r="BC39" s="5" t="s">
        <v>70</v>
      </c>
      <c r="BD39" s="5">
        <v>0</v>
      </c>
    </row>
    <row r="40" spans="1:56" x14ac:dyDescent="0.35">
      <c r="A40" t="s">
        <v>99</v>
      </c>
      <c r="B40" s="5">
        <v>225</v>
      </c>
      <c r="C40" s="7">
        <v>0.28699999999999998</v>
      </c>
      <c r="D40" s="5">
        <v>365</v>
      </c>
      <c r="E40" s="7">
        <v>0.46700000000000003</v>
      </c>
      <c r="F40" s="5">
        <v>495</v>
      </c>
      <c r="G40" s="7">
        <v>0.64</v>
      </c>
      <c r="H40" s="5">
        <v>655</v>
      </c>
      <c r="I40" s="7">
        <v>0.84399999999999997</v>
      </c>
      <c r="J40" s="5">
        <v>120</v>
      </c>
      <c r="K40" s="7">
        <v>0.156</v>
      </c>
      <c r="L40" s="5">
        <v>775</v>
      </c>
      <c r="M40" s="5">
        <v>345</v>
      </c>
      <c r="N40" s="7">
        <v>0.377</v>
      </c>
      <c r="O40" s="5">
        <v>500</v>
      </c>
      <c r="P40" s="7">
        <v>0.55200000000000005</v>
      </c>
      <c r="Q40" s="5">
        <v>645</v>
      </c>
      <c r="R40" s="7">
        <v>0.71099999999999997</v>
      </c>
      <c r="S40" s="5">
        <v>780</v>
      </c>
      <c r="T40" s="7">
        <v>0.85599999999999998</v>
      </c>
      <c r="U40" s="5">
        <v>130</v>
      </c>
      <c r="V40" s="7">
        <v>0.14399999999999999</v>
      </c>
      <c r="W40" s="5">
        <v>910</v>
      </c>
      <c r="X40" s="5">
        <v>315</v>
      </c>
      <c r="Y40" s="7">
        <v>0.40100000000000002</v>
      </c>
      <c r="Z40" s="5">
        <v>425</v>
      </c>
      <c r="AA40" s="7">
        <v>0.54100000000000004</v>
      </c>
      <c r="AB40" s="5">
        <v>585</v>
      </c>
      <c r="AC40" s="7">
        <v>0.748</v>
      </c>
      <c r="AD40" s="5">
        <v>670</v>
      </c>
      <c r="AE40" s="7">
        <v>0.85499999999999998</v>
      </c>
      <c r="AF40" s="5">
        <v>115</v>
      </c>
      <c r="AG40" s="7">
        <v>0.14499999999999999</v>
      </c>
      <c r="AH40" s="5">
        <v>785</v>
      </c>
      <c r="AI40" s="5">
        <v>390</v>
      </c>
      <c r="AJ40" s="7">
        <v>0.39200000000000002</v>
      </c>
      <c r="AK40" s="5">
        <v>595</v>
      </c>
      <c r="AL40" s="7">
        <v>0.59499999999999997</v>
      </c>
      <c r="AM40" s="5">
        <v>800</v>
      </c>
      <c r="AN40" s="7">
        <v>0.80300000000000005</v>
      </c>
      <c r="AO40" s="5">
        <v>890</v>
      </c>
      <c r="AP40" s="7">
        <v>0.89500000000000002</v>
      </c>
      <c r="AQ40" s="5">
        <v>105</v>
      </c>
      <c r="AR40" s="7">
        <v>0.105</v>
      </c>
      <c r="AS40" s="5">
        <v>995</v>
      </c>
      <c r="AT40" s="5">
        <v>310</v>
      </c>
      <c r="AU40" s="7">
        <v>0.311</v>
      </c>
      <c r="AV40" s="5">
        <v>510</v>
      </c>
      <c r="AW40" s="7">
        <v>0.51300000000000001</v>
      </c>
      <c r="AX40" s="5">
        <v>655</v>
      </c>
      <c r="AY40" s="7">
        <v>0.66</v>
      </c>
      <c r="AZ40" s="5">
        <v>795</v>
      </c>
      <c r="BA40" s="7">
        <v>0.79900000000000004</v>
      </c>
      <c r="BB40" s="5">
        <v>200</v>
      </c>
      <c r="BC40" s="7">
        <v>0.20100000000000001</v>
      </c>
      <c r="BD40" s="5">
        <v>995</v>
      </c>
    </row>
    <row r="41" spans="1:56" x14ac:dyDescent="0.35">
      <c r="A41" t="s">
        <v>100</v>
      </c>
      <c r="B41" s="5">
        <v>0</v>
      </c>
      <c r="C41" s="7">
        <v>0</v>
      </c>
      <c r="D41" s="5" t="s">
        <v>63</v>
      </c>
      <c r="E41" s="5" t="s">
        <v>63</v>
      </c>
      <c r="F41" s="5" t="s">
        <v>63</v>
      </c>
      <c r="G41" s="5" t="s">
        <v>63</v>
      </c>
      <c r="H41" s="5" t="s">
        <v>63</v>
      </c>
      <c r="I41" s="5" t="s">
        <v>63</v>
      </c>
      <c r="J41" s="5" t="s">
        <v>63</v>
      </c>
      <c r="K41" s="5" t="s">
        <v>63</v>
      </c>
      <c r="L41" s="5">
        <v>5</v>
      </c>
      <c r="M41" s="5">
        <v>5</v>
      </c>
      <c r="N41" s="7">
        <v>0.4</v>
      </c>
      <c r="O41" s="5">
        <v>10</v>
      </c>
      <c r="P41" s="7">
        <v>0.6</v>
      </c>
      <c r="Q41" s="5">
        <v>15</v>
      </c>
      <c r="R41" s="7">
        <v>0.86699999999999999</v>
      </c>
      <c r="S41" s="5">
        <v>15</v>
      </c>
      <c r="T41" s="7">
        <v>1</v>
      </c>
      <c r="U41" s="5">
        <v>0</v>
      </c>
      <c r="V41" s="7">
        <v>0</v>
      </c>
      <c r="W41" s="5">
        <v>15</v>
      </c>
      <c r="X41" s="5" t="s">
        <v>63</v>
      </c>
      <c r="Y41" s="5" t="s">
        <v>63</v>
      </c>
      <c r="Z41" s="5">
        <v>5</v>
      </c>
      <c r="AA41" s="5" t="s">
        <v>63</v>
      </c>
      <c r="AB41" s="5">
        <v>5</v>
      </c>
      <c r="AC41" s="5" t="s">
        <v>63</v>
      </c>
      <c r="AD41" s="5">
        <v>10</v>
      </c>
      <c r="AE41" s="5" t="s">
        <v>63</v>
      </c>
      <c r="AF41" s="5">
        <v>0</v>
      </c>
      <c r="AG41" s="7">
        <v>0</v>
      </c>
      <c r="AH41" s="5">
        <v>10</v>
      </c>
      <c r="AI41" s="5" t="s">
        <v>63</v>
      </c>
      <c r="AJ41" s="5" t="s">
        <v>63</v>
      </c>
      <c r="AK41" s="5">
        <v>5</v>
      </c>
      <c r="AL41" s="5" t="s">
        <v>63</v>
      </c>
      <c r="AM41" s="5">
        <v>10</v>
      </c>
      <c r="AN41" s="5" t="s">
        <v>63</v>
      </c>
      <c r="AO41" s="5">
        <v>10</v>
      </c>
      <c r="AP41" s="5" t="s">
        <v>63</v>
      </c>
      <c r="AQ41" s="5">
        <v>0</v>
      </c>
      <c r="AR41" s="7">
        <v>0</v>
      </c>
      <c r="AS41" s="5">
        <v>10</v>
      </c>
      <c r="AT41" s="5">
        <v>5</v>
      </c>
      <c r="AU41" s="7">
        <v>0.125</v>
      </c>
      <c r="AV41" s="5">
        <v>15</v>
      </c>
      <c r="AW41" s="7">
        <v>0.27100000000000002</v>
      </c>
      <c r="AX41" s="5">
        <v>20</v>
      </c>
      <c r="AY41" s="7">
        <v>0.438</v>
      </c>
      <c r="AZ41" s="5">
        <v>30</v>
      </c>
      <c r="BA41" s="7">
        <v>0.58299999999999996</v>
      </c>
      <c r="BB41" s="5">
        <v>20</v>
      </c>
      <c r="BC41" s="7">
        <v>0.41699999999999998</v>
      </c>
      <c r="BD41" s="5">
        <v>50</v>
      </c>
    </row>
    <row r="42" spans="1:56" x14ac:dyDescent="0.35">
      <c r="A42" t="s">
        <v>101</v>
      </c>
      <c r="B42" s="5">
        <v>85</v>
      </c>
      <c r="C42" s="7">
        <v>0.308</v>
      </c>
      <c r="D42" s="5">
        <v>155</v>
      </c>
      <c r="E42" s="7">
        <v>0.56899999999999995</v>
      </c>
      <c r="F42" s="5">
        <v>205</v>
      </c>
      <c r="G42" s="7">
        <v>0.74299999999999999</v>
      </c>
      <c r="H42" s="5">
        <v>235</v>
      </c>
      <c r="I42" s="7">
        <v>0.84799999999999998</v>
      </c>
      <c r="J42" s="5">
        <v>40</v>
      </c>
      <c r="K42" s="7">
        <v>0.152</v>
      </c>
      <c r="L42" s="5">
        <v>275</v>
      </c>
      <c r="M42" s="5">
        <v>80</v>
      </c>
      <c r="N42" s="7">
        <v>0.27100000000000002</v>
      </c>
      <c r="O42" s="5">
        <v>170</v>
      </c>
      <c r="P42" s="7">
        <v>0.57999999999999996</v>
      </c>
      <c r="Q42" s="5">
        <v>230</v>
      </c>
      <c r="R42" s="7">
        <v>0.77300000000000002</v>
      </c>
      <c r="S42" s="5">
        <v>275</v>
      </c>
      <c r="T42" s="7">
        <v>0.93899999999999995</v>
      </c>
      <c r="U42" s="5">
        <v>20</v>
      </c>
      <c r="V42" s="7">
        <v>6.0999999999999999E-2</v>
      </c>
      <c r="W42" s="5">
        <v>295</v>
      </c>
      <c r="X42" s="5">
        <v>140</v>
      </c>
      <c r="Y42" s="7">
        <v>0.504</v>
      </c>
      <c r="Z42" s="5">
        <v>205</v>
      </c>
      <c r="AA42" s="7">
        <v>0.73199999999999998</v>
      </c>
      <c r="AB42" s="5">
        <v>245</v>
      </c>
      <c r="AC42" s="7">
        <v>0.871</v>
      </c>
      <c r="AD42" s="5">
        <v>265</v>
      </c>
      <c r="AE42" s="7">
        <v>0.94299999999999995</v>
      </c>
      <c r="AF42" s="5">
        <v>15</v>
      </c>
      <c r="AG42" s="7">
        <v>5.7000000000000002E-2</v>
      </c>
      <c r="AH42" s="5">
        <v>280</v>
      </c>
      <c r="AI42" s="5">
        <v>95</v>
      </c>
      <c r="AJ42" s="7">
        <v>0.371</v>
      </c>
      <c r="AK42" s="5">
        <v>165</v>
      </c>
      <c r="AL42" s="7">
        <v>0.64100000000000001</v>
      </c>
      <c r="AM42" s="5">
        <v>230</v>
      </c>
      <c r="AN42" s="7">
        <v>0.89600000000000002</v>
      </c>
      <c r="AO42" s="5">
        <v>250</v>
      </c>
      <c r="AP42" s="7">
        <v>0.96899999999999997</v>
      </c>
      <c r="AQ42" s="5">
        <v>10</v>
      </c>
      <c r="AR42" s="7">
        <v>3.1E-2</v>
      </c>
      <c r="AS42" s="5">
        <v>260</v>
      </c>
      <c r="AT42" s="5">
        <v>60</v>
      </c>
      <c r="AU42" s="7">
        <v>0.215</v>
      </c>
      <c r="AV42" s="5">
        <v>140</v>
      </c>
      <c r="AW42" s="7">
        <v>0.495</v>
      </c>
      <c r="AX42" s="5">
        <v>210</v>
      </c>
      <c r="AY42" s="7">
        <v>0.749</v>
      </c>
      <c r="AZ42" s="5">
        <v>245</v>
      </c>
      <c r="BA42" s="7">
        <v>0.88500000000000001</v>
      </c>
      <c r="BB42" s="5">
        <v>30</v>
      </c>
      <c r="BC42" s="7">
        <v>0.115</v>
      </c>
      <c r="BD42" s="5">
        <v>280</v>
      </c>
    </row>
    <row r="43" spans="1:56" x14ac:dyDescent="0.35">
      <c r="A43" t="s">
        <v>102</v>
      </c>
      <c r="B43" s="5">
        <v>100</v>
      </c>
      <c r="C43" s="5" t="s">
        <v>63</v>
      </c>
      <c r="D43" s="5">
        <v>140</v>
      </c>
      <c r="E43" s="5" t="s">
        <v>63</v>
      </c>
      <c r="F43" s="5">
        <v>155</v>
      </c>
      <c r="G43" s="5" t="s">
        <v>63</v>
      </c>
      <c r="H43" s="5">
        <v>165</v>
      </c>
      <c r="I43" s="5" t="s">
        <v>63</v>
      </c>
      <c r="J43" s="5" t="s">
        <v>63</v>
      </c>
      <c r="K43" s="5" t="s">
        <v>63</v>
      </c>
      <c r="L43" s="5">
        <v>165</v>
      </c>
      <c r="M43" s="5">
        <v>90</v>
      </c>
      <c r="N43" s="5" t="s">
        <v>63</v>
      </c>
      <c r="O43" s="5">
        <v>140</v>
      </c>
      <c r="P43" s="5" t="s">
        <v>63</v>
      </c>
      <c r="Q43" s="5">
        <v>170</v>
      </c>
      <c r="R43" s="5" t="s">
        <v>63</v>
      </c>
      <c r="S43" s="5">
        <v>180</v>
      </c>
      <c r="T43" s="5" t="s">
        <v>63</v>
      </c>
      <c r="U43" s="5" t="s">
        <v>63</v>
      </c>
      <c r="V43" s="5" t="s">
        <v>63</v>
      </c>
      <c r="W43" s="5">
        <v>185</v>
      </c>
      <c r="X43" s="5">
        <v>115</v>
      </c>
      <c r="Y43" s="7">
        <v>0.59199999999999997</v>
      </c>
      <c r="Z43" s="5">
        <v>155</v>
      </c>
      <c r="AA43" s="7">
        <v>0.80600000000000005</v>
      </c>
      <c r="AB43" s="5">
        <v>185</v>
      </c>
      <c r="AC43" s="7">
        <v>0.97399999999999998</v>
      </c>
      <c r="AD43" s="5">
        <v>185</v>
      </c>
      <c r="AE43" s="7">
        <v>0.97399999999999998</v>
      </c>
      <c r="AF43" s="5">
        <v>5</v>
      </c>
      <c r="AG43" s="7">
        <v>2.5999999999999999E-2</v>
      </c>
      <c r="AH43" s="5">
        <v>190</v>
      </c>
      <c r="AI43" s="5">
        <v>95</v>
      </c>
      <c r="AJ43" s="5" t="s">
        <v>63</v>
      </c>
      <c r="AK43" s="5">
        <v>145</v>
      </c>
      <c r="AL43" s="5" t="s">
        <v>63</v>
      </c>
      <c r="AM43" s="5">
        <v>165</v>
      </c>
      <c r="AN43" s="5" t="s">
        <v>63</v>
      </c>
      <c r="AO43" s="5">
        <v>170</v>
      </c>
      <c r="AP43" s="5" t="s">
        <v>63</v>
      </c>
      <c r="AQ43" s="5" t="s">
        <v>63</v>
      </c>
      <c r="AR43" s="5" t="s">
        <v>63</v>
      </c>
      <c r="AS43" s="5">
        <v>170</v>
      </c>
      <c r="AT43" s="5">
        <v>95</v>
      </c>
      <c r="AU43" s="7">
        <v>0.57299999999999995</v>
      </c>
      <c r="AV43" s="5">
        <v>145</v>
      </c>
      <c r="AW43" s="7">
        <v>0.872</v>
      </c>
      <c r="AX43" s="5">
        <v>160</v>
      </c>
      <c r="AY43" s="7">
        <v>0.98199999999999998</v>
      </c>
      <c r="AZ43" s="5">
        <v>165</v>
      </c>
      <c r="BA43" s="7">
        <v>1</v>
      </c>
      <c r="BB43" s="5">
        <v>0</v>
      </c>
      <c r="BC43" s="7">
        <v>0</v>
      </c>
      <c r="BD43" s="5">
        <v>165</v>
      </c>
    </row>
    <row r="44" spans="1:56" x14ac:dyDescent="0.35">
      <c r="A44" t="s">
        <v>103</v>
      </c>
      <c r="B44" s="5">
        <v>25</v>
      </c>
      <c r="C44" s="7">
        <v>0.34799999999999998</v>
      </c>
      <c r="D44" s="5">
        <v>40</v>
      </c>
      <c r="E44" s="7">
        <v>0.59399999999999997</v>
      </c>
      <c r="F44" s="5">
        <v>60</v>
      </c>
      <c r="G44" s="7">
        <v>0.85499999999999998</v>
      </c>
      <c r="H44" s="5">
        <v>70</v>
      </c>
      <c r="I44" s="7">
        <v>1</v>
      </c>
      <c r="J44" s="5">
        <v>0</v>
      </c>
      <c r="K44" s="7">
        <v>0</v>
      </c>
      <c r="L44" s="5">
        <v>70</v>
      </c>
      <c r="M44" s="5">
        <v>25</v>
      </c>
      <c r="N44" s="7">
        <v>0.29299999999999998</v>
      </c>
      <c r="O44" s="5">
        <v>55</v>
      </c>
      <c r="P44" s="7">
        <v>0.58699999999999997</v>
      </c>
      <c r="Q44" s="5">
        <v>75</v>
      </c>
      <c r="R44" s="7">
        <v>0.81499999999999995</v>
      </c>
      <c r="S44" s="5">
        <v>85</v>
      </c>
      <c r="T44" s="7">
        <v>0.93500000000000005</v>
      </c>
      <c r="U44" s="5">
        <v>5</v>
      </c>
      <c r="V44" s="7">
        <v>6.5000000000000002E-2</v>
      </c>
      <c r="W44" s="5">
        <v>90</v>
      </c>
      <c r="X44" s="5">
        <v>25</v>
      </c>
      <c r="Y44" s="7">
        <v>0.43099999999999999</v>
      </c>
      <c r="Z44" s="5">
        <v>45</v>
      </c>
      <c r="AA44" s="7">
        <v>0.74099999999999999</v>
      </c>
      <c r="AB44" s="5">
        <v>55</v>
      </c>
      <c r="AC44" s="7">
        <v>0.98299999999999998</v>
      </c>
      <c r="AD44" s="5">
        <v>60</v>
      </c>
      <c r="AE44" s="7">
        <v>1</v>
      </c>
      <c r="AF44" s="5">
        <v>0</v>
      </c>
      <c r="AG44" s="7">
        <v>0</v>
      </c>
      <c r="AH44" s="5">
        <v>60</v>
      </c>
      <c r="AI44" s="5">
        <v>20</v>
      </c>
      <c r="AJ44" s="7">
        <v>0.51400000000000001</v>
      </c>
      <c r="AK44" s="5">
        <v>30</v>
      </c>
      <c r="AL44" s="7">
        <v>0.91400000000000003</v>
      </c>
      <c r="AM44" s="5">
        <v>35</v>
      </c>
      <c r="AN44" s="7">
        <v>1</v>
      </c>
      <c r="AO44" s="5">
        <v>35</v>
      </c>
      <c r="AP44" s="7">
        <v>1</v>
      </c>
      <c r="AQ44" s="5">
        <v>0</v>
      </c>
      <c r="AR44" s="7">
        <v>0</v>
      </c>
      <c r="AS44" s="5">
        <v>35</v>
      </c>
      <c r="AT44" s="5">
        <v>15</v>
      </c>
      <c r="AU44" s="5" t="s">
        <v>63</v>
      </c>
      <c r="AV44" s="5">
        <v>40</v>
      </c>
      <c r="AW44" s="5" t="s">
        <v>63</v>
      </c>
      <c r="AX44" s="5">
        <v>50</v>
      </c>
      <c r="AY44" s="5" t="s">
        <v>63</v>
      </c>
      <c r="AZ44" s="5">
        <v>50</v>
      </c>
      <c r="BA44" s="5" t="s">
        <v>63</v>
      </c>
      <c r="BB44" s="5" t="s">
        <v>63</v>
      </c>
      <c r="BC44" s="5" t="s">
        <v>63</v>
      </c>
      <c r="BD44" s="5">
        <v>50</v>
      </c>
    </row>
    <row r="45" spans="1:56" x14ac:dyDescent="0.35">
      <c r="A45" t="s">
        <v>104</v>
      </c>
      <c r="B45" s="5" t="s">
        <v>70</v>
      </c>
      <c r="C45" s="5" t="s">
        <v>70</v>
      </c>
      <c r="D45" s="5" t="s">
        <v>70</v>
      </c>
      <c r="E45" s="5" t="s">
        <v>70</v>
      </c>
      <c r="F45" s="5" t="s">
        <v>70</v>
      </c>
      <c r="G45" s="5" t="s">
        <v>70</v>
      </c>
      <c r="H45" s="5" t="s">
        <v>70</v>
      </c>
      <c r="I45" s="5" t="s">
        <v>70</v>
      </c>
      <c r="J45" s="5" t="s">
        <v>70</v>
      </c>
      <c r="K45" s="5" t="s">
        <v>70</v>
      </c>
      <c r="L45" s="5">
        <v>0</v>
      </c>
      <c r="M45" s="5" t="s">
        <v>70</v>
      </c>
      <c r="N45" s="5" t="s">
        <v>70</v>
      </c>
      <c r="O45" s="5" t="s">
        <v>70</v>
      </c>
      <c r="P45" s="5" t="s">
        <v>70</v>
      </c>
      <c r="Q45" s="5" t="s">
        <v>70</v>
      </c>
      <c r="R45" s="5" t="s">
        <v>70</v>
      </c>
      <c r="S45" s="5" t="s">
        <v>70</v>
      </c>
      <c r="T45" s="5" t="s">
        <v>70</v>
      </c>
      <c r="U45" s="5" t="s">
        <v>70</v>
      </c>
      <c r="V45" s="5" t="s">
        <v>70</v>
      </c>
      <c r="W45" s="5">
        <v>0</v>
      </c>
      <c r="X45" s="5" t="s">
        <v>70</v>
      </c>
      <c r="Y45" s="5" t="s">
        <v>70</v>
      </c>
      <c r="Z45" s="5" t="s">
        <v>70</v>
      </c>
      <c r="AA45" s="5" t="s">
        <v>70</v>
      </c>
      <c r="AB45" s="5" t="s">
        <v>70</v>
      </c>
      <c r="AC45" s="5" t="s">
        <v>70</v>
      </c>
      <c r="AD45" s="5" t="s">
        <v>70</v>
      </c>
      <c r="AE45" s="5" t="s">
        <v>70</v>
      </c>
      <c r="AF45" s="5" t="s">
        <v>70</v>
      </c>
      <c r="AG45" s="5" t="s">
        <v>70</v>
      </c>
      <c r="AH45" s="5">
        <v>0</v>
      </c>
      <c r="AI45" s="5" t="s">
        <v>70</v>
      </c>
      <c r="AJ45" s="5" t="s">
        <v>70</v>
      </c>
      <c r="AK45" s="5" t="s">
        <v>70</v>
      </c>
      <c r="AL45" s="5" t="s">
        <v>70</v>
      </c>
      <c r="AM45" s="5" t="s">
        <v>70</v>
      </c>
      <c r="AN45" s="5" t="s">
        <v>70</v>
      </c>
      <c r="AO45" s="5" t="s">
        <v>70</v>
      </c>
      <c r="AP45" s="5" t="s">
        <v>70</v>
      </c>
      <c r="AQ45" s="5" t="s">
        <v>70</v>
      </c>
      <c r="AR45" s="5" t="s">
        <v>70</v>
      </c>
      <c r="AS45" s="5">
        <v>0</v>
      </c>
      <c r="AT45" s="5" t="s">
        <v>70</v>
      </c>
      <c r="AU45" s="5" t="s">
        <v>70</v>
      </c>
      <c r="AV45" s="5" t="s">
        <v>70</v>
      </c>
      <c r="AW45" s="5" t="s">
        <v>70</v>
      </c>
      <c r="AX45" s="5" t="s">
        <v>70</v>
      </c>
      <c r="AY45" s="5" t="s">
        <v>70</v>
      </c>
      <c r="AZ45" s="5" t="s">
        <v>70</v>
      </c>
      <c r="BA45" s="5" t="s">
        <v>70</v>
      </c>
      <c r="BB45" s="5" t="s">
        <v>70</v>
      </c>
      <c r="BC45" s="5" t="s">
        <v>70</v>
      </c>
      <c r="BD45" s="5">
        <v>0</v>
      </c>
    </row>
    <row r="46" spans="1:56" x14ac:dyDescent="0.35">
      <c r="A46" t="s">
        <v>105</v>
      </c>
      <c r="B46" s="5" t="s">
        <v>63</v>
      </c>
      <c r="C46" s="5" t="s">
        <v>63</v>
      </c>
      <c r="D46" s="5" t="s">
        <v>63</v>
      </c>
      <c r="E46" s="5" t="s">
        <v>63</v>
      </c>
      <c r="F46" s="5" t="s">
        <v>63</v>
      </c>
      <c r="G46" s="5" t="s">
        <v>63</v>
      </c>
      <c r="H46" s="5" t="s">
        <v>63</v>
      </c>
      <c r="I46" s="5" t="s">
        <v>63</v>
      </c>
      <c r="J46" s="5" t="s">
        <v>63</v>
      </c>
      <c r="K46" s="5" t="s">
        <v>63</v>
      </c>
      <c r="L46" s="5">
        <v>5</v>
      </c>
      <c r="M46" s="5" t="s">
        <v>63</v>
      </c>
      <c r="N46" s="5" t="s">
        <v>63</v>
      </c>
      <c r="O46" s="5" t="s">
        <v>63</v>
      </c>
      <c r="P46" s="5" t="s">
        <v>63</v>
      </c>
      <c r="Q46" s="5" t="s">
        <v>63</v>
      </c>
      <c r="R46" s="5" t="s">
        <v>63</v>
      </c>
      <c r="S46" s="5">
        <v>5</v>
      </c>
      <c r="T46" s="5" t="s">
        <v>63</v>
      </c>
      <c r="U46" s="5">
        <v>0</v>
      </c>
      <c r="V46" s="7">
        <v>0</v>
      </c>
      <c r="W46" s="5">
        <v>5</v>
      </c>
      <c r="X46" s="5" t="s">
        <v>70</v>
      </c>
      <c r="Y46" s="5" t="s">
        <v>70</v>
      </c>
      <c r="Z46" s="5" t="s">
        <v>70</v>
      </c>
      <c r="AA46" s="5" t="s">
        <v>70</v>
      </c>
      <c r="AB46" s="5" t="s">
        <v>70</v>
      </c>
      <c r="AC46" s="5" t="s">
        <v>70</v>
      </c>
      <c r="AD46" s="5" t="s">
        <v>70</v>
      </c>
      <c r="AE46" s="5" t="s">
        <v>70</v>
      </c>
      <c r="AF46" s="5" t="s">
        <v>70</v>
      </c>
      <c r="AG46" s="5" t="s">
        <v>70</v>
      </c>
      <c r="AH46" s="5">
        <v>0</v>
      </c>
      <c r="AI46" s="5" t="s">
        <v>70</v>
      </c>
      <c r="AJ46" s="5" t="s">
        <v>70</v>
      </c>
      <c r="AK46" s="5" t="s">
        <v>70</v>
      </c>
      <c r="AL46" s="5" t="s">
        <v>70</v>
      </c>
      <c r="AM46" s="5" t="s">
        <v>70</v>
      </c>
      <c r="AN46" s="5" t="s">
        <v>70</v>
      </c>
      <c r="AO46" s="5" t="s">
        <v>70</v>
      </c>
      <c r="AP46" s="5" t="s">
        <v>70</v>
      </c>
      <c r="AQ46" s="5" t="s">
        <v>70</v>
      </c>
      <c r="AR46" s="5" t="s">
        <v>70</v>
      </c>
      <c r="AS46" s="5">
        <v>0</v>
      </c>
      <c r="AT46" s="5" t="s">
        <v>70</v>
      </c>
      <c r="AU46" s="5" t="s">
        <v>70</v>
      </c>
      <c r="AV46" s="5" t="s">
        <v>70</v>
      </c>
      <c r="AW46" s="5" t="s">
        <v>70</v>
      </c>
      <c r="AX46" s="5" t="s">
        <v>70</v>
      </c>
      <c r="AY46" s="5" t="s">
        <v>70</v>
      </c>
      <c r="AZ46" s="5" t="s">
        <v>70</v>
      </c>
      <c r="BA46" s="5" t="s">
        <v>70</v>
      </c>
      <c r="BB46" s="5" t="s">
        <v>70</v>
      </c>
      <c r="BC46" s="5" t="s">
        <v>70</v>
      </c>
      <c r="BD46" s="5">
        <v>0</v>
      </c>
    </row>
    <row r="47" spans="1:56" x14ac:dyDescent="0.35">
      <c r="A47" t="s">
        <v>106</v>
      </c>
      <c r="B47" s="5">
        <v>275</v>
      </c>
      <c r="C47" s="7">
        <v>0.50800000000000001</v>
      </c>
      <c r="D47" s="5">
        <v>415</v>
      </c>
      <c r="E47" s="7">
        <v>0.77500000000000002</v>
      </c>
      <c r="F47" s="5">
        <v>500</v>
      </c>
      <c r="G47" s="7">
        <v>0.92900000000000005</v>
      </c>
      <c r="H47" s="5">
        <v>530</v>
      </c>
      <c r="I47" s="7">
        <v>0.99099999999999999</v>
      </c>
      <c r="J47" s="5">
        <v>5</v>
      </c>
      <c r="K47" s="7">
        <v>8.9999999999999993E-3</v>
      </c>
      <c r="L47" s="5">
        <v>535</v>
      </c>
      <c r="M47" s="5">
        <v>270</v>
      </c>
      <c r="N47" s="5" t="s">
        <v>63</v>
      </c>
      <c r="O47" s="5">
        <v>415</v>
      </c>
      <c r="P47" s="5" t="s">
        <v>63</v>
      </c>
      <c r="Q47" s="5">
        <v>480</v>
      </c>
      <c r="R47" s="5" t="s">
        <v>63</v>
      </c>
      <c r="S47" s="5">
        <v>490</v>
      </c>
      <c r="T47" s="5" t="s">
        <v>63</v>
      </c>
      <c r="U47" s="5" t="s">
        <v>63</v>
      </c>
      <c r="V47" s="5" t="s">
        <v>63</v>
      </c>
      <c r="W47" s="5">
        <v>495</v>
      </c>
      <c r="X47" s="5">
        <v>245</v>
      </c>
      <c r="Y47" s="5" t="s">
        <v>63</v>
      </c>
      <c r="Z47" s="5">
        <v>360</v>
      </c>
      <c r="AA47" s="5" t="s">
        <v>63</v>
      </c>
      <c r="AB47" s="5">
        <v>425</v>
      </c>
      <c r="AC47" s="5" t="s">
        <v>63</v>
      </c>
      <c r="AD47" s="5">
        <v>440</v>
      </c>
      <c r="AE47" s="5" t="s">
        <v>63</v>
      </c>
      <c r="AF47" s="5" t="s">
        <v>63</v>
      </c>
      <c r="AG47" s="5" t="s">
        <v>63</v>
      </c>
      <c r="AH47" s="5">
        <v>445</v>
      </c>
      <c r="AI47" s="5">
        <v>290</v>
      </c>
      <c r="AJ47" s="5" t="s">
        <v>63</v>
      </c>
      <c r="AK47" s="5">
        <v>400</v>
      </c>
      <c r="AL47" s="5" t="s">
        <v>63</v>
      </c>
      <c r="AM47" s="5">
        <v>445</v>
      </c>
      <c r="AN47" s="5" t="s">
        <v>63</v>
      </c>
      <c r="AO47" s="5">
        <v>455</v>
      </c>
      <c r="AP47" s="5" t="s">
        <v>63</v>
      </c>
      <c r="AQ47" s="5" t="s">
        <v>63</v>
      </c>
      <c r="AR47" s="5" t="s">
        <v>63</v>
      </c>
      <c r="AS47" s="5">
        <v>460</v>
      </c>
      <c r="AT47" s="5">
        <v>190</v>
      </c>
      <c r="AU47" s="5" t="s">
        <v>63</v>
      </c>
      <c r="AV47" s="5">
        <v>340</v>
      </c>
      <c r="AW47" s="5" t="s">
        <v>63</v>
      </c>
      <c r="AX47" s="5">
        <v>400</v>
      </c>
      <c r="AY47" s="5" t="s">
        <v>63</v>
      </c>
      <c r="AZ47" s="5">
        <v>415</v>
      </c>
      <c r="BA47" s="5" t="s">
        <v>63</v>
      </c>
      <c r="BB47" s="5" t="s">
        <v>63</v>
      </c>
      <c r="BC47" s="5" t="s">
        <v>63</v>
      </c>
      <c r="BD47" s="5">
        <v>415</v>
      </c>
    </row>
    <row r="48" spans="1:56" x14ac:dyDescent="0.35">
      <c r="A48" t="s">
        <v>107</v>
      </c>
      <c r="B48" s="5">
        <v>90</v>
      </c>
      <c r="C48" s="7">
        <v>0.34599999999999997</v>
      </c>
      <c r="D48" s="5">
        <v>145</v>
      </c>
      <c r="E48" s="7">
        <v>0.57499999999999996</v>
      </c>
      <c r="F48" s="5">
        <v>190</v>
      </c>
      <c r="G48" s="7">
        <v>0.74399999999999999</v>
      </c>
      <c r="H48" s="5">
        <v>220</v>
      </c>
      <c r="I48" s="7">
        <v>0.874</v>
      </c>
      <c r="J48" s="5">
        <v>30</v>
      </c>
      <c r="K48" s="7">
        <v>0.126</v>
      </c>
      <c r="L48" s="5">
        <v>255</v>
      </c>
      <c r="M48" s="5">
        <v>85</v>
      </c>
      <c r="N48" s="7">
        <v>0.318</v>
      </c>
      <c r="O48" s="5">
        <v>160</v>
      </c>
      <c r="P48" s="7">
        <v>0.61</v>
      </c>
      <c r="Q48" s="5">
        <v>210</v>
      </c>
      <c r="R48" s="7">
        <v>0.79200000000000004</v>
      </c>
      <c r="S48" s="5">
        <v>245</v>
      </c>
      <c r="T48" s="7">
        <v>0.92</v>
      </c>
      <c r="U48" s="5">
        <v>20</v>
      </c>
      <c r="V48" s="7">
        <v>0.08</v>
      </c>
      <c r="W48" s="5">
        <v>265</v>
      </c>
      <c r="X48" s="5">
        <v>135</v>
      </c>
      <c r="Y48" s="7">
        <v>0.48599999999999999</v>
      </c>
      <c r="Z48" s="5">
        <v>185</v>
      </c>
      <c r="AA48" s="7">
        <v>0.66300000000000003</v>
      </c>
      <c r="AB48" s="5">
        <v>230</v>
      </c>
      <c r="AC48" s="7">
        <v>0.80900000000000005</v>
      </c>
      <c r="AD48" s="5">
        <v>265</v>
      </c>
      <c r="AE48" s="7">
        <v>0.94299999999999995</v>
      </c>
      <c r="AF48" s="5">
        <v>15</v>
      </c>
      <c r="AG48" s="7">
        <v>5.7000000000000002E-2</v>
      </c>
      <c r="AH48" s="5">
        <v>280</v>
      </c>
      <c r="AI48" s="5">
        <v>135</v>
      </c>
      <c r="AJ48" s="7">
        <v>0.442</v>
      </c>
      <c r="AK48" s="5">
        <v>200</v>
      </c>
      <c r="AL48" s="7">
        <v>0.67100000000000004</v>
      </c>
      <c r="AM48" s="5">
        <v>270</v>
      </c>
      <c r="AN48" s="7">
        <v>0.89400000000000002</v>
      </c>
      <c r="AO48" s="5">
        <v>295</v>
      </c>
      <c r="AP48" s="7">
        <v>0.97299999999999998</v>
      </c>
      <c r="AQ48" s="5">
        <v>10</v>
      </c>
      <c r="AR48" s="7">
        <v>2.7E-2</v>
      </c>
      <c r="AS48" s="5">
        <v>300</v>
      </c>
      <c r="AT48" s="5">
        <v>105</v>
      </c>
      <c r="AU48" s="7">
        <v>0.38200000000000001</v>
      </c>
      <c r="AV48" s="5">
        <v>185</v>
      </c>
      <c r="AW48" s="7">
        <v>0.66100000000000003</v>
      </c>
      <c r="AX48" s="5">
        <v>235</v>
      </c>
      <c r="AY48" s="7">
        <v>0.83899999999999997</v>
      </c>
      <c r="AZ48" s="5">
        <v>265</v>
      </c>
      <c r="BA48" s="7">
        <v>0.93899999999999995</v>
      </c>
      <c r="BB48" s="5">
        <v>15</v>
      </c>
      <c r="BC48" s="7">
        <v>6.0999999999999999E-2</v>
      </c>
      <c r="BD48" s="5">
        <v>280</v>
      </c>
    </row>
    <row r="49" spans="1:56" x14ac:dyDescent="0.35">
      <c r="A49" t="s">
        <v>108</v>
      </c>
      <c r="B49" s="5">
        <v>25</v>
      </c>
      <c r="C49" s="7">
        <v>0.30299999999999999</v>
      </c>
      <c r="D49" s="5">
        <v>40</v>
      </c>
      <c r="E49" s="7">
        <v>0.53900000000000003</v>
      </c>
      <c r="F49" s="5">
        <v>55</v>
      </c>
      <c r="G49" s="7">
        <v>0.71099999999999997</v>
      </c>
      <c r="H49" s="5">
        <v>65</v>
      </c>
      <c r="I49" s="7">
        <v>0.86799999999999999</v>
      </c>
      <c r="J49" s="5">
        <v>10</v>
      </c>
      <c r="K49" s="7">
        <v>0.13200000000000001</v>
      </c>
      <c r="L49" s="5">
        <v>75</v>
      </c>
      <c r="M49" s="5">
        <v>40</v>
      </c>
      <c r="N49" s="5" t="s">
        <v>63</v>
      </c>
      <c r="O49" s="5">
        <v>60</v>
      </c>
      <c r="P49" s="5" t="s">
        <v>63</v>
      </c>
      <c r="Q49" s="5">
        <v>75</v>
      </c>
      <c r="R49" s="5" t="s">
        <v>63</v>
      </c>
      <c r="S49" s="5">
        <v>80</v>
      </c>
      <c r="T49" s="5" t="s">
        <v>63</v>
      </c>
      <c r="U49" s="5" t="s">
        <v>63</v>
      </c>
      <c r="V49" s="5" t="s">
        <v>63</v>
      </c>
      <c r="W49" s="5">
        <v>85</v>
      </c>
      <c r="X49" s="5">
        <v>35</v>
      </c>
      <c r="Y49" s="5" t="s">
        <v>63</v>
      </c>
      <c r="Z49" s="5">
        <v>50</v>
      </c>
      <c r="AA49" s="5" t="s">
        <v>63</v>
      </c>
      <c r="AB49" s="5">
        <v>70</v>
      </c>
      <c r="AC49" s="5" t="s">
        <v>63</v>
      </c>
      <c r="AD49" s="5">
        <v>70</v>
      </c>
      <c r="AE49" s="5" t="s">
        <v>63</v>
      </c>
      <c r="AF49" s="5" t="s">
        <v>63</v>
      </c>
      <c r="AG49" s="5" t="s">
        <v>63</v>
      </c>
      <c r="AH49" s="5">
        <v>75</v>
      </c>
      <c r="AI49" s="5">
        <v>25</v>
      </c>
      <c r="AJ49" s="5" t="s">
        <v>63</v>
      </c>
      <c r="AK49" s="5">
        <v>55</v>
      </c>
      <c r="AL49" s="5" t="s">
        <v>63</v>
      </c>
      <c r="AM49" s="5">
        <v>70</v>
      </c>
      <c r="AN49" s="5" t="s">
        <v>63</v>
      </c>
      <c r="AO49" s="5">
        <v>75</v>
      </c>
      <c r="AP49" s="5" t="s">
        <v>63</v>
      </c>
      <c r="AQ49" s="5" t="s">
        <v>63</v>
      </c>
      <c r="AR49" s="5" t="s">
        <v>63</v>
      </c>
      <c r="AS49" s="5">
        <v>80</v>
      </c>
      <c r="AT49" s="5">
        <v>15</v>
      </c>
      <c r="AU49" s="7">
        <v>0.19500000000000001</v>
      </c>
      <c r="AV49" s="5">
        <v>30</v>
      </c>
      <c r="AW49" s="7">
        <v>0.36799999999999999</v>
      </c>
      <c r="AX49" s="5">
        <v>55</v>
      </c>
      <c r="AY49" s="7">
        <v>0.60899999999999999</v>
      </c>
      <c r="AZ49" s="5">
        <v>75</v>
      </c>
      <c r="BA49" s="7">
        <v>0.85099999999999998</v>
      </c>
      <c r="BB49" s="5">
        <v>15</v>
      </c>
      <c r="BC49" s="7">
        <v>0.14899999999999999</v>
      </c>
      <c r="BD49" s="5">
        <v>85</v>
      </c>
    </row>
    <row r="50" spans="1:56" x14ac:dyDescent="0.35">
      <c r="A50" t="s">
        <v>109</v>
      </c>
      <c r="B50" s="5">
        <v>80</v>
      </c>
      <c r="C50" s="7">
        <v>0.27100000000000002</v>
      </c>
      <c r="D50" s="5">
        <v>185</v>
      </c>
      <c r="E50" s="7">
        <v>0.625</v>
      </c>
      <c r="F50" s="5">
        <v>255</v>
      </c>
      <c r="G50" s="7">
        <v>0.84599999999999997</v>
      </c>
      <c r="H50" s="5">
        <v>285</v>
      </c>
      <c r="I50" s="7">
        <v>0.96</v>
      </c>
      <c r="J50" s="5">
        <v>10</v>
      </c>
      <c r="K50" s="7">
        <v>0.04</v>
      </c>
      <c r="L50" s="5">
        <v>300</v>
      </c>
      <c r="M50" s="5">
        <v>50</v>
      </c>
      <c r="N50" s="7">
        <v>0.23400000000000001</v>
      </c>
      <c r="O50" s="5">
        <v>125</v>
      </c>
      <c r="P50" s="7">
        <v>0.55900000000000005</v>
      </c>
      <c r="Q50" s="5">
        <v>185</v>
      </c>
      <c r="R50" s="7">
        <v>0.84199999999999997</v>
      </c>
      <c r="S50" s="5">
        <v>210</v>
      </c>
      <c r="T50" s="7">
        <v>0.95</v>
      </c>
      <c r="U50" s="5">
        <v>10</v>
      </c>
      <c r="V50" s="7">
        <v>0.05</v>
      </c>
      <c r="W50" s="5">
        <v>220</v>
      </c>
      <c r="X50" s="5">
        <v>105</v>
      </c>
      <c r="Y50" s="5" t="s">
        <v>63</v>
      </c>
      <c r="Z50" s="5">
        <v>165</v>
      </c>
      <c r="AA50" s="5" t="s">
        <v>63</v>
      </c>
      <c r="AB50" s="5">
        <v>210</v>
      </c>
      <c r="AC50" s="5" t="s">
        <v>63</v>
      </c>
      <c r="AD50" s="5">
        <v>220</v>
      </c>
      <c r="AE50" s="5" t="s">
        <v>63</v>
      </c>
      <c r="AF50" s="5" t="s">
        <v>63</v>
      </c>
      <c r="AG50" s="5" t="s">
        <v>63</v>
      </c>
      <c r="AH50" s="5">
        <v>225</v>
      </c>
      <c r="AI50" s="5">
        <v>70</v>
      </c>
      <c r="AJ50" s="5" t="s">
        <v>63</v>
      </c>
      <c r="AK50" s="5">
        <v>135</v>
      </c>
      <c r="AL50" s="5" t="s">
        <v>63</v>
      </c>
      <c r="AM50" s="5">
        <v>190</v>
      </c>
      <c r="AN50" s="5" t="s">
        <v>63</v>
      </c>
      <c r="AO50" s="5">
        <v>205</v>
      </c>
      <c r="AP50" s="5" t="s">
        <v>63</v>
      </c>
      <c r="AQ50" s="5" t="s">
        <v>63</v>
      </c>
      <c r="AR50" s="5" t="s">
        <v>63</v>
      </c>
      <c r="AS50" s="5">
        <v>205</v>
      </c>
      <c r="AT50" s="5">
        <v>40</v>
      </c>
      <c r="AU50" s="7">
        <v>0.20300000000000001</v>
      </c>
      <c r="AV50" s="5">
        <v>100</v>
      </c>
      <c r="AW50" s="7">
        <v>0.50800000000000001</v>
      </c>
      <c r="AX50" s="5">
        <v>155</v>
      </c>
      <c r="AY50" s="7">
        <v>0.79200000000000004</v>
      </c>
      <c r="AZ50" s="5">
        <v>180</v>
      </c>
      <c r="BA50" s="7">
        <v>0.91900000000000004</v>
      </c>
      <c r="BB50" s="5">
        <v>15</v>
      </c>
      <c r="BC50" s="7">
        <v>8.1000000000000003E-2</v>
      </c>
      <c r="BD50" s="5">
        <v>195</v>
      </c>
    </row>
    <row r="51" spans="1:56" x14ac:dyDescent="0.35">
      <c r="A51" t="s">
        <v>110</v>
      </c>
      <c r="B51" s="5">
        <v>15</v>
      </c>
      <c r="C51" s="5" t="s">
        <v>63</v>
      </c>
      <c r="D51" s="5">
        <v>20</v>
      </c>
      <c r="E51" s="5" t="s">
        <v>63</v>
      </c>
      <c r="F51" s="5">
        <v>25</v>
      </c>
      <c r="G51" s="5" t="s">
        <v>63</v>
      </c>
      <c r="H51" s="5">
        <v>25</v>
      </c>
      <c r="I51" s="5" t="s">
        <v>63</v>
      </c>
      <c r="J51" s="5" t="s">
        <v>63</v>
      </c>
      <c r="K51" s="5" t="s">
        <v>63</v>
      </c>
      <c r="L51" s="5">
        <v>25</v>
      </c>
      <c r="M51" s="5">
        <v>10</v>
      </c>
      <c r="N51" s="7">
        <v>0.47799999999999998</v>
      </c>
      <c r="O51" s="5">
        <v>20</v>
      </c>
      <c r="P51" s="7">
        <v>0.82599999999999996</v>
      </c>
      <c r="Q51" s="5">
        <v>25</v>
      </c>
      <c r="R51" s="7">
        <v>1</v>
      </c>
      <c r="S51" s="5">
        <v>25</v>
      </c>
      <c r="T51" s="7">
        <v>1</v>
      </c>
      <c r="U51" s="5">
        <v>0</v>
      </c>
      <c r="V51" s="7">
        <v>0</v>
      </c>
      <c r="W51" s="5">
        <v>25</v>
      </c>
      <c r="X51" s="5">
        <v>25</v>
      </c>
      <c r="Y51" s="5" t="s">
        <v>63</v>
      </c>
      <c r="Z51" s="5">
        <v>25</v>
      </c>
      <c r="AA51" s="5" t="s">
        <v>63</v>
      </c>
      <c r="AB51" s="5">
        <v>30</v>
      </c>
      <c r="AC51" s="5" t="s">
        <v>63</v>
      </c>
      <c r="AD51" s="5">
        <v>35</v>
      </c>
      <c r="AE51" s="5" t="s">
        <v>63</v>
      </c>
      <c r="AF51" s="5" t="s">
        <v>63</v>
      </c>
      <c r="AG51" s="5" t="s">
        <v>63</v>
      </c>
      <c r="AH51" s="5">
        <v>35</v>
      </c>
      <c r="AI51" s="5">
        <v>5</v>
      </c>
      <c r="AJ51" s="7">
        <v>0.55600000000000005</v>
      </c>
      <c r="AK51" s="5">
        <v>10</v>
      </c>
      <c r="AL51" s="7">
        <v>0.88900000000000001</v>
      </c>
      <c r="AM51" s="5">
        <v>10</v>
      </c>
      <c r="AN51" s="7">
        <v>1</v>
      </c>
      <c r="AO51" s="5">
        <v>10</v>
      </c>
      <c r="AP51" s="7">
        <v>1</v>
      </c>
      <c r="AQ51" s="5">
        <v>0</v>
      </c>
      <c r="AR51" s="7">
        <v>0</v>
      </c>
      <c r="AS51" s="5">
        <v>10</v>
      </c>
      <c r="AT51" s="5" t="s">
        <v>63</v>
      </c>
      <c r="AU51" s="5" t="s">
        <v>63</v>
      </c>
      <c r="AV51" s="5" t="s">
        <v>63</v>
      </c>
      <c r="AW51" s="5" t="s">
        <v>63</v>
      </c>
      <c r="AX51" s="5" t="s">
        <v>63</v>
      </c>
      <c r="AY51" s="5" t="s">
        <v>63</v>
      </c>
      <c r="AZ51" s="5" t="s">
        <v>63</v>
      </c>
      <c r="BA51" s="5" t="s">
        <v>63</v>
      </c>
      <c r="BB51" s="5" t="s">
        <v>63</v>
      </c>
      <c r="BC51" s="5" t="s">
        <v>63</v>
      </c>
      <c r="BD51" s="5">
        <v>5</v>
      </c>
    </row>
    <row r="52" spans="1:56" x14ac:dyDescent="0.35">
      <c r="A52" t="s">
        <v>111</v>
      </c>
      <c r="B52" s="5" t="s">
        <v>63</v>
      </c>
      <c r="C52" s="5" t="s">
        <v>63</v>
      </c>
      <c r="D52" s="5" t="s">
        <v>63</v>
      </c>
      <c r="E52" s="5" t="s">
        <v>63</v>
      </c>
      <c r="F52" s="5" t="s">
        <v>63</v>
      </c>
      <c r="G52" s="5" t="s">
        <v>63</v>
      </c>
      <c r="H52" s="5" t="s">
        <v>63</v>
      </c>
      <c r="I52" s="5" t="s">
        <v>63</v>
      </c>
      <c r="J52" s="5">
        <v>0</v>
      </c>
      <c r="K52" s="7">
        <v>0</v>
      </c>
      <c r="L52" s="5" t="s">
        <v>63</v>
      </c>
      <c r="M52" s="5" t="s">
        <v>63</v>
      </c>
      <c r="N52" s="5" t="s">
        <v>63</v>
      </c>
      <c r="O52" s="5" t="s">
        <v>63</v>
      </c>
      <c r="P52" s="5" t="s">
        <v>63</v>
      </c>
      <c r="Q52" s="5" t="s">
        <v>63</v>
      </c>
      <c r="R52" s="5" t="s">
        <v>63</v>
      </c>
      <c r="S52" s="5" t="s">
        <v>63</v>
      </c>
      <c r="T52" s="5" t="s">
        <v>63</v>
      </c>
      <c r="U52" s="5">
        <v>0</v>
      </c>
      <c r="V52" s="7">
        <v>0</v>
      </c>
      <c r="W52" s="5" t="s">
        <v>63</v>
      </c>
      <c r="X52" s="5" t="s">
        <v>63</v>
      </c>
      <c r="Y52" s="5" t="s">
        <v>63</v>
      </c>
      <c r="Z52" s="5" t="s">
        <v>63</v>
      </c>
      <c r="AA52" s="5" t="s">
        <v>63</v>
      </c>
      <c r="AB52" s="5" t="s">
        <v>63</v>
      </c>
      <c r="AC52" s="5" t="s">
        <v>63</v>
      </c>
      <c r="AD52" s="5" t="s">
        <v>63</v>
      </c>
      <c r="AE52" s="5" t="s">
        <v>63</v>
      </c>
      <c r="AF52" s="5">
        <v>0</v>
      </c>
      <c r="AG52" s="7">
        <v>0</v>
      </c>
      <c r="AH52" s="5" t="s">
        <v>63</v>
      </c>
      <c r="AI52" s="5" t="s">
        <v>63</v>
      </c>
      <c r="AJ52" s="5" t="s">
        <v>63</v>
      </c>
      <c r="AK52" s="5" t="s">
        <v>63</v>
      </c>
      <c r="AL52" s="5" t="s">
        <v>63</v>
      </c>
      <c r="AM52" s="5" t="s">
        <v>63</v>
      </c>
      <c r="AN52" s="5" t="s">
        <v>63</v>
      </c>
      <c r="AO52" s="5" t="s">
        <v>63</v>
      </c>
      <c r="AP52" s="5" t="s">
        <v>63</v>
      </c>
      <c r="AQ52" s="5">
        <v>0</v>
      </c>
      <c r="AR52" s="7">
        <v>0</v>
      </c>
      <c r="AS52" s="5" t="s">
        <v>63</v>
      </c>
      <c r="AT52" s="5">
        <v>0</v>
      </c>
      <c r="AU52" s="7">
        <v>0</v>
      </c>
      <c r="AV52" s="5" t="s">
        <v>63</v>
      </c>
      <c r="AW52" s="5" t="s">
        <v>63</v>
      </c>
      <c r="AX52" s="5" t="s">
        <v>63</v>
      </c>
      <c r="AY52" s="5" t="s">
        <v>63</v>
      </c>
      <c r="AZ52" s="5" t="s">
        <v>63</v>
      </c>
      <c r="BA52" s="5" t="s">
        <v>63</v>
      </c>
      <c r="BB52" s="5">
        <v>0</v>
      </c>
      <c r="BC52" s="7">
        <v>0</v>
      </c>
      <c r="BD52" s="5" t="s">
        <v>63</v>
      </c>
    </row>
    <row r="53" spans="1:56" x14ac:dyDescent="0.35">
      <c r="A53" t="s">
        <v>112</v>
      </c>
      <c r="B53" s="5">
        <v>75</v>
      </c>
      <c r="C53" s="7">
        <v>0.39400000000000002</v>
      </c>
      <c r="D53" s="5">
        <v>110</v>
      </c>
      <c r="E53" s="7">
        <v>0.58499999999999996</v>
      </c>
      <c r="F53" s="5">
        <v>155</v>
      </c>
      <c r="G53" s="7">
        <v>0.83</v>
      </c>
      <c r="H53" s="5">
        <v>170</v>
      </c>
      <c r="I53" s="7">
        <v>0.91500000000000004</v>
      </c>
      <c r="J53" s="5">
        <v>15</v>
      </c>
      <c r="K53" s="7">
        <v>8.5000000000000006E-2</v>
      </c>
      <c r="L53" s="5">
        <v>190</v>
      </c>
      <c r="M53" s="5">
        <v>75</v>
      </c>
      <c r="N53" s="5" t="s">
        <v>63</v>
      </c>
      <c r="O53" s="5">
        <v>120</v>
      </c>
      <c r="P53" s="5" t="s">
        <v>63</v>
      </c>
      <c r="Q53" s="5">
        <v>145</v>
      </c>
      <c r="R53" s="5" t="s">
        <v>63</v>
      </c>
      <c r="S53" s="5">
        <v>150</v>
      </c>
      <c r="T53" s="5" t="s">
        <v>63</v>
      </c>
      <c r="U53" s="5" t="s">
        <v>63</v>
      </c>
      <c r="V53" s="5" t="s">
        <v>63</v>
      </c>
      <c r="W53" s="5">
        <v>155</v>
      </c>
      <c r="X53" s="5">
        <v>60</v>
      </c>
      <c r="Y53" s="7">
        <v>0.39400000000000002</v>
      </c>
      <c r="Z53" s="5">
        <v>105</v>
      </c>
      <c r="AA53" s="7">
        <v>0.66500000000000004</v>
      </c>
      <c r="AB53" s="5">
        <v>135</v>
      </c>
      <c r="AC53" s="7">
        <v>0.877</v>
      </c>
      <c r="AD53" s="5">
        <v>150</v>
      </c>
      <c r="AE53" s="7">
        <v>0.96099999999999997</v>
      </c>
      <c r="AF53" s="5">
        <v>5</v>
      </c>
      <c r="AG53" s="7">
        <v>3.9E-2</v>
      </c>
      <c r="AH53" s="5">
        <v>155</v>
      </c>
      <c r="AI53" s="5">
        <v>40</v>
      </c>
      <c r="AJ53" s="5" t="s">
        <v>63</v>
      </c>
      <c r="AK53" s="5">
        <v>70</v>
      </c>
      <c r="AL53" s="5" t="s">
        <v>63</v>
      </c>
      <c r="AM53" s="5">
        <v>95</v>
      </c>
      <c r="AN53" s="5" t="s">
        <v>63</v>
      </c>
      <c r="AO53" s="5">
        <v>95</v>
      </c>
      <c r="AP53" s="5" t="s">
        <v>63</v>
      </c>
      <c r="AQ53" s="5" t="s">
        <v>63</v>
      </c>
      <c r="AR53" s="5" t="s">
        <v>63</v>
      </c>
      <c r="AS53" s="5">
        <v>95</v>
      </c>
      <c r="AT53" s="5">
        <v>20</v>
      </c>
      <c r="AU53" s="7">
        <v>0.26</v>
      </c>
      <c r="AV53" s="5">
        <v>40</v>
      </c>
      <c r="AW53" s="7">
        <v>0.51900000000000002</v>
      </c>
      <c r="AX53" s="5">
        <v>65</v>
      </c>
      <c r="AY53" s="7">
        <v>0.83099999999999996</v>
      </c>
      <c r="AZ53" s="5">
        <v>70</v>
      </c>
      <c r="BA53" s="7">
        <v>0.89600000000000002</v>
      </c>
      <c r="BB53" s="5">
        <v>10</v>
      </c>
      <c r="BC53" s="7">
        <v>0.104</v>
      </c>
      <c r="BD53" s="5">
        <v>75</v>
      </c>
    </row>
    <row r="54" spans="1:56" x14ac:dyDescent="0.35">
      <c r="A54" t="s">
        <v>113</v>
      </c>
      <c r="B54" s="5" t="s">
        <v>63</v>
      </c>
      <c r="C54" s="5" t="s">
        <v>63</v>
      </c>
      <c r="D54" s="5" t="s">
        <v>63</v>
      </c>
      <c r="E54" s="5" t="s">
        <v>63</v>
      </c>
      <c r="F54" s="5" t="s">
        <v>63</v>
      </c>
      <c r="G54" s="5" t="s">
        <v>63</v>
      </c>
      <c r="H54" s="5" t="s">
        <v>63</v>
      </c>
      <c r="I54" s="5" t="s">
        <v>63</v>
      </c>
      <c r="J54" s="5" t="s">
        <v>63</v>
      </c>
      <c r="K54" s="5" t="s">
        <v>63</v>
      </c>
      <c r="L54" s="5" t="s">
        <v>63</v>
      </c>
      <c r="M54" s="5">
        <v>15</v>
      </c>
      <c r="N54" s="5" t="s">
        <v>63</v>
      </c>
      <c r="O54" s="5">
        <v>20</v>
      </c>
      <c r="P54" s="5" t="s">
        <v>63</v>
      </c>
      <c r="Q54" s="5">
        <v>25</v>
      </c>
      <c r="R54" s="5" t="s">
        <v>63</v>
      </c>
      <c r="S54" s="5">
        <v>25</v>
      </c>
      <c r="T54" s="5" t="s">
        <v>63</v>
      </c>
      <c r="U54" s="5" t="s">
        <v>63</v>
      </c>
      <c r="V54" s="5" t="s">
        <v>63</v>
      </c>
      <c r="W54" s="5">
        <v>25</v>
      </c>
      <c r="X54" s="5">
        <v>20</v>
      </c>
      <c r="Y54" s="5" t="s">
        <v>63</v>
      </c>
      <c r="Z54" s="5">
        <v>30</v>
      </c>
      <c r="AA54" s="5" t="s">
        <v>63</v>
      </c>
      <c r="AB54" s="5">
        <v>35</v>
      </c>
      <c r="AC54" s="5" t="s">
        <v>63</v>
      </c>
      <c r="AD54" s="5">
        <v>40</v>
      </c>
      <c r="AE54" s="5" t="s">
        <v>63</v>
      </c>
      <c r="AF54" s="5" t="s">
        <v>63</v>
      </c>
      <c r="AG54" s="5" t="s">
        <v>63</v>
      </c>
      <c r="AH54" s="5">
        <v>40</v>
      </c>
      <c r="AI54" s="5" t="s">
        <v>63</v>
      </c>
      <c r="AJ54" s="5" t="s">
        <v>63</v>
      </c>
      <c r="AK54" s="5">
        <v>5</v>
      </c>
      <c r="AL54" s="5" t="s">
        <v>63</v>
      </c>
      <c r="AM54" s="5">
        <v>10</v>
      </c>
      <c r="AN54" s="5" t="s">
        <v>63</v>
      </c>
      <c r="AO54" s="5">
        <v>10</v>
      </c>
      <c r="AP54" s="5" t="s">
        <v>63</v>
      </c>
      <c r="AQ54" s="5">
        <v>0</v>
      </c>
      <c r="AR54" s="7">
        <v>0</v>
      </c>
      <c r="AS54" s="5">
        <v>10</v>
      </c>
      <c r="AT54" s="5" t="s">
        <v>70</v>
      </c>
      <c r="AU54" s="5" t="s">
        <v>70</v>
      </c>
      <c r="AV54" s="5" t="s">
        <v>70</v>
      </c>
      <c r="AW54" s="5" t="s">
        <v>70</v>
      </c>
      <c r="AX54" s="5" t="s">
        <v>70</v>
      </c>
      <c r="AY54" s="5" t="s">
        <v>70</v>
      </c>
      <c r="AZ54" s="5" t="s">
        <v>70</v>
      </c>
      <c r="BA54" s="5" t="s">
        <v>70</v>
      </c>
      <c r="BB54" s="5" t="s">
        <v>70</v>
      </c>
      <c r="BC54" s="5" t="s">
        <v>70</v>
      </c>
      <c r="BD54" s="5">
        <v>0</v>
      </c>
    </row>
    <row r="55" spans="1:56" x14ac:dyDescent="0.35">
      <c r="A55" t="s">
        <v>114</v>
      </c>
      <c r="B55" s="5">
        <v>35</v>
      </c>
      <c r="C55" s="5" t="s">
        <v>63</v>
      </c>
      <c r="D55" s="5">
        <v>45</v>
      </c>
      <c r="E55" s="5" t="s">
        <v>63</v>
      </c>
      <c r="F55" s="5">
        <v>55</v>
      </c>
      <c r="G55" s="5" t="s">
        <v>63</v>
      </c>
      <c r="H55" s="5">
        <v>55</v>
      </c>
      <c r="I55" s="5" t="s">
        <v>63</v>
      </c>
      <c r="J55" s="5" t="s">
        <v>63</v>
      </c>
      <c r="K55" s="5" t="s">
        <v>63</v>
      </c>
      <c r="L55" s="5">
        <v>60</v>
      </c>
      <c r="M55" s="5">
        <v>35</v>
      </c>
      <c r="N55" s="7">
        <v>0.5</v>
      </c>
      <c r="O55" s="5">
        <v>50</v>
      </c>
      <c r="P55" s="7">
        <v>0.7</v>
      </c>
      <c r="Q55" s="5">
        <v>60</v>
      </c>
      <c r="R55" s="7">
        <v>0.84299999999999997</v>
      </c>
      <c r="S55" s="5">
        <v>65</v>
      </c>
      <c r="T55" s="7">
        <v>0.92900000000000005</v>
      </c>
      <c r="U55" s="5">
        <v>5</v>
      </c>
      <c r="V55" s="7">
        <v>7.0999999999999994E-2</v>
      </c>
      <c r="W55" s="5">
        <v>70</v>
      </c>
      <c r="X55" s="5">
        <v>45</v>
      </c>
      <c r="Y55" s="5" t="s">
        <v>63</v>
      </c>
      <c r="Z55" s="5">
        <v>55</v>
      </c>
      <c r="AA55" s="5" t="s">
        <v>63</v>
      </c>
      <c r="AB55" s="5">
        <v>70</v>
      </c>
      <c r="AC55" s="5" t="s">
        <v>63</v>
      </c>
      <c r="AD55" s="5">
        <v>75</v>
      </c>
      <c r="AE55" s="5" t="s">
        <v>63</v>
      </c>
      <c r="AF55" s="5" t="s">
        <v>63</v>
      </c>
      <c r="AG55" s="5" t="s">
        <v>63</v>
      </c>
      <c r="AH55" s="5">
        <v>75</v>
      </c>
      <c r="AI55" s="5">
        <v>45</v>
      </c>
      <c r="AJ55" s="5" t="s">
        <v>63</v>
      </c>
      <c r="AK55" s="5">
        <v>65</v>
      </c>
      <c r="AL55" s="5" t="s">
        <v>63</v>
      </c>
      <c r="AM55" s="5">
        <v>85</v>
      </c>
      <c r="AN55" s="5" t="s">
        <v>63</v>
      </c>
      <c r="AO55" s="5">
        <v>90</v>
      </c>
      <c r="AP55" s="5" t="s">
        <v>63</v>
      </c>
      <c r="AQ55" s="5" t="s">
        <v>63</v>
      </c>
      <c r="AR55" s="5" t="s">
        <v>63</v>
      </c>
      <c r="AS55" s="5">
        <v>95</v>
      </c>
      <c r="AT55" s="5">
        <v>20</v>
      </c>
      <c r="AU55" s="7">
        <v>0.30299999999999999</v>
      </c>
      <c r="AV55" s="5">
        <v>35</v>
      </c>
      <c r="AW55" s="7">
        <v>0.5</v>
      </c>
      <c r="AX55" s="5">
        <v>50</v>
      </c>
      <c r="AY55" s="7">
        <v>0.75800000000000001</v>
      </c>
      <c r="AZ55" s="5">
        <v>55</v>
      </c>
      <c r="BA55" s="7">
        <v>0.84799999999999998</v>
      </c>
      <c r="BB55" s="5">
        <v>10</v>
      </c>
      <c r="BC55" s="7">
        <v>0.152</v>
      </c>
      <c r="BD55" s="5">
        <v>65</v>
      </c>
    </row>
    <row r="56" spans="1:56" x14ac:dyDescent="0.35">
      <c r="A56" t="s">
        <v>115</v>
      </c>
      <c r="B56" s="5" t="s">
        <v>70</v>
      </c>
      <c r="C56" s="5" t="s">
        <v>70</v>
      </c>
      <c r="D56" s="5" t="s">
        <v>70</v>
      </c>
      <c r="E56" s="5" t="s">
        <v>70</v>
      </c>
      <c r="F56" s="5" t="s">
        <v>70</v>
      </c>
      <c r="G56" s="5" t="s">
        <v>70</v>
      </c>
      <c r="H56" s="5" t="s">
        <v>70</v>
      </c>
      <c r="I56" s="5" t="s">
        <v>70</v>
      </c>
      <c r="J56" s="5" t="s">
        <v>70</v>
      </c>
      <c r="K56" s="5" t="s">
        <v>70</v>
      </c>
      <c r="L56" s="5">
        <v>0</v>
      </c>
      <c r="M56" s="5">
        <v>5</v>
      </c>
      <c r="N56" s="5" t="s">
        <v>63</v>
      </c>
      <c r="O56" s="5">
        <v>20</v>
      </c>
      <c r="P56" s="5" t="s">
        <v>63</v>
      </c>
      <c r="Q56" s="5">
        <v>25</v>
      </c>
      <c r="R56" s="5" t="s">
        <v>63</v>
      </c>
      <c r="S56" s="5">
        <v>25</v>
      </c>
      <c r="T56" s="5" t="s">
        <v>63</v>
      </c>
      <c r="U56" s="5" t="s">
        <v>63</v>
      </c>
      <c r="V56" s="5" t="s">
        <v>63</v>
      </c>
      <c r="W56" s="5">
        <v>25</v>
      </c>
      <c r="X56" s="5">
        <v>0</v>
      </c>
      <c r="Y56" s="7">
        <v>0</v>
      </c>
      <c r="Z56" s="5">
        <v>0</v>
      </c>
      <c r="AA56" s="7">
        <v>0</v>
      </c>
      <c r="AB56" s="5">
        <v>0</v>
      </c>
      <c r="AC56" s="7">
        <v>0</v>
      </c>
      <c r="AD56" s="5">
        <v>0</v>
      </c>
      <c r="AE56" s="7">
        <v>0</v>
      </c>
      <c r="AF56" s="5" t="s">
        <v>63</v>
      </c>
      <c r="AG56" s="5" t="s">
        <v>63</v>
      </c>
      <c r="AH56" s="5" t="s">
        <v>63</v>
      </c>
      <c r="AI56" s="5" t="s">
        <v>63</v>
      </c>
      <c r="AJ56" s="5" t="s">
        <v>63</v>
      </c>
      <c r="AK56" s="5" t="s">
        <v>63</v>
      </c>
      <c r="AL56" s="5" t="s">
        <v>63</v>
      </c>
      <c r="AM56" s="5" t="s">
        <v>63</v>
      </c>
      <c r="AN56" s="5" t="s">
        <v>63</v>
      </c>
      <c r="AO56" s="5" t="s">
        <v>63</v>
      </c>
      <c r="AP56" s="5" t="s">
        <v>63</v>
      </c>
      <c r="AQ56" s="5">
        <v>0</v>
      </c>
      <c r="AR56" s="7">
        <v>0</v>
      </c>
      <c r="AS56" s="5" t="s">
        <v>63</v>
      </c>
      <c r="AT56" s="5">
        <v>0</v>
      </c>
      <c r="AU56" s="7">
        <v>0</v>
      </c>
      <c r="AV56" s="5" t="s">
        <v>63</v>
      </c>
      <c r="AW56" s="5" t="s">
        <v>63</v>
      </c>
      <c r="AX56" s="5">
        <v>5</v>
      </c>
      <c r="AY56" s="5" t="s">
        <v>63</v>
      </c>
      <c r="AZ56" s="5">
        <v>10</v>
      </c>
      <c r="BA56" s="5" t="s">
        <v>63</v>
      </c>
      <c r="BB56" s="5" t="s">
        <v>63</v>
      </c>
      <c r="BC56" s="5" t="s">
        <v>63</v>
      </c>
      <c r="BD56" s="5">
        <v>10</v>
      </c>
    </row>
    <row r="57" spans="1:56" x14ac:dyDescent="0.35">
      <c r="A57" t="s">
        <v>116</v>
      </c>
      <c r="B57" s="5">
        <v>80</v>
      </c>
      <c r="C57" s="5" t="s">
        <v>63</v>
      </c>
      <c r="D57" s="5">
        <v>110</v>
      </c>
      <c r="E57" s="5" t="s">
        <v>63</v>
      </c>
      <c r="F57" s="5">
        <v>125</v>
      </c>
      <c r="G57" s="5" t="s">
        <v>63</v>
      </c>
      <c r="H57" s="5">
        <v>135</v>
      </c>
      <c r="I57" s="5" t="s">
        <v>63</v>
      </c>
      <c r="J57" s="5" t="s">
        <v>63</v>
      </c>
      <c r="K57" s="5" t="s">
        <v>63</v>
      </c>
      <c r="L57" s="5">
        <v>140</v>
      </c>
      <c r="M57" s="5">
        <v>80</v>
      </c>
      <c r="N57" s="5" t="s">
        <v>63</v>
      </c>
      <c r="O57" s="5">
        <v>105</v>
      </c>
      <c r="P57" s="5" t="s">
        <v>63</v>
      </c>
      <c r="Q57" s="5">
        <v>125</v>
      </c>
      <c r="R57" s="5" t="s">
        <v>63</v>
      </c>
      <c r="S57" s="5">
        <v>125</v>
      </c>
      <c r="T57" s="5" t="s">
        <v>63</v>
      </c>
      <c r="U57" s="5" t="s">
        <v>63</v>
      </c>
      <c r="V57" s="5" t="s">
        <v>63</v>
      </c>
      <c r="W57" s="5">
        <v>125</v>
      </c>
      <c r="X57" s="5">
        <v>80</v>
      </c>
      <c r="Y57" s="7">
        <v>0.64800000000000002</v>
      </c>
      <c r="Z57" s="5">
        <v>100</v>
      </c>
      <c r="AA57" s="7">
        <v>0.82799999999999996</v>
      </c>
      <c r="AB57" s="5">
        <v>115</v>
      </c>
      <c r="AC57" s="7">
        <v>0.95899999999999996</v>
      </c>
      <c r="AD57" s="5">
        <v>120</v>
      </c>
      <c r="AE57" s="7">
        <v>1</v>
      </c>
      <c r="AF57" s="5">
        <v>0</v>
      </c>
      <c r="AG57" s="7">
        <v>0</v>
      </c>
      <c r="AH57" s="5">
        <v>120</v>
      </c>
      <c r="AI57" s="5">
        <v>85</v>
      </c>
      <c r="AJ57" s="5" t="s">
        <v>63</v>
      </c>
      <c r="AK57" s="5">
        <v>105</v>
      </c>
      <c r="AL57" s="5" t="s">
        <v>63</v>
      </c>
      <c r="AM57" s="5">
        <v>125</v>
      </c>
      <c r="AN57" s="5" t="s">
        <v>63</v>
      </c>
      <c r="AO57" s="5">
        <v>130</v>
      </c>
      <c r="AP57" s="5" t="s">
        <v>63</v>
      </c>
      <c r="AQ57" s="5" t="s">
        <v>63</v>
      </c>
      <c r="AR57" s="5" t="s">
        <v>63</v>
      </c>
      <c r="AS57" s="5">
        <v>130</v>
      </c>
      <c r="AT57" s="5">
        <v>80</v>
      </c>
      <c r="AU57" s="5" t="s">
        <v>63</v>
      </c>
      <c r="AV57" s="5">
        <v>115</v>
      </c>
      <c r="AW57" s="5" t="s">
        <v>63</v>
      </c>
      <c r="AX57" s="5">
        <v>135</v>
      </c>
      <c r="AY57" s="5" t="s">
        <v>63</v>
      </c>
      <c r="AZ57" s="5">
        <v>140</v>
      </c>
      <c r="BA57" s="5" t="s">
        <v>63</v>
      </c>
      <c r="BB57" s="5" t="s">
        <v>63</v>
      </c>
      <c r="BC57" s="5" t="s">
        <v>63</v>
      </c>
      <c r="BD57" s="5">
        <v>145</v>
      </c>
    </row>
    <row r="58" spans="1:56" x14ac:dyDescent="0.35">
      <c r="A58" t="s">
        <v>117</v>
      </c>
      <c r="B58" s="5" t="s">
        <v>70</v>
      </c>
      <c r="C58" s="5" t="s">
        <v>70</v>
      </c>
      <c r="D58" s="5" t="s">
        <v>70</v>
      </c>
      <c r="E58" s="5" t="s">
        <v>70</v>
      </c>
      <c r="F58" s="5" t="s">
        <v>70</v>
      </c>
      <c r="G58" s="5" t="s">
        <v>70</v>
      </c>
      <c r="H58" s="5" t="s">
        <v>70</v>
      </c>
      <c r="I58" s="5" t="s">
        <v>70</v>
      </c>
      <c r="J58" s="5" t="s">
        <v>70</v>
      </c>
      <c r="K58" s="5" t="s">
        <v>70</v>
      </c>
      <c r="L58" s="5">
        <v>0</v>
      </c>
      <c r="M58" s="5" t="s">
        <v>70</v>
      </c>
      <c r="N58" s="5" t="s">
        <v>70</v>
      </c>
      <c r="O58" s="5" t="s">
        <v>70</v>
      </c>
      <c r="P58" s="5" t="s">
        <v>70</v>
      </c>
      <c r="Q58" s="5" t="s">
        <v>70</v>
      </c>
      <c r="R58" s="5" t="s">
        <v>70</v>
      </c>
      <c r="S58" s="5" t="s">
        <v>70</v>
      </c>
      <c r="T58" s="5" t="s">
        <v>70</v>
      </c>
      <c r="U58" s="5" t="s">
        <v>70</v>
      </c>
      <c r="V58" s="5" t="s">
        <v>70</v>
      </c>
      <c r="W58" s="5">
        <v>0</v>
      </c>
      <c r="X58" s="5" t="s">
        <v>70</v>
      </c>
      <c r="Y58" s="5" t="s">
        <v>70</v>
      </c>
      <c r="Z58" s="5" t="s">
        <v>70</v>
      </c>
      <c r="AA58" s="5" t="s">
        <v>70</v>
      </c>
      <c r="AB58" s="5" t="s">
        <v>70</v>
      </c>
      <c r="AC58" s="5" t="s">
        <v>70</v>
      </c>
      <c r="AD58" s="5" t="s">
        <v>70</v>
      </c>
      <c r="AE58" s="5" t="s">
        <v>70</v>
      </c>
      <c r="AF58" s="5" t="s">
        <v>70</v>
      </c>
      <c r="AG58" s="5" t="s">
        <v>70</v>
      </c>
      <c r="AH58" s="5">
        <v>0</v>
      </c>
      <c r="AI58" s="5" t="s">
        <v>70</v>
      </c>
      <c r="AJ58" s="5" t="s">
        <v>70</v>
      </c>
      <c r="AK58" s="5" t="s">
        <v>70</v>
      </c>
      <c r="AL58" s="5" t="s">
        <v>70</v>
      </c>
      <c r="AM58" s="5" t="s">
        <v>70</v>
      </c>
      <c r="AN58" s="5" t="s">
        <v>70</v>
      </c>
      <c r="AO58" s="5" t="s">
        <v>70</v>
      </c>
      <c r="AP58" s="5" t="s">
        <v>70</v>
      </c>
      <c r="AQ58" s="5" t="s">
        <v>70</v>
      </c>
      <c r="AR58" s="5" t="s">
        <v>70</v>
      </c>
      <c r="AS58" s="5">
        <v>0</v>
      </c>
      <c r="AT58" s="5" t="s">
        <v>70</v>
      </c>
      <c r="AU58" s="5" t="s">
        <v>70</v>
      </c>
      <c r="AV58" s="5" t="s">
        <v>70</v>
      </c>
      <c r="AW58" s="5" t="s">
        <v>70</v>
      </c>
      <c r="AX58" s="5" t="s">
        <v>70</v>
      </c>
      <c r="AY58" s="5" t="s">
        <v>70</v>
      </c>
      <c r="AZ58" s="5" t="s">
        <v>70</v>
      </c>
      <c r="BA58" s="5" t="s">
        <v>70</v>
      </c>
      <c r="BB58" s="5" t="s">
        <v>70</v>
      </c>
      <c r="BC58" s="5" t="s">
        <v>70</v>
      </c>
      <c r="BD58" s="5">
        <v>0</v>
      </c>
    </row>
    <row r="59" spans="1:56" x14ac:dyDescent="0.35">
      <c r="A59" s="6" t="s">
        <v>118</v>
      </c>
      <c r="B59" s="10">
        <v>2850</v>
      </c>
      <c r="C59" s="11">
        <v>0.38800000000000001</v>
      </c>
      <c r="D59" s="10">
        <v>4570</v>
      </c>
      <c r="E59" s="11">
        <v>0.622</v>
      </c>
      <c r="F59" s="10">
        <v>5945</v>
      </c>
      <c r="G59" s="11">
        <v>0.81</v>
      </c>
      <c r="H59" s="10">
        <v>6790</v>
      </c>
      <c r="I59" s="11">
        <v>0.92500000000000004</v>
      </c>
      <c r="J59" s="9">
        <v>550</v>
      </c>
      <c r="K59" s="11">
        <v>7.4999999999999997E-2</v>
      </c>
      <c r="L59" s="10">
        <v>7345</v>
      </c>
      <c r="M59" s="10">
        <v>3060</v>
      </c>
      <c r="N59" s="11">
        <v>0.41099999999999998</v>
      </c>
      <c r="O59" s="10">
        <v>4880</v>
      </c>
      <c r="P59" s="11">
        <v>0.65500000000000003</v>
      </c>
      <c r="Q59" s="10">
        <v>6185</v>
      </c>
      <c r="R59" s="11">
        <v>0.83</v>
      </c>
      <c r="S59" s="10">
        <v>6950</v>
      </c>
      <c r="T59" s="11">
        <v>0.93300000000000005</v>
      </c>
      <c r="U59" s="9">
        <v>500</v>
      </c>
      <c r="V59" s="11">
        <v>6.7000000000000004E-2</v>
      </c>
      <c r="W59" s="10">
        <v>7455</v>
      </c>
      <c r="X59" s="10">
        <v>3335</v>
      </c>
      <c r="Y59" s="11">
        <v>0.45500000000000002</v>
      </c>
      <c r="Z59" s="10">
        <v>4910</v>
      </c>
      <c r="AA59" s="11">
        <v>0.67100000000000004</v>
      </c>
      <c r="AB59" s="10">
        <v>6325</v>
      </c>
      <c r="AC59" s="11">
        <v>0.86399999999999999</v>
      </c>
      <c r="AD59" s="10">
        <v>6955</v>
      </c>
      <c r="AE59" s="11">
        <v>0.94899999999999995</v>
      </c>
      <c r="AF59" s="9">
        <v>370</v>
      </c>
      <c r="AG59" s="11">
        <v>5.0999999999999997E-2</v>
      </c>
      <c r="AH59" s="10">
        <v>7325</v>
      </c>
      <c r="AI59" s="10">
        <v>3245</v>
      </c>
      <c r="AJ59" s="11">
        <v>0.42699999999999999</v>
      </c>
      <c r="AK59" s="10">
        <v>5180</v>
      </c>
      <c r="AL59" s="11">
        <v>0.68100000000000005</v>
      </c>
      <c r="AM59" s="10">
        <v>6875</v>
      </c>
      <c r="AN59" s="11">
        <v>0.90400000000000003</v>
      </c>
      <c r="AO59" s="10">
        <v>7370</v>
      </c>
      <c r="AP59" s="11">
        <v>0.96899999999999997</v>
      </c>
      <c r="AQ59" s="9">
        <v>240</v>
      </c>
      <c r="AR59" s="11">
        <v>3.1E-2</v>
      </c>
      <c r="AS59" s="10">
        <v>7605</v>
      </c>
      <c r="AT59" s="10">
        <v>2485</v>
      </c>
      <c r="AU59" s="11">
        <v>0.34300000000000003</v>
      </c>
      <c r="AV59" s="10">
        <v>4365</v>
      </c>
      <c r="AW59" s="11">
        <v>0.60299999999999998</v>
      </c>
      <c r="AX59" s="10">
        <v>5775</v>
      </c>
      <c r="AY59" s="11">
        <v>0.79800000000000004</v>
      </c>
      <c r="AZ59" s="10">
        <v>6600</v>
      </c>
      <c r="BA59" s="11">
        <v>0.91200000000000003</v>
      </c>
      <c r="BB59" s="9">
        <v>640</v>
      </c>
      <c r="BC59" s="11">
        <v>8.7999999999999995E-2</v>
      </c>
      <c r="BD59" s="10">
        <v>7240</v>
      </c>
    </row>
  </sheetData>
  <pageMargins left="0.7" right="0.7" top="0.75" bottom="0.75" header="0.3" footer="0.3"/>
  <pageSetup paperSize="9" orientation="portrait" horizontalDpi="300" verticalDpi="300"/>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D59"/>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23.69140625" customWidth="1"/>
    <col min="5" max="5" width="28.69140625" customWidth="1"/>
    <col min="6" max="6" width="23.69140625" customWidth="1"/>
    <col min="7" max="7" width="28.69140625" customWidth="1"/>
    <col min="8" max="8" width="23.69140625" customWidth="1"/>
    <col min="9" max="9" width="28.69140625" customWidth="1"/>
    <col min="10" max="10" width="20.69140625" customWidth="1"/>
    <col min="11" max="11" width="25.69140625" customWidth="1"/>
    <col min="12" max="12" width="13.69140625" customWidth="1"/>
    <col min="13" max="13" width="19.69140625" customWidth="1"/>
    <col min="14" max="14" width="24.69140625" customWidth="1"/>
    <col min="15" max="15" width="23.69140625" customWidth="1"/>
    <col min="16" max="16" width="28.69140625" customWidth="1"/>
    <col min="17" max="17" width="23.69140625" customWidth="1"/>
    <col min="18" max="18" width="28.69140625" customWidth="1"/>
    <col min="19" max="19" width="23.69140625" customWidth="1"/>
    <col min="20" max="20" width="28.69140625" customWidth="1"/>
    <col min="21" max="21" width="20.69140625" customWidth="1"/>
    <col min="22" max="22" width="25.69140625" customWidth="1"/>
    <col min="23" max="23" width="13.69140625" customWidth="1"/>
    <col min="24" max="24" width="19.69140625" customWidth="1"/>
    <col min="25" max="25" width="24.69140625" customWidth="1"/>
    <col min="26" max="26" width="23.69140625" customWidth="1"/>
    <col min="27" max="27" width="28.69140625" customWidth="1"/>
    <col min="28" max="28" width="23.69140625" customWidth="1"/>
    <col min="29" max="29" width="28.69140625" customWidth="1"/>
    <col min="30" max="30" width="23.69140625" customWidth="1"/>
    <col min="31" max="31" width="28.69140625" customWidth="1"/>
    <col min="32" max="32" width="20.69140625" customWidth="1"/>
    <col min="33" max="33" width="25.69140625" customWidth="1"/>
    <col min="34" max="34" width="13.69140625" customWidth="1"/>
    <col min="35" max="35" width="19.69140625" customWidth="1"/>
    <col min="36" max="36" width="24.69140625" customWidth="1"/>
    <col min="37" max="37" width="23.69140625" customWidth="1"/>
    <col min="38" max="38" width="28.69140625" customWidth="1"/>
    <col min="39" max="39" width="23.69140625" customWidth="1"/>
    <col min="40" max="40" width="28.69140625" customWidth="1"/>
    <col min="41" max="41" width="23.69140625" customWidth="1"/>
    <col min="42" max="42" width="28.69140625" customWidth="1"/>
    <col min="43" max="43" width="20.69140625" customWidth="1"/>
    <col min="44" max="44" width="25.69140625" customWidth="1"/>
    <col min="45" max="45" width="13.69140625" customWidth="1"/>
    <col min="46" max="46" width="19.69140625" customWidth="1"/>
    <col min="47" max="47" width="24.69140625" customWidth="1"/>
    <col min="48" max="48" width="23.69140625" customWidth="1"/>
    <col min="49" max="49" width="28.69140625" customWidth="1"/>
    <col min="50" max="50" width="23.69140625" customWidth="1"/>
    <col min="51" max="51" width="28.69140625" customWidth="1"/>
    <col min="52" max="52" width="23.69140625" customWidth="1"/>
    <col min="53" max="53" width="28.69140625" customWidth="1"/>
    <col min="54" max="54" width="20.69140625" customWidth="1"/>
    <col min="55" max="55" width="25.69140625" customWidth="1"/>
    <col min="56" max="56" width="13.69140625" customWidth="1"/>
  </cols>
  <sheetData>
    <row r="1" spans="1:56" ht="30" customHeight="1" x14ac:dyDescent="0.35">
      <c r="A1" s="1" t="s">
        <v>151</v>
      </c>
    </row>
    <row r="2" spans="1:56" x14ac:dyDescent="0.35">
      <c r="A2" t="s">
        <v>119</v>
      </c>
    </row>
    <row r="3" spans="1:56" x14ac:dyDescent="0.35">
      <c r="A3" t="s">
        <v>120</v>
      </c>
    </row>
    <row r="4" spans="1:5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c r="Q4" s="4" t="s">
        <v>22</v>
      </c>
      <c r="R4" s="4" t="s">
        <v>23</v>
      </c>
      <c r="S4" s="4" t="s">
        <v>24</v>
      </c>
      <c r="T4" s="4" t="s">
        <v>25</v>
      </c>
      <c r="U4" s="4" t="s">
        <v>26</v>
      </c>
      <c r="V4" s="4" t="s">
        <v>27</v>
      </c>
      <c r="W4" s="4" t="s">
        <v>28</v>
      </c>
      <c r="X4" s="4" t="s">
        <v>29</v>
      </c>
      <c r="Y4" s="4" t="s">
        <v>30</v>
      </c>
      <c r="Z4" s="4" t="s">
        <v>31</v>
      </c>
      <c r="AA4" s="4" t="s">
        <v>32</v>
      </c>
      <c r="AB4" s="4" t="s">
        <v>33</v>
      </c>
      <c r="AC4" s="4" t="s">
        <v>34</v>
      </c>
      <c r="AD4" s="4" t="s">
        <v>35</v>
      </c>
      <c r="AE4" s="4" t="s">
        <v>36</v>
      </c>
      <c r="AF4" s="4" t="s">
        <v>37</v>
      </c>
      <c r="AG4" s="4" t="s">
        <v>38</v>
      </c>
      <c r="AH4" s="4" t="s">
        <v>39</v>
      </c>
      <c r="AI4" s="4" t="s">
        <v>40</v>
      </c>
      <c r="AJ4" s="4" t="s">
        <v>41</v>
      </c>
      <c r="AK4" s="4" t="s">
        <v>42</v>
      </c>
      <c r="AL4" s="4" t="s">
        <v>43</v>
      </c>
      <c r="AM4" s="4" t="s">
        <v>44</v>
      </c>
      <c r="AN4" s="4" t="s">
        <v>45</v>
      </c>
      <c r="AO4" s="4" t="s">
        <v>46</v>
      </c>
      <c r="AP4" s="4" t="s">
        <v>47</v>
      </c>
      <c r="AQ4" s="4" t="s">
        <v>48</v>
      </c>
      <c r="AR4" s="4" t="s">
        <v>49</v>
      </c>
      <c r="AS4" s="4" t="s">
        <v>50</v>
      </c>
      <c r="AT4" s="4" t="s">
        <v>51</v>
      </c>
      <c r="AU4" s="4" t="s">
        <v>52</v>
      </c>
      <c r="AV4" s="4" t="s">
        <v>53</v>
      </c>
      <c r="AW4" s="4" t="s">
        <v>54</v>
      </c>
      <c r="AX4" s="4" t="s">
        <v>55</v>
      </c>
      <c r="AY4" s="4" t="s">
        <v>56</v>
      </c>
      <c r="AZ4" s="4" t="s">
        <v>57</v>
      </c>
      <c r="BA4" s="4" t="s">
        <v>58</v>
      </c>
      <c r="BB4" s="4" t="s">
        <v>59</v>
      </c>
      <c r="BC4" s="4" t="s">
        <v>60</v>
      </c>
      <c r="BD4" s="4" t="s">
        <v>61</v>
      </c>
    </row>
    <row r="5" spans="1:56" x14ac:dyDescent="0.35">
      <c r="A5" t="s">
        <v>62</v>
      </c>
      <c r="B5" s="5" t="s">
        <v>70</v>
      </c>
      <c r="C5" s="5" t="s">
        <v>70</v>
      </c>
      <c r="D5" s="5" t="s">
        <v>70</v>
      </c>
      <c r="E5" s="5" t="s">
        <v>70</v>
      </c>
      <c r="F5" s="5" t="s">
        <v>70</v>
      </c>
      <c r="G5" s="5" t="s">
        <v>70</v>
      </c>
      <c r="H5" s="5" t="s">
        <v>70</v>
      </c>
      <c r="I5" s="5" t="s">
        <v>70</v>
      </c>
      <c r="J5" s="5" t="s">
        <v>70</v>
      </c>
      <c r="K5" s="5" t="s">
        <v>70</v>
      </c>
      <c r="L5" s="5">
        <v>0</v>
      </c>
      <c r="M5" s="5" t="s">
        <v>70</v>
      </c>
      <c r="N5" s="5" t="s">
        <v>70</v>
      </c>
      <c r="O5" s="5" t="s">
        <v>70</v>
      </c>
      <c r="P5" s="5" t="s">
        <v>70</v>
      </c>
      <c r="Q5" s="5" t="s">
        <v>70</v>
      </c>
      <c r="R5" s="5" t="s">
        <v>70</v>
      </c>
      <c r="S5" s="5" t="s">
        <v>70</v>
      </c>
      <c r="T5" s="5" t="s">
        <v>70</v>
      </c>
      <c r="U5" s="5" t="s">
        <v>70</v>
      </c>
      <c r="V5" s="5" t="s">
        <v>70</v>
      </c>
      <c r="W5" s="5">
        <v>0</v>
      </c>
      <c r="X5" s="5" t="s">
        <v>70</v>
      </c>
      <c r="Y5" s="5" t="s">
        <v>70</v>
      </c>
      <c r="Z5" s="5" t="s">
        <v>70</v>
      </c>
      <c r="AA5" s="5" t="s">
        <v>70</v>
      </c>
      <c r="AB5" s="5" t="s">
        <v>70</v>
      </c>
      <c r="AC5" s="5" t="s">
        <v>70</v>
      </c>
      <c r="AD5" s="5" t="s">
        <v>70</v>
      </c>
      <c r="AE5" s="5" t="s">
        <v>70</v>
      </c>
      <c r="AF5" s="5" t="s">
        <v>70</v>
      </c>
      <c r="AG5" s="5" t="s">
        <v>70</v>
      </c>
      <c r="AH5" s="5">
        <v>0</v>
      </c>
      <c r="AI5" s="5" t="s">
        <v>70</v>
      </c>
      <c r="AJ5" s="5" t="s">
        <v>70</v>
      </c>
      <c r="AK5" s="5" t="s">
        <v>70</v>
      </c>
      <c r="AL5" s="5" t="s">
        <v>70</v>
      </c>
      <c r="AM5" s="5" t="s">
        <v>70</v>
      </c>
      <c r="AN5" s="5" t="s">
        <v>70</v>
      </c>
      <c r="AO5" s="5" t="s">
        <v>70</v>
      </c>
      <c r="AP5" s="5" t="s">
        <v>70</v>
      </c>
      <c r="AQ5" s="5" t="s">
        <v>70</v>
      </c>
      <c r="AR5" s="5" t="s">
        <v>70</v>
      </c>
      <c r="AS5" s="5">
        <v>0</v>
      </c>
      <c r="AT5" s="5" t="s">
        <v>70</v>
      </c>
      <c r="AU5" s="5" t="s">
        <v>70</v>
      </c>
      <c r="AV5" s="5" t="s">
        <v>70</v>
      </c>
      <c r="AW5" s="5" t="s">
        <v>70</v>
      </c>
      <c r="AX5" s="5" t="s">
        <v>70</v>
      </c>
      <c r="AY5" s="5" t="s">
        <v>70</v>
      </c>
      <c r="AZ5" s="5" t="s">
        <v>70</v>
      </c>
      <c r="BA5" s="5" t="s">
        <v>70</v>
      </c>
      <c r="BB5" s="5" t="s">
        <v>70</v>
      </c>
      <c r="BC5" s="5" t="s">
        <v>70</v>
      </c>
      <c r="BD5" s="5">
        <v>0</v>
      </c>
    </row>
    <row r="6" spans="1:56" x14ac:dyDescent="0.35">
      <c r="A6" t="s">
        <v>64</v>
      </c>
      <c r="B6" s="5">
        <v>65</v>
      </c>
      <c r="C6" s="7">
        <v>0.36599999999999999</v>
      </c>
      <c r="D6" s="5">
        <v>110</v>
      </c>
      <c r="E6" s="7">
        <v>0.64500000000000002</v>
      </c>
      <c r="F6" s="5">
        <v>150</v>
      </c>
      <c r="G6" s="7">
        <v>0.878</v>
      </c>
      <c r="H6" s="5">
        <v>165</v>
      </c>
      <c r="I6" s="7">
        <v>0.95299999999999996</v>
      </c>
      <c r="J6" s="5">
        <v>10</v>
      </c>
      <c r="K6" s="7">
        <v>4.7E-2</v>
      </c>
      <c r="L6" s="5">
        <v>170</v>
      </c>
      <c r="M6" s="5">
        <v>50</v>
      </c>
      <c r="N6" s="7">
        <v>0.26500000000000001</v>
      </c>
      <c r="O6" s="5">
        <v>105</v>
      </c>
      <c r="P6" s="7">
        <v>0.52600000000000002</v>
      </c>
      <c r="Q6" s="5">
        <v>170</v>
      </c>
      <c r="R6" s="7">
        <v>0.85699999999999998</v>
      </c>
      <c r="S6" s="5">
        <v>185</v>
      </c>
      <c r="T6" s="7">
        <v>0.93400000000000005</v>
      </c>
      <c r="U6" s="5">
        <v>15</v>
      </c>
      <c r="V6" s="7">
        <v>6.6000000000000003E-2</v>
      </c>
      <c r="W6" s="5">
        <v>195</v>
      </c>
      <c r="X6" s="5">
        <v>90</v>
      </c>
      <c r="Y6" s="7">
        <v>0.432</v>
      </c>
      <c r="Z6" s="5">
        <v>145</v>
      </c>
      <c r="AA6" s="7">
        <v>0.69399999999999995</v>
      </c>
      <c r="AB6" s="5">
        <v>185</v>
      </c>
      <c r="AC6" s="7">
        <v>0.89300000000000002</v>
      </c>
      <c r="AD6" s="5">
        <v>195</v>
      </c>
      <c r="AE6" s="7">
        <v>0.95599999999999996</v>
      </c>
      <c r="AF6" s="5">
        <v>10</v>
      </c>
      <c r="AG6" s="7">
        <v>4.3999999999999997E-2</v>
      </c>
      <c r="AH6" s="5">
        <v>205</v>
      </c>
      <c r="AI6" s="5">
        <v>60</v>
      </c>
      <c r="AJ6" s="7">
        <v>0.32200000000000001</v>
      </c>
      <c r="AK6" s="5">
        <v>110</v>
      </c>
      <c r="AL6" s="7">
        <v>0.60599999999999998</v>
      </c>
      <c r="AM6" s="5">
        <v>160</v>
      </c>
      <c r="AN6" s="7">
        <v>0.88300000000000001</v>
      </c>
      <c r="AO6" s="5">
        <v>170</v>
      </c>
      <c r="AP6" s="7">
        <v>0.95599999999999996</v>
      </c>
      <c r="AQ6" s="5">
        <v>10</v>
      </c>
      <c r="AR6" s="7">
        <v>4.3999999999999997E-2</v>
      </c>
      <c r="AS6" s="5">
        <v>180</v>
      </c>
      <c r="AT6" s="5">
        <v>60</v>
      </c>
      <c r="AU6" s="7">
        <v>0.28199999999999997</v>
      </c>
      <c r="AV6" s="5">
        <v>135</v>
      </c>
      <c r="AW6" s="7">
        <v>0.629</v>
      </c>
      <c r="AX6" s="5">
        <v>175</v>
      </c>
      <c r="AY6" s="7">
        <v>0.83099999999999996</v>
      </c>
      <c r="AZ6" s="5">
        <v>205</v>
      </c>
      <c r="BA6" s="7">
        <v>0.95299999999999996</v>
      </c>
      <c r="BB6" s="5">
        <v>10</v>
      </c>
      <c r="BC6" s="7">
        <v>4.7E-2</v>
      </c>
      <c r="BD6" s="5">
        <v>215</v>
      </c>
    </row>
    <row r="7" spans="1:56" x14ac:dyDescent="0.35">
      <c r="A7" t="s">
        <v>65</v>
      </c>
      <c r="B7" s="5">
        <v>85</v>
      </c>
      <c r="C7" s="7">
        <v>0.20799999999999999</v>
      </c>
      <c r="D7" s="5">
        <v>145</v>
      </c>
      <c r="E7" s="7">
        <v>0.35699999999999998</v>
      </c>
      <c r="F7" s="5">
        <v>220</v>
      </c>
      <c r="G7" s="7">
        <v>0.54100000000000004</v>
      </c>
      <c r="H7" s="5">
        <v>305</v>
      </c>
      <c r="I7" s="7">
        <v>0.752</v>
      </c>
      <c r="J7" s="5">
        <v>100</v>
      </c>
      <c r="K7" s="7">
        <v>0.248</v>
      </c>
      <c r="L7" s="5">
        <v>405</v>
      </c>
      <c r="M7" s="5">
        <v>45</v>
      </c>
      <c r="N7" s="7">
        <v>0.16</v>
      </c>
      <c r="O7" s="5">
        <v>100</v>
      </c>
      <c r="P7" s="7">
        <v>0.36199999999999999</v>
      </c>
      <c r="Q7" s="5">
        <v>175</v>
      </c>
      <c r="R7" s="7">
        <v>0.621</v>
      </c>
      <c r="S7" s="5">
        <v>220</v>
      </c>
      <c r="T7" s="7">
        <v>0.78700000000000003</v>
      </c>
      <c r="U7" s="5">
        <v>60</v>
      </c>
      <c r="V7" s="7">
        <v>0.21299999999999999</v>
      </c>
      <c r="W7" s="5">
        <v>280</v>
      </c>
      <c r="X7" s="5">
        <v>25</v>
      </c>
      <c r="Y7" s="7">
        <v>0.151</v>
      </c>
      <c r="Z7" s="5">
        <v>50</v>
      </c>
      <c r="AA7" s="7">
        <v>0.30199999999999999</v>
      </c>
      <c r="AB7" s="5">
        <v>85</v>
      </c>
      <c r="AC7" s="7">
        <v>0.54700000000000004</v>
      </c>
      <c r="AD7" s="5">
        <v>120</v>
      </c>
      <c r="AE7" s="7">
        <v>0.755</v>
      </c>
      <c r="AF7" s="5">
        <v>40</v>
      </c>
      <c r="AG7" s="7">
        <v>0.245</v>
      </c>
      <c r="AH7" s="5">
        <v>160</v>
      </c>
      <c r="AI7" s="5">
        <v>10</v>
      </c>
      <c r="AJ7" s="7">
        <v>9.2999999999999999E-2</v>
      </c>
      <c r="AK7" s="5">
        <v>40</v>
      </c>
      <c r="AL7" s="7">
        <v>0.36099999999999999</v>
      </c>
      <c r="AM7" s="5">
        <v>75</v>
      </c>
      <c r="AN7" s="7">
        <v>0.67600000000000005</v>
      </c>
      <c r="AO7" s="5">
        <v>90</v>
      </c>
      <c r="AP7" s="7">
        <v>0.84299999999999997</v>
      </c>
      <c r="AQ7" s="5">
        <v>15</v>
      </c>
      <c r="AR7" s="7">
        <v>0.157</v>
      </c>
      <c r="AS7" s="5">
        <v>110</v>
      </c>
      <c r="AT7" s="5">
        <v>10</v>
      </c>
      <c r="AU7" s="7">
        <v>6.6000000000000003E-2</v>
      </c>
      <c r="AV7" s="5">
        <v>25</v>
      </c>
      <c r="AW7" s="7">
        <v>0.19</v>
      </c>
      <c r="AX7" s="5">
        <v>65</v>
      </c>
      <c r="AY7" s="7">
        <v>0.46</v>
      </c>
      <c r="AZ7" s="5">
        <v>100</v>
      </c>
      <c r="BA7" s="7">
        <v>0.73699999999999999</v>
      </c>
      <c r="BB7" s="5">
        <v>35</v>
      </c>
      <c r="BC7" s="7">
        <v>0.26300000000000001</v>
      </c>
      <c r="BD7" s="5">
        <v>135</v>
      </c>
    </row>
    <row r="8" spans="1:56" x14ac:dyDescent="0.35">
      <c r="A8" t="s">
        <v>66</v>
      </c>
      <c r="B8" s="5">
        <v>180</v>
      </c>
      <c r="C8" s="5" t="s">
        <v>63</v>
      </c>
      <c r="D8" s="5">
        <v>285</v>
      </c>
      <c r="E8" s="5" t="s">
        <v>63</v>
      </c>
      <c r="F8" s="5">
        <v>355</v>
      </c>
      <c r="G8" s="5" t="s">
        <v>63</v>
      </c>
      <c r="H8" s="5">
        <v>375</v>
      </c>
      <c r="I8" s="5" t="s">
        <v>63</v>
      </c>
      <c r="J8" s="5" t="s">
        <v>63</v>
      </c>
      <c r="K8" s="5" t="s">
        <v>63</v>
      </c>
      <c r="L8" s="5">
        <v>380</v>
      </c>
      <c r="M8" s="5">
        <v>175</v>
      </c>
      <c r="N8" s="5" t="s">
        <v>63</v>
      </c>
      <c r="O8" s="5">
        <v>290</v>
      </c>
      <c r="P8" s="5" t="s">
        <v>63</v>
      </c>
      <c r="Q8" s="5">
        <v>365</v>
      </c>
      <c r="R8" s="5" t="s">
        <v>63</v>
      </c>
      <c r="S8" s="5">
        <v>400</v>
      </c>
      <c r="T8" s="5" t="s">
        <v>63</v>
      </c>
      <c r="U8" s="5" t="s">
        <v>63</v>
      </c>
      <c r="V8" s="5" t="s">
        <v>63</v>
      </c>
      <c r="W8" s="5">
        <v>400</v>
      </c>
      <c r="X8" s="5">
        <v>175</v>
      </c>
      <c r="Y8" s="7">
        <v>0.45200000000000001</v>
      </c>
      <c r="Z8" s="5">
        <v>280</v>
      </c>
      <c r="AA8" s="7">
        <v>0.71699999999999997</v>
      </c>
      <c r="AB8" s="5">
        <v>365</v>
      </c>
      <c r="AC8" s="7">
        <v>0.93400000000000005</v>
      </c>
      <c r="AD8" s="5">
        <v>385</v>
      </c>
      <c r="AE8" s="7">
        <v>0.98</v>
      </c>
      <c r="AF8" s="5">
        <v>10</v>
      </c>
      <c r="AG8" s="7">
        <v>0.02</v>
      </c>
      <c r="AH8" s="5">
        <v>390</v>
      </c>
      <c r="AI8" s="5">
        <v>190</v>
      </c>
      <c r="AJ8" s="5" t="s">
        <v>63</v>
      </c>
      <c r="AK8" s="5">
        <v>295</v>
      </c>
      <c r="AL8" s="5" t="s">
        <v>63</v>
      </c>
      <c r="AM8" s="5">
        <v>375</v>
      </c>
      <c r="AN8" s="5" t="s">
        <v>63</v>
      </c>
      <c r="AO8" s="5">
        <v>390</v>
      </c>
      <c r="AP8" s="5" t="s">
        <v>63</v>
      </c>
      <c r="AQ8" s="5" t="s">
        <v>63</v>
      </c>
      <c r="AR8" s="5" t="s">
        <v>63</v>
      </c>
      <c r="AS8" s="5">
        <v>390</v>
      </c>
      <c r="AT8" s="5">
        <v>165</v>
      </c>
      <c r="AU8" s="7">
        <v>0.41299999999999998</v>
      </c>
      <c r="AV8" s="5">
        <v>285</v>
      </c>
      <c r="AW8" s="7">
        <v>0.70299999999999996</v>
      </c>
      <c r="AX8" s="5">
        <v>360</v>
      </c>
      <c r="AY8" s="7">
        <v>0.89600000000000002</v>
      </c>
      <c r="AZ8" s="5">
        <v>400</v>
      </c>
      <c r="BA8" s="7">
        <v>0.98799999999999999</v>
      </c>
      <c r="BB8" s="5">
        <v>5</v>
      </c>
      <c r="BC8" s="7">
        <v>1.2E-2</v>
      </c>
      <c r="BD8" s="5">
        <v>405</v>
      </c>
    </row>
    <row r="9" spans="1:56" x14ac:dyDescent="0.35">
      <c r="A9" t="s">
        <v>67</v>
      </c>
      <c r="B9" s="5">
        <v>255</v>
      </c>
      <c r="C9" s="7">
        <v>0.33900000000000002</v>
      </c>
      <c r="D9" s="5">
        <v>410</v>
      </c>
      <c r="E9" s="7">
        <v>0.54300000000000004</v>
      </c>
      <c r="F9" s="5">
        <v>555</v>
      </c>
      <c r="G9" s="7">
        <v>0.73299999999999998</v>
      </c>
      <c r="H9" s="5">
        <v>675</v>
      </c>
      <c r="I9" s="7">
        <v>0.89300000000000002</v>
      </c>
      <c r="J9" s="5">
        <v>80</v>
      </c>
      <c r="K9" s="7">
        <v>0.107</v>
      </c>
      <c r="L9" s="5">
        <v>755</v>
      </c>
      <c r="M9" s="5">
        <v>165</v>
      </c>
      <c r="N9" s="7">
        <v>0.23499999999999999</v>
      </c>
      <c r="O9" s="5">
        <v>315</v>
      </c>
      <c r="P9" s="7">
        <v>0.44800000000000001</v>
      </c>
      <c r="Q9" s="5">
        <v>500</v>
      </c>
      <c r="R9" s="7">
        <v>0.70399999999999996</v>
      </c>
      <c r="S9" s="5">
        <v>645</v>
      </c>
      <c r="T9" s="7">
        <v>0.91100000000000003</v>
      </c>
      <c r="U9" s="5">
        <v>65</v>
      </c>
      <c r="V9" s="7">
        <v>8.8999999999999996E-2</v>
      </c>
      <c r="W9" s="5">
        <v>705</v>
      </c>
      <c r="X9" s="5">
        <v>260</v>
      </c>
      <c r="Y9" s="7">
        <v>0.34</v>
      </c>
      <c r="Z9" s="5">
        <v>410</v>
      </c>
      <c r="AA9" s="7">
        <v>0.54</v>
      </c>
      <c r="AB9" s="5">
        <v>580</v>
      </c>
      <c r="AC9" s="7">
        <v>0.76300000000000001</v>
      </c>
      <c r="AD9" s="5">
        <v>690</v>
      </c>
      <c r="AE9" s="7">
        <v>0.90400000000000003</v>
      </c>
      <c r="AF9" s="5">
        <v>75</v>
      </c>
      <c r="AG9" s="7">
        <v>9.6000000000000002E-2</v>
      </c>
      <c r="AH9" s="5">
        <v>760</v>
      </c>
      <c r="AI9" s="5">
        <v>280</v>
      </c>
      <c r="AJ9" s="7">
        <v>0.35499999999999998</v>
      </c>
      <c r="AK9" s="5">
        <v>465</v>
      </c>
      <c r="AL9" s="7">
        <v>0.59599999999999997</v>
      </c>
      <c r="AM9" s="5">
        <v>635</v>
      </c>
      <c r="AN9" s="7">
        <v>0.80900000000000005</v>
      </c>
      <c r="AO9" s="5">
        <v>730</v>
      </c>
      <c r="AP9" s="7">
        <v>0.93200000000000005</v>
      </c>
      <c r="AQ9" s="5">
        <v>55</v>
      </c>
      <c r="AR9" s="7">
        <v>6.8000000000000005E-2</v>
      </c>
      <c r="AS9" s="5">
        <v>780</v>
      </c>
      <c r="AT9" s="5">
        <v>185</v>
      </c>
      <c r="AU9" s="7">
        <v>0.23599999999999999</v>
      </c>
      <c r="AV9" s="5">
        <v>355</v>
      </c>
      <c r="AW9" s="7">
        <v>0.44800000000000001</v>
      </c>
      <c r="AX9" s="5">
        <v>535</v>
      </c>
      <c r="AY9" s="7">
        <v>0.67400000000000004</v>
      </c>
      <c r="AZ9" s="5">
        <v>695</v>
      </c>
      <c r="BA9" s="7">
        <v>0.876</v>
      </c>
      <c r="BB9" s="5">
        <v>100</v>
      </c>
      <c r="BC9" s="7">
        <v>0.124</v>
      </c>
      <c r="BD9" s="5">
        <v>790</v>
      </c>
    </row>
    <row r="10" spans="1:56" x14ac:dyDescent="0.35">
      <c r="A10" t="s">
        <v>68</v>
      </c>
      <c r="B10" s="5">
        <v>150</v>
      </c>
      <c r="C10" s="7">
        <v>0.377</v>
      </c>
      <c r="D10" s="5">
        <v>245</v>
      </c>
      <c r="E10" s="7">
        <v>0.60799999999999998</v>
      </c>
      <c r="F10" s="5">
        <v>320</v>
      </c>
      <c r="G10" s="7">
        <v>0.79300000000000004</v>
      </c>
      <c r="H10" s="5">
        <v>370</v>
      </c>
      <c r="I10" s="7">
        <v>0.91800000000000004</v>
      </c>
      <c r="J10" s="5">
        <v>35</v>
      </c>
      <c r="K10" s="7">
        <v>8.2000000000000003E-2</v>
      </c>
      <c r="L10" s="5">
        <v>400</v>
      </c>
      <c r="M10" s="5">
        <v>190</v>
      </c>
      <c r="N10" s="7">
        <v>0.46200000000000002</v>
      </c>
      <c r="O10" s="5">
        <v>275</v>
      </c>
      <c r="P10" s="7">
        <v>0.66300000000000003</v>
      </c>
      <c r="Q10" s="5">
        <v>350</v>
      </c>
      <c r="R10" s="7">
        <v>0.84699999999999998</v>
      </c>
      <c r="S10" s="5">
        <v>385</v>
      </c>
      <c r="T10" s="7">
        <v>0.93700000000000006</v>
      </c>
      <c r="U10" s="5">
        <v>25</v>
      </c>
      <c r="V10" s="7">
        <v>6.3E-2</v>
      </c>
      <c r="W10" s="5">
        <v>415</v>
      </c>
      <c r="X10" s="5">
        <v>150</v>
      </c>
      <c r="Y10" s="7">
        <v>0.42299999999999999</v>
      </c>
      <c r="Z10" s="5">
        <v>210</v>
      </c>
      <c r="AA10" s="7">
        <v>0.59099999999999997</v>
      </c>
      <c r="AB10" s="5">
        <v>285</v>
      </c>
      <c r="AC10" s="7">
        <v>0.80700000000000005</v>
      </c>
      <c r="AD10" s="5">
        <v>320</v>
      </c>
      <c r="AE10" s="7">
        <v>0.90900000000000003</v>
      </c>
      <c r="AF10" s="5">
        <v>30</v>
      </c>
      <c r="AG10" s="7">
        <v>9.0999999999999998E-2</v>
      </c>
      <c r="AH10" s="5">
        <v>350</v>
      </c>
      <c r="AI10" s="5">
        <v>140</v>
      </c>
      <c r="AJ10" s="7">
        <v>0.42599999999999999</v>
      </c>
      <c r="AK10" s="5">
        <v>220</v>
      </c>
      <c r="AL10" s="7">
        <v>0.68100000000000005</v>
      </c>
      <c r="AM10" s="5">
        <v>300</v>
      </c>
      <c r="AN10" s="7">
        <v>0.91400000000000003</v>
      </c>
      <c r="AO10" s="5">
        <v>315</v>
      </c>
      <c r="AP10" s="7">
        <v>0.97199999999999998</v>
      </c>
      <c r="AQ10" s="5">
        <v>10</v>
      </c>
      <c r="AR10" s="7">
        <v>2.8000000000000001E-2</v>
      </c>
      <c r="AS10" s="5">
        <v>325</v>
      </c>
      <c r="AT10" s="5">
        <v>120</v>
      </c>
      <c r="AU10" s="7">
        <v>0.36799999999999999</v>
      </c>
      <c r="AV10" s="5">
        <v>195</v>
      </c>
      <c r="AW10" s="7">
        <v>0.60099999999999998</v>
      </c>
      <c r="AX10" s="5">
        <v>260</v>
      </c>
      <c r="AY10" s="7">
        <v>0.81599999999999995</v>
      </c>
      <c r="AZ10" s="5">
        <v>305</v>
      </c>
      <c r="BA10" s="7">
        <v>0.94699999999999995</v>
      </c>
      <c r="BB10" s="5">
        <v>15</v>
      </c>
      <c r="BC10" s="7">
        <v>5.2999999999999999E-2</v>
      </c>
      <c r="BD10" s="5">
        <v>320</v>
      </c>
    </row>
    <row r="11" spans="1:56" x14ac:dyDescent="0.35">
      <c r="A11" t="s">
        <v>69</v>
      </c>
      <c r="B11" s="5" t="s">
        <v>70</v>
      </c>
      <c r="C11" s="5" t="s">
        <v>70</v>
      </c>
      <c r="D11" s="5" t="s">
        <v>70</v>
      </c>
      <c r="E11" s="5" t="s">
        <v>70</v>
      </c>
      <c r="F11" s="5" t="s">
        <v>70</v>
      </c>
      <c r="G11" s="5" t="s">
        <v>70</v>
      </c>
      <c r="H11" s="5" t="s">
        <v>70</v>
      </c>
      <c r="I11" s="5" t="s">
        <v>70</v>
      </c>
      <c r="J11" s="5" t="s">
        <v>70</v>
      </c>
      <c r="K11" s="5" t="s">
        <v>70</v>
      </c>
      <c r="L11" s="5">
        <v>0</v>
      </c>
      <c r="M11" s="5" t="s">
        <v>70</v>
      </c>
      <c r="N11" s="5" t="s">
        <v>70</v>
      </c>
      <c r="O11" s="5" t="s">
        <v>70</v>
      </c>
      <c r="P11" s="5" t="s">
        <v>70</v>
      </c>
      <c r="Q11" s="5" t="s">
        <v>70</v>
      </c>
      <c r="R11" s="5" t="s">
        <v>70</v>
      </c>
      <c r="S11" s="5" t="s">
        <v>70</v>
      </c>
      <c r="T11" s="5" t="s">
        <v>70</v>
      </c>
      <c r="U11" s="5" t="s">
        <v>70</v>
      </c>
      <c r="V11" s="5" t="s">
        <v>70</v>
      </c>
      <c r="W11" s="5">
        <v>0</v>
      </c>
      <c r="X11" s="5" t="s">
        <v>70</v>
      </c>
      <c r="Y11" s="5" t="s">
        <v>70</v>
      </c>
      <c r="Z11" s="5" t="s">
        <v>70</v>
      </c>
      <c r="AA11" s="5" t="s">
        <v>70</v>
      </c>
      <c r="AB11" s="5" t="s">
        <v>70</v>
      </c>
      <c r="AC11" s="5" t="s">
        <v>70</v>
      </c>
      <c r="AD11" s="5" t="s">
        <v>70</v>
      </c>
      <c r="AE11" s="5" t="s">
        <v>70</v>
      </c>
      <c r="AF11" s="5" t="s">
        <v>70</v>
      </c>
      <c r="AG11" s="5" t="s">
        <v>70</v>
      </c>
      <c r="AH11" s="5">
        <v>0</v>
      </c>
      <c r="AI11" s="5" t="s">
        <v>70</v>
      </c>
      <c r="AJ11" s="5" t="s">
        <v>70</v>
      </c>
      <c r="AK11" s="5" t="s">
        <v>70</v>
      </c>
      <c r="AL11" s="5" t="s">
        <v>70</v>
      </c>
      <c r="AM11" s="5" t="s">
        <v>70</v>
      </c>
      <c r="AN11" s="5" t="s">
        <v>70</v>
      </c>
      <c r="AO11" s="5" t="s">
        <v>70</v>
      </c>
      <c r="AP11" s="5" t="s">
        <v>70</v>
      </c>
      <c r="AQ11" s="5" t="s">
        <v>70</v>
      </c>
      <c r="AR11" s="5" t="s">
        <v>70</v>
      </c>
      <c r="AS11" s="5">
        <v>0</v>
      </c>
      <c r="AT11" s="5" t="s">
        <v>70</v>
      </c>
      <c r="AU11" s="5" t="s">
        <v>70</v>
      </c>
      <c r="AV11" s="5" t="s">
        <v>70</v>
      </c>
      <c r="AW11" s="5" t="s">
        <v>70</v>
      </c>
      <c r="AX11" s="5" t="s">
        <v>70</v>
      </c>
      <c r="AY11" s="5" t="s">
        <v>70</v>
      </c>
      <c r="AZ11" s="5" t="s">
        <v>70</v>
      </c>
      <c r="BA11" s="5" t="s">
        <v>70</v>
      </c>
      <c r="BB11" s="5" t="s">
        <v>70</v>
      </c>
      <c r="BC11" s="5" t="s">
        <v>70</v>
      </c>
      <c r="BD11" s="5">
        <v>0</v>
      </c>
    </row>
    <row r="12" spans="1:56" x14ac:dyDescent="0.35">
      <c r="A12" t="s">
        <v>71</v>
      </c>
      <c r="B12" s="5">
        <v>0</v>
      </c>
      <c r="C12" s="7">
        <v>0</v>
      </c>
      <c r="D12" s="5">
        <v>0</v>
      </c>
      <c r="E12" s="7">
        <v>0</v>
      </c>
      <c r="F12" s="5" t="s">
        <v>63</v>
      </c>
      <c r="G12" s="5" t="s">
        <v>63</v>
      </c>
      <c r="H12" s="5" t="s">
        <v>63</v>
      </c>
      <c r="I12" s="5" t="s">
        <v>63</v>
      </c>
      <c r="J12" s="5">
        <v>0</v>
      </c>
      <c r="K12" s="7">
        <v>0</v>
      </c>
      <c r="L12" s="5" t="s">
        <v>63</v>
      </c>
      <c r="M12" s="5">
        <v>0</v>
      </c>
      <c r="N12" s="7">
        <v>0</v>
      </c>
      <c r="O12" s="5">
        <v>0</v>
      </c>
      <c r="P12" s="7">
        <v>0</v>
      </c>
      <c r="Q12" s="5" t="s">
        <v>63</v>
      </c>
      <c r="R12" s="5" t="s">
        <v>63</v>
      </c>
      <c r="S12" s="5" t="s">
        <v>63</v>
      </c>
      <c r="T12" s="5" t="s">
        <v>63</v>
      </c>
      <c r="U12" s="5" t="s">
        <v>63</v>
      </c>
      <c r="V12" s="5" t="s">
        <v>63</v>
      </c>
      <c r="W12" s="5" t="s">
        <v>63</v>
      </c>
      <c r="X12" s="5" t="s">
        <v>70</v>
      </c>
      <c r="Y12" s="5" t="s">
        <v>70</v>
      </c>
      <c r="Z12" s="5" t="s">
        <v>70</v>
      </c>
      <c r="AA12" s="5" t="s">
        <v>70</v>
      </c>
      <c r="AB12" s="5" t="s">
        <v>70</v>
      </c>
      <c r="AC12" s="5" t="s">
        <v>70</v>
      </c>
      <c r="AD12" s="5" t="s">
        <v>70</v>
      </c>
      <c r="AE12" s="5" t="s">
        <v>70</v>
      </c>
      <c r="AF12" s="5" t="s">
        <v>70</v>
      </c>
      <c r="AG12" s="5" t="s">
        <v>70</v>
      </c>
      <c r="AH12" s="5">
        <v>0</v>
      </c>
      <c r="AI12" s="5" t="s">
        <v>70</v>
      </c>
      <c r="AJ12" s="5" t="s">
        <v>70</v>
      </c>
      <c r="AK12" s="5" t="s">
        <v>70</v>
      </c>
      <c r="AL12" s="5" t="s">
        <v>70</v>
      </c>
      <c r="AM12" s="5" t="s">
        <v>70</v>
      </c>
      <c r="AN12" s="5" t="s">
        <v>70</v>
      </c>
      <c r="AO12" s="5" t="s">
        <v>70</v>
      </c>
      <c r="AP12" s="5" t="s">
        <v>70</v>
      </c>
      <c r="AQ12" s="5" t="s">
        <v>70</v>
      </c>
      <c r="AR12" s="5" t="s">
        <v>70</v>
      </c>
      <c r="AS12" s="5">
        <v>0</v>
      </c>
      <c r="AT12" s="5">
        <v>0</v>
      </c>
      <c r="AU12" s="7">
        <v>0</v>
      </c>
      <c r="AV12" s="5" t="s">
        <v>63</v>
      </c>
      <c r="AW12" s="5" t="s">
        <v>63</v>
      </c>
      <c r="AX12" s="5" t="s">
        <v>63</v>
      </c>
      <c r="AY12" s="5" t="s">
        <v>63</v>
      </c>
      <c r="AZ12" s="5" t="s">
        <v>63</v>
      </c>
      <c r="BA12" s="5" t="s">
        <v>63</v>
      </c>
      <c r="BB12" s="5">
        <v>0</v>
      </c>
      <c r="BC12" s="7">
        <v>0</v>
      </c>
      <c r="BD12" s="5" t="s">
        <v>63</v>
      </c>
    </row>
    <row r="13" spans="1:56" x14ac:dyDescent="0.35">
      <c r="A13" t="s">
        <v>72</v>
      </c>
      <c r="B13" s="5">
        <v>190</v>
      </c>
      <c r="C13" s="7">
        <v>0.43</v>
      </c>
      <c r="D13" s="5">
        <v>275</v>
      </c>
      <c r="E13" s="7">
        <v>0.627</v>
      </c>
      <c r="F13" s="5">
        <v>355</v>
      </c>
      <c r="G13" s="7">
        <v>0.81200000000000006</v>
      </c>
      <c r="H13" s="5">
        <v>410</v>
      </c>
      <c r="I13" s="7">
        <v>0.93799999999999994</v>
      </c>
      <c r="J13" s="5">
        <v>25</v>
      </c>
      <c r="K13" s="7">
        <v>6.2E-2</v>
      </c>
      <c r="L13" s="5">
        <v>435</v>
      </c>
      <c r="M13" s="5">
        <v>155</v>
      </c>
      <c r="N13" s="7">
        <v>0.35899999999999999</v>
      </c>
      <c r="O13" s="5">
        <v>260</v>
      </c>
      <c r="P13" s="7">
        <v>0.59699999999999998</v>
      </c>
      <c r="Q13" s="5">
        <v>340</v>
      </c>
      <c r="R13" s="7">
        <v>0.78200000000000003</v>
      </c>
      <c r="S13" s="5">
        <v>405</v>
      </c>
      <c r="T13" s="7">
        <v>0.94</v>
      </c>
      <c r="U13" s="5">
        <v>25</v>
      </c>
      <c r="V13" s="7">
        <v>0.06</v>
      </c>
      <c r="W13" s="5">
        <v>430</v>
      </c>
      <c r="X13" s="5">
        <v>185</v>
      </c>
      <c r="Y13" s="7">
        <v>0.39600000000000002</v>
      </c>
      <c r="Z13" s="5">
        <v>285</v>
      </c>
      <c r="AA13" s="7">
        <v>0.60399999999999998</v>
      </c>
      <c r="AB13" s="5">
        <v>370</v>
      </c>
      <c r="AC13" s="7">
        <v>0.79100000000000004</v>
      </c>
      <c r="AD13" s="5">
        <v>430</v>
      </c>
      <c r="AE13" s="7">
        <v>0.91100000000000003</v>
      </c>
      <c r="AF13" s="5">
        <v>40</v>
      </c>
      <c r="AG13" s="7">
        <v>8.8999999999999996E-2</v>
      </c>
      <c r="AH13" s="5">
        <v>470</v>
      </c>
      <c r="AI13" s="5">
        <v>185</v>
      </c>
      <c r="AJ13" s="7">
        <v>0.36899999999999999</v>
      </c>
      <c r="AK13" s="5">
        <v>320</v>
      </c>
      <c r="AL13" s="7">
        <v>0.64700000000000002</v>
      </c>
      <c r="AM13" s="5">
        <v>430</v>
      </c>
      <c r="AN13" s="7">
        <v>0.871</v>
      </c>
      <c r="AO13" s="5">
        <v>475</v>
      </c>
      <c r="AP13" s="7">
        <v>0.95399999999999996</v>
      </c>
      <c r="AQ13" s="5">
        <v>25</v>
      </c>
      <c r="AR13" s="7">
        <v>4.5999999999999999E-2</v>
      </c>
      <c r="AS13" s="5">
        <v>495</v>
      </c>
      <c r="AT13" s="5">
        <v>160</v>
      </c>
      <c r="AU13" s="7">
        <v>0.32</v>
      </c>
      <c r="AV13" s="5">
        <v>285</v>
      </c>
      <c r="AW13" s="7">
        <v>0.56699999999999995</v>
      </c>
      <c r="AX13" s="5">
        <v>390</v>
      </c>
      <c r="AY13" s="7">
        <v>0.76900000000000002</v>
      </c>
      <c r="AZ13" s="5">
        <v>475</v>
      </c>
      <c r="BA13" s="7">
        <v>0.93700000000000006</v>
      </c>
      <c r="BB13" s="5">
        <v>30</v>
      </c>
      <c r="BC13" s="7">
        <v>6.3E-2</v>
      </c>
      <c r="BD13" s="5">
        <v>505</v>
      </c>
    </row>
    <row r="14" spans="1:56" x14ac:dyDescent="0.35">
      <c r="A14" t="s">
        <v>73</v>
      </c>
      <c r="B14" s="5" t="s">
        <v>70</v>
      </c>
      <c r="C14" s="5" t="s">
        <v>70</v>
      </c>
      <c r="D14" s="5" t="s">
        <v>70</v>
      </c>
      <c r="E14" s="5" t="s">
        <v>70</v>
      </c>
      <c r="F14" s="5" t="s">
        <v>70</v>
      </c>
      <c r="G14" s="5" t="s">
        <v>70</v>
      </c>
      <c r="H14" s="5" t="s">
        <v>70</v>
      </c>
      <c r="I14" s="5" t="s">
        <v>70</v>
      </c>
      <c r="J14" s="5" t="s">
        <v>70</v>
      </c>
      <c r="K14" s="5" t="s">
        <v>70</v>
      </c>
      <c r="L14" s="5">
        <v>0</v>
      </c>
      <c r="M14" s="5" t="s">
        <v>70</v>
      </c>
      <c r="N14" s="5" t="s">
        <v>70</v>
      </c>
      <c r="O14" s="5" t="s">
        <v>70</v>
      </c>
      <c r="P14" s="5" t="s">
        <v>70</v>
      </c>
      <c r="Q14" s="5" t="s">
        <v>70</v>
      </c>
      <c r="R14" s="5" t="s">
        <v>70</v>
      </c>
      <c r="S14" s="5" t="s">
        <v>70</v>
      </c>
      <c r="T14" s="5" t="s">
        <v>70</v>
      </c>
      <c r="U14" s="5" t="s">
        <v>70</v>
      </c>
      <c r="V14" s="5" t="s">
        <v>70</v>
      </c>
      <c r="W14" s="5">
        <v>0</v>
      </c>
      <c r="X14" s="5" t="s">
        <v>70</v>
      </c>
      <c r="Y14" s="5" t="s">
        <v>70</v>
      </c>
      <c r="Z14" s="5" t="s">
        <v>70</v>
      </c>
      <c r="AA14" s="5" t="s">
        <v>70</v>
      </c>
      <c r="AB14" s="5" t="s">
        <v>70</v>
      </c>
      <c r="AC14" s="5" t="s">
        <v>70</v>
      </c>
      <c r="AD14" s="5" t="s">
        <v>70</v>
      </c>
      <c r="AE14" s="5" t="s">
        <v>70</v>
      </c>
      <c r="AF14" s="5" t="s">
        <v>70</v>
      </c>
      <c r="AG14" s="5" t="s">
        <v>70</v>
      </c>
      <c r="AH14" s="5">
        <v>0</v>
      </c>
      <c r="AI14" s="5" t="s">
        <v>70</v>
      </c>
      <c r="AJ14" s="5" t="s">
        <v>70</v>
      </c>
      <c r="AK14" s="5" t="s">
        <v>70</v>
      </c>
      <c r="AL14" s="5" t="s">
        <v>70</v>
      </c>
      <c r="AM14" s="5" t="s">
        <v>70</v>
      </c>
      <c r="AN14" s="5" t="s">
        <v>70</v>
      </c>
      <c r="AO14" s="5" t="s">
        <v>70</v>
      </c>
      <c r="AP14" s="5" t="s">
        <v>70</v>
      </c>
      <c r="AQ14" s="5" t="s">
        <v>70</v>
      </c>
      <c r="AR14" s="5" t="s">
        <v>70</v>
      </c>
      <c r="AS14" s="5">
        <v>0</v>
      </c>
      <c r="AT14" s="5" t="s">
        <v>70</v>
      </c>
      <c r="AU14" s="5" t="s">
        <v>70</v>
      </c>
      <c r="AV14" s="5" t="s">
        <v>70</v>
      </c>
      <c r="AW14" s="5" t="s">
        <v>70</v>
      </c>
      <c r="AX14" s="5" t="s">
        <v>70</v>
      </c>
      <c r="AY14" s="5" t="s">
        <v>70</v>
      </c>
      <c r="AZ14" s="5" t="s">
        <v>70</v>
      </c>
      <c r="BA14" s="5" t="s">
        <v>70</v>
      </c>
      <c r="BB14" s="5" t="s">
        <v>70</v>
      </c>
      <c r="BC14" s="5" t="s">
        <v>70</v>
      </c>
      <c r="BD14" s="5">
        <v>0</v>
      </c>
    </row>
    <row r="15" spans="1:56" x14ac:dyDescent="0.35">
      <c r="A15" t="s">
        <v>74</v>
      </c>
      <c r="B15" s="5">
        <v>100</v>
      </c>
      <c r="C15" s="7">
        <v>0.40699999999999997</v>
      </c>
      <c r="D15" s="5">
        <v>155</v>
      </c>
      <c r="E15" s="7">
        <v>0.629</v>
      </c>
      <c r="F15" s="5">
        <v>205</v>
      </c>
      <c r="G15" s="7">
        <v>0.82699999999999996</v>
      </c>
      <c r="H15" s="5">
        <v>235</v>
      </c>
      <c r="I15" s="7">
        <v>0.95599999999999996</v>
      </c>
      <c r="J15" s="5">
        <v>10</v>
      </c>
      <c r="K15" s="7">
        <v>4.3999999999999997E-2</v>
      </c>
      <c r="L15" s="5">
        <v>250</v>
      </c>
      <c r="M15" s="5">
        <v>85</v>
      </c>
      <c r="N15" s="7">
        <v>0.41699999999999998</v>
      </c>
      <c r="O15" s="5">
        <v>130</v>
      </c>
      <c r="P15" s="7">
        <v>0.626</v>
      </c>
      <c r="Q15" s="5">
        <v>165</v>
      </c>
      <c r="R15" s="7">
        <v>0.80600000000000005</v>
      </c>
      <c r="S15" s="5">
        <v>195</v>
      </c>
      <c r="T15" s="7">
        <v>0.94699999999999995</v>
      </c>
      <c r="U15" s="5">
        <v>10</v>
      </c>
      <c r="V15" s="7">
        <v>5.2999999999999999E-2</v>
      </c>
      <c r="W15" s="5">
        <v>205</v>
      </c>
      <c r="X15" s="5">
        <v>100</v>
      </c>
      <c r="Y15" s="7">
        <v>0.39200000000000002</v>
      </c>
      <c r="Z15" s="5">
        <v>155</v>
      </c>
      <c r="AA15" s="7">
        <v>0.59199999999999997</v>
      </c>
      <c r="AB15" s="5">
        <v>205</v>
      </c>
      <c r="AC15" s="7">
        <v>0.79200000000000004</v>
      </c>
      <c r="AD15" s="5">
        <v>240</v>
      </c>
      <c r="AE15" s="7">
        <v>0.91500000000000004</v>
      </c>
      <c r="AF15" s="5">
        <v>20</v>
      </c>
      <c r="AG15" s="7">
        <v>8.5000000000000006E-2</v>
      </c>
      <c r="AH15" s="5">
        <v>260</v>
      </c>
      <c r="AI15" s="5">
        <v>85</v>
      </c>
      <c r="AJ15" s="7">
        <v>0.318</v>
      </c>
      <c r="AK15" s="5">
        <v>145</v>
      </c>
      <c r="AL15" s="7">
        <v>0.55900000000000005</v>
      </c>
      <c r="AM15" s="5">
        <v>225</v>
      </c>
      <c r="AN15" s="7">
        <v>0.87</v>
      </c>
      <c r="AO15" s="5">
        <v>255</v>
      </c>
      <c r="AP15" s="7">
        <v>0.97699999999999998</v>
      </c>
      <c r="AQ15" s="5">
        <v>5</v>
      </c>
      <c r="AR15" s="7">
        <v>2.3E-2</v>
      </c>
      <c r="AS15" s="5">
        <v>260</v>
      </c>
      <c r="AT15" s="5">
        <v>85</v>
      </c>
      <c r="AU15" s="7">
        <v>0.32700000000000001</v>
      </c>
      <c r="AV15" s="5">
        <v>155</v>
      </c>
      <c r="AW15" s="7">
        <v>0.58599999999999997</v>
      </c>
      <c r="AX15" s="5">
        <v>210</v>
      </c>
      <c r="AY15" s="7">
        <v>0.78200000000000003</v>
      </c>
      <c r="AZ15" s="5">
        <v>240</v>
      </c>
      <c r="BA15" s="7">
        <v>0.89800000000000002</v>
      </c>
      <c r="BB15" s="5">
        <v>25</v>
      </c>
      <c r="BC15" s="7">
        <v>0.10199999999999999</v>
      </c>
      <c r="BD15" s="5">
        <v>265</v>
      </c>
    </row>
    <row r="16" spans="1:56" x14ac:dyDescent="0.35">
      <c r="A16" t="s">
        <v>75</v>
      </c>
      <c r="B16" s="5" t="s">
        <v>70</v>
      </c>
      <c r="C16" s="5" t="s">
        <v>70</v>
      </c>
      <c r="D16" s="5" t="s">
        <v>70</v>
      </c>
      <c r="E16" s="5" t="s">
        <v>70</v>
      </c>
      <c r="F16" s="5" t="s">
        <v>70</v>
      </c>
      <c r="G16" s="5" t="s">
        <v>70</v>
      </c>
      <c r="H16" s="5" t="s">
        <v>70</v>
      </c>
      <c r="I16" s="5" t="s">
        <v>70</v>
      </c>
      <c r="J16" s="5" t="s">
        <v>70</v>
      </c>
      <c r="K16" s="5" t="s">
        <v>70</v>
      </c>
      <c r="L16" s="5">
        <v>0</v>
      </c>
      <c r="M16" s="5" t="s">
        <v>70</v>
      </c>
      <c r="N16" s="5" t="s">
        <v>70</v>
      </c>
      <c r="O16" s="5" t="s">
        <v>70</v>
      </c>
      <c r="P16" s="5" t="s">
        <v>70</v>
      </c>
      <c r="Q16" s="5" t="s">
        <v>70</v>
      </c>
      <c r="R16" s="5" t="s">
        <v>70</v>
      </c>
      <c r="S16" s="5" t="s">
        <v>70</v>
      </c>
      <c r="T16" s="5" t="s">
        <v>70</v>
      </c>
      <c r="U16" s="5" t="s">
        <v>70</v>
      </c>
      <c r="V16" s="5" t="s">
        <v>70</v>
      </c>
      <c r="W16" s="5">
        <v>0</v>
      </c>
      <c r="X16" s="5" t="s">
        <v>70</v>
      </c>
      <c r="Y16" s="5" t="s">
        <v>70</v>
      </c>
      <c r="Z16" s="5" t="s">
        <v>70</v>
      </c>
      <c r="AA16" s="5" t="s">
        <v>70</v>
      </c>
      <c r="AB16" s="5" t="s">
        <v>70</v>
      </c>
      <c r="AC16" s="5" t="s">
        <v>70</v>
      </c>
      <c r="AD16" s="5" t="s">
        <v>70</v>
      </c>
      <c r="AE16" s="5" t="s">
        <v>70</v>
      </c>
      <c r="AF16" s="5" t="s">
        <v>70</v>
      </c>
      <c r="AG16" s="5" t="s">
        <v>70</v>
      </c>
      <c r="AH16" s="5">
        <v>0</v>
      </c>
      <c r="AI16" s="5" t="s">
        <v>70</v>
      </c>
      <c r="AJ16" s="5" t="s">
        <v>70</v>
      </c>
      <c r="AK16" s="5" t="s">
        <v>70</v>
      </c>
      <c r="AL16" s="5" t="s">
        <v>70</v>
      </c>
      <c r="AM16" s="5" t="s">
        <v>70</v>
      </c>
      <c r="AN16" s="5" t="s">
        <v>70</v>
      </c>
      <c r="AO16" s="5" t="s">
        <v>70</v>
      </c>
      <c r="AP16" s="5" t="s">
        <v>70</v>
      </c>
      <c r="AQ16" s="5" t="s">
        <v>70</v>
      </c>
      <c r="AR16" s="5" t="s">
        <v>70</v>
      </c>
      <c r="AS16" s="5">
        <v>0</v>
      </c>
      <c r="AT16" s="5" t="s">
        <v>70</v>
      </c>
      <c r="AU16" s="5" t="s">
        <v>70</v>
      </c>
      <c r="AV16" s="5" t="s">
        <v>70</v>
      </c>
      <c r="AW16" s="5" t="s">
        <v>70</v>
      </c>
      <c r="AX16" s="5" t="s">
        <v>70</v>
      </c>
      <c r="AY16" s="5" t="s">
        <v>70</v>
      </c>
      <c r="AZ16" s="5" t="s">
        <v>70</v>
      </c>
      <c r="BA16" s="5" t="s">
        <v>70</v>
      </c>
      <c r="BB16" s="5" t="s">
        <v>70</v>
      </c>
      <c r="BC16" s="5" t="s">
        <v>70</v>
      </c>
      <c r="BD16" s="5">
        <v>0</v>
      </c>
    </row>
    <row r="17" spans="1:56" x14ac:dyDescent="0.35">
      <c r="A17" t="s">
        <v>76</v>
      </c>
      <c r="B17" s="5">
        <v>0</v>
      </c>
      <c r="C17" s="7">
        <v>0</v>
      </c>
      <c r="D17" s="5" t="s">
        <v>63</v>
      </c>
      <c r="E17" s="5" t="s">
        <v>63</v>
      </c>
      <c r="F17" s="5">
        <v>10</v>
      </c>
      <c r="G17" s="5" t="s">
        <v>63</v>
      </c>
      <c r="H17" s="5">
        <v>15</v>
      </c>
      <c r="I17" s="5" t="s">
        <v>63</v>
      </c>
      <c r="J17" s="5">
        <v>0</v>
      </c>
      <c r="K17" s="7">
        <v>0</v>
      </c>
      <c r="L17" s="5">
        <v>15</v>
      </c>
      <c r="M17" s="5" t="s">
        <v>63</v>
      </c>
      <c r="N17" s="5" t="s">
        <v>63</v>
      </c>
      <c r="O17" s="5">
        <v>5</v>
      </c>
      <c r="P17" s="5" t="s">
        <v>63</v>
      </c>
      <c r="Q17" s="5">
        <v>15</v>
      </c>
      <c r="R17" s="5" t="s">
        <v>63</v>
      </c>
      <c r="S17" s="5">
        <v>20</v>
      </c>
      <c r="T17" s="5" t="s">
        <v>63</v>
      </c>
      <c r="U17" s="5" t="s">
        <v>63</v>
      </c>
      <c r="V17" s="5" t="s">
        <v>63</v>
      </c>
      <c r="W17" s="5">
        <v>20</v>
      </c>
      <c r="X17" s="5">
        <v>10</v>
      </c>
      <c r="Y17" s="5" t="s">
        <v>63</v>
      </c>
      <c r="Z17" s="5">
        <v>15</v>
      </c>
      <c r="AA17" s="5" t="s">
        <v>63</v>
      </c>
      <c r="AB17" s="5">
        <v>20</v>
      </c>
      <c r="AC17" s="5" t="s">
        <v>63</v>
      </c>
      <c r="AD17" s="5">
        <v>20</v>
      </c>
      <c r="AE17" s="5" t="s">
        <v>63</v>
      </c>
      <c r="AF17" s="5" t="s">
        <v>63</v>
      </c>
      <c r="AG17" s="5" t="s">
        <v>63</v>
      </c>
      <c r="AH17" s="5">
        <v>20</v>
      </c>
      <c r="AI17" s="5">
        <v>10</v>
      </c>
      <c r="AJ17" s="5" t="s">
        <v>63</v>
      </c>
      <c r="AK17" s="5">
        <v>10</v>
      </c>
      <c r="AL17" s="5" t="s">
        <v>63</v>
      </c>
      <c r="AM17" s="5">
        <v>15</v>
      </c>
      <c r="AN17" s="5" t="s">
        <v>63</v>
      </c>
      <c r="AO17" s="5">
        <v>15</v>
      </c>
      <c r="AP17" s="5" t="s">
        <v>63</v>
      </c>
      <c r="AQ17" s="5" t="s">
        <v>63</v>
      </c>
      <c r="AR17" s="5" t="s">
        <v>63</v>
      </c>
      <c r="AS17" s="5">
        <v>15</v>
      </c>
      <c r="AT17" s="5" t="s">
        <v>63</v>
      </c>
      <c r="AU17" s="5" t="s">
        <v>63</v>
      </c>
      <c r="AV17" s="5">
        <v>5</v>
      </c>
      <c r="AW17" s="5" t="s">
        <v>63</v>
      </c>
      <c r="AX17" s="5">
        <v>5</v>
      </c>
      <c r="AY17" s="5" t="s">
        <v>63</v>
      </c>
      <c r="AZ17" s="5">
        <v>5</v>
      </c>
      <c r="BA17" s="5" t="s">
        <v>63</v>
      </c>
      <c r="BB17" s="5">
        <v>0</v>
      </c>
      <c r="BC17" s="7">
        <v>0</v>
      </c>
      <c r="BD17" s="5">
        <v>5</v>
      </c>
    </row>
    <row r="18" spans="1:56" x14ac:dyDescent="0.35">
      <c r="A18" t="s">
        <v>77</v>
      </c>
      <c r="B18" s="5">
        <v>25</v>
      </c>
      <c r="C18" s="7">
        <v>0.14699999999999999</v>
      </c>
      <c r="D18" s="5">
        <v>75</v>
      </c>
      <c r="E18" s="7">
        <v>0.46800000000000003</v>
      </c>
      <c r="F18" s="5">
        <v>110</v>
      </c>
      <c r="G18" s="7">
        <v>0.71799999999999997</v>
      </c>
      <c r="H18" s="5">
        <v>140</v>
      </c>
      <c r="I18" s="7">
        <v>0.89700000000000002</v>
      </c>
      <c r="J18" s="5">
        <v>15</v>
      </c>
      <c r="K18" s="7">
        <v>0.10299999999999999</v>
      </c>
      <c r="L18" s="5">
        <v>155</v>
      </c>
      <c r="M18" s="5">
        <v>30</v>
      </c>
      <c r="N18" s="7">
        <v>0.17599999999999999</v>
      </c>
      <c r="O18" s="5">
        <v>85</v>
      </c>
      <c r="P18" s="7">
        <v>0.51500000000000001</v>
      </c>
      <c r="Q18" s="5">
        <v>125</v>
      </c>
      <c r="R18" s="7">
        <v>0.76400000000000001</v>
      </c>
      <c r="S18" s="5">
        <v>155</v>
      </c>
      <c r="T18" s="7">
        <v>0.95199999999999996</v>
      </c>
      <c r="U18" s="5">
        <v>10</v>
      </c>
      <c r="V18" s="7">
        <v>4.8000000000000001E-2</v>
      </c>
      <c r="W18" s="5">
        <v>165</v>
      </c>
      <c r="X18" s="5">
        <v>40</v>
      </c>
      <c r="Y18" s="7">
        <v>0.20899999999999999</v>
      </c>
      <c r="Z18" s="5">
        <v>100</v>
      </c>
      <c r="AA18" s="7">
        <v>0.51300000000000001</v>
      </c>
      <c r="AB18" s="5">
        <v>160</v>
      </c>
      <c r="AC18" s="7">
        <v>0.82699999999999996</v>
      </c>
      <c r="AD18" s="5">
        <v>185</v>
      </c>
      <c r="AE18" s="7">
        <v>0.97399999999999998</v>
      </c>
      <c r="AF18" s="5">
        <v>5</v>
      </c>
      <c r="AG18" s="7">
        <v>2.5999999999999999E-2</v>
      </c>
      <c r="AH18" s="5">
        <v>190</v>
      </c>
      <c r="AI18" s="5">
        <v>30</v>
      </c>
      <c r="AJ18" s="5" t="s">
        <v>63</v>
      </c>
      <c r="AK18" s="5">
        <v>70</v>
      </c>
      <c r="AL18" s="5" t="s">
        <v>63</v>
      </c>
      <c r="AM18" s="5">
        <v>110</v>
      </c>
      <c r="AN18" s="5" t="s">
        <v>63</v>
      </c>
      <c r="AO18" s="5">
        <v>120</v>
      </c>
      <c r="AP18" s="5" t="s">
        <v>63</v>
      </c>
      <c r="AQ18" s="5" t="s">
        <v>63</v>
      </c>
      <c r="AR18" s="5" t="s">
        <v>63</v>
      </c>
      <c r="AS18" s="5">
        <v>125</v>
      </c>
      <c r="AT18" s="5">
        <v>20</v>
      </c>
      <c r="AU18" s="7">
        <v>0.104</v>
      </c>
      <c r="AV18" s="5">
        <v>60</v>
      </c>
      <c r="AW18" s="7">
        <v>0.34100000000000003</v>
      </c>
      <c r="AX18" s="5">
        <v>120</v>
      </c>
      <c r="AY18" s="7">
        <v>0.65900000000000003</v>
      </c>
      <c r="AZ18" s="5">
        <v>165</v>
      </c>
      <c r="BA18" s="7">
        <v>0.89600000000000002</v>
      </c>
      <c r="BB18" s="5">
        <v>20</v>
      </c>
      <c r="BC18" s="7">
        <v>0.104</v>
      </c>
      <c r="BD18" s="5">
        <v>180</v>
      </c>
    </row>
    <row r="19" spans="1:56" x14ac:dyDescent="0.35">
      <c r="A19" t="s">
        <v>78</v>
      </c>
      <c r="B19" s="5">
        <v>5</v>
      </c>
      <c r="C19" s="7">
        <v>0.27800000000000002</v>
      </c>
      <c r="D19" s="5">
        <v>10</v>
      </c>
      <c r="E19" s="7">
        <v>0.61099999999999999</v>
      </c>
      <c r="F19" s="5">
        <v>15</v>
      </c>
      <c r="G19" s="7">
        <v>0.94399999999999995</v>
      </c>
      <c r="H19" s="5">
        <v>20</v>
      </c>
      <c r="I19" s="7">
        <v>1</v>
      </c>
      <c r="J19" s="5">
        <v>0</v>
      </c>
      <c r="K19" s="7">
        <v>0</v>
      </c>
      <c r="L19" s="5">
        <v>20</v>
      </c>
      <c r="M19" s="5">
        <v>15</v>
      </c>
      <c r="N19" s="7">
        <v>0.53600000000000003</v>
      </c>
      <c r="O19" s="5">
        <v>25</v>
      </c>
      <c r="P19" s="7">
        <v>0.89300000000000002</v>
      </c>
      <c r="Q19" s="5">
        <v>25</v>
      </c>
      <c r="R19" s="7">
        <v>0.96399999999999997</v>
      </c>
      <c r="S19" s="5">
        <v>30</v>
      </c>
      <c r="T19" s="7">
        <v>1</v>
      </c>
      <c r="U19" s="5">
        <v>0</v>
      </c>
      <c r="V19" s="7">
        <v>0</v>
      </c>
      <c r="W19" s="5">
        <v>30</v>
      </c>
      <c r="X19" s="5">
        <v>20</v>
      </c>
      <c r="Y19" s="5" t="s">
        <v>63</v>
      </c>
      <c r="Z19" s="5">
        <v>30</v>
      </c>
      <c r="AA19" s="5" t="s">
        <v>63</v>
      </c>
      <c r="AB19" s="5">
        <v>30</v>
      </c>
      <c r="AC19" s="5" t="s">
        <v>63</v>
      </c>
      <c r="AD19" s="5">
        <v>30</v>
      </c>
      <c r="AE19" s="5" t="s">
        <v>63</v>
      </c>
      <c r="AF19" s="5" t="s">
        <v>63</v>
      </c>
      <c r="AG19" s="5" t="s">
        <v>63</v>
      </c>
      <c r="AH19" s="5">
        <v>30</v>
      </c>
      <c r="AI19" s="5">
        <v>15</v>
      </c>
      <c r="AJ19" s="7">
        <v>0.88200000000000001</v>
      </c>
      <c r="AK19" s="5">
        <v>15</v>
      </c>
      <c r="AL19" s="7">
        <v>0.94099999999999995</v>
      </c>
      <c r="AM19" s="5">
        <v>15</v>
      </c>
      <c r="AN19" s="7">
        <v>1</v>
      </c>
      <c r="AO19" s="5">
        <v>15</v>
      </c>
      <c r="AP19" s="7">
        <v>1</v>
      </c>
      <c r="AQ19" s="5">
        <v>0</v>
      </c>
      <c r="AR19" s="7">
        <v>0</v>
      </c>
      <c r="AS19" s="5">
        <v>15</v>
      </c>
      <c r="AT19" s="5">
        <v>5</v>
      </c>
      <c r="AU19" s="7">
        <v>0.6</v>
      </c>
      <c r="AV19" s="5">
        <v>10</v>
      </c>
      <c r="AW19" s="7">
        <v>0.8</v>
      </c>
      <c r="AX19" s="5">
        <v>10</v>
      </c>
      <c r="AY19" s="7">
        <v>1</v>
      </c>
      <c r="AZ19" s="5">
        <v>10</v>
      </c>
      <c r="BA19" s="7">
        <v>1</v>
      </c>
      <c r="BB19" s="5">
        <v>0</v>
      </c>
      <c r="BC19" s="7">
        <v>0</v>
      </c>
      <c r="BD19" s="5">
        <v>10</v>
      </c>
    </row>
    <row r="20" spans="1:56" x14ac:dyDescent="0.35">
      <c r="A20" t="s">
        <v>79</v>
      </c>
      <c r="B20" s="5" t="s">
        <v>70</v>
      </c>
      <c r="C20" s="5" t="s">
        <v>70</v>
      </c>
      <c r="D20" s="5" t="s">
        <v>70</v>
      </c>
      <c r="E20" s="5" t="s">
        <v>70</v>
      </c>
      <c r="F20" s="5" t="s">
        <v>70</v>
      </c>
      <c r="G20" s="5" t="s">
        <v>70</v>
      </c>
      <c r="H20" s="5" t="s">
        <v>70</v>
      </c>
      <c r="I20" s="5" t="s">
        <v>70</v>
      </c>
      <c r="J20" s="5" t="s">
        <v>70</v>
      </c>
      <c r="K20" s="5" t="s">
        <v>70</v>
      </c>
      <c r="L20" s="5">
        <v>0</v>
      </c>
      <c r="M20" s="5" t="s">
        <v>70</v>
      </c>
      <c r="N20" s="5" t="s">
        <v>70</v>
      </c>
      <c r="O20" s="5" t="s">
        <v>70</v>
      </c>
      <c r="P20" s="5" t="s">
        <v>70</v>
      </c>
      <c r="Q20" s="5" t="s">
        <v>70</v>
      </c>
      <c r="R20" s="5" t="s">
        <v>70</v>
      </c>
      <c r="S20" s="5" t="s">
        <v>70</v>
      </c>
      <c r="T20" s="5" t="s">
        <v>70</v>
      </c>
      <c r="U20" s="5" t="s">
        <v>70</v>
      </c>
      <c r="V20" s="5" t="s">
        <v>70</v>
      </c>
      <c r="W20" s="5">
        <v>0</v>
      </c>
      <c r="X20" s="5" t="s">
        <v>70</v>
      </c>
      <c r="Y20" s="5" t="s">
        <v>70</v>
      </c>
      <c r="Z20" s="5" t="s">
        <v>70</v>
      </c>
      <c r="AA20" s="5" t="s">
        <v>70</v>
      </c>
      <c r="AB20" s="5" t="s">
        <v>70</v>
      </c>
      <c r="AC20" s="5" t="s">
        <v>70</v>
      </c>
      <c r="AD20" s="5" t="s">
        <v>70</v>
      </c>
      <c r="AE20" s="5" t="s">
        <v>70</v>
      </c>
      <c r="AF20" s="5" t="s">
        <v>70</v>
      </c>
      <c r="AG20" s="5" t="s">
        <v>70</v>
      </c>
      <c r="AH20" s="5">
        <v>0</v>
      </c>
      <c r="AI20" s="5" t="s">
        <v>70</v>
      </c>
      <c r="AJ20" s="5" t="s">
        <v>70</v>
      </c>
      <c r="AK20" s="5" t="s">
        <v>70</v>
      </c>
      <c r="AL20" s="5" t="s">
        <v>70</v>
      </c>
      <c r="AM20" s="5" t="s">
        <v>70</v>
      </c>
      <c r="AN20" s="5" t="s">
        <v>70</v>
      </c>
      <c r="AO20" s="5" t="s">
        <v>70</v>
      </c>
      <c r="AP20" s="5" t="s">
        <v>70</v>
      </c>
      <c r="AQ20" s="5" t="s">
        <v>70</v>
      </c>
      <c r="AR20" s="5" t="s">
        <v>70</v>
      </c>
      <c r="AS20" s="5">
        <v>0</v>
      </c>
      <c r="AT20" s="5" t="s">
        <v>70</v>
      </c>
      <c r="AU20" s="5" t="s">
        <v>70</v>
      </c>
      <c r="AV20" s="5" t="s">
        <v>70</v>
      </c>
      <c r="AW20" s="5" t="s">
        <v>70</v>
      </c>
      <c r="AX20" s="5" t="s">
        <v>70</v>
      </c>
      <c r="AY20" s="5" t="s">
        <v>70</v>
      </c>
      <c r="AZ20" s="5" t="s">
        <v>70</v>
      </c>
      <c r="BA20" s="5" t="s">
        <v>70</v>
      </c>
      <c r="BB20" s="5" t="s">
        <v>70</v>
      </c>
      <c r="BC20" s="5" t="s">
        <v>70</v>
      </c>
      <c r="BD20" s="5">
        <v>0</v>
      </c>
    </row>
    <row r="21" spans="1:56" x14ac:dyDescent="0.35">
      <c r="A21" t="s">
        <v>80</v>
      </c>
      <c r="B21" s="5" t="s">
        <v>70</v>
      </c>
      <c r="C21" s="5" t="s">
        <v>70</v>
      </c>
      <c r="D21" s="5" t="s">
        <v>70</v>
      </c>
      <c r="E21" s="5" t="s">
        <v>70</v>
      </c>
      <c r="F21" s="5" t="s">
        <v>70</v>
      </c>
      <c r="G21" s="5" t="s">
        <v>70</v>
      </c>
      <c r="H21" s="5" t="s">
        <v>70</v>
      </c>
      <c r="I21" s="5" t="s">
        <v>70</v>
      </c>
      <c r="J21" s="5" t="s">
        <v>70</v>
      </c>
      <c r="K21" s="5" t="s">
        <v>70</v>
      </c>
      <c r="L21" s="5">
        <v>0</v>
      </c>
      <c r="M21" s="5" t="s">
        <v>70</v>
      </c>
      <c r="N21" s="5" t="s">
        <v>70</v>
      </c>
      <c r="O21" s="5" t="s">
        <v>70</v>
      </c>
      <c r="P21" s="5" t="s">
        <v>70</v>
      </c>
      <c r="Q21" s="5" t="s">
        <v>70</v>
      </c>
      <c r="R21" s="5" t="s">
        <v>70</v>
      </c>
      <c r="S21" s="5" t="s">
        <v>70</v>
      </c>
      <c r="T21" s="5" t="s">
        <v>70</v>
      </c>
      <c r="U21" s="5" t="s">
        <v>70</v>
      </c>
      <c r="V21" s="5" t="s">
        <v>70</v>
      </c>
      <c r="W21" s="5">
        <v>0</v>
      </c>
      <c r="X21" s="5" t="s">
        <v>70</v>
      </c>
      <c r="Y21" s="5" t="s">
        <v>70</v>
      </c>
      <c r="Z21" s="5" t="s">
        <v>70</v>
      </c>
      <c r="AA21" s="5" t="s">
        <v>70</v>
      </c>
      <c r="AB21" s="5" t="s">
        <v>70</v>
      </c>
      <c r="AC21" s="5" t="s">
        <v>70</v>
      </c>
      <c r="AD21" s="5" t="s">
        <v>70</v>
      </c>
      <c r="AE21" s="5" t="s">
        <v>70</v>
      </c>
      <c r="AF21" s="5" t="s">
        <v>70</v>
      </c>
      <c r="AG21" s="5" t="s">
        <v>70</v>
      </c>
      <c r="AH21" s="5">
        <v>0</v>
      </c>
      <c r="AI21" s="5" t="s">
        <v>70</v>
      </c>
      <c r="AJ21" s="5" t="s">
        <v>70</v>
      </c>
      <c r="AK21" s="5" t="s">
        <v>70</v>
      </c>
      <c r="AL21" s="5" t="s">
        <v>70</v>
      </c>
      <c r="AM21" s="5" t="s">
        <v>70</v>
      </c>
      <c r="AN21" s="5" t="s">
        <v>70</v>
      </c>
      <c r="AO21" s="5" t="s">
        <v>70</v>
      </c>
      <c r="AP21" s="5" t="s">
        <v>70</v>
      </c>
      <c r="AQ21" s="5" t="s">
        <v>70</v>
      </c>
      <c r="AR21" s="5" t="s">
        <v>70</v>
      </c>
      <c r="AS21" s="5">
        <v>0</v>
      </c>
      <c r="AT21" s="5" t="s">
        <v>70</v>
      </c>
      <c r="AU21" s="5" t="s">
        <v>70</v>
      </c>
      <c r="AV21" s="5" t="s">
        <v>70</v>
      </c>
      <c r="AW21" s="5" t="s">
        <v>70</v>
      </c>
      <c r="AX21" s="5" t="s">
        <v>70</v>
      </c>
      <c r="AY21" s="5" t="s">
        <v>70</v>
      </c>
      <c r="AZ21" s="5" t="s">
        <v>70</v>
      </c>
      <c r="BA21" s="5" t="s">
        <v>70</v>
      </c>
      <c r="BB21" s="5" t="s">
        <v>70</v>
      </c>
      <c r="BC21" s="5" t="s">
        <v>70</v>
      </c>
      <c r="BD21" s="5">
        <v>0</v>
      </c>
    </row>
    <row r="22" spans="1:56" x14ac:dyDescent="0.35">
      <c r="A22" t="s">
        <v>81</v>
      </c>
      <c r="B22" s="5" t="s">
        <v>70</v>
      </c>
      <c r="C22" s="5" t="s">
        <v>70</v>
      </c>
      <c r="D22" s="5" t="s">
        <v>70</v>
      </c>
      <c r="E22" s="5" t="s">
        <v>70</v>
      </c>
      <c r="F22" s="5" t="s">
        <v>70</v>
      </c>
      <c r="G22" s="5" t="s">
        <v>70</v>
      </c>
      <c r="H22" s="5" t="s">
        <v>70</v>
      </c>
      <c r="I22" s="5" t="s">
        <v>70</v>
      </c>
      <c r="J22" s="5" t="s">
        <v>70</v>
      </c>
      <c r="K22" s="5" t="s">
        <v>70</v>
      </c>
      <c r="L22" s="5">
        <v>0</v>
      </c>
      <c r="M22" s="5" t="s">
        <v>70</v>
      </c>
      <c r="N22" s="5" t="s">
        <v>70</v>
      </c>
      <c r="O22" s="5" t="s">
        <v>70</v>
      </c>
      <c r="P22" s="5" t="s">
        <v>70</v>
      </c>
      <c r="Q22" s="5" t="s">
        <v>70</v>
      </c>
      <c r="R22" s="5" t="s">
        <v>70</v>
      </c>
      <c r="S22" s="5" t="s">
        <v>70</v>
      </c>
      <c r="T22" s="5" t="s">
        <v>70</v>
      </c>
      <c r="U22" s="5" t="s">
        <v>70</v>
      </c>
      <c r="V22" s="5" t="s">
        <v>70</v>
      </c>
      <c r="W22" s="5">
        <v>0</v>
      </c>
      <c r="X22" s="5" t="s">
        <v>70</v>
      </c>
      <c r="Y22" s="5" t="s">
        <v>70</v>
      </c>
      <c r="Z22" s="5" t="s">
        <v>70</v>
      </c>
      <c r="AA22" s="5" t="s">
        <v>70</v>
      </c>
      <c r="AB22" s="5" t="s">
        <v>70</v>
      </c>
      <c r="AC22" s="5" t="s">
        <v>70</v>
      </c>
      <c r="AD22" s="5" t="s">
        <v>70</v>
      </c>
      <c r="AE22" s="5" t="s">
        <v>70</v>
      </c>
      <c r="AF22" s="5" t="s">
        <v>70</v>
      </c>
      <c r="AG22" s="5" t="s">
        <v>70</v>
      </c>
      <c r="AH22" s="5">
        <v>0</v>
      </c>
      <c r="AI22" s="5" t="s">
        <v>70</v>
      </c>
      <c r="AJ22" s="5" t="s">
        <v>70</v>
      </c>
      <c r="AK22" s="5" t="s">
        <v>70</v>
      </c>
      <c r="AL22" s="5" t="s">
        <v>70</v>
      </c>
      <c r="AM22" s="5" t="s">
        <v>70</v>
      </c>
      <c r="AN22" s="5" t="s">
        <v>70</v>
      </c>
      <c r="AO22" s="5" t="s">
        <v>70</v>
      </c>
      <c r="AP22" s="5" t="s">
        <v>70</v>
      </c>
      <c r="AQ22" s="5" t="s">
        <v>70</v>
      </c>
      <c r="AR22" s="5" t="s">
        <v>70</v>
      </c>
      <c r="AS22" s="5">
        <v>0</v>
      </c>
      <c r="AT22" s="5" t="s">
        <v>70</v>
      </c>
      <c r="AU22" s="5" t="s">
        <v>70</v>
      </c>
      <c r="AV22" s="5" t="s">
        <v>70</v>
      </c>
      <c r="AW22" s="5" t="s">
        <v>70</v>
      </c>
      <c r="AX22" s="5" t="s">
        <v>70</v>
      </c>
      <c r="AY22" s="5" t="s">
        <v>70</v>
      </c>
      <c r="AZ22" s="5" t="s">
        <v>70</v>
      </c>
      <c r="BA22" s="5" t="s">
        <v>70</v>
      </c>
      <c r="BB22" s="5" t="s">
        <v>70</v>
      </c>
      <c r="BC22" s="5" t="s">
        <v>70</v>
      </c>
      <c r="BD22" s="5">
        <v>0</v>
      </c>
    </row>
    <row r="23" spans="1:56" x14ac:dyDescent="0.35">
      <c r="A23" t="s">
        <v>82</v>
      </c>
      <c r="B23" s="5">
        <v>610</v>
      </c>
      <c r="C23" s="7">
        <v>0.377</v>
      </c>
      <c r="D23" s="8">
        <v>1040</v>
      </c>
      <c r="E23" s="7">
        <v>0.64200000000000002</v>
      </c>
      <c r="F23" s="8">
        <v>1355</v>
      </c>
      <c r="G23" s="7">
        <v>0.83499999999999996</v>
      </c>
      <c r="H23" s="8">
        <v>1530</v>
      </c>
      <c r="I23" s="7">
        <v>0.94499999999999995</v>
      </c>
      <c r="J23" s="5">
        <v>90</v>
      </c>
      <c r="K23" s="7">
        <v>5.5E-2</v>
      </c>
      <c r="L23" s="8">
        <v>1620</v>
      </c>
      <c r="M23" s="5">
        <v>630</v>
      </c>
      <c r="N23" s="7">
        <v>0.39100000000000001</v>
      </c>
      <c r="O23" s="8">
        <v>1070</v>
      </c>
      <c r="P23" s="7">
        <v>0.66400000000000003</v>
      </c>
      <c r="Q23" s="8">
        <v>1415</v>
      </c>
      <c r="R23" s="7">
        <v>0.878</v>
      </c>
      <c r="S23" s="8">
        <v>1535</v>
      </c>
      <c r="T23" s="7">
        <v>0.95</v>
      </c>
      <c r="U23" s="5">
        <v>80</v>
      </c>
      <c r="V23" s="7">
        <v>0.05</v>
      </c>
      <c r="W23" s="8">
        <v>1615</v>
      </c>
      <c r="X23" s="5">
        <v>730</v>
      </c>
      <c r="Y23" s="7">
        <v>0.439</v>
      </c>
      <c r="Z23" s="8">
        <v>1140</v>
      </c>
      <c r="AA23" s="7">
        <v>0.68700000000000006</v>
      </c>
      <c r="AB23" s="8">
        <v>1465</v>
      </c>
      <c r="AC23" s="7">
        <v>0.88</v>
      </c>
      <c r="AD23" s="8">
        <v>1595</v>
      </c>
      <c r="AE23" s="7">
        <v>0.96099999999999997</v>
      </c>
      <c r="AF23" s="5">
        <v>65</v>
      </c>
      <c r="AG23" s="7">
        <v>3.9E-2</v>
      </c>
      <c r="AH23" s="8">
        <v>1660</v>
      </c>
      <c r="AI23" s="5">
        <v>605</v>
      </c>
      <c r="AJ23" s="7">
        <v>0.374</v>
      </c>
      <c r="AK23" s="8">
        <v>1060</v>
      </c>
      <c r="AL23" s="7">
        <v>0.65800000000000003</v>
      </c>
      <c r="AM23" s="8">
        <v>1460</v>
      </c>
      <c r="AN23" s="7">
        <v>0.90600000000000003</v>
      </c>
      <c r="AO23" s="8">
        <v>1575</v>
      </c>
      <c r="AP23" s="7">
        <v>0.97699999999999998</v>
      </c>
      <c r="AQ23" s="5">
        <v>35</v>
      </c>
      <c r="AR23" s="7">
        <v>2.3E-2</v>
      </c>
      <c r="AS23" s="8">
        <v>1615</v>
      </c>
      <c r="AT23" s="5">
        <v>520</v>
      </c>
      <c r="AU23" s="7">
        <v>0.308</v>
      </c>
      <c r="AV23" s="8">
        <v>1020</v>
      </c>
      <c r="AW23" s="7">
        <v>0.60499999999999998</v>
      </c>
      <c r="AX23" s="8">
        <v>1410</v>
      </c>
      <c r="AY23" s="7">
        <v>0.83399999999999996</v>
      </c>
      <c r="AZ23" s="8">
        <v>1610</v>
      </c>
      <c r="BA23" s="7">
        <v>0.95399999999999996</v>
      </c>
      <c r="BB23" s="5">
        <v>80</v>
      </c>
      <c r="BC23" s="7">
        <v>4.5999999999999999E-2</v>
      </c>
      <c r="BD23" s="8">
        <v>1690</v>
      </c>
    </row>
    <row r="24" spans="1:56" x14ac:dyDescent="0.35">
      <c r="A24" t="s">
        <v>83</v>
      </c>
      <c r="B24" s="5">
        <v>0</v>
      </c>
      <c r="C24" s="7">
        <v>0</v>
      </c>
      <c r="D24" s="5" t="s">
        <v>63</v>
      </c>
      <c r="E24" s="5" t="s">
        <v>63</v>
      </c>
      <c r="F24" s="5" t="s">
        <v>63</v>
      </c>
      <c r="G24" s="5" t="s">
        <v>63</v>
      </c>
      <c r="H24" s="5" t="s">
        <v>63</v>
      </c>
      <c r="I24" s="5" t="s">
        <v>63</v>
      </c>
      <c r="J24" s="5">
        <v>0</v>
      </c>
      <c r="K24" s="7">
        <v>0</v>
      </c>
      <c r="L24" s="5" t="s">
        <v>63</v>
      </c>
      <c r="M24" s="5" t="s">
        <v>70</v>
      </c>
      <c r="N24" s="5" t="s">
        <v>70</v>
      </c>
      <c r="O24" s="5" t="s">
        <v>70</v>
      </c>
      <c r="P24" s="5" t="s">
        <v>70</v>
      </c>
      <c r="Q24" s="5" t="s">
        <v>70</v>
      </c>
      <c r="R24" s="5" t="s">
        <v>70</v>
      </c>
      <c r="S24" s="5" t="s">
        <v>70</v>
      </c>
      <c r="T24" s="5" t="s">
        <v>70</v>
      </c>
      <c r="U24" s="5" t="s">
        <v>70</v>
      </c>
      <c r="V24" s="5" t="s">
        <v>70</v>
      </c>
      <c r="W24" s="5">
        <v>0</v>
      </c>
      <c r="X24" s="5" t="s">
        <v>70</v>
      </c>
      <c r="Y24" s="5" t="s">
        <v>70</v>
      </c>
      <c r="Z24" s="5" t="s">
        <v>70</v>
      </c>
      <c r="AA24" s="5" t="s">
        <v>70</v>
      </c>
      <c r="AB24" s="5" t="s">
        <v>70</v>
      </c>
      <c r="AC24" s="5" t="s">
        <v>70</v>
      </c>
      <c r="AD24" s="5" t="s">
        <v>70</v>
      </c>
      <c r="AE24" s="5" t="s">
        <v>70</v>
      </c>
      <c r="AF24" s="5" t="s">
        <v>70</v>
      </c>
      <c r="AG24" s="5" t="s">
        <v>70</v>
      </c>
      <c r="AH24" s="5">
        <v>0</v>
      </c>
      <c r="AI24" s="5" t="s">
        <v>63</v>
      </c>
      <c r="AJ24" s="5" t="s">
        <v>63</v>
      </c>
      <c r="AK24" s="5" t="s">
        <v>63</v>
      </c>
      <c r="AL24" s="5" t="s">
        <v>63</v>
      </c>
      <c r="AM24" s="5" t="s">
        <v>63</v>
      </c>
      <c r="AN24" s="5" t="s">
        <v>63</v>
      </c>
      <c r="AO24" s="5">
        <v>5</v>
      </c>
      <c r="AP24" s="5" t="s">
        <v>63</v>
      </c>
      <c r="AQ24" s="5">
        <v>0</v>
      </c>
      <c r="AR24" s="7">
        <v>0</v>
      </c>
      <c r="AS24" s="5">
        <v>5</v>
      </c>
      <c r="AT24" s="5" t="s">
        <v>63</v>
      </c>
      <c r="AU24" s="5" t="s">
        <v>63</v>
      </c>
      <c r="AV24" s="5" t="s">
        <v>63</v>
      </c>
      <c r="AW24" s="5" t="s">
        <v>63</v>
      </c>
      <c r="AX24" s="5" t="s">
        <v>63</v>
      </c>
      <c r="AY24" s="5" t="s">
        <v>63</v>
      </c>
      <c r="AZ24" s="5" t="s">
        <v>63</v>
      </c>
      <c r="BA24" s="5" t="s">
        <v>63</v>
      </c>
      <c r="BB24" s="5">
        <v>0</v>
      </c>
      <c r="BC24" s="7">
        <v>0</v>
      </c>
      <c r="BD24" s="5" t="s">
        <v>63</v>
      </c>
    </row>
    <row r="25" spans="1:56" x14ac:dyDescent="0.35">
      <c r="A25" t="s">
        <v>84</v>
      </c>
      <c r="B25" s="5">
        <v>0</v>
      </c>
      <c r="C25" s="7">
        <v>0</v>
      </c>
      <c r="D25" s="5">
        <v>0</v>
      </c>
      <c r="E25" s="7">
        <v>0</v>
      </c>
      <c r="F25" s="5" t="s">
        <v>63</v>
      </c>
      <c r="G25" s="5" t="s">
        <v>63</v>
      </c>
      <c r="H25" s="5" t="s">
        <v>63</v>
      </c>
      <c r="I25" s="5" t="s">
        <v>63</v>
      </c>
      <c r="J25" s="5" t="s">
        <v>63</v>
      </c>
      <c r="K25" s="5" t="s">
        <v>63</v>
      </c>
      <c r="L25" s="5">
        <v>5</v>
      </c>
      <c r="M25" s="5">
        <v>0</v>
      </c>
      <c r="N25" s="7">
        <v>0</v>
      </c>
      <c r="O25" s="5">
        <v>0</v>
      </c>
      <c r="P25" s="7">
        <v>0</v>
      </c>
      <c r="Q25" s="5" t="s">
        <v>63</v>
      </c>
      <c r="R25" s="5" t="s">
        <v>63</v>
      </c>
      <c r="S25" s="5" t="s">
        <v>63</v>
      </c>
      <c r="T25" s="5" t="s">
        <v>63</v>
      </c>
      <c r="U25" s="5">
        <v>0</v>
      </c>
      <c r="V25" s="7">
        <v>0</v>
      </c>
      <c r="W25" s="5" t="s">
        <v>63</v>
      </c>
      <c r="X25" s="5" t="s">
        <v>70</v>
      </c>
      <c r="Y25" s="5" t="s">
        <v>70</v>
      </c>
      <c r="Z25" s="5" t="s">
        <v>70</v>
      </c>
      <c r="AA25" s="5" t="s">
        <v>70</v>
      </c>
      <c r="AB25" s="5" t="s">
        <v>70</v>
      </c>
      <c r="AC25" s="5" t="s">
        <v>70</v>
      </c>
      <c r="AD25" s="5" t="s">
        <v>70</v>
      </c>
      <c r="AE25" s="5" t="s">
        <v>70</v>
      </c>
      <c r="AF25" s="5" t="s">
        <v>70</v>
      </c>
      <c r="AG25" s="5" t="s">
        <v>70</v>
      </c>
      <c r="AH25" s="5">
        <v>0</v>
      </c>
      <c r="AI25" s="5">
        <v>0</v>
      </c>
      <c r="AJ25" s="7">
        <v>0</v>
      </c>
      <c r="AK25" s="5">
        <v>5</v>
      </c>
      <c r="AL25" s="7">
        <v>0.55600000000000005</v>
      </c>
      <c r="AM25" s="5">
        <v>10</v>
      </c>
      <c r="AN25" s="7">
        <v>1</v>
      </c>
      <c r="AO25" s="5">
        <v>10</v>
      </c>
      <c r="AP25" s="7">
        <v>1</v>
      </c>
      <c r="AQ25" s="5">
        <v>0</v>
      </c>
      <c r="AR25" s="7">
        <v>0</v>
      </c>
      <c r="AS25" s="5">
        <v>10</v>
      </c>
      <c r="AT25" s="5" t="s">
        <v>63</v>
      </c>
      <c r="AU25" s="5" t="s">
        <v>63</v>
      </c>
      <c r="AV25" s="5">
        <v>5</v>
      </c>
      <c r="AW25" s="5" t="s">
        <v>63</v>
      </c>
      <c r="AX25" s="5">
        <v>5</v>
      </c>
      <c r="AY25" s="5" t="s">
        <v>63</v>
      </c>
      <c r="AZ25" s="5">
        <v>5</v>
      </c>
      <c r="BA25" s="5" t="s">
        <v>63</v>
      </c>
      <c r="BB25" s="5">
        <v>0</v>
      </c>
      <c r="BC25" s="7">
        <v>0</v>
      </c>
      <c r="BD25" s="5">
        <v>5</v>
      </c>
    </row>
    <row r="26" spans="1:56" x14ac:dyDescent="0.35">
      <c r="A26" t="s">
        <v>85</v>
      </c>
      <c r="B26" s="5" t="s">
        <v>70</v>
      </c>
      <c r="C26" s="5" t="s">
        <v>70</v>
      </c>
      <c r="D26" s="5" t="s">
        <v>70</v>
      </c>
      <c r="E26" s="5" t="s">
        <v>70</v>
      </c>
      <c r="F26" s="5" t="s">
        <v>70</v>
      </c>
      <c r="G26" s="5" t="s">
        <v>70</v>
      </c>
      <c r="H26" s="5" t="s">
        <v>70</v>
      </c>
      <c r="I26" s="5" t="s">
        <v>70</v>
      </c>
      <c r="J26" s="5" t="s">
        <v>70</v>
      </c>
      <c r="K26" s="5" t="s">
        <v>70</v>
      </c>
      <c r="L26" s="5">
        <v>0</v>
      </c>
      <c r="M26" s="5" t="s">
        <v>70</v>
      </c>
      <c r="N26" s="5" t="s">
        <v>70</v>
      </c>
      <c r="O26" s="5" t="s">
        <v>70</v>
      </c>
      <c r="P26" s="5" t="s">
        <v>70</v>
      </c>
      <c r="Q26" s="5" t="s">
        <v>70</v>
      </c>
      <c r="R26" s="5" t="s">
        <v>70</v>
      </c>
      <c r="S26" s="5" t="s">
        <v>70</v>
      </c>
      <c r="T26" s="5" t="s">
        <v>70</v>
      </c>
      <c r="U26" s="5" t="s">
        <v>70</v>
      </c>
      <c r="V26" s="5" t="s">
        <v>70</v>
      </c>
      <c r="W26" s="5">
        <v>0</v>
      </c>
      <c r="X26" s="5" t="s">
        <v>63</v>
      </c>
      <c r="Y26" s="5" t="s">
        <v>63</v>
      </c>
      <c r="Z26" s="5">
        <v>10</v>
      </c>
      <c r="AA26" s="5" t="s">
        <v>63</v>
      </c>
      <c r="AB26" s="5">
        <v>10</v>
      </c>
      <c r="AC26" s="5" t="s">
        <v>63</v>
      </c>
      <c r="AD26" s="5">
        <v>10</v>
      </c>
      <c r="AE26" s="5" t="s">
        <v>63</v>
      </c>
      <c r="AF26" s="5" t="s">
        <v>63</v>
      </c>
      <c r="AG26" s="5" t="s">
        <v>63</v>
      </c>
      <c r="AH26" s="5">
        <v>10</v>
      </c>
      <c r="AI26" s="5">
        <v>0</v>
      </c>
      <c r="AJ26" s="7">
        <v>0</v>
      </c>
      <c r="AK26" s="5">
        <v>5</v>
      </c>
      <c r="AL26" s="7">
        <v>0.6</v>
      </c>
      <c r="AM26" s="5">
        <v>10</v>
      </c>
      <c r="AN26" s="7">
        <v>0.9</v>
      </c>
      <c r="AO26" s="5">
        <v>10</v>
      </c>
      <c r="AP26" s="7">
        <v>1</v>
      </c>
      <c r="AQ26" s="5">
        <v>0</v>
      </c>
      <c r="AR26" s="7">
        <v>0</v>
      </c>
      <c r="AS26" s="5">
        <v>10</v>
      </c>
      <c r="AT26" s="5" t="s">
        <v>63</v>
      </c>
      <c r="AU26" s="5" t="s">
        <v>63</v>
      </c>
      <c r="AV26" s="5" t="s">
        <v>63</v>
      </c>
      <c r="AW26" s="5" t="s">
        <v>63</v>
      </c>
      <c r="AX26" s="5" t="s">
        <v>63</v>
      </c>
      <c r="AY26" s="5" t="s">
        <v>63</v>
      </c>
      <c r="AZ26" s="5">
        <v>5</v>
      </c>
      <c r="BA26" s="5" t="s">
        <v>63</v>
      </c>
      <c r="BB26" s="5">
        <v>0</v>
      </c>
      <c r="BC26" s="7">
        <v>0</v>
      </c>
      <c r="BD26" s="5">
        <v>5</v>
      </c>
    </row>
    <row r="27" spans="1:56" x14ac:dyDescent="0.35">
      <c r="A27" t="s">
        <v>86</v>
      </c>
      <c r="B27" s="5">
        <v>60</v>
      </c>
      <c r="C27" s="7">
        <v>0.44400000000000001</v>
      </c>
      <c r="D27" s="5">
        <v>85</v>
      </c>
      <c r="E27" s="7">
        <v>0.64400000000000002</v>
      </c>
      <c r="F27" s="5">
        <v>105</v>
      </c>
      <c r="G27" s="7">
        <v>0.79300000000000004</v>
      </c>
      <c r="H27" s="5">
        <v>125</v>
      </c>
      <c r="I27" s="7">
        <v>0.93300000000000005</v>
      </c>
      <c r="J27" s="5">
        <v>10</v>
      </c>
      <c r="K27" s="7">
        <v>6.7000000000000004E-2</v>
      </c>
      <c r="L27" s="5">
        <v>135</v>
      </c>
      <c r="M27" s="5">
        <v>65</v>
      </c>
      <c r="N27" s="7">
        <v>0.50800000000000001</v>
      </c>
      <c r="O27" s="5">
        <v>90</v>
      </c>
      <c r="P27" s="7">
        <v>0.70299999999999996</v>
      </c>
      <c r="Q27" s="5">
        <v>110</v>
      </c>
      <c r="R27" s="7">
        <v>0.85199999999999998</v>
      </c>
      <c r="S27" s="5">
        <v>120</v>
      </c>
      <c r="T27" s="7">
        <v>0.94499999999999995</v>
      </c>
      <c r="U27" s="5">
        <v>5</v>
      </c>
      <c r="V27" s="7">
        <v>5.5E-2</v>
      </c>
      <c r="W27" s="5">
        <v>130</v>
      </c>
      <c r="X27" s="5">
        <v>115</v>
      </c>
      <c r="Y27" s="7">
        <v>0.56699999999999995</v>
      </c>
      <c r="Z27" s="5">
        <v>150</v>
      </c>
      <c r="AA27" s="7">
        <v>0.74099999999999999</v>
      </c>
      <c r="AB27" s="5">
        <v>180</v>
      </c>
      <c r="AC27" s="7">
        <v>0.88600000000000001</v>
      </c>
      <c r="AD27" s="5">
        <v>190</v>
      </c>
      <c r="AE27" s="7">
        <v>0.95</v>
      </c>
      <c r="AF27" s="5">
        <v>10</v>
      </c>
      <c r="AG27" s="7">
        <v>0.05</v>
      </c>
      <c r="AH27" s="5">
        <v>200</v>
      </c>
      <c r="AI27" s="5">
        <v>120</v>
      </c>
      <c r="AJ27" s="5" t="s">
        <v>63</v>
      </c>
      <c r="AK27" s="5">
        <v>165</v>
      </c>
      <c r="AL27" s="5" t="s">
        <v>63</v>
      </c>
      <c r="AM27" s="5">
        <v>200</v>
      </c>
      <c r="AN27" s="5" t="s">
        <v>63</v>
      </c>
      <c r="AO27" s="5">
        <v>215</v>
      </c>
      <c r="AP27" s="5" t="s">
        <v>63</v>
      </c>
      <c r="AQ27" s="5" t="s">
        <v>63</v>
      </c>
      <c r="AR27" s="5" t="s">
        <v>63</v>
      </c>
      <c r="AS27" s="5">
        <v>215</v>
      </c>
      <c r="AT27" s="5">
        <v>110</v>
      </c>
      <c r="AU27" s="7">
        <v>0.51200000000000001</v>
      </c>
      <c r="AV27" s="5">
        <v>140</v>
      </c>
      <c r="AW27" s="7">
        <v>0.65900000000000003</v>
      </c>
      <c r="AX27" s="5">
        <v>170</v>
      </c>
      <c r="AY27" s="7">
        <v>0.81</v>
      </c>
      <c r="AZ27" s="5">
        <v>190</v>
      </c>
      <c r="BA27" s="7">
        <v>0.90500000000000003</v>
      </c>
      <c r="BB27" s="5">
        <v>20</v>
      </c>
      <c r="BC27" s="7">
        <v>9.5000000000000001E-2</v>
      </c>
      <c r="BD27" s="5">
        <v>210</v>
      </c>
    </row>
    <row r="28" spans="1:56" x14ac:dyDescent="0.35">
      <c r="A28" t="s">
        <v>87</v>
      </c>
      <c r="B28" s="5" t="s">
        <v>70</v>
      </c>
      <c r="C28" s="5" t="s">
        <v>70</v>
      </c>
      <c r="D28" s="5" t="s">
        <v>70</v>
      </c>
      <c r="E28" s="5" t="s">
        <v>70</v>
      </c>
      <c r="F28" s="5" t="s">
        <v>70</v>
      </c>
      <c r="G28" s="5" t="s">
        <v>70</v>
      </c>
      <c r="H28" s="5" t="s">
        <v>70</v>
      </c>
      <c r="I28" s="5" t="s">
        <v>70</v>
      </c>
      <c r="J28" s="5" t="s">
        <v>70</v>
      </c>
      <c r="K28" s="5" t="s">
        <v>70</v>
      </c>
      <c r="L28" s="5">
        <v>0</v>
      </c>
      <c r="M28" s="5" t="s">
        <v>70</v>
      </c>
      <c r="N28" s="5" t="s">
        <v>70</v>
      </c>
      <c r="O28" s="5" t="s">
        <v>70</v>
      </c>
      <c r="P28" s="5" t="s">
        <v>70</v>
      </c>
      <c r="Q28" s="5" t="s">
        <v>70</v>
      </c>
      <c r="R28" s="5" t="s">
        <v>70</v>
      </c>
      <c r="S28" s="5" t="s">
        <v>70</v>
      </c>
      <c r="T28" s="5" t="s">
        <v>70</v>
      </c>
      <c r="U28" s="5" t="s">
        <v>70</v>
      </c>
      <c r="V28" s="5" t="s">
        <v>70</v>
      </c>
      <c r="W28" s="5">
        <v>0</v>
      </c>
      <c r="X28" s="5" t="s">
        <v>70</v>
      </c>
      <c r="Y28" s="5" t="s">
        <v>70</v>
      </c>
      <c r="Z28" s="5" t="s">
        <v>70</v>
      </c>
      <c r="AA28" s="5" t="s">
        <v>70</v>
      </c>
      <c r="AB28" s="5" t="s">
        <v>70</v>
      </c>
      <c r="AC28" s="5" t="s">
        <v>70</v>
      </c>
      <c r="AD28" s="5" t="s">
        <v>70</v>
      </c>
      <c r="AE28" s="5" t="s">
        <v>70</v>
      </c>
      <c r="AF28" s="5" t="s">
        <v>70</v>
      </c>
      <c r="AG28" s="5" t="s">
        <v>70</v>
      </c>
      <c r="AH28" s="5">
        <v>0</v>
      </c>
      <c r="AI28" s="5" t="s">
        <v>70</v>
      </c>
      <c r="AJ28" s="5" t="s">
        <v>70</v>
      </c>
      <c r="AK28" s="5" t="s">
        <v>70</v>
      </c>
      <c r="AL28" s="5" t="s">
        <v>70</v>
      </c>
      <c r="AM28" s="5" t="s">
        <v>70</v>
      </c>
      <c r="AN28" s="5" t="s">
        <v>70</v>
      </c>
      <c r="AO28" s="5" t="s">
        <v>70</v>
      </c>
      <c r="AP28" s="5" t="s">
        <v>70</v>
      </c>
      <c r="AQ28" s="5" t="s">
        <v>70</v>
      </c>
      <c r="AR28" s="5" t="s">
        <v>70</v>
      </c>
      <c r="AS28" s="5">
        <v>0</v>
      </c>
      <c r="AT28" s="5" t="s">
        <v>70</v>
      </c>
      <c r="AU28" s="5" t="s">
        <v>70</v>
      </c>
      <c r="AV28" s="5" t="s">
        <v>70</v>
      </c>
      <c r="AW28" s="5" t="s">
        <v>70</v>
      </c>
      <c r="AX28" s="5" t="s">
        <v>70</v>
      </c>
      <c r="AY28" s="5" t="s">
        <v>70</v>
      </c>
      <c r="AZ28" s="5" t="s">
        <v>70</v>
      </c>
      <c r="BA28" s="5" t="s">
        <v>70</v>
      </c>
      <c r="BB28" s="5" t="s">
        <v>70</v>
      </c>
      <c r="BC28" s="5" t="s">
        <v>70</v>
      </c>
      <c r="BD28" s="5">
        <v>0</v>
      </c>
    </row>
    <row r="29" spans="1:56" x14ac:dyDescent="0.35">
      <c r="A29" t="s">
        <v>88</v>
      </c>
      <c r="B29" s="5" t="s">
        <v>70</v>
      </c>
      <c r="C29" s="5" t="s">
        <v>70</v>
      </c>
      <c r="D29" s="5" t="s">
        <v>70</v>
      </c>
      <c r="E29" s="5" t="s">
        <v>70</v>
      </c>
      <c r="F29" s="5" t="s">
        <v>70</v>
      </c>
      <c r="G29" s="5" t="s">
        <v>70</v>
      </c>
      <c r="H29" s="5" t="s">
        <v>70</v>
      </c>
      <c r="I29" s="5" t="s">
        <v>70</v>
      </c>
      <c r="J29" s="5" t="s">
        <v>70</v>
      </c>
      <c r="K29" s="5" t="s">
        <v>70</v>
      </c>
      <c r="L29" s="5">
        <v>0</v>
      </c>
      <c r="M29" s="5" t="s">
        <v>70</v>
      </c>
      <c r="N29" s="5" t="s">
        <v>70</v>
      </c>
      <c r="O29" s="5" t="s">
        <v>70</v>
      </c>
      <c r="P29" s="5" t="s">
        <v>70</v>
      </c>
      <c r="Q29" s="5" t="s">
        <v>70</v>
      </c>
      <c r="R29" s="5" t="s">
        <v>70</v>
      </c>
      <c r="S29" s="5" t="s">
        <v>70</v>
      </c>
      <c r="T29" s="5" t="s">
        <v>70</v>
      </c>
      <c r="U29" s="5" t="s">
        <v>70</v>
      </c>
      <c r="V29" s="5" t="s">
        <v>70</v>
      </c>
      <c r="W29" s="5">
        <v>0</v>
      </c>
      <c r="X29" s="5" t="s">
        <v>70</v>
      </c>
      <c r="Y29" s="5" t="s">
        <v>70</v>
      </c>
      <c r="Z29" s="5" t="s">
        <v>70</v>
      </c>
      <c r="AA29" s="5" t="s">
        <v>70</v>
      </c>
      <c r="AB29" s="5" t="s">
        <v>70</v>
      </c>
      <c r="AC29" s="5" t="s">
        <v>70</v>
      </c>
      <c r="AD29" s="5" t="s">
        <v>70</v>
      </c>
      <c r="AE29" s="5" t="s">
        <v>70</v>
      </c>
      <c r="AF29" s="5" t="s">
        <v>70</v>
      </c>
      <c r="AG29" s="5" t="s">
        <v>70</v>
      </c>
      <c r="AH29" s="5">
        <v>0</v>
      </c>
      <c r="AI29" s="5" t="s">
        <v>70</v>
      </c>
      <c r="AJ29" s="5" t="s">
        <v>70</v>
      </c>
      <c r="AK29" s="5" t="s">
        <v>70</v>
      </c>
      <c r="AL29" s="5" t="s">
        <v>70</v>
      </c>
      <c r="AM29" s="5" t="s">
        <v>70</v>
      </c>
      <c r="AN29" s="5" t="s">
        <v>70</v>
      </c>
      <c r="AO29" s="5" t="s">
        <v>70</v>
      </c>
      <c r="AP29" s="5" t="s">
        <v>70</v>
      </c>
      <c r="AQ29" s="5" t="s">
        <v>70</v>
      </c>
      <c r="AR29" s="5" t="s">
        <v>70</v>
      </c>
      <c r="AS29" s="5">
        <v>0</v>
      </c>
      <c r="AT29" s="5" t="s">
        <v>70</v>
      </c>
      <c r="AU29" s="5" t="s">
        <v>70</v>
      </c>
      <c r="AV29" s="5" t="s">
        <v>70</v>
      </c>
      <c r="AW29" s="5" t="s">
        <v>70</v>
      </c>
      <c r="AX29" s="5" t="s">
        <v>70</v>
      </c>
      <c r="AY29" s="5" t="s">
        <v>70</v>
      </c>
      <c r="AZ29" s="5" t="s">
        <v>70</v>
      </c>
      <c r="BA29" s="5" t="s">
        <v>70</v>
      </c>
      <c r="BB29" s="5" t="s">
        <v>70</v>
      </c>
      <c r="BC29" s="5" t="s">
        <v>70</v>
      </c>
      <c r="BD29" s="5">
        <v>0</v>
      </c>
    </row>
    <row r="30" spans="1:56" x14ac:dyDescent="0.35">
      <c r="A30" t="s">
        <v>89</v>
      </c>
      <c r="B30" s="5">
        <v>120</v>
      </c>
      <c r="C30" s="7">
        <v>0.38400000000000001</v>
      </c>
      <c r="D30" s="5">
        <v>185</v>
      </c>
      <c r="E30" s="7">
        <v>0.59699999999999998</v>
      </c>
      <c r="F30" s="5">
        <v>245</v>
      </c>
      <c r="G30" s="7">
        <v>0.78400000000000003</v>
      </c>
      <c r="H30" s="5">
        <v>285</v>
      </c>
      <c r="I30" s="7">
        <v>0.91600000000000004</v>
      </c>
      <c r="J30" s="5">
        <v>25</v>
      </c>
      <c r="K30" s="7">
        <v>8.4000000000000005E-2</v>
      </c>
      <c r="L30" s="5">
        <v>310</v>
      </c>
      <c r="M30" s="5">
        <v>95</v>
      </c>
      <c r="N30" s="7">
        <v>0.36399999999999999</v>
      </c>
      <c r="O30" s="5">
        <v>150</v>
      </c>
      <c r="P30" s="7">
        <v>0.56399999999999995</v>
      </c>
      <c r="Q30" s="5">
        <v>210</v>
      </c>
      <c r="R30" s="7">
        <v>0.78800000000000003</v>
      </c>
      <c r="S30" s="5">
        <v>240</v>
      </c>
      <c r="T30" s="7">
        <v>0.91700000000000004</v>
      </c>
      <c r="U30" s="5">
        <v>20</v>
      </c>
      <c r="V30" s="7">
        <v>8.3000000000000004E-2</v>
      </c>
      <c r="W30" s="5">
        <v>265</v>
      </c>
      <c r="X30" s="5">
        <v>160</v>
      </c>
      <c r="Y30" s="7">
        <v>0.46500000000000002</v>
      </c>
      <c r="Z30" s="5">
        <v>230</v>
      </c>
      <c r="AA30" s="7">
        <v>0.67900000000000005</v>
      </c>
      <c r="AB30" s="5">
        <v>280</v>
      </c>
      <c r="AC30" s="7">
        <v>0.82899999999999996</v>
      </c>
      <c r="AD30" s="5">
        <v>325</v>
      </c>
      <c r="AE30" s="7">
        <v>0.95899999999999996</v>
      </c>
      <c r="AF30" s="5">
        <v>15</v>
      </c>
      <c r="AG30" s="7">
        <v>4.1000000000000002E-2</v>
      </c>
      <c r="AH30" s="5">
        <v>340</v>
      </c>
      <c r="AI30" s="5">
        <v>145</v>
      </c>
      <c r="AJ30" s="7">
        <v>0.43</v>
      </c>
      <c r="AK30" s="5">
        <v>210</v>
      </c>
      <c r="AL30" s="7">
        <v>0.626</v>
      </c>
      <c r="AM30" s="5">
        <v>280</v>
      </c>
      <c r="AN30" s="7">
        <v>0.83699999999999997</v>
      </c>
      <c r="AO30" s="5">
        <v>330</v>
      </c>
      <c r="AP30" s="7">
        <v>0.97299999999999998</v>
      </c>
      <c r="AQ30" s="5">
        <v>10</v>
      </c>
      <c r="AR30" s="7">
        <v>2.7E-2</v>
      </c>
      <c r="AS30" s="5">
        <v>335</v>
      </c>
      <c r="AT30" s="5">
        <v>85</v>
      </c>
      <c r="AU30" s="7">
        <v>0.221</v>
      </c>
      <c r="AV30" s="5">
        <v>180</v>
      </c>
      <c r="AW30" s="7">
        <v>0.46500000000000002</v>
      </c>
      <c r="AX30" s="5">
        <v>250</v>
      </c>
      <c r="AY30" s="7">
        <v>0.64400000000000002</v>
      </c>
      <c r="AZ30" s="5">
        <v>315</v>
      </c>
      <c r="BA30" s="7">
        <v>0.82099999999999995</v>
      </c>
      <c r="BB30" s="5">
        <v>70</v>
      </c>
      <c r="BC30" s="7">
        <v>0.17899999999999999</v>
      </c>
      <c r="BD30" s="5">
        <v>385</v>
      </c>
    </row>
    <row r="31" spans="1:56" x14ac:dyDescent="0.35">
      <c r="A31" t="s">
        <v>90</v>
      </c>
      <c r="B31" s="5">
        <v>25</v>
      </c>
      <c r="C31" s="7">
        <v>0.40400000000000003</v>
      </c>
      <c r="D31" s="5">
        <v>30</v>
      </c>
      <c r="E31" s="7">
        <v>0.56100000000000005</v>
      </c>
      <c r="F31" s="5">
        <v>45</v>
      </c>
      <c r="G31" s="7">
        <v>0.754</v>
      </c>
      <c r="H31" s="5">
        <v>50</v>
      </c>
      <c r="I31" s="7">
        <v>0.89500000000000002</v>
      </c>
      <c r="J31" s="5">
        <v>5</v>
      </c>
      <c r="K31" s="7">
        <v>0.105</v>
      </c>
      <c r="L31" s="5">
        <v>55</v>
      </c>
      <c r="M31" s="5">
        <v>20</v>
      </c>
      <c r="N31" s="5" t="s">
        <v>63</v>
      </c>
      <c r="O31" s="5">
        <v>30</v>
      </c>
      <c r="P31" s="5" t="s">
        <v>63</v>
      </c>
      <c r="Q31" s="5">
        <v>35</v>
      </c>
      <c r="R31" s="5" t="s">
        <v>63</v>
      </c>
      <c r="S31" s="5">
        <v>40</v>
      </c>
      <c r="T31" s="5" t="s">
        <v>63</v>
      </c>
      <c r="U31" s="5" t="s">
        <v>63</v>
      </c>
      <c r="V31" s="5" t="s">
        <v>63</v>
      </c>
      <c r="W31" s="5">
        <v>40</v>
      </c>
      <c r="X31" s="5">
        <v>40</v>
      </c>
      <c r="Y31" s="7">
        <v>0.50700000000000001</v>
      </c>
      <c r="Z31" s="5">
        <v>55</v>
      </c>
      <c r="AA31" s="7">
        <v>0.70699999999999996</v>
      </c>
      <c r="AB31" s="5">
        <v>60</v>
      </c>
      <c r="AC31" s="7">
        <v>0.81299999999999994</v>
      </c>
      <c r="AD31" s="5">
        <v>70</v>
      </c>
      <c r="AE31" s="7">
        <v>0.92</v>
      </c>
      <c r="AF31" s="5">
        <v>5</v>
      </c>
      <c r="AG31" s="7">
        <v>0.08</v>
      </c>
      <c r="AH31" s="5">
        <v>75</v>
      </c>
      <c r="AI31" s="5">
        <v>60</v>
      </c>
      <c r="AJ31" s="5" t="s">
        <v>63</v>
      </c>
      <c r="AK31" s="5">
        <v>85</v>
      </c>
      <c r="AL31" s="5" t="s">
        <v>63</v>
      </c>
      <c r="AM31" s="5">
        <v>100</v>
      </c>
      <c r="AN31" s="5" t="s">
        <v>63</v>
      </c>
      <c r="AO31" s="5">
        <v>105</v>
      </c>
      <c r="AP31" s="5" t="s">
        <v>63</v>
      </c>
      <c r="AQ31" s="5" t="s">
        <v>63</v>
      </c>
      <c r="AR31" s="5" t="s">
        <v>63</v>
      </c>
      <c r="AS31" s="5">
        <v>105</v>
      </c>
      <c r="AT31" s="5">
        <v>45</v>
      </c>
      <c r="AU31" s="7">
        <v>0.434</v>
      </c>
      <c r="AV31" s="5">
        <v>70</v>
      </c>
      <c r="AW31" s="7">
        <v>0.67</v>
      </c>
      <c r="AX31" s="5">
        <v>90</v>
      </c>
      <c r="AY31" s="7">
        <v>0.85799999999999998</v>
      </c>
      <c r="AZ31" s="5">
        <v>100</v>
      </c>
      <c r="BA31" s="7">
        <v>0.95299999999999996</v>
      </c>
      <c r="BB31" s="5">
        <v>5</v>
      </c>
      <c r="BC31" s="7">
        <v>4.7E-2</v>
      </c>
      <c r="BD31" s="5">
        <v>105</v>
      </c>
    </row>
    <row r="32" spans="1:56" x14ac:dyDescent="0.35">
      <c r="A32" t="s">
        <v>91</v>
      </c>
      <c r="B32" s="5">
        <v>55</v>
      </c>
      <c r="C32" s="7">
        <v>0.30499999999999999</v>
      </c>
      <c r="D32" s="5">
        <v>105</v>
      </c>
      <c r="E32" s="7">
        <v>0.60299999999999998</v>
      </c>
      <c r="F32" s="5">
        <v>140</v>
      </c>
      <c r="G32" s="7">
        <v>0.81599999999999995</v>
      </c>
      <c r="H32" s="5">
        <v>160</v>
      </c>
      <c r="I32" s="7">
        <v>0.92500000000000004</v>
      </c>
      <c r="J32" s="5">
        <v>15</v>
      </c>
      <c r="K32" s="7">
        <v>7.4999999999999997E-2</v>
      </c>
      <c r="L32" s="5">
        <v>175</v>
      </c>
      <c r="M32" s="5">
        <v>40</v>
      </c>
      <c r="N32" s="7">
        <v>0.183</v>
      </c>
      <c r="O32" s="5">
        <v>100</v>
      </c>
      <c r="P32" s="7">
        <v>0.441</v>
      </c>
      <c r="Q32" s="5">
        <v>160</v>
      </c>
      <c r="R32" s="7">
        <v>0.69399999999999995</v>
      </c>
      <c r="S32" s="5">
        <v>205</v>
      </c>
      <c r="T32" s="7">
        <v>0.89500000000000002</v>
      </c>
      <c r="U32" s="5">
        <v>25</v>
      </c>
      <c r="V32" s="7">
        <v>0.105</v>
      </c>
      <c r="W32" s="5">
        <v>230</v>
      </c>
      <c r="X32" s="5">
        <v>85</v>
      </c>
      <c r="Y32" s="7">
        <v>0.34</v>
      </c>
      <c r="Z32" s="5">
        <v>150</v>
      </c>
      <c r="AA32" s="7">
        <v>0.60399999999999998</v>
      </c>
      <c r="AB32" s="5">
        <v>215</v>
      </c>
      <c r="AC32" s="7">
        <v>0.86799999999999999</v>
      </c>
      <c r="AD32" s="5">
        <v>240</v>
      </c>
      <c r="AE32" s="7">
        <v>0.96</v>
      </c>
      <c r="AF32" s="5">
        <v>10</v>
      </c>
      <c r="AG32" s="7">
        <v>0.04</v>
      </c>
      <c r="AH32" s="5">
        <v>250</v>
      </c>
      <c r="AI32" s="5">
        <v>80</v>
      </c>
      <c r="AJ32" s="5" t="s">
        <v>63</v>
      </c>
      <c r="AK32" s="5">
        <v>150</v>
      </c>
      <c r="AL32" s="5" t="s">
        <v>63</v>
      </c>
      <c r="AM32" s="5">
        <v>215</v>
      </c>
      <c r="AN32" s="5" t="s">
        <v>63</v>
      </c>
      <c r="AO32" s="5">
        <v>235</v>
      </c>
      <c r="AP32" s="5" t="s">
        <v>63</v>
      </c>
      <c r="AQ32" s="5" t="s">
        <v>63</v>
      </c>
      <c r="AR32" s="5" t="s">
        <v>63</v>
      </c>
      <c r="AS32" s="5">
        <v>235</v>
      </c>
      <c r="AT32" s="5">
        <v>50</v>
      </c>
      <c r="AU32" s="7">
        <v>0.20799999999999999</v>
      </c>
      <c r="AV32" s="5">
        <v>110</v>
      </c>
      <c r="AW32" s="7">
        <v>0.47199999999999998</v>
      </c>
      <c r="AX32" s="5">
        <v>165</v>
      </c>
      <c r="AY32" s="7">
        <v>0.71399999999999997</v>
      </c>
      <c r="AZ32" s="5">
        <v>205</v>
      </c>
      <c r="BA32" s="7">
        <v>0.88700000000000001</v>
      </c>
      <c r="BB32" s="5">
        <v>25</v>
      </c>
      <c r="BC32" s="7">
        <v>0.113</v>
      </c>
      <c r="BD32" s="5">
        <v>230</v>
      </c>
    </row>
    <row r="33" spans="1:56" x14ac:dyDescent="0.35">
      <c r="A33" t="s">
        <v>92</v>
      </c>
      <c r="B33" s="5">
        <v>10</v>
      </c>
      <c r="C33" s="5" t="s">
        <v>63</v>
      </c>
      <c r="D33" s="5">
        <v>20</v>
      </c>
      <c r="E33" s="5" t="s">
        <v>63</v>
      </c>
      <c r="F33" s="5">
        <v>30</v>
      </c>
      <c r="G33" s="5" t="s">
        <v>63</v>
      </c>
      <c r="H33" s="5">
        <v>35</v>
      </c>
      <c r="I33" s="5" t="s">
        <v>63</v>
      </c>
      <c r="J33" s="5" t="s">
        <v>63</v>
      </c>
      <c r="K33" s="5" t="s">
        <v>63</v>
      </c>
      <c r="L33" s="5">
        <v>35</v>
      </c>
      <c r="M33" s="5" t="s">
        <v>63</v>
      </c>
      <c r="N33" s="5" t="s">
        <v>63</v>
      </c>
      <c r="O33" s="5">
        <v>15</v>
      </c>
      <c r="P33" s="5" t="s">
        <v>63</v>
      </c>
      <c r="Q33" s="5">
        <v>35</v>
      </c>
      <c r="R33" s="5" t="s">
        <v>63</v>
      </c>
      <c r="S33" s="5">
        <v>40</v>
      </c>
      <c r="T33" s="5" t="s">
        <v>63</v>
      </c>
      <c r="U33" s="5" t="s">
        <v>63</v>
      </c>
      <c r="V33" s="5" t="s">
        <v>63</v>
      </c>
      <c r="W33" s="5">
        <v>40</v>
      </c>
      <c r="X33" s="5">
        <v>15</v>
      </c>
      <c r="Y33" s="7">
        <v>0.41899999999999998</v>
      </c>
      <c r="Z33" s="5">
        <v>15</v>
      </c>
      <c r="AA33" s="7">
        <v>0.51600000000000001</v>
      </c>
      <c r="AB33" s="5">
        <v>20</v>
      </c>
      <c r="AC33" s="7">
        <v>0.67700000000000005</v>
      </c>
      <c r="AD33" s="5">
        <v>25</v>
      </c>
      <c r="AE33" s="7">
        <v>0.83899999999999997</v>
      </c>
      <c r="AF33" s="5">
        <v>5</v>
      </c>
      <c r="AG33" s="7">
        <v>0.161</v>
      </c>
      <c r="AH33" s="5">
        <v>30</v>
      </c>
      <c r="AI33" s="5">
        <v>10</v>
      </c>
      <c r="AJ33" s="5" t="s">
        <v>63</v>
      </c>
      <c r="AK33" s="5">
        <v>20</v>
      </c>
      <c r="AL33" s="5" t="s">
        <v>63</v>
      </c>
      <c r="AM33" s="5">
        <v>35</v>
      </c>
      <c r="AN33" s="5" t="s">
        <v>63</v>
      </c>
      <c r="AO33" s="5">
        <v>35</v>
      </c>
      <c r="AP33" s="5" t="s">
        <v>63</v>
      </c>
      <c r="AQ33" s="5" t="s">
        <v>63</v>
      </c>
      <c r="AR33" s="5" t="s">
        <v>63</v>
      </c>
      <c r="AS33" s="5">
        <v>35</v>
      </c>
      <c r="AT33" s="5">
        <v>5</v>
      </c>
      <c r="AU33" s="7">
        <v>0.33300000000000002</v>
      </c>
      <c r="AV33" s="5">
        <v>5</v>
      </c>
      <c r="AW33" s="7">
        <v>0.46700000000000003</v>
      </c>
      <c r="AX33" s="5">
        <v>10</v>
      </c>
      <c r="AY33" s="7">
        <v>0.8</v>
      </c>
      <c r="AZ33" s="5">
        <v>15</v>
      </c>
      <c r="BA33" s="7">
        <v>1</v>
      </c>
      <c r="BB33" s="5">
        <v>0</v>
      </c>
      <c r="BC33" s="7">
        <v>0</v>
      </c>
      <c r="BD33" s="5">
        <v>15</v>
      </c>
    </row>
    <row r="34" spans="1:56" x14ac:dyDescent="0.35">
      <c r="A34" t="s">
        <v>93</v>
      </c>
      <c r="B34" s="5">
        <v>235</v>
      </c>
      <c r="C34" s="7">
        <v>0.434</v>
      </c>
      <c r="D34" s="5">
        <v>365</v>
      </c>
      <c r="E34" s="7">
        <v>0.66500000000000004</v>
      </c>
      <c r="F34" s="5">
        <v>455</v>
      </c>
      <c r="G34" s="7">
        <v>0.83</v>
      </c>
      <c r="H34" s="5">
        <v>510</v>
      </c>
      <c r="I34" s="7">
        <v>0.93</v>
      </c>
      <c r="J34" s="5">
        <v>40</v>
      </c>
      <c r="K34" s="7">
        <v>7.0000000000000007E-2</v>
      </c>
      <c r="L34" s="5">
        <v>545</v>
      </c>
      <c r="M34" s="5">
        <v>220</v>
      </c>
      <c r="N34" s="7">
        <v>0.39400000000000002</v>
      </c>
      <c r="O34" s="5">
        <v>370</v>
      </c>
      <c r="P34" s="7">
        <v>0.66300000000000003</v>
      </c>
      <c r="Q34" s="5">
        <v>465</v>
      </c>
      <c r="R34" s="7">
        <v>0.82899999999999996</v>
      </c>
      <c r="S34" s="5">
        <v>535</v>
      </c>
      <c r="T34" s="7">
        <v>0.95</v>
      </c>
      <c r="U34" s="5">
        <v>30</v>
      </c>
      <c r="V34" s="7">
        <v>0.05</v>
      </c>
      <c r="W34" s="5">
        <v>560</v>
      </c>
      <c r="X34" s="5">
        <v>210</v>
      </c>
      <c r="Y34" s="7">
        <v>0.42</v>
      </c>
      <c r="Z34" s="5">
        <v>310</v>
      </c>
      <c r="AA34" s="7">
        <v>0.62</v>
      </c>
      <c r="AB34" s="5">
        <v>400</v>
      </c>
      <c r="AC34" s="7">
        <v>0.80100000000000005</v>
      </c>
      <c r="AD34" s="5">
        <v>460</v>
      </c>
      <c r="AE34" s="7">
        <v>0.92200000000000004</v>
      </c>
      <c r="AF34" s="5">
        <v>40</v>
      </c>
      <c r="AG34" s="7">
        <v>7.8E-2</v>
      </c>
      <c r="AH34" s="5">
        <v>500</v>
      </c>
      <c r="AI34" s="5">
        <v>180</v>
      </c>
      <c r="AJ34" s="7">
        <v>0.34699999999999998</v>
      </c>
      <c r="AK34" s="5">
        <v>315</v>
      </c>
      <c r="AL34" s="7">
        <v>0.60499999999999998</v>
      </c>
      <c r="AM34" s="5">
        <v>450</v>
      </c>
      <c r="AN34" s="7">
        <v>0.86399999999999999</v>
      </c>
      <c r="AO34" s="5">
        <v>505</v>
      </c>
      <c r="AP34" s="7">
        <v>0.96699999999999997</v>
      </c>
      <c r="AQ34" s="5">
        <v>15</v>
      </c>
      <c r="AR34" s="7">
        <v>3.3000000000000002E-2</v>
      </c>
      <c r="AS34" s="5">
        <v>520</v>
      </c>
      <c r="AT34" s="5">
        <v>135</v>
      </c>
      <c r="AU34" s="7">
        <v>0.27700000000000002</v>
      </c>
      <c r="AV34" s="5">
        <v>250</v>
      </c>
      <c r="AW34" s="7">
        <v>0.51600000000000001</v>
      </c>
      <c r="AX34" s="5">
        <v>360</v>
      </c>
      <c r="AY34" s="7">
        <v>0.74299999999999999</v>
      </c>
      <c r="AZ34" s="5">
        <v>430</v>
      </c>
      <c r="BA34" s="7">
        <v>0.89200000000000002</v>
      </c>
      <c r="BB34" s="5">
        <v>50</v>
      </c>
      <c r="BC34" s="7">
        <v>0.108</v>
      </c>
      <c r="BD34" s="5">
        <v>485</v>
      </c>
    </row>
    <row r="35" spans="1:56" x14ac:dyDescent="0.35">
      <c r="A35" t="s">
        <v>94</v>
      </c>
      <c r="B35" s="5">
        <v>5</v>
      </c>
      <c r="C35" s="7">
        <v>0.5</v>
      </c>
      <c r="D35" s="5">
        <v>10</v>
      </c>
      <c r="E35" s="7">
        <v>0.8</v>
      </c>
      <c r="F35" s="5">
        <v>10</v>
      </c>
      <c r="G35" s="7">
        <v>0.9</v>
      </c>
      <c r="H35" s="5">
        <v>10</v>
      </c>
      <c r="I35" s="7">
        <v>1</v>
      </c>
      <c r="J35" s="5">
        <v>0</v>
      </c>
      <c r="K35" s="7">
        <v>0</v>
      </c>
      <c r="L35" s="5">
        <v>10</v>
      </c>
      <c r="M35" s="5" t="s">
        <v>63</v>
      </c>
      <c r="N35" s="5" t="s">
        <v>63</v>
      </c>
      <c r="O35" s="5">
        <v>5</v>
      </c>
      <c r="P35" s="5" t="s">
        <v>63</v>
      </c>
      <c r="Q35" s="5">
        <v>5</v>
      </c>
      <c r="R35" s="5" t="s">
        <v>63</v>
      </c>
      <c r="S35" s="5">
        <v>5</v>
      </c>
      <c r="T35" s="5" t="s">
        <v>63</v>
      </c>
      <c r="U35" s="5">
        <v>0</v>
      </c>
      <c r="V35" s="7">
        <v>0</v>
      </c>
      <c r="W35" s="5">
        <v>5</v>
      </c>
      <c r="X35" s="5" t="s">
        <v>63</v>
      </c>
      <c r="Y35" s="5" t="s">
        <v>63</v>
      </c>
      <c r="Z35" s="5" t="s">
        <v>63</v>
      </c>
      <c r="AA35" s="5" t="s">
        <v>63</v>
      </c>
      <c r="AB35" s="5">
        <v>5</v>
      </c>
      <c r="AC35" s="5" t="s">
        <v>63</v>
      </c>
      <c r="AD35" s="5">
        <v>5</v>
      </c>
      <c r="AE35" s="5" t="s">
        <v>63</v>
      </c>
      <c r="AF35" s="5">
        <v>0</v>
      </c>
      <c r="AG35" s="7">
        <v>0</v>
      </c>
      <c r="AH35" s="5">
        <v>5</v>
      </c>
      <c r="AI35" s="5" t="s">
        <v>63</v>
      </c>
      <c r="AJ35" s="5" t="s">
        <v>63</v>
      </c>
      <c r="AK35" s="5" t="s">
        <v>63</v>
      </c>
      <c r="AL35" s="5" t="s">
        <v>63</v>
      </c>
      <c r="AM35" s="5" t="s">
        <v>63</v>
      </c>
      <c r="AN35" s="5" t="s">
        <v>63</v>
      </c>
      <c r="AO35" s="5" t="s">
        <v>63</v>
      </c>
      <c r="AP35" s="5" t="s">
        <v>63</v>
      </c>
      <c r="AQ35" s="5">
        <v>0</v>
      </c>
      <c r="AR35" s="7">
        <v>0</v>
      </c>
      <c r="AS35" s="5" t="s">
        <v>63</v>
      </c>
      <c r="AT35" s="5">
        <v>10</v>
      </c>
      <c r="AU35" s="5" t="s">
        <v>63</v>
      </c>
      <c r="AV35" s="5">
        <v>15</v>
      </c>
      <c r="AW35" s="5" t="s">
        <v>63</v>
      </c>
      <c r="AX35" s="5">
        <v>15</v>
      </c>
      <c r="AY35" s="5" t="s">
        <v>63</v>
      </c>
      <c r="AZ35" s="5">
        <v>20</v>
      </c>
      <c r="BA35" s="5" t="s">
        <v>63</v>
      </c>
      <c r="BB35" s="5" t="s">
        <v>63</v>
      </c>
      <c r="BC35" s="5" t="s">
        <v>63</v>
      </c>
      <c r="BD35" s="5">
        <v>20</v>
      </c>
    </row>
    <row r="36" spans="1:56" x14ac:dyDescent="0.35">
      <c r="A36" t="s">
        <v>95</v>
      </c>
      <c r="B36" s="5" t="s">
        <v>70</v>
      </c>
      <c r="C36" s="5" t="s">
        <v>70</v>
      </c>
      <c r="D36" s="5" t="s">
        <v>70</v>
      </c>
      <c r="E36" s="5" t="s">
        <v>70</v>
      </c>
      <c r="F36" s="5" t="s">
        <v>70</v>
      </c>
      <c r="G36" s="5" t="s">
        <v>70</v>
      </c>
      <c r="H36" s="5" t="s">
        <v>70</v>
      </c>
      <c r="I36" s="5" t="s">
        <v>70</v>
      </c>
      <c r="J36" s="5" t="s">
        <v>70</v>
      </c>
      <c r="K36" s="5" t="s">
        <v>70</v>
      </c>
      <c r="L36" s="5">
        <v>0</v>
      </c>
      <c r="M36" s="5" t="s">
        <v>70</v>
      </c>
      <c r="N36" s="5" t="s">
        <v>70</v>
      </c>
      <c r="O36" s="5" t="s">
        <v>70</v>
      </c>
      <c r="P36" s="5" t="s">
        <v>70</v>
      </c>
      <c r="Q36" s="5" t="s">
        <v>70</v>
      </c>
      <c r="R36" s="5" t="s">
        <v>70</v>
      </c>
      <c r="S36" s="5" t="s">
        <v>70</v>
      </c>
      <c r="T36" s="5" t="s">
        <v>70</v>
      </c>
      <c r="U36" s="5" t="s">
        <v>70</v>
      </c>
      <c r="V36" s="5" t="s">
        <v>70</v>
      </c>
      <c r="W36" s="5">
        <v>0</v>
      </c>
      <c r="X36" s="5" t="s">
        <v>70</v>
      </c>
      <c r="Y36" s="5" t="s">
        <v>70</v>
      </c>
      <c r="Z36" s="5" t="s">
        <v>70</v>
      </c>
      <c r="AA36" s="5" t="s">
        <v>70</v>
      </c>
      <c r="AB36" s="5" t="s">
        <v>70</v>
      </c>
      <c r="AC36" s="5" t="s">
        <v>70</v>
      </c>
      <c r="AD36" s="5" t="s">
        <v>70</v>
      </c>
      <c r="AE36" s="5" t="s">
        <v>70</v>
      </c>
      <c r="AF36" s="5" t="s">
        <v>70</v>
      </c>
      <c r="AG36" s="5" t="s">
        <v>70</v>
      </c>
      <c r="AH36" s="5">
        <v>0</v>
      </c>
      <c r="AI36" s="5" t="s">
        <v>70</v>
      </c>
      <c r="AJ36" s="5" t="s">
        <v>70</v>
      </c>
      <c r="AK36" s="5" t="s">
        <v>70</v>
      </c>
      <c r="AL36" s="5" t="s">
        <v>70</v>
      </c>
      <c r="AM36" s="5" t="s">
        <v>70</v>
      </c>
      <c r="AN36" s="5" t="s">
        <v>70</v>
      </c>
      <c r="AO36" s="5" t="s">
        <v>70</v>
      </c>
      <c r="AP36" s="5" t="s">
        <v>70</v>
      </c>
      <c r="AQ36" s="5" t="s">
        <v>70</v>
      </c>
      <c r="AR36" s="5" t="s">
        <v>70</v>
      </c>
      <c r="AS36" s="5">
        <v>0</v>
      </c>
      <c r="AT36" s="5" t="s">
        <v>70</v>
      </c>
      <c r="AU36" s="5" t="s">
        <v>70</v>
      </c>
      <c r="AV36" s="5" t="s">
        <v>70</v>
      </c>
      <c r="AW36" s="5" t="s">
        <v>70</v>
      </c>
      <c r="AX36" s="5" t="s">
        <v>70</v>
      </c>
      <c r="AY36" s="5" t="s">
        <v>70</v>
      </c>
      <c r="AZ36" s="5" t="s">
        <v>70</v>
      </c>
      <c r="BA36" s="5" t="s">
        <v>70</v>
      </c>
      <c r="BB36" s="5" t="s">
        <v>70</v>
      </c>
      <c r="BC36" s="5" t="s">
        <v>70</v>
      </c>
      <c r="BD36" s="5">
        <v>0</v>
      </c>
    </row>
    <row r="37" spans="1:56" x14ac:dyDescent="0.35">
      <c r="A37" t="s">
        <v>96</v>
      </c>
      <c r="B37" s="5" t="s">
        <v>70</v>
      </c>
      <c r="C37" s="5" t="s">
        <v>70</v>
      </c>
      <c r="D37" s="5" t="s">
        <v>70</v>
      </c>
      <c r="E37" s="5" t="s">
        <v>70</v>
      </c>
      <c r="F37" s="5" t="s">
        <v>70</v>
      </c>
      <c r="G37" s="5" t="s">
        <v>70</v>
      </c>
      <c r="H37" s="5" t="s">
        <v>70</v>
      </c>
      <c r="I37" s="5" t="s">
        <v>70</v>
      </c>
      <c r="J37" s="5" t="s">
        <v>70</v>
      </c>
      <c r="K37" s="5" t="s">
        <v>70</v>
      </c>
      <c r="L37" s="5">
        <v>0</v>
      </c>
      <c r="M37" s="5" t="s">
        <v>70</v>
      </c>
      <c r="N37" s="5" t="s">
        <v>70</v>
      </c>
      <c r="O37" s="5" t="s">
        <v>70</v>
      </c>
      <c r="P37" s="5" t="s">
        <v>70</v>
      </c>
      <c r="Q37" s="5" t="s">
        <v>70</v>
      </c>
      <c r="R37" s="5" t="s">
        <v>70</v>
      </c>
      <c r="S37" s="5" t="s">
        <v>70</v>
      </c>
      <c r="T37" s="5" t="s">
        <v>70</v>
      </c>
      <c r="U37" s="5" t="s">
        <v>70</v>
      </c>
      <c r="V37" s="5" t="s">
        <v>70</v>
      </c>
      <c r="W37" s="5">
        <v>0</v>
      </c>
      <c r="X37" s="5" t="s">
        <v>70</v>
      </c>
      <c r="Y37" s="5" t="s">
        <v>70</v>
      </c>
      <c r="Z37" s="5" t="s">
        <v>70</v>
      </c>
      <c r="AA37" s="5" t="s">
        <v>70</v>
      </c>
      <c r="AB37" s="5" t="s">
        <v>70</v>
      </c>
      <c r="AC37" s="5" t="s">
        <v>70</v>
      </c>
      <c r="AD37" s="5" t="s">
        <v>70</v>
      </c>
      <c r="AE37" s="5" t="s">
        <v>70</v>
      </c>
      <c r="AF37" s="5" t="s">
        <v>70</v>
      </c>
      <c r="AG37" s="5" t="s">
        <v>70</v>
      </c>
      <c r="AH37" s="5">
        <v>0</v>
      </c>
      <c r="AI37" s="5" t="s">
        <v>70</v>
      </c>
      <c r="AJ37" s="5" t="s">
        <v>70</v>
      </c>
      <c r="AK37" s="5" t="s">
        <v>70</v>
      </c>
      <c r="AL37" s="5" t="s">
        <v>70</v>
      </c>
      <c r="AM37" s="5" t="s">
        <v>70</v>
      </c>
      <c r="AN37" s="5" t="s">
        <v>70</v>
      </c>
      <c r="AO37" s="5" t="s">
        <v>70</v>
      </c>
      <c r="AP37" s="5" t="s">
        <v>70</v>
      </c>
      <c r="AQ37" s="5" t="s">
        <v>70</v>
      </c>
      <c r="AR37" s="5" t="s">
        <v>70</v>
      </c>
      <c r="AS37" s="5">
        <v>0</v>
      </c>
      <c r="AT37" s="5" t="s">
        <v>70</v>
      </c>
      <c r="AU37" s="5" t="s">
        <v>70</v>
      </c>
      <c r="AV37" s="5" t="s">
        <v>70</v>
      </c>
      <c r="AW37" s="5" t="s">
        <v>70</v>
      </c>
      <c r="AX37" s="5" t="s">
        <v>70</v>
      </c>
      <c r="AY37" s="5" t="s">
        <v>70</v>
      </c>
      <c r="AZ37" s="5" t="s">
        <v>70</v>
      </c>
      <c r="BA37" s="5" t="s">
        <v>70</v>
      </c>
      <c r="BB37" s="5" t="s">
        <v>70</v>
      </c>
      <c r="BC37" s="5" t="s">
        <v>70</v>
      </c>
      <c r="BD37" s="5">
        <v>0</v>
      </c>
    </row>
    <row r="38" spans="1:56" x14ac:dyDescent="0.35">
      <c r="A38" t="s">
        <v>97</v>
      </c>
      <c r="B38" s="5" t="s">
        <v>70</v>
      </c>
      <c r="C38" s="5" t="s">
        <v>70</v>
      </c>
      <c r="D38" s="5" t="s">
        <v>70</v>
      </c>
      <c r="E38" s="5" t="s">
        <v>70</v>
      </c>
      <c r="F38" s="5" t="s">
        <v>70</v>
      </c>
      <c r="G38" s="5" t="s">
        <v>70</v>
      </c>
      <c r="H38" s="5" t="s">
        <v>70</v>
      </c>
      <c r="I38" s="5" t="s">
        <v>70</v>
      </c>
      <c r="J38" s="5" t="s">
        <v>70</v>
      </c>
      <c r="K38" s="5" t="s">
        <v>70</v>
      </c>
      <c r="L38" s="5">
        <v>0</v>
      </c>
      <c r="M38" s="5" t="s">
        <v>70</v>
      </c>
      <c r="N38" s="5" t="s">
        <v>70</v>
      </c>
      <c r="O38" s="5" t="s">
        <v>70</v>
      </c>
      <c r="P38" s="5" t="s">
        <v>70</v>
      </c>
      <c r="Q38" s="5" t="s">
        <v>70</v>
      </c>
      <c r="R38" s="5" t="s">
        <v>70</v>
      </c>
      <c r="S38" s="5" t="s">
        <v>70</v>
      </c>
      <c r="T38" s="5" t="s">
        <v>70</v>
      </c>
      <c r="U38" s="5" t="s">
        <v>70</v>
      </c>
      <c r="V38" s="5" t="s">
        <v>70</v>
      </c>
      <c r="W38" s="5">
        <v>0</v>
      </c>
      <c r="X38" s="5" t="s">
        <v>70</v>
      </c>
      <c r="Y38" s="5" t="s">
        <v>70</v>
      </c>
      <c r="Z38" s="5" t="s">
        <v>70</v>
      </c>
      <c r="AA38" s="5" t="s">
        <v>70</v>
      </c>
      <c r="AB38" s="5" t="s">
        <v>70</v>
      </c>
      <c r="AC38" s="5" t="s">
        <v>70</v>
      </c>
      <c r="AD38" s="5" t="s">
        <v>70</v>
      </c>
      <c r="AE38" s="5" t="s">
        <v>70</v>
      </c>
      <c r="AF38" s="5" t="s">
        <v>70</v>
      </c>
      <c r="AG38" s="5" t="s">
        <v>70</v>
      </c>
      <c r="AH38" s="5">
        <v>0</v>
      </c>
      <c r="AI38" s="5" t="s">
        <v>70</v>
      </c>
      <c r="AJ38" s="5" t="s">
        <v>70</v>
      </c>
      <c r="AK38" s="5" t="s">
        <v>70</v>
      </c>
      <c r="AL38" s="5" t="s">
        <v>70</v>
      </c>
      <c r="AM38" s="5" t="s">
        <v>70</v>
      </c>
      <c r="AN38" s="5" t="s">
        <v>70</v>
      </c>
      <c r="AO38" s="5" t="s">
        <v>70</v>
      </c>
      <c r="AP38" s="5" t="s">
        <v>70</v>
      </c>
      <c r="AQ38" s="5" t="s">
        <v>70</v>
      </c>
      <c r="AR38" s="5" t="s">
        <v>70</v>
      </c>
      <c r="AS38" s="5">
        <v>0</v>
      </c>
      <c r="AT38" s="5" t="s">
        <v>70</v>
      </c>
      <c r="AU38" s="5" t="s">
        <v>70</v>
      </c>
      <c r="AV38" s="5" t="s">
        <v>70</v>
      </c>
      <c r="AW38" s="5" t="s">
        <v>70</v>
      </c>
      <c r="AX38" s="5" t="s">
        <v>70</v>
      </c>
      <c r="AY38" s="5" t="s">
        <v>70</v>
      </c>
      <c r="AZ38" s="5" t="s">
        <v>70</v>
      </c>
      <c r="BA38" s="5" t="s">
        <v>70</v>
      </c>
      <c r="BB38" s="5" t="s">
        <v>70</v>
      </c>
      <c r="BC38" s="5" t="s">
        <v>70</v>
      </c>
      <c r="BD38" s="5">
        <v>0</v>
      </c>
    </row>
    <row r="39" spans="1:56" x14ac:dyDescent="0.35">
      <c r="A39" t="s">
        <v>98</v>
      </c>
      <c r="B39" s="5" t="s">
        <v>70</v>
      </c>
      <c r="C39" s="5" t="s">
        <v>70</v>
      </c>
      <c r="D39" s="5" t="s">
        <v>70</v>
      </c>
      <c r="E39" s="5" t="s">
        <v>70</v>
      </c>
      <c r="F39" s="5" t="s">
        <v>70</v>
      </c>
      <c r="G39" s="5" t="s">
        <v>70</v>
      </c>
      <c r="H39" s="5" t="s">
        <v>70</v>
      </c>
      <c r="I39" s="5" t="s">
        <v>70</v>
      </c>
      <c r="J39" s="5" t="s">
        <v>70</v>
      </c>
      <c r="K39" s="5" t="s">
        <v>70</v>
      </c>
      <c r="L39" s="5">
        <v>0</v>
      </c>
      <c r="M39" s="5" t="s">
        <v>70</v>
      </c>
      <c r="N39" s="5" t="s">
        <v>70</v>
      </c>
      <c r="O39" s="5" t="s">
        <v>70</v>
      </c>
      <c r="P39" s="5" t="s">
        <v>70</v>
      </c>
      <c r="Q39" s="5" t="s">
        <v>70</v>
      </c>
      <c r="R39" s="5" t="s">
        <v>70</v>
      </c>
      <c r="S39" s="5" t="s">
        <v>70</v>
      </c>
      <c r="T39" s="5" t="s">
        <v>70</v>
      </c>
      <c r="U39" s="5" t="s">
        <v>70</v>
      </c>
      <c r="V39" s="5" t="s">
        <v>70</v>
      </c>
      <c r="W39" s="5">
        <v>0</v>
      </c>
      <c r="X39" s="5" t="s">
        <v>70</v>
      </c>
      <c r="Y39" s="5" t="s">
        <v>70</v>
      </c>
      <c r="Z39" s="5" t="s">
        <v>70</v>
      </c>
      <c r="AA39" s="5" t="s">
        <v>70</v>
      </c>
      <c r="AB39" s="5" t="s">
        <v>70</v>
      </c>
      <c r="AC39" s="5" t="s">
        <v>70</v>
      </c>
      <c r="AD39" s="5" t="s">
        <v>70</v>
      </c>
      <c r="AE39" s="5" t="s">
        <v>70</v>
      </c>
      <c r="AF39" s="5" t="s">
        <v>70</v>
      </c>
      <c r="AG39" s="5" t="s">
        <v>70</v>
      </c>
      <c r="AH39" s="5">
        <v>0</v>
      </c>
      <c r="AI39" s="5" t="s">
        <v>70</v>
      </c>
      <c r="AJ39" s="5" t="s">
        <v>70</v>
      </c>
      <c r="AK39" s="5" t="s">
        <v>70</v>
      </c>
      <c r="AL39" s="5" t="s">
        <v>70</v>
      </c>
      <c r="AM39" s="5" t="s">
        <v>70</v>
      </c>
      <c r="AN39" s="5" t="s">
        <v>70</v>
      </c>
      <c r="AO39" s="5" t="s">
        <v>70</v>
      </c>
      <c r="AP39" s="5" t="s">
        <v>70</v>
      </c>
      <c r="AQ39" s="5" t="s">
        <v>70</v>
      </c>
      <c r="AR39" s="5" t="s">
        <v>70</v>
      </c>
      <c r="AS39" s="5">
        <v>0</v>
      </c>
      <c r="AT39" s="5" t="s">
        <v>70</v>
      </c>
      <c r="AU39" s="5" t="s">
        <v>70</v>
      </c>
      <c r="AV39" s="5" t="s">
        <v>70</v>
      </c>
      <c r="AW39" s="5" t="s">
        <v>70</v>
      </c>
      <c r="AX39" s="5" t="s">
        <v>70</v>
      </c>
      <c r="AY39" s="5" t="s">
        <v>70</v>
      </c>
      <c r="AZ39" s="5" t="s">
        <v>70</v>
      </c>
      <c r="BA39" s="5" t="s">
        <v>70</v>
      </c>
      <c r="BB39" s="5" t="s">
        <v>70</v>
      </c>
      <c r="BC39" s="5" t="s">
        <v>70</v>
      </c>
      <c r="BD39" s="5">
        <v>0</v>
      </c>
    </row>
    <row r="40" spans="1:56" x14ac:dyDescent="0.35">
      <c r="A40" t="s">
        <v>99</v>
      </c>
      <c r="B40" s="5">
        <v>285</v>
      </c>
      <c r="C40" s="7">
        <v>0.223</v>
      </c>
      <c r="D40" s="5">
        <v>500</v>
      </c>
      <c r="E40" s="7">
        <v>0.39200000000000002</v>
      </c>
      <c r="F40" s="5">
        <v>725</v>
      </c>
      <c r="G40" s="7">
        <v>0.56999999999999995</v>
      </c>
      <c r="H40" s="5">
        <v>975</v>
      </c>
      <c r="I40" s="7">
        <v>0.76700000000000002</v>
      </c>
      <c r="J40" s="5">
        <v>295</v>
      </c>
      <c r="K40" s="7">
        <v>0.23300000000000001</v>
      </c>
      <c r="L40" s="8">
        <v>1270</v>
      </c>
      <c r="M40" s="5">
        <v>460</v>
      </c>
      <c r="N40" s="7">
        <v>0.34699999999999998</v>
      </c>
      <c r="O40" s="5">
        <v>685</v>
      </c>
      <c r="P40" s="7">
        <v>0.51800000000000002</v>
      </c>
      <c r="Q40" s="5">
        <v>885</v>
      </c>
      <c r="R40" s="7">
        <v>0.66700000000000004</v>
      </c>
      <c r="S40" s="8">
        <v>1085</v>
      </c>
      <c r="T40" s="7">
        <v>0.81699999999999995</v>
      </c>
      <c r="U40" s="5">
        <v>245</v>
      </c>
      <c r="V40" s="7">
        <v>0.183</v>
      </c>
      <c r="W40" s="8">
        <v>1325</v>
      </c>
      <c r="X40" s="5">
        <v>420</v>
      </c>
      <c r="Y40" s="7">
        <v>0.308</v>
      </c>
      <c r="Z40" s="5">
        <v>630</v>
      </c>
      <c r="AA40" s="7">
        <v>0.46100000000000002</v>
      </c>
      <c r="AB40" s="5">
        <v>875</v>
      </c>
      <c r="AC40" s="7">
        <v>0.64100000000000001</v>
      </c>
      <c r="AD40" s="8">
        <v>1040</v>
      </c>
      <c r="AE40" s="7">
        <v>0.76</v>
      </c>
      <c r="AF40" s="5">
        <v>330</v>
      </c>
      <c r="AG40" s="7">
        <v>0.24</v>
      </c>
      <c r="AH40" s="8">
        <v>1365</v>
      </c>
      <c r="AI40" s="5">
        <v>465</v>
      </c>
      <c r="AJ40" s="7">
        <v>0.32300000000000001</v>
      </c>
      <c r="AK40" s="5">
        <v>750</v>
      </c>
      <c r="AL40" s="7">
        <v>0.52200000000000002</v>
      </c>
      <c r="AM40" s="8">
        <v>1060</v>
      </c>
      <c r="AN40" s="7">
        <v>0.73799999999999999</v>
      </c>
      <c r="AO40" s="8">
        <v>1240</v>
      </c>
      <c r="AP40" s="7">
        <v>0.86399999999999999</v>
      </c>
      <c r="AQ40" s="5">
        <v>195</v>
      </c>
      <c r="AR40" s="7">
        <v>0.13600000000000001</v>
      </c>
      <c r="AS40" s="8">
        <v>1440</v>
      </c>
      <c r="AT40" s="5">
        <v>390</v>
      </c>
      <c r="AU40" s="7">
        <v>0.26800000000000002</v>
      </c>
      <c r="AV40" s="5">
        <v>645</v>
      </c>
      <c r="AW40" s="7">
        <v>0.44400000000000001</v>
      </c>
      <c r="AX40" s="5">
        <v>910</v>
      </c>
      <c r="AY40" s="7">
        <v>0.623</v>
      </c>
      <c r="AZ40" s="8">
        <v>1130</v>
      </c>
      <c r="BA40" s="7">
        <v>0.77400000000000002</v>
      </c>
      <c r="BB40" s="5">
        <v>330</v>
      </c>
      <c r="BC40" s="7">
        <v>0.22600000000000001</v>
      </c>
      <c r="BD40" s="8">
        <v>1455</v>
      </c>
    </row>
    <row r="41" spans="1:56" x14ac:dyDescent="0.35">
      <c r="A41" t="s">
        <v>100</v>
      </c>
      <c r="B41" s="5" t="s">
        <v>63</v>
      </c>
      <c r="C41" s="5" t="s">
        <v>63</v>
      </c>
      <c r="D41" s="5">
        <v>5</v>
      </c>
      <c r="E41" s="5" t="s">
        <v>63</v>
      </c>
      <c r="F41" s="5">
        <v>10</v>
      </c>
      <c r="G41" s="5" t="s">
        <v>63</v>
      </c>
      <c r="H41" s="5">
        <v>10</v>
      </c>
      <c r="I41" s="5" t="s">
        <v>63</v>
      </c>
      <c r="J41" s="5" t="s">
        <v>63</v>
      </c>
      <c r="K41" s="5" t="s">
        <v>63</v>
      </c>
      <c r="L41" s="5">
        <v>15</v>
      </c>
      <c r="M41" s="5" t="s">
        <v>70</v>
      </c>
      <c r="N41" s="5" t="s">
        <v>70</v>
      </c>
      <c r="O41" s="5" t="s">
        <v>70</v>
      </c>
      <c r="P41" s="5" t="s">
        <v>70</v>
      </c>
      <c r="Q41" s="5" t="s">
        <v>70</v>
      </c>
      <c r="R41" s="5" t="s">
        <v>70</v>
      </c>
      <c r="S41" s="5" t="s">
        <v>70</v>
      </c>
      <c r="T41" s="5" t="s">
        <v>70</v>
      </c>
      <c r="U41" s="5" t="s">
        <v>70</v>
      </c>
      <c r="V41" s="5" t="s">
        <v>70</v>
      </c>
      <c r="W41" s="5">
        <v>0</v>
      </c>
      <c r="X41" s="5">
        <v>0</v>
      </c>
      <c r="Y41" s="7">
        <v>0</v>
      </c>
      <c r="Z41" s="5">
        <v>0</v>
      </c>
      <c r="AA41" s="7">
        <v>0</v>
      </c>
      <c r="AB41" s="5" t="s">
        <v>63</v>
      </c>
      <c r="AC41" s="5" t="s">
        <v>63</v>
      </c>
      <c r="AD41" s="5" t="s">
        <v>63</v>
      </c>
      <c r="AE41" s="5" t="s">
        <v>63</v>
      </c>
      <c r="AF41" s="5" t="s">
        <v>63</v>
      </c>
      <c r="AG41" s="5" t="s">
        <v>63</v>
      </c>
      <c r="AH41" s="5">
        <v>5</v>
      </c>
      <c r="AI41" s="5" t="s">
        <v>63</v>
      </c>
      <c r="AJ41" s="5" t="s">
        <v>63</v>
      </c>
      <c r="AK41" s="5">
        <v>5</v>
      </c>
      <c r="AL41" s="5" t="s">
        <v>63</v>
      </c>
      <c r="AM41" s="5">
        <v>10</v>
      </c>
      <c r="AN41" s="5" t="s">
        <v>63</v>
      </c>
      <c r="AO41" s="5">
        <v>10</v>
      </c>
      <c r="AP41" s="5" t="s">
        <v>63</v>
      </c>
      <c r="AQ41" s="5">
        <v>0</v>
      </c>
      <c r="AR41" s="7">
        <v>0</v>
      </c>
      <c r="AS41" s="5">
        <v>10</v>
      </c>
      <c r="AT41" s="5" t="s">
        <v>70</v>
      </c>
      <c r="AU41" s="5" t="s">
        <v>70</v>
      </c>
      <c r="AV41" s="5" t="s">
        <v>70</v>
      </c>
      <c r="AW41" s="5" t="s">
        <v>70</v>
      </c>
      <c r="AX41" s="5" t="s">
        <v>70</v>
      </c>
      <c r="AY41" s="5" t="s">
        <v>70</v>
      </c>
      <c r="AZ41" s="5" t="s">
        <v>70</v>
      </c>
      <c r="BA41" s="5" t="s">
        <v>70</v>
      </c>
      <c r="BB41" s="5" t="s">
        <v>70</v>
      </c>
      <c r="BC41" s="5" t="s">
        <v>70</v>
      </c>
      <c r="BD41" s="5">
        <v>0</v>
      </c>
    </row>
    <row r="42" spans="1:56" x14ac:dyDescent="0.35">
      <c r="A42" t="s">
        <v>101</v>
      </c>
      <c r="B42" s="5">
        <v>165</v>
      </c>
      <c r="C42" s="7">
        <v>0.33200000000000002</v>
      </c>
      <c r="D42" s="5">
        <v>275</v>
      </c>
      <c r="E42" s="7">
        <v>0.54700000000000004</v>
      </c>
      <c r="F42" s="5">
        <v>380</v>
      </c>
      <c r="G42" s="7">
        <v>0.755</v>
      </c>
      <c r="H42" s="5">
        <v>445</v>
      </c>
      <c r="I42" s="7">
        <v>0.88700000000000001</v>
      </c>
      <c r="J42" s="5">
        <v>55</v>
      </c>
      <c r="K42" s="7">
        <v>0.113</v>
      </c>
      <c r="L42" s="5">
        <v>505</v>
      </c>
      <c r="M42" s="5">
        <v>185</v>
      </c>
      <c r="N42" s="7">
        <v>0.35099999999999998</v>
      </c>
      <c r="O42" s="5">
        <v>300</v>
      </c>
      <c r="P42" s="7">
        <v>0.56399999999999995</v>
      </c>
      <c r="Q42" s="5">
        <v>405</v>
      </c>
      <c r="R42" s="7">
        <v>0.76600000000000001</v>
      </c>
      <c r="S42" s="5">
        <v>485</v>
      </c>
      <c r="T42" s="7">
        <v>0.91700000000000004</v>
      </c>
      <c r="U42" s="5">
        <v>45</v>
      </c>
      <c r="V42" s="7">
        <v>8.3000000000000004E-2</v>
      </c>
      <c r="W42" s="5">
        <v>530</v>
      </c>
      <c r="X42" s="5">
        <v>315</v>
      </c>
      <c r="Y42" s="7">
        <v>0.54500000000000004</v>
      </c>
      <c r="Z42" s="5">
        <v>430</v>
      </c>
      <c r="AA42" s="7">
        <v>0.748</v>
      </c>
      <c r="AB42" s="5">
        <v>520</v>
      </c>
      <c r="AC42" s="7">
        <v>0.90600000000000003</v>
      </c>
      <c r="AD42" s="5">
        <v>555</v>
      </c>
      <c r="AE42" s="7">
        <v>0.96499999999999997</v>
      </c>
      <c r="AF42" s="5">
        <v>20</v>
      </c>
      <c r="AG42" s="7">
        <v>3.5000000000000003E-2</v>
      </c>
      <c r="AH42" s="5">
        <v>575</v>
      </c>
      <c r="AI42" s="5">
        <v>215</v>
      </c>
      <c r="AJ42" s="7">
        <v>0.44400000000000001</v>
      </c>
      <c r="AK42" s="5">
        <v>330</v>
      </c>
      <c r="AL42" s="7">
        <v>0.69199999999999995</v>
      </c>
      <c r="AM42" s="5">
        <v>435</v>
      </c>
      <c r="AN42" s="7">
        <v>0.90200000000000002</v>
      </c>
      <c r="AO42" s="5">
        <v>470</v>
      </c>
      <c r="AP42" s="7">
        <v>0.97699999999999998</v>
      </c>
      <c r="AQ42" s="5">
        <v>10</v>
      </c>
      <c r="AR42" s="7">
        <v>2.3E-2</v>
      </c>
      <c r="AS42" s="5">
        <v>480</v>
      </c>
      <c r="AT42" s="5">
        <v>180</v>
      </c>
      <c r="AU42" s="7">
        <v>0.33300000000000002</v>
      </c>
      <c r="AV42" s="5">
        <v>300</v>
      </c>
      <c r="AW42" s="7">
        <v>0.55800000000000005</v>
      </c>
      <c r="AX42" s="5">
        <v>415</v>
      </c>
      <c r="AY42" s="7">
        <v>0.76800000000000002</v>
      </c>
      <c r="AZ42" s="5">
        <v>475</v>
      </c>
      <c r="BA42" s="7">
        <v>0.88500000000000001</v>
      </c>
      <c r="BB42" s="5">
        <v>60</v>
      </c>
      <c r="BC42" s="7">
        <v>0.115</v>
      </c>
      <c r="BD42" s="5">
        <v>540</v>
      </c>
    </row>
    <row r="43" spans="1:56" x14ac:dyDescent="0.35">
      <c r="A43" t="s">
        <v>102</v>
      </c>
      <c r="B43" s="5">
        <v>190</v>
      </c>
      <c r="C43" s="7">
        <v>0.62</v>
      </c>
      <c r="D43" s="5">
        <v>255</v>
      </c>
      <c r="E43" s="7">
        <v>0.82099999999999995</v>
      </c>
      <c r="F43" s="5">
        <v>285</v>
      </c>
      <c r="G43" s="7">
        <v>0.92500000000000004</v>
      </c>
      <c r="H43" s="5">
        <v>300</v>
      </c>
      <c r="I43" s="7">
        <v>0.97399999999999998</v>
      </c>
      <c r="J43" s="5">
        <v>10</v>
      </c>
      <c r="K43" s="7">
        <v>2.5999999999999999E-2</v>
      </c>
      <c r="L43" s="5">
        <v>310</v>
      </c>
      <c r="M43" s="5">
        <v>185</v>
      </c>
      <c r="N43" s="5" t="s">
        <v>63</v>
      </c>
      <c r="O43" s="5">
        <v>265</v>
      </c>
      <c r="P43" s="5" t="s">
        <v>63</v>
      </c>
      <c r="Q43" s="5">
        <v>310</v>
      </c>
      <c r="R43" s="5" t="s">
        <v>63</v>
      </c>
      <c r="S43" s="5">
        <v>325</v>
      </c>
      <c r="T43" s="5" t="s">
        <v>63</v>
      </c>
      <c r="U43" s="5" t="s">
        <v>63</v>
      </c>
      <c r="V43" s="5" t="s">
        <v>63</v>
      </c>
      <c r="W43" s="5">
        <v>330</v>
      </c>
      <c r="X43" s="5">
        <v>225</v>
      </c>
      <c r="Y43" s="7">
        <v>0.70099999999999996</v>
      </c>
      <c r="Z43" s="5">
        <v>275</v>
      </c>
      <c r="AA43" s="7">
        <v>0.85</v>
      </c>
      <c r="AB43" s="5">
        <v>305</v>
      </c>
      <c r="AC43" s="7">
        <v>0.94699999999999995</v>
      </c>
      <c r="AD43" s="5">
        <v>315</v>
      </c>
      <c r="AE43" s="7">
        <v>0.98099999999999998</v>
      </c>
      <c r="AF43" s="5">
        <v>5</v>
      </c>
      <c r="AG43" s="7">
        <v>1.9E-2</v>
      </c>
      <c r="AH43" s="5">
        <v>320</v>
      </c>
      <c r="AI43" s="5">
        <v>160</v>
      </c>
      <c r="AJ43" s="5" t="s">
        <v>63</v>
      </c>
      <c r="AK43" s="5">
        <v>245</v>
      </c>
      <c r="AL43" s="5" t="s">
        <v>63</v>
      </c>
      <c r="AM43" s="5">
        <v>285</v>
      </c>
      <c r="AN43" s="5" t="s">
        <v>63</v>
      </c>
      <c r="AO43" s="5">
        <v>300</v>
      </c>
      <c r="AP43" s="5" t="s">
        <v>63</v>
      </c>
      <c r="AQ43" s="5" t="s">
        <v>63</v>
      </c>
      <c r="AR43" s="5" t="s">
        <v>63</v>
      </c>
      <c r="AS43" s="5">
        <v>300</v>
      </c>
      <c r="AT43" s="5">
        <v>150</v>
      </c>
      <c r="AU43" s="5" t="s">
        <v>63</v>
      </c>
      <c r="AV43" s="5">
        <v>195</v>
      </c>
      <c r="AW43" s="5" t="s">
        <v>63</v>
      </c>
      <c r="AX43" s="5">
        <v>210</v>
      </c>
      <c r="AY43" s="5" t="s">
        <v>63</v>
      </c>
      <c r="AZ43" s="5">
        <v>220</v>
      </c>
      <c r="BA43" s="5" t="s">
        <v>63</v>
      </c>
      <c r="BB43" s="5" t="s">
        <v>63</v>
      </c>
      <c r="BC43" s="5" t="s">
        <v>63</v>
      </c>
      <c r="BD43" s="5">
        <v>220</v>
      </c>
    </row>
    <row r="44" spans="1:56" x14ac:dyDescent="0.35">
      <c r="A44" t="s">
        <v>103</v>
      </c>
      <c r="B44" s="5" t="s">
        <v>63</v>
      </c>
      <c r="C44" s="5" t="s">
        <v>63</v>
      </c>
      <c r="D44" s="5">
        <v>10</v>
      </c>
      <c r="E44" s="5" t="s">
        <v>63</v>
      </c>
      <c r="F44" s="5">
        <v>10</v>
      </c>
      <c r="G44" s="5" t="s">
        <v>63</v>
      </c>
      <c r="H44" s="5">
        <v>10</v>
      </c>
      <c r="I44" s="5" t="s">
        <v>63</v>
      </c>
      <c r="J44" s="5">
        <v>0</v>
      </c>
      <c r="K44" s="7">
        <v>0</v>
      </c>
      <c r="L44" s="5">
        <v>10</v>
      </c>
      <c r="M44" s="5">
        <v>15</v>
      </c>
      <c r="N44" s="7">
        <v>0.54800000000000004</v>
      </c>
      <c r="O44" s="5">
        <v>20</v>
      </c>
      <c r="P44" s="7">
        <v>0.67700000000000005</v>
      </c>
      <c r="Q44" s="5">
        <v>25</v>
      </c>
      <c r="R44" s="7">
        <v>0.871</v>
      </c>
      <c r="S44" s="5">
        <v>30</v>
      </c>
      <c r="T44" s="7">
        <v>1</v>
      </c>
      <c r="U44" s="5">
        <v>0</v>
      </c>
      <c r="V44" s="7">
        <v>0</v>
      </c>
      <c r="W44" s="5">
        <v>30</v>
      </c>
      <c r="X44" s="5">
        <v>10</v>
      </c>
      <c r="Y44" s="7">
        <v>0.36</v>
      </c>
      <c r="Z44" s="5">
        <v>15</v>
      </c>
      <c r="AA44" s="7">
        <v>0.64</v>
      </c>
      <c r="AB44" s="5">
        <v>25</v>
      </c>
      <c r="AC44" s="7">
        <v>0.92</v>
      </c>
      <c r="AD44" s="5">
        <v>25</v>
      </c>
      <c r="AE44" s="7">
        <v>1</v>
      </c>
      <c r="AF44" s="5">
        <v>0</v>
      </c>
      <c r="AG44" s="7">
        <v>0</v>
      </c>
      <c r="AH44" s="5">
        <v>25</v>
      </c>
      <c r="AI44" s="5">
        <v>5</v>
      </c>
      <c r="AJ44" s="7">
        <v>0.53800000000000003</v>
      </c>
      <c r="AK44" s="5">
        <v>10</v>
      </c>
      <c r="AL44" s="7">
        <v>0.69199999999999995</v>
      </c>
      <c r="AM44" s="5">
        <v>10</v>
      </c>
      <c r="AN44" s="7">
        <v>0.84599999999999997</v>
      </c>
      <c r="AO44" s="5">
        <v>15</v>
      </c>
      <c r="AP44" s="7">
        <v>1</v>
      </c>
      <c r="AQ44" s="5">
        <v>0</v>
      </c>
      <c r="AR44" s="7">
        <v>0</v>
      </c>
      <c r="AS44" s="5">
        <v>15</v>
      </c>
      <c r="AT44" s="5">
        <v>15</v>
      </c>
      <c r="AU44" s="7">
        <v>0.34200000000000003</v>
      </c>
      <c r="AV44" s="5">
        <v>30</v>
      </c>
      <c r="AW44" s="7">
        <v>0.78900000000000003</v>
      </c>
      <c r="AX44" s="5">
        <v>35</v>
      </c>
      <c r="AY44" s="7">
        <v>0.89500000000000002</v>
      </c>
      <c r="AZ44" s="5">
        <v>40</v>
      </c>
      <c r="BA44" s="7">
        <v>1</v>
      </c>
      <c r="BB44" s="5">
        <v>0</v>
      </c>
      <c r="BC44" s="7">
        <v>0</v>
      </c>
      <c r="BD44" s="5">
        <v>40</v>
      </c>
    </row>
    <row r="45" spans="1:56" x14ac:dyDescent="0.35">
      <c r="A45" t="s">
        <v>104</v>
      </c>
      <c r="B45" s="5" t="s">
        <v>70</v>
      </c>
      <c r="C45" s="5" t="s">
        <v>70</v>
      </c>
      <c r="D45" s="5" t="s">
        <v>70</v>
      </c>
      <c r="E45" s="5" t="s">
        <v>70</v>
      </c>
      <c r="F45" s="5" t="s">
        <v>70</v>
      </c>
      <c r="G45" s="5" t="s">
        <v>70</v>
      </c>
      <c r="H45" s="5" t="s">
        <v>70</v>
      </c>
      <c r="I45" s="5" t="s">
        <v>70</v>
      </c>
      <c r="J45" s="5" t="s">
        <v>70</v>
      </c>
      <c r="K45" s="5" t="s">
        <v>70</v>
      </c>
      <c r="L45" s="5">
        <v>0</v>
      </c>
      <c r="M45" s="5" t="s">
        <v>70</v>
      </c>
      <c r="N45" s="5" t="s">
        <v>70</v>
      </c>
      <c r="O45" s="5" t="s">
        <v>70</v>
      </c>
      <c r="P45" s="5" t="s">
        <v>70</v>
      </c>
      <c r="Q45" s="5" t="s">
        <v>70</v>
      </c>
      <c r="R45" s="5" t="s">
        <v>70</v>
      </c>
      <c r="S45" s="5" t="s">
        <v>70</v>
      </c>
      <c r="T45" s="5" t="s">
        <v>70</v>
      </c>
      <c r="U45" s="5" t="s">
        <v>70</v>
      </c>
      <c r="V45" s="5" t="s">
        <v>70</v>
      </c>
      <c r="W45" s="5">
        <v>0</v>
      </c>
      <c r="X45" s="5" t="s">
        <v>70</v>
      </c>
      <c r="Y45" s="5" t="s">
        <v>70</v>
      </c>
      <c r="Z45" s="5" t="s">
        <v>70</v>
      </c>
      <c r="AA45" s="5" t="s">
        <v>70</v>
      </c>
      <c r="AB45" s="5" t="s">
        <v>70</v>
      </c>
      <c r="AC45" s="5" t="s">
        <v>70</v>
      </c>
      <c r="AD45" s="5" t="s">
        <v>70</v>
      </c>
      <c r="AE45" s="5" t="s">
        <v>70</v>
      </c>
      <c r="AF45" s="5" t="s">
        <v>70</v>
      </c>
      <c r="AG45" s="5" t="s">
        <v>70</v>
      </c>
      <c r="AH45" s="5">
        <v>0</v>
      </c>
      <c r="AI45" s="5" t="s">
        <v>70</v>
      </c>
      <c r="AJ45" s="5" t="s">
        <v>70</v>
      </c>
      <c r="AK45" s="5" t="s">
        <v>70</v>
      </c>
      <c r="AL45" s="5" t="s">
        <v>70</v>
      </c>
      <c r="AM45" s="5" t="s">
        <v>70</v>
      </c>
      <c r="AN45" s="5" t="s">
        <v>70</v>
      </c>
      <c r="AO45" s="5" t="s">
        <v>70</v>
      </c>
      <c r="AP45" s="5" t="s">
        <v>70</v>
      </c>
      <c r="AQ45" s="5" t="s">
        <v>70</v>
      </c>
      <c r="AR45" s="5" t="s">
        <v>70</v>
      </c>
      <c r="AS45" s="5">
        <v>0</v>
      </c>
      <c r="AT45" s="5" t="s">
        <v>70</v>
      </c>
      <c r="AU45" s="5" t="s">
        <v>70</v>
      </c>
      <c r="AV45" s="5" t="s">
        <v>70</v>
      </c>
      <c r="AW45" s="5" t="s">
        <v>70</v>
      </c>
      <c r="AX45" s="5" t="s">
        <v>70</v>
      </c>
      <c r="AY45" s="5" t="s">
        <v>70</v>
      </c>
      <c r="AZ45" s="5" t="s">
        <v>70</v>
      </c>
      <c r="BA45" s="5" t="s">
        <v>70</v>
      </c>
      <c r="BB45" s="5" t="s">
        <v>70</v>
      </c>
      <c r="BC45" s="5" t="s">
        <v>70</v>
      </c>
      <c r="BD45" s="5">
        <v>0</v>
      </c>
    </row>
    <row r="46" spans="1:56" x14ac:dyDescent="0.35">
      <c r="A46" t="s">
        <v>105</v>
      </c>
      <c r="B46" s="5" t="s">
        <v>70</v>
      </c>
      <c r="C46" s="5" t="s">
        <v>70</v>
      </c>
      <c r="D46" s="5" t="s">
        <v>70</v>
      </c>
      <c r="E46" s="5" t="s">
        <v>70</v>
      </c>
      <c r="F46" s="5" t="s">
        <v>70</v>
      </c>
      <c r="G46" s="5" t="s">
        <v>70</v>
      </c>
      <c r="H46" s="5" t="s">
        <v>70</v>
      </c>
      <c r="I46" s="5" t="s">
        <v>70</v>
      </c>
      <c r="J46" s="5" t="s">
        <v>70</v>
      </c>
      <c r="K46" s="5" t="s">
        <v>70</v>
      </c>
      <c r="L46" s="5">
        <v>0</v>
      </c>
      <c r="M46" s="5" t="s">
        <v>63</v>
      </c>
      <c r="N46" s="5" t="s">
        <v>63</v>
      </c>
      <c r="O46" s="5" t="s">
        <v>63</v>
      </c>
      <c r="P46" s="5" t="s">
        <v>63</v>
      </c>
      <c r="Q46" s="5" t="s">
        <v>63</v>
      </c>
      <c r="R46" s="5" t="s">
        <v>63</v>
      </c>
      <c r="S46" s="5" t="s">
        <v>63</v>
      </c>
      <c r="T46" s="5" t="s">
        <v>63</v>
      </c>
      <c r="U46" s="5">
        <v>0</v>
      </c>
      <c r="V46" s="7">
        <v>0</v>
      </c>
      <c r="W46" s="5" t="s">
        <v>63</v>
      </c>
      <c r="X46" s="5">
        <v>0</v>
      </c>
      <c r="Y46" s="7">
        <v>0</v>
      </c>
      <c r="Z46" s="5">
        <v>0</v>
      </c>
      <c r="AA46" s="7">
        <v>0</v>
      </c>
      <c r="AB46" s="5" t="s">
        <v>63</v>
      </c>
      <c r="AC46" s="5" t="s">
        <v>63</v>
      </c>
      <c r="AD46" s="5" t="s">
        <v>63</v>
      </c>
      <c r="AE46" s="5" t="s">
        <v>63</v>
      </c>
      <c r="AF46" s="5" t="s">
        <v>63</v>
      </c>
      <c r="AG46" s="5" t="s">
        <v>63</v>
      </c>
      <c r="AH46" s="5" t="s">
        <v>63</v>
      </c>
      <c r="AI46" s="5" t="s">
        <v>63</v>
      </c>
      <c r="AJ46" s="5" t="s">
        <v>63</v>
      </c>
      <c r="AK46" s="5">
        <v>10</v>
      </c>
      <c r="AL46" s="5" t="s">
        <v>63</v>
      </c>
      <c r="AM46" s="5">
        <v>15</v>
      </c>
      <c r="AN46" s="5" t="s">
        <v>63</v>
      </c>
      <c r="AO46" s="5">
        <v>20</v>
      </c>
      <c r="AP46" s="5" t="s">
        <v>63</v>
      </c>
      <c r="AQ46" s="5">
        <v>0</v>
      </c>
      <c r="AR46" s="7">
        <v>0</v>
      </c>
      <c r="AS46" s="5">
        <v>20</v>
      </c>
      <c r="AT46" s="5" t="s">
        <v>70</v>
      </c>
      <c r="AU46" s="5" t="s">
        <v>70</v>
      </c>
      <c r="AV46" s="5" t="s">
        <v>70</v>
      </c>
      <c r="AW46" s="5" t="s">
        <v>70</v>
      </c>
      <c r="AX46" s="5" t="s">
        <v>70</v>
      </c>
      <c r="AY46" s="5" t="s">
        <v>70</v>
      </c>
      <c r="AZ46" s="5" t="s">
        <v>70</v>
      </c>
      <c r="BA46" s="5" t="s">
        <v>70</v>
      </c>
      <c r="BB46" s="5" t="s">
        <v>70</v>
      </c>
      <c r="BC46" s="5" t="s">
        <v>70</v>
      </c>
      <c r="BD46" s="5">
        <v>0</v>
      </c>
    </row>
    <row r="47" spans="1:56" x14ac:dyDescent="0.35">
      <c r="A47" t="s">
        <v>106</v>
      </c>
      <c r="B47" s="5">
        <v>325</v>
      </c>
      <c r="C47" s="7">
        <v>0.434</v>
      </c>
      <c r="D47" s="5">
        <v>580</v>
      </c>
      <c r="E47" s="7">
        <v>0.77700000000000002</v>
      </c>
      <c r="F47" s="5">
        <v>700</v>
      </c>
      <c r="G47" s="7">
        <v>0.94099999999999995</v>
      </c>
      <c r="H47" s="5">
        <v>740</v>
      </c>
      <c r="I47" s="7">
        <v>0.99199999999999999</v>
      </c>
      <c r="J47" s="5">
        <v>5</v>
      </c>
      <c r="K47" s="7">
        <v>8.0000000000000002E-3</v>
      </c>
      <c r="L47" s="5">
        <v>745</v>
      </c>
      <c r="M47" s="5">
        <v>370</v>
      </c>
      <c r="N47" s="5" t="s">
        <v>63</v>
      </c>
      <c r="O47" s="5">
        <v>610</v>
      </c>
      <c r="P47" s="5" t="s">
        <v>63</v>
      </c>
      <c r="Q47" s="5">
        <v>715</v>
      </c>
      <c r="R47" s="5" t="s">
        <v>63</v>
      </c>
      <c r="S47" s="5">
        <v>740</v>
      </c>
      <c r="T47" s="5" t="s">
        <v>63</v>
      </c>
      <c r="U47" s="5" t="s">
        <v>63</v>
      </c>
      <c r="V47" s="5" t="s">
        <v>63</v>
      </c>
      <c r="W47" s="5">
        <v>745</v>
      </c>
      <c r="X47" s="5">
        <v>420</v>
      </c>
      <c r="Y47" s="7">
        <v>0.51500000000000001</v>
      </c>
      <c r="Z47" s="5">
        <v>660</v>
      </c>
      <c r="AA47" s="7">
        <v>0.80900000000000005</v>
      </c>
      <c r="AB47" s="5">
        <v>775</v>
      </c>
      <c r="AC47" s="7">
        <v>0.94899999999999995</v>
      </c>
      <c r="AD47" s="5">
        <v>800</v>
      </c>
      <c r="AE47" s="7">
        <v>0.97899999999999998</v>
      </c>
      <c r="AF47" s="5">
        <v>15</v>
      </c>
      <c r="AG47" s="7">
        <v>2.1000000000000001E-2</v>
      </c>
      <c r="AH47" s="5">
        <v>820</v>
      </c>
      <c r="AI47" s="5">
        <v>350</v>
      </c>
      <c r="AJ47" s="5" t="s">
        <v>63</v>
      </c>
      <c r="AK47" s="5">
        <v>560</v>
      </c>
      <c r="AL47" s="5" t="s">
        <v>63</v>
      </c>
      <c r="AM47" s="5">
        <v>665</v>
      </c>
      <c r="AN47" s="5" t="s">
        <v>63</v>
      </c>
      <c r="AO47" s="5">
        <v>680</v>
      </c>
      <c r="AP47" s="5" t="s">
        <v>63</v>
      </c>
      <c r="AQ47" s="5" t="s">
        <v>63</v>
      </c>
      <c r="AR47" s="5" t="s">
        <v>63</v>
      </c>
      <c r="AS47" s="5">
        <v>685</v>
      </c>
      <c r="AT47" s="5">
        <v>300</v>
      </c>
      <c r="AU47" s="7">
        <v>0.39900000000000002</v>
      </c>
      <c r="AV47" s="5">
        <v>560</v>
      </c>
      <c r="AW47" s="7">
        <v>0.74</v>
      </c>
      <c r="AX47" s="5">
        <v>695</v>
      </c>
      <c r="AY47" s="7">
        <v>0.92200000000000004</v>
      </c>
      <c r="AZ47" s="5">
        <v>750</v>
      </c>
      <c r="BA47" s="7">
        <v>0.99199999999999999</v>
      </c>
      <c r="BB47" s="5">
        <v>5</v>
      </c>
      <c r="BC47" s="7">
        <v>8.0000000000000002E-3</v>
      </c>
      <c r="BD47" s="5">
        <v>755</v>
      </c>
    </row>
    <row r="48" spans="1:56" x14ac:dyDescent="0.35">
      <c r="A48" t="s">
        <v>107</v>
      </c>
      <c r="B48" s="5">
        <v>105</v>
      </c>
      <c r="C48" s="7">
        <v>0.27300000000000002</v>
      </c>
      <c r="D48" s="5">
        <v>185</v>
      </c>
      <c r="E48" s="7">
        <v>0.48299999999999998</v>
      </c>
      <c r="F48" s="5">
        <v>265</v>
      </c>
      <c r="G48" s="7">
        <v>0.69099999999999995</v>
      </c>
      <c r="H48" s="5">
        <v>330</v>
      </c>
      <c r="I48" s="7">
        <v>0.85499999999999998</v>
      </c>
      <c r="J48" s="5">
        <v>55</v>
      </c>
      <c r="K48" s="7">
        <v>0.14499999999999999</v>
      </c>
      <c r="L48" s="5">
        <v>385</v>
      </c>
      <c r="M48" s="5">
        <v>110</v>
      </c>
      <c r="N48" s="7">
        <v>0.26400000000000001</v>
      </c>
      <c r="O48" s="5">
        <v>215</v>
      </c>
      <c r="P48" s="7">
        <v>0.51200000000000001</v>
      </c>
      <c r="Q48" s="5">
        <v>290</v>
      </c>
      <c r="R48" s="7">
        <v>0.69299999999999995</v>
      </c>
      <c r="S48" s="5">
        <v>360</v>
      </c>
      <c r="T48" s="7">
        <v>0.86</v>
      </c>
      <c r="U48" s="5">
        <v>60</v>
      </c>
      <c r="V48" s="7">
        <v>0.14000000000000001</v>
      </c>
      <c r="W48" s="5">
        <v>420</v>
      </c>
      <c r="X48" s="5">
        <v>165</v>
      </c>
      <c r="Y48" s="7">
        <v>0.34200000000000003</v>
      </c>
      <c r="Z48" s="5">
        <v>265</v>
      </c>
      <c r="AA48" s="7">
        <v>0.55200000000000005</v>
      </c>
      <c r="AB48" s="5">
        <v>365</v>
      </c>
      <c r="AC48" s="7">
        <v>0.76200000000000001</v>
      </c>
      <c r="AD48" s="5">
        <v>430</v>
      </c>
      <c r="AE48" s="7">
        <v>0.89800000000000002</v>
      </c>
      <c r="AF48" s="5">
        <v>50</v>
      </c>
      <c r="AG48" s="7">
        <v>0.10199999999999999</v>
      </c>
      <c r="AH48" s="5">
        <v>480</v>
      </c>
      <c r="AI48" s="5">
        <v>155</v>
      </c>
      <c r="AJ48" s="7">
        <v>0.31900000000000001</v>
      </c>
      <c r="AK48" s="5">
        <v>260</v>
      </c>
      <c r="AL48" s="7">
        <v>0.54700000000000004</v>
      </c>
      <c r="AM48" s="5">
        <v>390</v>
      </c>
      <c r="AN48" s="7">
        <v>0.81799999999999995</v>
      </c>
      <c r="AO48" s="5">
        <v>450</v>
      </c>
      <c r="AP48" s="7">
        <v>0.93500000000000005</v>
      </c>
      <c r="AQ48" s="5">
        <v>30</v>
      </c>
      <c r="AR48" s="7">
        <v>6.5000000000000002E-2</v>
      </c>
      <c r="AS48" s="5">
        <v>480</v>
      </c>
      <c r="AT48" s="5">
        <v>110</v>
      </c>
      <c r="AU48" s="7">
        <v>0.215</v>
      </c>
      <c r="AV48" s="5">
        <v>225</v>
      </c>
      <c r="AW48" s="7">
        <v>0.435</v>
      </c>
      <c r="AX48" s="5">
        <v>340</v>
      </c>
      <c r="AY48" s="7">
        <v>0.65600000000000003</v>
      </c>
      <c r="AZ48" s="5">
        <v>445</v>
      </c>
      <c r="BA48" s="7">
        <v>0.85699999999999998</v>
      </c>
      <c r="BB48" s="5">
        <v>75</v>
      </c>
      <c r="BC48" s="7">
        <v>0.14299999999999999</v>
      </c>
      <c r="BD48" s="5">
        <v>515</v>
      </c>
    </row>
    <row r="49" spans="1:56" x14ac:dyDescent="0.35">
      <c r="A49" t="s">
        <v>108</v>
      </c>
      <c r="B49" s="5">
        <v>10</v>
      </c>
      <c r="C49" s="7">
        <v>0.28599999999999998</v>
      </c>
      <c r="D49" s="5">
        <v>30</v>
      </c>
      <c r="E49" s="7">
        <v>0.69</v>
      </c>
      <c r="F49" s="5">
        <v>40</v>
      </c>
      <c r="G49" s="7">
        <v>0.95199999999999996</v>
      </c>
      <c r="H49" s="5">
        <v>40</v>
      </c>
      <c r="I49" s="7">
        <v>1</v>
      </c>
      <c r="J49" s="5">
        <v>0</v>
      </c>
      <c r="K49" s="7">
        <v>0</v>
      </c>
      <c r="L49" s="5">
        <v>40</v>
      </c>
      <c r="M49" s="5">
        <v>15</v>
      </c>
      <c r="N49" s="7">
        <v>0.375</v>
      </c>
      <c r="O49" s="5">
        <v>25</v>
      </c>
      <c r="P49" s="7">
        <v>0.67500000000000004</v>
      </c>
      <c r="Q49" s="5">
        <v>35</v>
      </c>
      <c r="R49" s="7">
        <v>0.92500000000000004</v>
      </c>
      <c r="S49" s="5">
        <v>40</v>
      </c>
      <c r="T49" s="7">
        <v>1</v>
      </c>
      <c r="U49" s="5">
        <v>0</v>
      </c>
      <c r="V49" s="7">
        <v>0</v>
      </c>
      <c r="W49" s="5">
        <v>40</v>
      </c>
      <c r="X49" s="5">
        <v>15</v>
      </c>
      <c r="Y49" s="7">
        <v>0.39400000000000002</v>
      </c>
      <c r="Z49" s="5">
        <v>20</v>
      </c>
      <c r="AA49" s="7">
        <v>0.66700000000000004</v>
      </c>
      <c r="AB49" s="5">
        <v>30</v>
      </c>
      <c r="AC49" s="7">
        <v>0.93899999999999995</v>
      </c>
      <c r="AD49" s="5">
        <v>35</v>
      </c>
      <c r="AE49" s="7">
        <v>1</v>
      </c>
      <c r="AF49" s="5">
        <v>0</v>
      </c>
      <c r="AG49" s="7">
        <v>0</v>
      </c>
      <c r="AH49" s="5">
        <v>35</v>
      </c>
      <c r="AI49" s="5">
        <v>15</v>
      </c>
      <c r="AJ49" s="5" t="s">
        <v>63</v>
      </c>
      <c r="AK49" s="5">
        <v>30</v>
      </c>
      <c r="AL49" s="5" t="s">
        <v>63</v>
      </c>
      <c r="AM49" s="5">
        <v>45</v>
      </c>
      <c r="AN49" s="5" t="s">
        <v>63</v>
      </c>
      <c r="AO49" s="5">
        <v>45</v>
      </c>
      <c r="AP49" s="5" t="s">
        <v>63</v>
      </c>
      <c r="AQ49" s="5" t="s">
        <v>63</v>
      </c>
      <c r="AR49" s="5" t="s">
        <v>63</v>
      </c>
      <c r="AS49" s="5">
        <v>45</v>
      </c>
      <c r="AT49" s="5">
        <v>5</v>
      </c>
      <c r="AU49" s="5" t="s">
        <v>63</v>
      </c>
      <c r="AV49" s="5">
        <v>10</v>
      </c>
      <c r="AW49" s="5" t="s">
        <v>63</v>
      </c>
      <c r="AX49" s="5">
        <v>15</v>
      </c>
      <c r="AY49" s="5" t="s">
        <v>63</v>
      </c>
      <c r="AZ49" s="5">
        <v>30</v>
      </c>
      <c r="BA49" s="5" t="s">
        <v>63</v>
      </c>
      <c r="BB49" s="5" t="s">
        <v>63</v>
      </c>
      <c r="BC49" s="5" t="s">
        <v>63</v>
      </c>
      <c r="BD49" s="5">
        <v>30</v>
      </c>
    </row>
    <row r="50" spans="1:56" x14ac:dyDescent="0.35">
      <c r="A50" t="s">
        <v>109</v>
      </c>
      <c r="B50" s="5">
        <v>85</v>
      </c>
      <c r="C50" s="7">
        <v>0.39300000000000002</v>
      </c>
      <c r="D50" s="5">
        <v>140</v>
      </c>
      <c r="E50" s="7">
        <v>0.66400000000000003</v>
      </c>
      <c r="F50" s="5">
        <v>185</v>
      </c>
      <c r="G50" s="7">
        <v>0.85499999999999998</v>
      </c>
      <c r="H50" s="5">
        <v>210</v>
      </c>
      <c r="I50" s="7">
        <v>0.97699999999999998</v>
      </c>
      <c r="J50" s="5">
        <v>5</v>
      </c>
      <c r="K50" s="7">
        <v>2.3E-2</v>
      </c>
      <c r="L50" s="5">
        <v>215</v>
      </c>
      <c r="M50" s="5">
        <v>80</v>
      </c>
      <c r="N50" s="7">
        <v>0.33600000000000002</v>
      </c>
      <c r="O50" s="5">
        <v>160</v>
      </c>
      <c r="P50" s="7">
        <v>0.68100000000000005</v>
      </c>
      <c r="Q50" s="5">
        <v>210</v>
      </c>
      <c r="R50" s="7">
        <v>0.89800000000000002</v>
      </c>
      <c r="S50" s="5">
        <v>225</v>
      </c>
      <c r="T50" s="7">
        <v>0.96599999999999997</v>
      </c>
      <c r="U50" s="5">
        <v>10</v>
      </c>
      <c r="V50" s="7">
        <v>3.4000000000000002E-2</v>
      </c>
      <c r="W50" s="5">
        <v>235</v>
      </c>
      <c r="X50" s="5">
        <v>65</v>
      </c>
      <c r="Y50" s="5" t="s">
        <v>63</v>
      </c>
      <c r="Z50" s="5">
        <v>130</v>
      </c>
      <c r="AA50" s="5" t="s">
        <v>63</v>
      </c>
      <c r="AB50" s="5">
        <v>185</v>
      </c>
      <c r="AC50" s="5" t="s">
        <v>63</v>
      </c>
      <c r="AD50" s="5">
        <v>195</v>
      </c>
      <c r="AE50" s="5" t="s">
        <v>63</v>
      </c>
      <c r="AF50" s="5" t="s">
        <v>63</v>
      </c>
      <c r="AG50" s="5" t="s">
        <v>63</v>
      </c>
      <c r="AH50" s="5">
        <v>200</v>
      </c>
      <c r="AI50" s="5">
        <v>70</v>
      </c>
      <c r="AJ50" s="7">
        <v>0.33800000000000002</v>
      </c>
      <c r="AK50" s="5">
        <v>155</v>
      </c>
      <c r="AL50" s="7">
        <v>0.72799999999999998</v>
      </c>
      <c r="AM50" s="5">
        <v>205</v>
      </c>
      <c r="AN50" s="7">
        <v>0.96699999999999997</v>
      </c>
      <c r="AO50" s="5">
        <v>215</v>
      </c>
      <c r="AP50" s="7">
        <v>1</v>
      </c>
      <c r="AQ50" s="5">
        <v>0</v>
      </c>
      <c r="AR50" s="7">
        <v>0</v>
      </c>
      <c r="AS50" s="5">
        <v>215</v>
      </c>
      <c r="AT50" s="5">
        <v>40</v>
      </c>
      <c r="AU50" s="7">
        <v>0.20699999999999999</v>
      </c>
      <c r="AV50" s="5">
        <v>120</v>
      </c>
      <c r="AW50" s="7">
        <v>0.628</v>
      </c>
      <c r="AX50" s="5">
        <v>170</v>
      </c>
      <c r="AY50" s="7">
        <v>0.89900000000000002</v>
      </c>
      <c r="AZ50" s="5">
        <v>180</v>
      </c>
      <c r="BA50" s="7">
        <v>0.96799999999999997</v>
      </c>
      <c r="BB50" s="5">
        <v>5</v>
      </c>
      <c r="BC50" s="7">
        <v>3.2000000000000001E-2</v>
      </c>
      <c r="BD50" s="5">
        <v>190</v>
      </c>
    </row>
    <row r="51" spans="1:56" x14ac:dyDescent="0.35">
      <c r="A51" t="s">
        <v>110</v>
      </c>
      <c r="B51" s="5">
        <v>5</v>
      </c>
      <c r="C51" s="7">
        <v>0.27300000000000002</v>
      </c>
      <c r="D51" s="5">
        <v>15</v>
      </c>
      <c r="E51" s="7">
        <v>0.72699999999999998</v>
      </c>
      <c r="F51" s="5">
        <v>20</v>
      </c>
      <c r="G51" s="7">
        <v>0.95499999999999996</v>
      </c>
      <c r="H51" s="5">
        <v>20</v>
      </c>
      <c r="I51" s="7">
        <v>1</v>
      </c>
      <c r="J51" s="5">
        <v>0</v>
      </c>
      <c r="K51" s="7">
        <v>0</v>
      </c>
      <c r="L51" s="5">
        <v>20</v>
      </c>
      <c r="M51" s="5" t="s">
        <v>63</v>
      </c>
      <c r="N51" s="5" t="s">
        <v>63</v>
      </c>
      <c r="O51" s="5" t="s">
        <v>63</v>
      </c>
      <c r="P51" s="5" t="s">
        <v>63</v>
      </c>
      <c r="Q51" s="5" t="s">
        <v>63</v>
      </c>
      <c r="R51" s="5" t="s">
        <v>63</v>
      </c>
      <c r="S51" s="5" t="s">
        <v>63</v>
      </c>
      <c r="T51" s="5" t="s">
        <v>63</v>
      </c>
      <c r="U51" s="5" t="s">
        <v>63</v>
      </c>
      <c r="V51" s="5" t="s">
        <v>63</v>
      </c>
      <c r="W51" s="5">
        <v>5</v>
      </c>
      <c r="X51" s="5" t="s">
        <v>63</v>
      </c>
      <c r="Y51" s="5" t="s">
        <v>63</v>
      </c>
      <c r="Z51" s="5">
        <v>5</v>
      </c>
      <c r="AA51" s="5" t="s">
        <v>63</v>
      </c>
      <c r="AB51" s="5">
        <v>10</v>
      </c>
      <c r="AC51" s="5" t="s">
        <v>63</v>
      </c>
      <c r="AD51" s="5">
        <v>15</v>
      </c>
      <c r="AE51" s="5" t="s">
        <v>63</v>
      </c>
      <c r="AF51" s="5">
        <v>0</v>
      </c>
      <c r="AG51" s="7">
        <v>0</v>
      </c>
      <c r="AH51" s="5">
        <v>15</v>
      </c>
      <c r="AI51" s="5" t="s">
        <v>70</v>
      </c>
      <c r="AJ51" s="5" t="s">
        <v>70</v>
      </c>
      <c r="AK51" s="5" t="s">
        <v>70</v>
      </c>
      <c r="AL51" s="5" t="s">
        <v>70</v>
      </c>
      <c r="AM51" s="5" t="s">
        <v>70</v>
      </c>
      <c r="AN51" s="5" t="s">
        <v>70</v>
      </c>
      <c r="AO51" s="5" t="s">
        <v>70</v>
      </c>
      <c r="AP51" s="5" t="s">
        <v>70</v>
      </c>
      <c r="AQ51" s="5" t="s">
        <v>70</v>
      </c>
      <c r="AR51" s="5" t="s">
        <v>70</v>
      </c>
      <c r="AS51" s="5">
        <v>0</v>
      </c>
      <c r="AT51" s="5" t="s">
        <v>70</v>
      </c>
      <c r="AU51" s="5" t="s">
        <v>70</v>
      </c>
      <c r="AV51" s="5" t="s">
        <v>70</v>
      </c>
      <c r="AW51" s="5" t="s">
        <v>70</v>
      </c>
      <c r="AX51" s="5" t="s">
        <v>70</v>
      </c>
      <c r="AY51" s="5" t="s">
        <v>70</v>
      </c>
      <c r="AZ51" s="5" t="s">
        <v>70</v>
      </c>
      <c r="BA51" s="5" t="s">
        <v>70</v>
      </c>
      <c r="BB51" s="5" t="s">
        <v>70</v>
      </c>
      <c r="BC51" s="5" t="s">
        <v>70</v>
      </c>
      <c r="BD51" s="5">
        <v>0</v>
      </c>
    </row>
    <row r="52" spans="1:56" x14ac:dyDescent="0.35">
      <c r="A52" t="s">
        <v>111</v>
      </c>
      <c r="B52" s="5">
        <v>20</v>
      </c>
      <c r="C52" s="5" t="s">
        <v>63</v>
      </c>
      <c r="D52" s="5">
        <v>45</v>
      </c>
      <c r="E52" s="5" t="s">
        <v>63</v>
      </c>
      <c r="F52" s="5">
        <v>55</v>
      </c>
      <c r="G52" s="5" t="s">
        <v>63</v>
      </c>
      <c r="H52" s="5">
        <v>60</v>
      </c>
      <c r="I52" s="5" t="s">
        <v>63</v>
      </c>
      <c r="J52" s="5" t="s">
        <v>63</v>
      </c>
      <c r="K52" s="5" t="s">
        <v>63</v>
      </c>
      <c r="L52" s="5">
        <v>60</v>
      </c>
      <c r="M52" s="5">
        <v>25</v>
      </c>
      <c r="N52" s="7">
        <v>0.51</v>
      </c>
      <c r="O52" s="5">
        <v>40</v>
      </c>
      <c r="P52" s="7">
        <v>0.82399999999999995</v>
      </c>
      <c r="Q52" s="5">
        <v>50</v>
      </c>
      <c r="R52" s="7">
        <v>1</v>
      </c>
      <c r="S52" s="5">
        <v>50</v>
      </c>
      <c r="T52" s="7">
        <v>1</v>
      </c>
      <c r="U52" s="5">
        <v>0</v>
      </c>
      <c r="V52" s="7">
        <v>0</v>
      </c>
      <c r="W52" s="5">
        <v>50</v>
      </c>
      <c r="X52" s="5">
        <v>10</v>
      </c>
      <c r="Y52" s="7">
        <v>0.26300000000000001</v>
      </c>
      <c r="Z52" s="5">
        <v>25</v>
      </c>
      <c r="AA52" s="7">
        <v>0.63200000000000001</v>
      </c>
      <c r="AB52" s="5">
        <v>30</v>
      </c>
      <c r="AC52" s="7">
        <v>0.78900000000000003</v>
      </c>
      <c r="AD52" s="5">
        <v>35</v>
      </c>
      <c r="AE52" s="7">
        <v>0.86799999999999999</v>
      </c>
      <c r="AF52" s="5">
        <v>5</v>
      </c>
      <c r="AG52" s="7">
        <v>0.13200000000000001</v>
      </c>
      <c r="AH52" s="5">
        <v>40</v>
      </c>
      <c r="AI52" s="5">
        <v>15</v>
      </c>
      <c r="AJ52" s="5" t="s">
        <v>63</v>
      </c>
      <c r="AK52" s="5">
        <v>25</v>
      </c>
      <c r="AL52" s="5" t="s">
        <v>63</v>
      </c>
      <c r="AM52" s="5">
        <v>35</v>
      </c>
      <c r="AN52" s="5" t="s">
        <v>63</v>
      </c>
      <c r="AO52" s="5">
        <v>35</v>
      </c>
      <c r="AP52" s="5" t="s">
        <v>63</v>
      </c>
      <c r="AQ52" s="5" t="s">
        <v>63</v>
      </c>
      <c r="AR52" s="5" t="s">
        <v>63</v>
      </c>
      <c r="AS52" s="5">
        <v>35</v>
      </c>
      <c r="AT52" s="5">
        <v>35</v>
      </c>
      <c r="AU52" s="7">
        <v>0.49299999999999999</v>
      </c>
      <c r="AV52" s="5">
        <v>55</v>
      </c>
      <c r="AW52" s="7">
        <v>0.79100000000000004</v>
      </c>
      <c r="AX52" s="5">
        <v>60</v>
      </c>
      <c r="AY52" s="7">
        <v>0.88100000000000001</v>
      </c>
      <c r="AZ52" s="5">
        <v>60</v>
      </c>
      <c r="BA52" s="7">
        <v>0.92500000000000004</v>
      </c>
      <c r="BB52" s="5">
        <v>5</v>
      </c>
      <c r="BC52" s="7">
        <v>7.4999999999999997E-2</v>
      </c>
      <c r="BD52" s="5">
        <v>65</v>
      </c>
    </row>
    <row r="53" spans="1:56" x14ac:dyDescent="0.35">
      <c r="A53" t="s">
        <v>112</v>
      </c>
      <c r="B53" s="5">
        <v>105</v>
      </c>
      <c r="C53" s="7">
        <v>0.46</v>
      </c>
      <c r="D53" s="5">
        <v>160</v>
      </c>
      <c r="E53" s="7">
        <v>0.69899999999999995</v>
      </c>
      <c r="F53" s="5">
        <v>205</v>
      </c>
      <c r="G53" s="7">
        <v>0.90700000000000003</v>
      </c>
      <c r="H53" s="5">
        <v>220</v>
      </c>
      <c r="I53" s="7">
        <v>0.97799999999999998</v>
      </c>
      <c r="J53" s="5">
        <v>5</v>
      </c>
      <c r="K53" s="7">
        <v>2.1999999999999999E-2</v>
      </c>
      <c r="L53" s="5">
        <v>225</v>
      </c>
      <c r="M53" s="5">
        <v>100</v>
      </c>
      <c r="N53" s="7">
        <v>0.45800000000000002</v>
      </c>
      <c r="O53" s="5">
        <v>150</v>
      </c>
      <c r="P53" s="7">
        <v>0.69899999999999995</v>
      </c>
      <c r="Q53" s="5">
        <v>190</v>
      </c>
      <c r="R53" s="7">
        <v>0.875</v>
      </c>
      <c r="S53" s="5">
        <v>205</v>
      </c>
      <c r="T53" s="7">
        <v>0.94399999999999995</v>
      </c>
      <c r="U53" s="5">
        <v>10</v>
      </c>
      <c r="V53" s="7">
        <v>5.6000000000000001E-2</v>
      </c>
      <c r="W53" s="5">
        <v>215</v>
      </c>
      <c r="X53" s="5">
        <v>75</v>
      </c>
      <c r="Y53" s="7">
        <v>0.34699999999999998</v>
      </c>
      <c r="Z53" s="5">
        <v>135</v>
      </c>
      <c r="AA53" s="7">
        <v>0.63</v>
      </c>
      <c r="AB53" s="5">
        <v>200</v>
      </c>
      <c r="AC53" s="7">
        <v>0.93100000000000005</v>
      </c>
      <c r="AD53" s="5">
        <v>210</v>
      </c>
      <c r="AE53" s="7">
        <v>0.97699999999999998</v>
      </c>
      <c r="AF53" s="5">
        <v>5</v>
      </c>
      <c r="AG53" s="7">
        <v>2.3E-2</v>
      </c>
      <c r="AH53" s="5">
        <v>215</v>
      </c>
      <c r="AI53" s="5">
        <v>75</v>
      </c>
      <c r="AJ53" s="5" t="s">
        <v>63</v>
      </c>
      <c r="AK53" s="5">
        <v>130</v>
      </c>
      <c r="AL53" s="5" t="s">
        <v>63</v>
      </c>
      <c r="AM53" s="5">
        <v>170</v>
      </c>
      <c r="AN53" s="5" t="s">
        <v>63</v>
      </c>
      <c r="AO53" s="5">
        <v>180</v>
      </c>
      <c r="AP53" s="5" t="s">
        <v>63</v>
      </c>
      <c r="AQ53" s="5" t="s">
        <v>63</v>
      </c>
      <c r="AR53" s="5" t="s">
        <v>63</v>
      </c>
      <c r="AS53" s="5">
        <v>185</v>
      </c>
      <c r="AT53" s="5">
        <v>70</v>
      </c>
      <c r="AU53" s="7">
        <v>0.315</v>
      </c>
      <c r="AV53" s="5">
        <v>140</v>
      </c>
      <c r="AW53" s="7">
        <v>0.64800000000000002</v>
      </c>
      <c r="AX53" s="5">
        <v>195</v>
      </c>
      <c r="AY53" s="7">
        <v>0.89800000000000002</v>
      </c>
      <c r="AZ53" s="5">
        <v>205</v>
      </c>
      <c r="BA53" s="7">
        <v>0.95399999999999996</v>
      </c>
      <c r="BB53" s="5">
        <v>10</v>
      </c>
      <c r="BC53" s="7">
        <v>4.5999999999999999E-2</v>
      </c>
      <c r="BD53" s="5">
        <v>215</v>
      </c>
    </row>
    <row r="54" spans="1:56" x14ac:dyDescent="0.35">
      <c r="A54" t="s">
        <v>113</v>
      </c>
      <c r="B54" s="5">
        <v>20</v>
      </c>
      <c r="C54" s="7">
        <v>0.39600000000000002</v>
      </c>
      <c r="D54" s="5">
        <v>30</v>
      </c>
      <c r="E54" s="7">
        <v>0.58299999999999996</v>
      </c>
      <c r="F54" s="5">
        <v>35</v>
      </c>
      <c r="G54" s="7">
        <v>0.72899999999999998</v>
      </c>
      <c r="H54" s="5">
        <v>40</v>
      </c>
      <c r="I54" s="7">
        <v>0.875</v>
      </c>
      <c r="J54" s="5">
        <v>5</v>
      </c>
      <c r="K54" s="7">
        <v>0.125</v>
      </c>
      <c r="L54" s="5">
        <v>50</v>
      </c>
      <c r="M54" s="5">
        <v>20</v>
      </c>
      <c r="N54" s="7">
        <v>0.60599999999999998</v>
      </c>
      <c r="O54" s="5">
        <v>25</v>
      </c>
      <c r="P54" s="7">
        <v>0.81799999999999995</v>
      </c>
      <c r="Q54" s="5">
        <v>30</v>
      </c>
      <c r="R54" s="7">
        <v>0.90900000000000003</v>
      </c>
      <c r="S54" s="5">
        <v>35</v>
      </c>
      <c r="T54" s="7">
        <v>1</v>
      </c>
      <c r="U54" s="5">
        <v>0</v>
      </c>
      <c r="V54" s="7">
        <v>0</v>
      </c>
      <c r="W54" s="5">
        <v>35</v>
      </c>
      <c r="X54" s="5">
        <v>25</v>
      </c>
      <c r="Y54" s="7">
        <v>0.46</v>
      </c>
      <c r="Z54" s="5">
        <v>40</v>
      </c>
      <c r="AA54" s="7">
        <v>0.82</v>
      </c>
      <c r="AB54" s="5">
        <v>45</v>
      </c>
      <c r="AC54" s="7">
        <v>0.94</v>
      </c>
      <c r="AD54" s="5">
        <v>50</v>
      </c>
      <c r="AE54" s="7">
        <v>1</v>
      </c>
      <c r="AF54" s="5">
        <v>0</v>
      </c>
      <c r="AG54" s="7">
        <v>0</v>
      </c>
      <c r="AH54" s="5">
        <v>50</v>
      </c>
      <c r="AI54" s="5" t="s">
        <v>70</v>
      </c>
      <c r="AJ54" s="5" t="s">
        <v>70</v>
      </c>
      <c r="AK54" s="5" t="s">
        <v>70</v>
      </c>
      <c r="AL54" s="5" t="s">
        <v>70</v>
      </c>
      <c r="AM54" s="5" t="s">
        <v>70</v>
      </c>
      <c r="AN54" s="5" t="s">
        <v>70</v>
      </c>
      <c r="AO54" s="5" t="s">
        <v>70</v>
      </c>
      <c r="AP54" s="5" t="s">
        <v>70</v>
      </c>
      <c r="AQ54" s="5" t="s">
        <v>70</v>
      </c>
      <c r="AR54" s="5" t="s">
        <v>70</v>
      </c>
      <c r="AS54" s="5">
        <v>0</v>
      </c>
      <c r="AT54" s="5" t="s">
        <v>63</v>
      </c>
      <c r="AU54" s="5" t="s">
        <v>63</v>
      </c>
      <c r="AV54" s="5" t="s">
        <v>63</v>
      </c>
      <c r="AW54" s="5" t="s">
        <v>63</v>
      </c>
      <c r="AX54" s="5">
        <v>5</v>
      </c>
      <c r="AY54" s="5" t="s">
        <v>63</v>
      </c>
      <c r="AZ54" s="5">
        <v>10</v>
      </c>
      <c r="BA54" s="5" t="s">
        <v>63</v>
      </c>
      <c r="BB54" s="5" t="s">
        <v>63</v>
      </c>
      <c r="BC54" s="5" t="s">
        <v>63</v>
      </c>
      <c r="BD54" s="5">
        <v>10</v>
      </c>
    </row>
    <row r="55" spans="1:56" x14ac:dyDescent="0.35">
      <c r="A55" t="s">
        <v>114</v>
      </c>
      <c r="B55" s="5">
        <v>15</v>
      </c>
      <c r="C55" s="5" t="s">
        <v>63</v>
      </c>
      <c r="D55" s="5">
        <v>20</v>
      </c>
      <c r="E55" s="5" t="s">
        <v>63</v>
      </c>
      <c r="F55" s="5">
        <v>30</v>
      </c>
      <c r="G55" s="5" t="s">
        <v>63</v>
      </c>
      <c r="H55" s="5">
        <v>30</v>
      </c>
      <c r="I55" s="5" t="s">
        <v>63</v>
      </c>
      <c r="J55" s="5" t="s">
        <v>63</v>
      </c>
      <c r="K55" s="5" t="s">
        <v>63</v>
      </c>
      <c r="L55" s="5">
        <v>35</v>
      </c>
      <c r="M55" s="5">
        <v>15</v>
      </c>
      <c r="N55" s="5" t="s">
        <v>63</v>
      </c>
      <c r="O55" s="5">
        <v>25</v>
      </c>
      <c r="P55" s="5" t="s">
        <v>63</v>
      </c>
      <c r="Q55" s="5">
        <v>30</v>
      </c>
      <c r="R55" s="5" t="s">
        <v>63</v>
      </c>
      <c r="S55" s="5">
        <v>35</v>
      </c>
      <c r="T55" s="5" t="s">
        <v>63</v>
      </c>
      <c r="U55" s="5" t="s">
        <v>63</v>
      </c>
      <c r="V55" s="5" t="s">
        <v>63</v>
      </c>
      <c r="W55" s="5">
        <v>40</v>
      </c>
      <c r="X55" s="5">
        <v>25</v>
      </c>
      <c r="Y55" s="5" t="s">
        <v>63</v>
      </c>
      <c r="Z55" s="5">
        <v>40</v>
      </c>
      <c r="AA55" s="5" t="s">
        <v>63</v>
      </c>
      <c r="AB55" s="5">
        <v>60</v>
      </c>
      <c r="AC55" s="5" t="s">
        <v>63</v>
      </c>
      <c r="AD55" s="5">
        <v>65</v>
      </c>
      <c r="AE55" s="5" t="s">
        <v>63</v>
      </c>
      <c r="AF55" s="5" t="s">
        <v>63</v>
      </c>
      <c r="AG55" s="5" t="s">
        <v>63</v>
      </c>
      <c r="AH55" s="5">
        <v>70</v>
      </c>
      <c r="AI55" s="5">
        <v>15</v>
      </c>
      <c r="AJ55" s="7">
        <v>0.34100000000000003</v>
      </c>
      <c r="AK55" s="5">
        <v>25</v>
      </c>
      <c r="AL55" s="7">
        <v>0.65900000000000003</v>
      </c>
      <c r="AM55" s="5">
        <v>35</v>
      </c>
      <c r="AN55" s="7">
        <v>0.90200000000000002</v>
      </c>
      <c r="AO55" s="5">
        <v>40</v>
      </c>
      <c r="AP55" s="7">
        <v>1</v>
      </c>
      <c r="AQ55" s="5">
        <v>0</v>
      </c>
      <c r="AR55" s="7">
        <v>0</v>
      </c>
      <c r="AS55" s="5">
        <v>40</v>
      </c>
      <c r="AT55" s="5">
        <v>10</v>
      </c>
      <c r="AU55" s="7">
        <v>0.186</v>
      </c>
      <c r="AV55" s="5">
        <v>15</v>
      </c>
      <c r="AW55" s="7">
        <v>0.30199999999999999</v>
      </c>
      <c r="AX55" s="5">
        <v>20</v>
      </c>
      <c r="AY55" s="7">
        <v>0.51200000000000001</v>
      </c>
      <c r="AZ55" s="5">
        <v>35</v>
      </c>
      <c r="BA55" s="7">
        <v>0.76700000000000002</v>
      </c>
      <c r="BB55" s="5">
        <v>10</v>
      </c>
      <c r="BC55" s="7">
        <v>0.23300000000000001</v>
      </c>
      <c r="BD55" s="5">
        <v>45</v>
      </c>
    </row>
    <row r="56" spans="1:56" x14ac:dyDescent="0.35">
      <c r="A56" t="s">
        <v>115</v>
      </c>
      <c r="B56" s="5" t="s">
        <v>70</v>
      </c>
      <c r="C56" s="5" t="s">
        <v>70</v>
      </c>
      <c r="D56" s="5" t="s">
        <v>70</v>
      </c>
      <c r="E56" s="5" t="s">
        <v>70</v>
      </c>
      <c r="F56" s="5" t="s">
        <v>70</v>
      </c>
      <c r="G56" s="5" t="s">
        <v>70</v>
      </c>
      <c r="H56" s="5" t="s">
        <v>70</v>
      </c>
      <c r="I56" s="5" t="s">
        <v>70</v>
      </c>
      <c r="J56" s="5" t="s">
        <v>70</v>
      </c>
      <c r="K56" s="5" t="s">
        <v>70</v>
      </c>
      <c r="L56" s="5">
        <v>0</v>
      </c>
      <c r="M56" s="5" t="s">
        <v>70</v>
      </c>
      <c r="N56" s="5" t="s">
        <v>70</v>
      </c>
      <c r="O56" s="5" t="s">
        <v>70</v>
      </c>
      <c r="P56" s="5" t="s">
        <v>70</v>
      </c>
      <c r="Q56" s="5" t="s">
        <v>70</v>
      </c>
      <c r="R56" s="5" t="s">
        <v>70</v>
      </c>
      <c r="S56" s="5" t="s">
        <v>70</v>
      </c>
      <c r="T56" s="5" t="s">
        <v>70</v>
      </c>
      <c r="U56" s="5" t="s">
        <v>70</v>
      </c>
      <c r="V56" s="5" t="s">
        <v>70</v>
      </c>
      <c r="W56" s="5">
        <v>0</v>
      </c>
      <c r="X56" s="5" t="s">
        <v>70</v>
      </c>
      <c r="Y56" s="5" t="s">
        <v>70</v>
      </c>
      <c r="Z56" s="5" t="s">
        <v>70</v>
      </c>
      <c r="AA56" s="5" t="s">
        <v>70</v>
      </c>
      <c r="AB56" s="5" t="s">
        <v>70</v>
      </c>
      <c r="AC56" s="5" t="s">
        <v>70</v>
      </c>
      <c r="AD56" s="5" t="s">
        <v>70</v>
      </c>
      <c r="AE56" s="5" t="s">
        <v>70</v>
      </c>
      <c r="AF56" s="5" t="s">
        <v>70</v>
      </c>
      <c r="AG56" s="5" t="s">
        <v>70</v>
      </c>
      <c r="AH56" s="5">
        <v>0</v>
      </c>
      <c r="AI56" s="5" t="s">
        <v>70</v>
      </c>
      <c r="AJ56" s="5" t="s">
        <v>70</v>
      </c>
      <c r="AK56" s="5" t="s">
        <v>70</v>
      </c>
      <c r="AL56" s="5" t="s">
        <v>70</v>
      </c>
      <c r="AM56" s="5" t="s">
        <v>70</v>
      </c>
      <c r="AN56" s="5" t="s">
        <v>70</v>
      </c>
      <c r="AO56" s="5" t="s">
        <v>70</v>
      </c>
      <c r="AP56" s="5" t="s">
        <v>70</v>
      </c>
      <c r="AQ56" s="5" t="s">
        <v>70</v>
      </c>
      <c r="AR56" s="5" t="s">
        <v>70</v>
      </c>
      <c r="AS56" s="5">
        <v>0</v>
      </c>
      <c r="AT56" s="5" t="s">
        <v>70</v>
      </c>
      <c r="AU56" s="5" t="s">
        <v>70</v>
      </c>
      <c r="AV56" s="5" t="s">
        <v>70</v>
      </c>
      <c r="AW56" s="5" t="s">
        <v>70</v>
      </c>
      <c r="AX56" s="5" t="s">
        <v>70</v>
      </c>
      <c r="AY56" s="5" t="s">
        <v>70</v>
      </c>
      <c r="AZ56" s="5" t="s">
        <v>70</v>
      </c>
      <c r="BA56" s="5" t="s">
        <v>70</v>
      </c>
      <c r="BB56" s="5" t="s">
        <v>70</v>
      </c>
      <c r="BC56" s="5" t="s">
        <v>70</v>
      </c>
      <c r="BD56" s="5">
        <v>0</v>
      </c>
    </row>
    <row r="57" spans="1:56" x14ac:dyDescent="0.35">
      <c r="A57" t="s">
        <v>116</v>
      </c>
      <c r="B57" s="5">
        <v>110</v>
      </c>
      <c r="C57" s="7">
        <v>0.55800000000000005</v>
      </c>
      <c r="D57" s="5">
        <v>145</v>
      </c>
      <c r="E57" s="7">
        <v>0.73099999999999998</v>
      </c>
      <c r="F57" s="5">
        <v>175</v>
      </c>
      <c r="G57" s="7">
        <v>0.878</v>
      </c>
      <c r="H57" s="5">
        <v>185</v>
      </c>
      <c r="I57" s="7">
        <v>0.94899999999999995</v>
      </c>
      <c r="J57" s="5">
        <v>10</v>
      </c>
      <c r="K57" s="7">
        <v>5.0999999999999997E-2</v>
      </c>
      <c r="L57" s="5">
        <v>195</v>
      </c>
      <c r="M57" s="5">
        <v>90</v>
      </c>
      <c r="N57" s="7">
        <v>0.54500000000000004</v>
      </c>
      <c r="O57" s="5">
        <v>120</v>
      </c>
      <c r="P57" s="7">
        <v>0.72499999999999998</v>
      </c>
      <c r="Q57" s="5">
        <v>150</v>
      </c>
      <c r="R57" s="7">
        <v>0.89200000000000002</v>
      </c>
      <c r="S57" s="5">
        <v>160</v>
      </c>
      <c r="T57" s="7">
        <v>0.96399999999999997</v>
      </c>
      <c r="U57" s="5">
        <v>5</v>
      </c>
      <c r="V57" s="7">
        <v>3.5999999999999997E-2</v>
      </c>
      <c r="W57" s="5">
        <v>165</v>
      </c>
      <c r="X57" s="5">
        <v>65</v>
      </c>
      <c r="Y57" s="7">
        <v>0.48499999999999999</v>
      </c>
      <c r="Z57" s="5">
        <v>95</v>
      </c>
      <c r="AA57" s="7">
        <v>0.68400000000000005</v>
      </c>
      <c r="AB57" s="5">
        <v>115</v>
      </c>
      <c r="AC57" s="7">
        <v>0.83099999999999996</v>
      </c>
      <c r="AD57" s="5">
        <v>125</v>
      </c>
      <c r="AE57" s="7">
        <v>0.92600000000000005</v>
      </c>
      <c r="AF57" s="5">
        <v>10</v>
      </c>
      <c r="AG57" s="7">
        <v>7.3999999999999996E-2</v>
      </c>
      <c r="AH57" s="5">
        <v>135</v>
      </c>
      <c r="AI57" s="5">
        <v>110</v>
      </c>
      <c r="AJ57" s="5" t="s">
        <v>63</v>
      </c>
      <c r="AK57" s="5">
        <v>145</v>
      </c>
      <c r="AL57" s="5" t="s">
        <v>63</v>
      </c>
      <c r="AM57" s="5">
        <v>175</v>
      </c>
      <c r="AN57" s="5" t="s">
        <v>63</v>
      </c>
      <c r="AO57" s="5">
        <v>185</v>
      </c>
      <c r="AP57" s="5" t="s">
        <v>63</v>
      </c>
      <c r="AQ57" s="5" t="s">
        <v>63</v>
      </c>
      <c r="AR57" s="5" t="s">
        <v>63</v>
      </c>
      <c r="AS57" s="5">
        <v>185</v>
      </c>
      <c r="AT57" s="5">
        <v>85</v>
      </c>
      <c r="AU57" s="7">
        <v>0.54200000000000004</v>
      </c>
      <c r="AV57" s="5">
        <v>110</v>
      </c>
      <c r="AW57" s="7">
        <v>0.73199999999999998</v>
      </c>
      <c r="AX57" s="5">
        <v>130</v>
      </c>
      <c r="AY57" s="7">
        <v>0.84299999999999997</v>
      </c>
      <c r="AZ57" s="5">
        <v>140</v>
      </c>
      <c r="BA57" s="7">
        <v>0.92800000000000005</v>
      </c>
      <c r="BB57" s="5">
        <v>10</v>
      </c>
      <c r="BC57" s="7">
        <v>7.1999999999999995E-2</v>
      </c>
      <c r="BD57" s="5">
        <v>155</v>
      </c>
    </row>
    <row r="58" spans="1:56" x14ac:dyDescent="0.35">
      <c r="A58" t="s">
        <v>117</v>
      </c>
      <c r="B58" s="5" t="s">
        <v>63</v>
      </c>
      <c r="C58" s="5" t="s">
        <v>63</v>
      </c>
      <c r="D58" s="5" t="s">
        <v>63</v>
      </c>
      <c r="E58" s="5" t="s">
        <v>63</v>
      </c>
      <c r="F58" s="5" t="s">
        <v>63</v>
      </c>
      <c r="G58" s="5" t="s">
        <v>63</v>
      </c>
      <c r="H58" s="5" t="s">
        <v>63</v>
      </c>
      <c r="I58" s="5" t="s">
        <v>63</v>
      </c>
      <c r="J58" s="5">
        <v>0</v>
      </c>
      <c r="K58" s="7">
        <v>0</v>
      </c>
      <c r="L58" s="5" t="s">
        <v>63</v>
      </c>
      <c r="M58" s="5" t="s">
        <v>70</v>
      </c>
      <c r="N58" s="5" t="s">
        <v>70</v>
      </c>
      <c r="O58" s="5" t="s">
        <v>70</v>
      </c>
      <c r="P58" s="5" t="s">
        <v>70</v>
      </c>
      <c r="Q58" s="5" t="s">
        <v>70</v>
      </c>
      <c r="R58" s="5" t="s">
        <v>70</v>
      </c>
      <c r="S58" s="5" t="s">
        <v>70</v>
      </c>
      <c r="T58" s="5" t="s">
        <v>70</v>
      </c>
      <c r="U58" s="5" t="s">
        <v>70</v>
      </c>
      <c r="V58" s="5" t="s">
        <v>70</v>
      </c>
      <c r="W58" s="5">
        <v>0</v>
      </c>
      <c r="X58" s="5" t="s">
        <v>70</v>
      </c>
      <c r="Y58" s="5" t="s">
        <v>70</v>
      </c>
      <c r="Z58" s="5" t="s">
        <v>70</v>
      </c>
      <c r="AA58" s="5" t="s">
        <v>70</v>
      </c>
      <c r="AB58" s="5" t="s">
        <v>70</v>
      </c>
      <c r="AC58" s="5" t="s">
        <v>70</v>
      </c>
      <c r="AD58" s="5" t="s">
        <v>70</v>
      </c>
      <c r="AE58" s="5" t="s">
        <v>70</v>
      </c>
      <c r="AF58" s="5" t="s">
        <v>70</v>
      </c>
      <c r="AG58" s="5" t="s">
        <v>70</v>
      </c>
      <c r="AH58" s="5">
        <v>0</v>
      </c>
      <c r="AI58" s="5" t="s">
        <v>70</v>
      </c>
      <c r="AJ58" s="5" t="s">
        <v>70</v>
      </c>
      <c r="AK58" s="5" t="s">
        <v>70</v>
      </c>
      <c r="AL58" s="5" t="s">
        <v>70</v>
      </c>
      <c r="AM58" s="5" t="s">
        <v>70</v>
      </c>
      <c r="AN58" s="5" t="s">
        <v>70</v>
      </c>
      <c r="AO58" s="5" t="s">
        <v>70</v>
      </c>
      <c r="AP58" s="5" t="s">
        <v>70</v>
      </c>
      <c r="AQ58" s="5" t="s">
        <v>70</v>
      </c>
      <c r="AR58" s="5" t="s">
        <v>70</v>
      </c>
      <c r="AS58" s="5">
        <v>0</v>
      </c>
      <c r="AT58" s="5" t="s">
        <v>70</v>
      </c>
      <c r="AU58" s="5" t="s">
        <v>70</v>
      </c>
      <c r="AV58" s="5" t="s">
        <v>70</v>
      </c>
      <c r="AW58" s="5" t="s">
        <v>70</v>
      </c>
      <c r="AX58" s="5" t="s">
        <v>70</v>
      </c>
      <c r="AY58" s="5" t="s">
        <v>70</v>
      </c>
      <c r="AZ58" s="5" t="s">
        <v>70</v>
      </c>
      <c r="BA58" s="5" t="s">
        <v>70</v>
      </c>
      <c r="BB58" s="5" t="s">
        <v>70</v>
      </c>
      <c r="BC58" s="5" t="s">
        <v>70</v>
      </c>
      <c r="BD58" s="5">
        <v>0</v>
      </c>
    </row>
    <row r="59" spans="1:56" x14ac:dyDescent="0.35">
      <c r="A59" s="6" t="s">
        <v>118</v>
      </c>
      <c r="B59" s="10">
        <v>3620</v>
      </c>
      <c r="C59" s="11">
        <v>0.36299999999999999</v>
      </c>
      <c r="D59" s="10">
        <v>5940</v>
      </c>
      <c r="E59" s="11">
        <v>0.59599999999999997</v>
      </c>
      <c r="F59" s="10">
        <v>7795</v>
      </c>
      <c r="G59" s="11">
        <v>0.78200000000000003</v>
      </c>
      <c r="H59" s="10">
        <v>9040</v>
      </c>
      <c r="I59" s="11">
        <v>0.90700000000000003</v>
      </c>
      <c r="J59" s="9">
        <v>925</v>
      </c>
      <c r="K59" s="11">
        <v>9.2999999999999999E-2</v>
      </c>
      <c r="L59" s="10">
        <v>9965</v>
      </c>
      <c r="M59" s="10">
        <v>3670</v>
      </c>
      <c r="N59" s="11">
        <v>0.37</v>
      </c>
      <c r="O59" s="10">
        <v>6080</v>
      </c>
      <c r="P59" s="11">
        <v>0.61299999999999999</v>
      </c>
      <c r="Q59" s="10">
        <v>8010</v>
      </c>
      <c r="R59" s="11">
        <v>0.80800000000000005</v>
      </c>
      <c r="S59" s="10">
        <v>9150</v>
      </c>
      <c r="T59" s="11">
        <v>0.92300000000000004</v>
      </c>
      <c r="U59" s="9">
        <v>765</v>
      </c>
      <c r="V59" s="11">
        <v>7.6999999999999999E-2</v>
      </c>
      <c r="W59" s="10">
        <v>9915</v>
      </c>
      <c r="X59" s="10">
        <v>4240</v>
      </c>
      <c r="Y59" s="11">
        <v>0.41299999999999998</v>
      </c>
      <c r="Z59" s="10">
        <v>6500</v>
      </c>
      <c r="AA59" s="11">
        <v>0.63300000000000001</v>
      </c>
      <c r="AB59" s="10">
        <v>8470</v>
      </c>
      <c r="AC59" s="11">
        <v>0.82499999999999996</v>
      </c>
      <c r="AD59" s="10">
        <v>9435</v>
      </c>
      <c r="AE59" s="11">
        <v>0.91900000000000004</v>
      </c>
      <c r="AF59" s="9">
        <v>830</v>
      </c>
      <c r="AG59" s="11">
        <v>8.1000000000000003E-2</v>
      </c>
      <c r="AH59" s="10">
        <v>10265</v>
      </c>
      <c r="AI59" s="10">
        <v>3855</v>
      </c>
      <c r="AJ59" s="11">
        <v>0.38900000000000001</v>
      </c>
      <c r="AK59" s="10">
        <v>6400</v>
      </c>
      <c r="AL59" s="11">
        <v>0.64500000000000002</v>
      </c>
      <c r="AM59" s="10">
        <v>8650</v>
      </c>
      <c r="AN59" s="11">
        <v>0.872</v>
      </c>
      <c r="AO59" s="10">
        <v>9480</v>
      </c>
      <c r="AP59" s="11">
        <v>0.95499999999999996</v>
      </c>
      <c r="AQ59" s="9">
        <v>445</v>
      </c>
      <c r="AR59" s="11">
        <v>4.4999999999999998E-2</v>
      </c>
      <c r="AS59" s="10">
        <v>9920</v>
      </c>
      <c r="AT59" s="10">
        <v>3160</v>
      </c>
      <c r="AU59" s="11">
        <v>0.309</v>
      </c>
      <c r="AV59" s="10">
        <v>5715</v>
      </c>
      <c r="AW59" s="11">
        <v>0.55900000000000005</v>
      </c>
      <c r="AX59" s="10">
        <v>7810</v>
      </c>
      <c r="AY59" s="11">
        <v>0.76400000000000001</v>
      </c>
      <c r="AZ59" s="10">
        <v>9215</v>
      </c>
      <c r="BA59" s="11">
        <v>0.90100000000000002</v>
      </c>
      <c r="BB59" s="10">
        <v>1015</v>
      </c>
      <c r="BC59" s="11">
        <v>9.9000000000000005E-2</v>
      </c>
      <c r="BD59" s="10">
        <v>10230</v>
      </c>
    </row>
  </sheetData>
  <pageMargins left="0.7" right="0.7" top="0.75" bottom="0.75" header="0.3" footer="0.3"/>
  <pageSetup paperSize="9" orientation="portrait" horizontalDpi="300" verticalDpi="300"/>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BD59"/>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23.69140625" customWidth="1"/>
    <col min="5" max="5" width="28.69140625" customWidth="1"/>
    <col min="6" max="6" width="23.69140625" customWidth="1"/>
    <col min="7" max="7" width="28.69140625" customWidth="1"/>
    <col min="8" max="8" width="23.69140625" customWidth="1"/>
    <col min="9" max="9" width="28.69140625" customWidth="1"/>
    <col min="10" max="10" width="20.69140625" customWidth="1"/>
    <col min="11" max="11" width="25.69140625" customWidth="1"/>
    <col min="12" max="12" width="13.69140625" customWidth="1"/>
    <col min="13" max="13" width="19.69140625" customWidth="1"/>
    <col min="14" max="14" width="24.69140625" customWidth="1"/>
    <col min="15" max="15" width="23.69140625" customWidth="1"/>
    <col min="16" max="16" width="28.69140625" customWidth="1"/>
    <col min="17" max="17" width="23.69140625" customWidth="1"/>
    <col min="18" max="18" width="28.69140625" customWidth="1"/>
    <col min="19" max="19" width="23.69140625" customWidth="1"/>
    <col min="20" max="20" width="28.69140625" customWidth="1"/>
    <col min="21" max="21" width="20.69140625" customWidth="1"/>
    <col min="22" max="22" width="25.69140625" customWidth="1"/>
    <col min="23" max="23" width="13.69140625" customWidth="1"/>
    <col min="24" max="24" width="19.69140625" customWidth="1"/>
    <col min="25" max="25" width="24.69140625" customWidth="1"/>
    <col min="26" max="26" width="23.69140625" customWidth="1"/>
    <col min="27" max="27" width="28.69140625" customWidth="1"/>
    <col min="28" max="28" width="23.69140625" customWidth="1"/>
    <col min="29" max="29" width="28.69140625" customWidth="1"/>
    <col min="30" max="30" width="23.69140625" customWidth="1"/>
    <col min="31" max="31" width="28.69140625" customWidth="1"/>
    <col min="32" max="32" width="20.69140625" customWidth="1"/>
    <col min="33" max="33" width="25.69140625" customWidth="1"/>
    <col min="34" max="34" width="13.69140625" customWidth="1"/>
    <col min="35" max="35" width="19.69140625" customWidth="1"/>
    <col min="36" max="36" width="24.69140625" customWidth="1"/>
    <col min="37" max="37" width="23.69140625" customWidth="1"/>
    <col min="38" max="38" width="28.69140625" customWidth="1"/>
    <col min="39" max="39" width="23.69140625" customWidth="1"/>
    <col min="40" max="40" width="28.69140625" customWidth="1"/>
    <col min="41" max="41" width="23.69140625" customWidth="1"/>
    <col min="42" max="42" width="28.69140625" customWidth="1"/>
    <col min="43" max="43" width="20.69140625" customWidth="1"/>
    <col min="44" max="44" width="25.69140625" customWidth="1"/>
    <col min="45" max="45" width="13.69140625" customWidth="1"/>
    <col min="46" max="46" width="19.69140625" customWidth="1"/>
    <col min="47" max="47" width="24.69140625" customWidth="1"/>
    <col min="48" max="48" width="23.69140625" customWidth="1"/>
    <col min="49" max="49" width="28.69140625" customWidth="1"/>
    <col min="50" max="50" width="23.69140625" customWidth="1"/>
    <col min="51" max="51" width="28.69140625" customWidth="1"/>
    <col min="52" max="52" width="23.69140625" customWidth="1"/>
    <col min="53" max="53" width="28.69140625" customWidth="1"/>
    <col min="54" max="54" width="20.69140625" customWidth="1"/>
    <col min="55" max="55" width="25.69140625" customWidth="1"/>
    <col min="56" max="56" width="13.69140625" customWidth="1"/>
  </cols>
  <sheetData>
    <row r="1" spans="1:56" ht="30" customHeight="1" x14ac:dyDescent="0.35">
      <c r="A1" s="1" t="s">
        <v>152</v>
      </c>
    </row>
    <row r="2" spans="1:56" x14ac:dyDescent="0.35">
      <c r="A2" t="s">
        <v>119</v>
      </c>
    </row>
    <row r="3" spans="1:56" x14ac:dyDescent="0.35">
      <c r="A3" t="s">
        <v>120</v>
      </c>
    </row>
    <row r="4" spans="1:5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c r="Q4" s="4" t="s">
        <v>22</v>
      </c>
      <c r="R4" s="4" t="s">
        <v>23</v>
      </c>
      <c r="S4" s="4" t="s">
        <v>24</v>
      </c>
      <c r="T4" s="4" t="s">
        <v>25</v>
      </c>
      <c r="U4" s="4" t="s">
        <v>26</v>
      </c>
      <c r="V4" s="4" t="s">
        <v>27</v>
      </c>
      <c r="W4" s="4" t="s">
        <v>28</v>
      </c>
      <c r="X4" s="4" t="s">
        <v>29</v>
      </c>
      <c r="Y4" s="4" t="s">
        <v>30</v>
      </c>
      <c r="Z4" s="4" t="s">
        <v>31</v>
      </c>
      <c r="AA4" s="4" t="s">
        <v>32</v>
      </c>
      <c r="AB4" s="4" t="s">
        <v>33</v>
      </c>
      <c r="AC4" s="4" t="s">
        <v>34</v>
      </c>
      <c r="AD4" s="4" t="s">
        <v>35</v>
      </c>
      <c r="AE4" s="4" t="s">
        <v>36</v>
      </c>
      <c r="AF4" s="4" t="s">
        <v>37</v>
      </c>
      <c r="AG4" s="4" t="s">
        <v>38</v>
      </c>
      <c r="AH4" s="4" t="s">
        <v>39</v>
      </c>
      <c r="AI4" s="4" t="s">
        <v>40</v>
      </c>
      <c r="AJ4" s="4" t="s">
        <v>41</v>
      </c>
      <c r="AK4" s="4" t="s">
        <v>42</v>
      </c>
      <c r="AL4" s="4" t="s">
        <v>43</v>
      </c>
      <c r="AM4" s="4" t="s">
        <v>44</v>
      </c>
      <c r="AN4" s="4" t="s">
        <v>45</v>
      </c>
      <c r="AO4" s="4" t="s">
        <v>46</v>
      </c>
      <c r="AP4" s="4" t="s">
        <v>47</v>
      </c>
      <c r="AQ4" s="4" t="s">
        <v>48</v>
      </c>
      <c r="AR4" s="4" t="s">
        <v>49</v>
      </c>
      <c r="AS4" s="4" t="s">
        <v>50</v>
      </c>
      <c r="AT4" s="4" t="s">
        <v>51</v>
      </c>
      <c r="AU4" s="4" t="s">
        <v>52</v>
      </c>
      <c r="AV4" s="4" t="s">
        <v>53</v>
      </c>
      <c r="AW4" s="4" t="s">
        <v>54</v>
      </c>
      <c r="AX4" s="4" t="s">
        <v>55</v>
      </c>
      <c r="AY4" s="4" t="s">
        <v>56</v>
      </c>
      <c r="AZ4" s="4" t="s">
        <v>57</v>
      </c>
      <c r="BA4" s="4" t="s">
        <v>58</v>
      </c>
      <c r="BB4" s="4" t="s">
        <v>59</v>
      </c>
      <c r="BC4" s="4" t="s">
        <v>60</v>
      </c>
      <c r="BD4" s="4" t="s">
        <v>61</v>
      </c>
    </row>
    <row r="5" spans="1:56" x14ac:dyDescent="0.35">
      <c r="A5" t="s">
        <v>62</v>
      </c>
      <c r="B5" s="5" t="s">
        <v>70</v>
      </c>
      <c r="C5" s="5" t="s">
        <v>70</v>
      </c>
      <c r="D5" s="5" t="s">
        <v>70</v>
      </c>
      <c r="E5" s="5" t="s">
        <v>70</v>
      </c>
      <c r="F5" s="5" t="s">
        <v>70</v>
      </c>
      <c r="G5" s="5" t="s">
        <v>70</v>
      </c>
      <c r="H5" s="5" t="s">
        <v>70</v>
      </c>
      <c r="I5" s="5" t="s">
        <v>70</v>
      </c>
      <c r="J5" s="5" t="s">
        <v>70</v>
      </c>
      <c r="K5" s="5" t="s">
        <v>70</v>
      </c>
      <c r="L5" s="5">
        <v>0</v>
      </c>
      <c r="M5" s="5" t="s">
        <v>63</v>
      </c>
      <c r="N5" s="5" t="s">
        <v>63</v>
      </c>
      <c r="O5" s="5" t="s">
        <v>63</v>
      </c>
      <c r="P5" s="5" t="s">
        <v>63</v>
      </c>
      <c r="Q5" s="5" t="s">
        <v>63</v>
      </c>
      <c r="R5" s="5" t="s">
        <v>63</v>
      </c>
      <c r="S5" s="5" t="s">
        <v>63</v>
      </c>
      <c r="T5" s="5" t="s">
        <v>63</v>
      </c>
      <c r="U5" s="5">
        <v>0</v>
      </c>
      <c r="V5" s="7">
        <v>0</v>
      </c>
      <c r="W5" s="5" t="s">
        <v>63</v>
      </c>
      <c r="X5" s="5">
        <v>0</v>
      </c>
      <c r="Y5" s="7">
        <v>0</v>
      </c>
      <c r="Z5" s="5" t="s">
        <v>63</v>
      </c>
      <c r="AA5" s="5" t="s">
        <v>63</v>
      </c>
      <c r="AB5" s="5" t="s">
        <v>63</v>
      </c>
      <c r="AC5" s="5" t="s">
        <v>63</v>
      </c>
      <c r="AD5" s="5" t="s">
        <v>63</v>
      </c>
      <c r="AE5" s="5" t="s">
        <v>63</v>
      </c>
      <c r="AF5" s="5" t="s">
        <v>63</v>
      </c>
      <c r="AG5" s="5" t="s">
        <v>63</v>
      </c>
      <c r="AH5" s="5">
        <v>5</v>
      </c>
      <c r="AI5" s="5" t="s">
        <v>63</v>
      </c>
      <c r="AJ5" s="5" t="s">
        <v>63</v>
      </c>
      <c r="AK5" s="5" t="s">
        <v>63</v>
      </c>
      <c r="AL5" s="5" t="s">
        <v>63</v>
      </c>
      <c r="AM5" s="5" t="s">
        <v>63</v>
      </c>
      <c r="AN5" s="5" t="s">
        <v>63</v>
      </c>
      <c r="AO5" s="5" t="s">
        <v>63</v>
      </c>
      <c r="AP5" s="5" t="s">
        <v>63</v>
      </c>
      <c r="AQ5" s="5">
        <v>0</v>
      </c>
      <c r="AR5" s="7">
        <v>0</v>
      </c>
      <c r="AS5" s="5" t="s">
        <v>63</v>
      </c>
      <c r="AT5" s="5">
        <v>5</v>
      </c>
      <c r="AU5" s="7">
        <v>0.71399999999999997</v>
      </c>
      <c r="AV5" s="5">
        <v>5</v>
      </c>
      <c r="AW5" s="7">
        <v>1</v>
      </c>
      <c r="AX5" s="5">
        <v>5</v>
      </c>
      <c r="AY5" s="7">
        <v>1</v>
      </c>
      <c r="AZ5" s="5">
        <v>5</v>
      </c>
      <c r="BA5" s="7">
        <v>1</v>
      </c>
      <c r="BB5" s="5">
        <v>0</v>
      </c>
      <c r="BC5" s="7">
        <v>0</v>
      </c>
      <c r="BD5" s="5">
        <v>5</v>
      </c>
    </row>
    <row r="6" spans="1:56" x14ac:dyDescent="0.35">
      <c r="A6" t="s">
        <v>64</v>
      </c>
      <c r="B6" s="5">
        <v>35</v>
      </c>
      <c r="C6" s="7">
        <v>0.28100000000000003</v>
      </c>
      <c r="D6" s="5">
        <v>75</v>
      </c>
      <c r="E6" s="7">
        <v>0.57799999999999996</v>
      </c>
      <c r="F6" s="5">
        <v>100</v>
      </c>
      <c r="G6" s="7">
        <v>0.79700000000000004</v>
      </c>
      <c r="H6" s="5">
        <v>120</v>
      </c>
      <c r="I6" s="7">
        <v>0.92200000000000004</v>
      </c>
      <c r="J6" s="5">
        <v>10</v>
      </c>
      <c r="K6" s="7">
        <v>7.8E-2</v>
      </c>
      <c r="L6" s="5">
        <v>130</v>
      </c>
      <c r="M6" s="5">
        <v>30</v>
      </c>
      <c r="N6" s="7">
        <v>0.29499999999999998</v>
      </c>
      <c r="O6" s="5">
        <v>55</v>
      </c>
      <c r="P6" s="7">
        <v>0.56799999999999995</v>
      </c>
      <c r="Q6" s="5">
        <v>80</v>
      </c>
      <c r="R6" s="7">
        <v>0.86299999999999999</v>
      </c>
      <c r="S6" s="5">
        <v>90</v>
      </c>
      <c r="T6" s="7">
        <v>0.94699999999999995</v>
      </c>
      <c r="U6" s="5">
        <v>5</v>
      </c>
      <c r="V6" s="7">
        <v>5.2999999999999999E-2</v>
      </c>
      <c r="W6" s="5">
        <v>95</v>
      </c>
      <c r="X6" s="5">
        <v>35</v>
      </c>
      <c r="Y6" s="5" t="s">
        <v>63</v>
      </c>
      <c r="Z6" s="5">
        <v>45</v>
      </c>
      <c r="AA6" s="5" t="s">
        <v>63</v>
      </c>
      <c r="AB6" s="5">
        <v>55</v>
      </c>
      <c r="AC6" s="5" t="s">
        <v>63</v>
      </c>
      <c r="AD6" s="5">
        <v>55</v>
      </c>
      <c r="AE6" s="5" t="s">
        <v>63</v>
      </c>
      <c r="AF6" s="5" t="s">
        <v>63</v>
      </c>
      <c r="AG6" s="5" t="s">
        <v>63</v>
      </c>
      <c r="AH6" s="5">
        <v>55</v>
      </c>
      <c r="AI6" s="5">
        <v>35</v>
      </c>
      <c r="AJ6" s="5" t="s">
        <v>63</v>
      </c>
      <c r="AK6" s="5">
        <v>65</v>
      </c>
      <c r="AL6" s="5" t="s">
        <v>63</v>
      </c>
      <c r="AM6" s="5">
        <v>100</v>
      </c>
      <c r="AN6" s="5" t="s">
        <v>63</v>
      </c>
      <c r="AO6" s="5">
        <v>105</v>
      </c>
      <c r="AP6" s="5" t="s">
        <v>63</v>
      </c>
      <c r="AQ6" s="5" t="s">
        <v>63</v>
      </c>
      <c r="AR6" s="5" t="s">
        <v>63</v>
      </c>
      <c r="AS6" s="5">
        <v>105</v>
      </c>
      <c r="AT6" s="5">
        <v>25</v>
      </c>
      <c r="AU6" s="5" t="s">
        <v>63</v>
      </c>
      <c r="AV6" s="5">
        <v>60</v>
      </c>
      <c r="AW6" s="5" t="s">
        <v>63</v>
      </c>
      <c r="AX6" s="5">
        <v>75</v>
      </c>
      <c r="AY6" s="5" t="s">
        <v>63</v>
      </c>
      <c r="AZ6" s="5">
        <v>85</v>
      </c>
      <c r="BA6" s="5" t="s">
        <v>63</v>
      </c>
      <c r="BB6" s="5" t="s">
        <v>63</v>
      </c>
      <c r="BC6" s="5" t="s">
        <v>63</v>
      </c>
      <c r="BD6" s="5">
        <v>85</v>
      </c>
    </row>
    <row r="7" spans="1:56" x14ac:dyDescent="0.35">
      <c r="A7" t="s">
        <v>65</v>
      </c>
      <c r="B7" s="5">
        <v>125</v>
      </c>
      <c r="C7" s="7">
        <v>0.314</v>
      </c>
      <c r="D7" s="5">
        <v>190</v>
      </c>
      <c r="E7" s="7">
        <v>0.46400000000000002</v>
      </c>
      <c r="F7" s="5">
        <v>245</v>
      </c>
      <c r="G7" s="7">
        <v>0.61</v>
      </c>
      <c r="H7" s="5">
        <v>325</v>
      </c>
      <c r="I7" s="7">
        <v>0.8</v>
      </c>
      <c r="J7" s="5">
        <v>80</v>
      </c>
      <c r="K7" s="7">
        <v>0.2</v>
      </c>
      <c r="L7" s="5">
        <v>405</v>
      </c>
      <c r="M7" s="5">
        <v>110</v>
      </c>
      <c r="N7" s="7">
        <v>0.34300000000000003</v>
      </c>
      <c r="O7" s="5">
        <v>180</v>
      </c>
      <c r="P7" s="7">
        <v>0.55900000000000005</v>
      </c>
      <c r="Q7" s="5">
        <v>235</v>
      </c>
      <c r="R7" s="7">
        <v>0.73099999999999998</v>
      </c>
      <c r="S7" s="5">
        <v>275</v>
      </c>
      <c r="T7" s="7">
        <v>0.84299999999999997</v>
      </c>
      <c r="U7" s="5">
        <v>50</v>
      </c>
      <c r="V7" s="7">
        <v>0.157</v>
      </c>
      <c r="W7" s="5">
        <v>325</v>
      </c>
      <c r="X7" s="5">
        <v>90</v>
      </c>
      <c r="Y7" s="7">
        <v>0.34300000000000003</v>
      </c>
      <c r="Z7" s="5">
        <v>130</v>
      </c>
      <c r="AA7" s="7">
        <v>0.49099999999999999</v>
      </c>
      <c r="AB7" s="5">
        <v>170</v>
      </c>
      <c r="AC7" s="7">
        <v>0.64500000000000002</v>
      </c>
      <c r="AD7" s="5">
        <v>200</v>
      </c>
      <c r="AE7" s="7">
        <v>0.76200000000000001</v>
      </c>
      <c r="AF7" s="5">
        <v>65</v>
      </c>
      <c r="AG7" s="7">
        <v>0.23799999999999999</v>
      </c>
      <c r="AH7" s="5">
        <v>265</v>
      </c>
      <c r="AI7" s="5">
        <v>95</v>
      </c>
      <c r="AJ7" s="7">
        <v>0.45500000000000002</v>
      </c>
      <c r="AK7" s="5">
        <v>135</v>
      </c>
      <c r="AL7" s="7">
        <v>0.65600000000000003</v>
      </c>
      <c r="AM7" s="5">
        <v>180</v>
      </c>
      <c r="AN7" s="7">
        <v>0.85599999999999998</v>
      </c>
      <c r="AO7" s="5">
        <v>190</v>
      </c>
      <c r="AP7" s="7">
        <v>0.91400000000000003</v>
      </c>
      <c r="AQ7" s="5">
        <v>20</v>
      </c>
      <c r="AR7" s="7">
        <v>8.5999999999999993E-2</v>
      </c>
      <c r="AS7" s="5">
        <v>210</v>
      </c>
      <c r="AT7" s="5" t="s">
        <v>63</v>
      </c>
      <c r="AU7" s="5" t="s">
        <v>63</v>
      </c>
      <c r="AV7" s="5">
        <v>5</v>
      </c>
      <c r="AW7" s="5" t="s">
        <v>63</v>
      </c>
      <c r="AX7" s="5">
        <v>10</v>
      </c>
      <c r="AY7" s="5" t="s">
        <v>63</v>
      </c>
      <c r="AZ7" s="5">
        <v>15</v>
      </c>
      <c r="BA7" s="5" t="s">
        <v>63</v>
      </c>
      <c r="BB7" s="5" t="s">
        <v>63</v>
      </c>
      <c r="BC7" s="5" t="s">
        <v>63</v>
      </c>
      <c r="BD7" s="5">
        <v>15</v>
      </c>
    </row>
    <row r="8" spans="1:56" x14ac:dyDescent="0.35">
      <c r="A8" t="s">
        <v>66</v>
      </c>
      <c r="B8" s="5">
        <v>100</v>
      </c>
      <c r="C8" s="5" t="s">
        <v>63</v>
      </c>
      <c r="D8" s="5">
        <v>165</v>
      </c>
      <c r="E8" s="5" t="s">
        <v>63</v>
      </c>
      <c r="F8" s="5">
        <v>200</v>
      </c>
      <c r="G8" s="5" t="s">
        <v>63</v>
      </c>
      <c r="H8" s="5">
        <v>215</v>
      </c>
      <c r="I8" s="5" t="s">
        <v>63</v>
      </c>
      <c r="J8" s="5" t="s">
        <v>63</v>
      </c>
      <c r="K8" s="5" t="s">
        <v>63</v>
      </c>
      <c r="L8" s="5">
        <v>215</v>
      </c>
      <c r="M8" s="5">
        <v>100</v>
      </c>
      <c r="N8" s="7">
        <v>0.47599999999999998</v>
      </c>
      <c r="O8" s="5">
        <v>165</v>
      </c>
      <c r="P8" s="7">
        <v>0.78400000000000003</v>
      </c>
      <c r="Q8" s="5">
        <v>190</v>
      </c>
      <c r="R8" s="7">
        <v>0.91800000000000004</v>
      </c>
      <c r="S8" s="5">
        <v>200</v>
      </c>
      <c r="T8" s="7">
        <v>0.97099999999999997</v>
      </c>
      <c r="U8" s="5">
        <v>5</v>
      </c>
      <c r="V8" s="7">
        <v>2.9000000000000001E-2</v>
      </c>
      <c r="W8" s="5">
        <v>210</v>
      </c>
      <c r="X8" s="5">
        <v>120</v>
      </c>
      <c r="Y8" s="5" t="s">
        <v>63</v>
      </c>
      <c r="Z8" s="5">
        <v>195</v>
      </c>
      <c r="AA8" s="5" t="s">
        <v>63</v>
      </c>
      <c r="AB8" s="5">
        <v>235</v>
      </c>
      <c r="AC8" s="5" t="s">
        <v>63</v>
      </c>
      <c r="AD8" s="5">
        <v>255</v>
      </c>
      <c r="AE8" s="5" t="s">
        <v>63</v>
      </c>
      <c r="AF8" s="5" t="s">
        <v>63</v>
      </c>
      <c r="AG8" s="5" t="s">
        <v>63</v>
      </c>
      <c r="AH8" s="5">
        <v>255</v>
      </c>
      <c r="AI8" s="5">
        <v>130</v>
      </c>
      <c r="AJ8" s="5" t="s">
        <v>63</v>
      </c>
      <c r="AK8" s="5">
        <v>220</v>
      </c>
      <c r="AL8" s="5" t="s">
        <v>63</v>
      </c>
      <c r="AM8" s="5">
        <v>275</v>
      </c>
      <c r="AN8" s="5" t="s">
        <v>63</v>
      </c>
      <c r="AO8" s="5">
        <v>280</v>
      </c>
      <c r="AP8" s="5" t="s">
        <v>63</v>
      </c>
      <c r="AQ8" s="5" t="s">
        <v>63</v>
      </c>
      <c r="AR8" s="5" t="s">
        <v>63</v>
      </c>
      <c r="AS8" s="5">
        <v>285</v>
      </c>
      <c r="AT8" s="5">
        <v>75</v>
      </c>
      <c r="AU8" s="5" t="s">
        <v>63</v>
      </c>
      <c r="AV8" s="5">
        <v>140</v>
      </c>
      <c r="AW8" s="5" t="s">
        <v>63</v>
      </c>
      <c r="AX8" s="5">
        <v>180</v>
      </c>
      <c r="AY8" s="5" t="s">
        <v>63</v>
      </c>
      <c r="AZ8" s="5">
        <v>205</v>
      </c>
      <c r="BA8" s="5" t="s">
        <v>63</v>
      </c>
      <c r="BB8" s="5" t="s">
        <v>63</v>
      </c>
      <c r="BC8" s="5" t="s">
        <v>63</v>
      </c>
      <c r="BD8" s="5">
        <v>210</v>
      </c>
    </row>
    <row r="9" spans="1:56" x14ac:dyDescent="0.35">
      <c r="A9" t="s">
        <v>67</v>
      </c>
      <c r="B9" s="5">
        <v>155</v>
      </c>
      <c r="C9" s="7">
        <v>0.32300000000000001</v>
      </c>
      <c r="D9" s="5">
        <v>240</v>
      </c>
      <c r="E9" s="7">
        <v>0.50700000000000001</v>
      </c>
      <c r="F9" s="5">
        <v>330</v>
      </c>
      <c r="G9" s="7">
        <v>0.69</v>
      </c>
      <c r="H9" s="5">
        <v>400</v>
      </c>
      <c r="I9" s="7">
        <v>0.84099999999999997</v>
      </c>
      <c r="J9" s="5">
        <v>75</v>
      </c>
      <c r="K9" s="7">
        <v>0.159</v>
      </c>
      <c r="L9" s="5">
        <v>475</v>
      </c>
      <c r="M9" s="5">
        <v>155</v>
      </c>
      <c r="N9" s="7">
        <v>0.318</v>
      </c>
      <c r="O9" s="5">
        <v>225</v>
      </c>
      <c r="P9" s="7">
        <v>0.46700000000000003</v>
      </c>
      <c r="Q9" s="5">
        <v>335</v>
      </c>
      <c r="R9" s="7">
        <v>0.68799999999999994</v>
      </c>
      <c r="S9" s="5">
        <v>435</v>
      </c>
      <c r="T9" s="7">
        <v>0.89700000000000002</v>
      </c>
      <c r="U9" s="5">
        <v>50</v>
      </c>
      <c r="V9" s="7">
        <v>0.10299999999999999</v>
      </c>
      <c r="W9" s="5">
        <v>485</v>
      </c>
      <c r="X9" s="5">
        <v>150</v>
      </c>
      <c r="Y9" s="7">
        <v>0.33500000000000002</v>
      </c>
      <c r="Z9" s="5">
        <v>235</v>
      </c>
      <c r="AA9" s="7">
        <v>0.52400000000000002</v>
      </c>
      <c r="AB9" s="5">
        <v>335</v>
      </c>
      <c r="AC9" s="7">
        <v>0.755</v>
      </c>
      <c r="AD9" s="5">
        <v>395</v>
      </c>
      <c r="AE9" s="7">
        <v>0.88300000000000001</v>
      </c>
      <c r="AF9" s="5">
        <v>50</v>
      </c>
      <c r="AG9" s="7">
        <v>0.11700000000000001</v>
      </c>
      <c r="AH9" s="5">
        <v>445</v>
      </c>
      <c r="AI9" s="5">
        <v>180</v>
      </c>
      <c r="AJ9" s="7">
        <v>0.38700000000000001</v>
      </c>
      <c r="AK9" s="5">
        <v>275</v>
      </c>
      <c r="AL9" s="7">
        <v>0.59199999999999997</v>
      </c>
      <c r="AM9" s="5">
        <v>385</v>
      </c>
      <c r="AN9" s="7">
        <v>0.83199999999999996</v>
      </c>
      <c r="AO9" s="5">
        <v>435</v>
      </c>
      <c r="AP9" s="7">
        <v>0.94199999999999995</v>
      </c>
      <c r="AQ9" s="5">
        <v>25</v>
      </c>
      <c r="AR9" s="7">
        <v>5.8000000000000003E-2</v>
      </c>
      <c r="AS9" s="5">
        <v>465</v>
      </c>
      <c r="AT9" s="5">
        <v>180</v>
      </c>
      <c r="AU9" s="7">
        <v>0.38100000000000001</v>
      </c>
      <c r="AV9" s="5">
        <v>270</v>
      </c>
      <c r="AW9" s="7">
        <v>0.58199999999999996</v>
      </c>
      <c r="AX9" s="5">
        <v>355</v>
      </c>
      <c r="AY9" s="7">
        <v>0.76</v>
      </c>
      <c r="AZ9" s="5">
        <v>425</v>
      </c>
      <c r="BA9" s="7">
        <v>0.91200000000000003</v>
      </c>
      <c r="BB9" s="5">
        <v>40</v>
      </c>
      <c r="BC9" s="7">
        <v>8.7999999999999995E-2</v>
      </c>
      <c r="BD9" s="5">
        <v>465</v>
      </c>
    </row>
    <row r="10" spans="1:56" x14ac:dyDescent="0.35">
      <c r="A10" t="s">
        <v>68</v>
      </c>
      <c r="B10" s="5">
        <v>70</v>
      </c>
      <c r="C10" s="7">
        <v>0.314</v>
      </c>
      <c r="D10" s="5">
        <v>115</v>
      </c>
      <c r="E10" s="7">
        <v>0.51800000000000002</v>
      </c>
      <c r="F10" s="5">
        <v>170</v>
      </c>
      <c r="G10" s="7">
        <v>0.76100000000000001</v>
      </c>
      <c r="H10" s="5">
        <v>205</v>
      </c>
      <c r="I10" s="7">
        <v>0.91600000000000004</v>
      </c>
      <c r="J10" s="5">
        <v>20</v>
      </c>
      <c r="K10" s="7">
        <v>8.4000000000000005E-2</v>
      </c>
      <c r="L10" s="5">
        <v>225</v>
      </c>
      <c r="M10" s="5">
        <v>90</v>
      </c>
      <c r="N10" s="7">
        <v>0.38800000000000001</v>
      </c>
      <c r="O10" s="5">
        <v>150</v>
      </c>
      <c r="P10" s="7">
        <v>0.65600000000000003</v>
      </c>
      <c r="Q10" s="5">
        <v>185</v>
      </c>
      <c r="R10" s="7">
        <v>0.82399999999999995</v>
      </c>
      <c r="S10" s="5">
        <v>210</v>
      </c>
      <c r="T10" s="7">
        <v>0.93</v>
      </c>
      <c r="U10" s="5">
        <v>15</v>
      </c>
      <c r="V10" s="7">
        <v>7.0000000000000007E-2</v>
      </c>
      <c r="W10" s="5">
        <v>225</v>
      </c>
      <c r="X10" s="5">
        <v>75</v>
      </c>
      <c r="Y10" s="7">
        <v>0.371</v>
      </c>
      <c r="Z10" s="5">
        <v>115</v>
      </c>
      <c r="AA10" s="7">
        <v>0.57399999999999995</v>
      </c>
      <c r="AB10" s="5">
        <v>165</v>
      </c>
      <c r="AC10" s="7">
        <v>0.81699999999999995</v>
      </c>
      <c r="AD10" s="5">
        <v>180</v>
      </c>
      <c r="AE10" s="7">
        <v>0.90100000000000002</v>
      </c>
      <c r="AF10" s="5">
        <v>20</v>
      </c>
      <c r="AG10" s="7">
        <v>9.9000000000000005E-2</v>
      </c>
      <c r="AH10" s="5">
        <v>200</v>
      </c>
      <c r="AI10" s="5">
        <v>65</v>
      </c>
      <c r="AJ10" s="7">
        <v>0.316</v>
      </c>
      <c r="AK10" s="5">
        <v>115</v>
      </c>
      <c r="AL10" s="7">
        <v>0.54900000000000004</v>
      </c>
      <c r="AM10" s="5">
        <v>180</v>
      </c>
      <c r="AN10" s="7">
        <v>0.874</v>
      </c>
      <c r="AO10" s="5">
        <v>200</v>
      </c>
      <c r="AP10" s="7">
        <v>0.97599999999999998</v>
      </c>
      <c r="AQ10" s="5">
        <v>5</v>
      </c>
      <c r="AR10" s="7">
        <v>2.4E-2</v>
      </c>
      <c r="AS10" s="5">
        <v>205</v>
      </c>
      <c r="AT10" s="5">
        <v>60</v>
      </c>
      <c r="AU10" s="7">
        <v>0.3</v>
      </c>
      <c r="AV10" s="5">
        <v>110</v>
      </c>
      <c r="AW10" s="7">
        <v>0.54100000000000004</v>
      </c>
      <c r="AX10" s="5">
        <v>160</v>
      </c>
      <c r="AY10" s="7">
        <v>0.77300000000000002</v>
      </c>
      <c r="AZ10" s="5">
        <v>190</v>
      </c>
      <c r="BA10" s="7">
        <v>0.90800000000000003</v>
      </c>
      <c r="BB10" s="5">
        <v>20</v>
      </c>
      <c r="BC10" s="7">
        <v>9.1999999999999998E-2</v>
      </c>
      <c r="BD10" s="5">
        <v>205</v>
      </c>
    </row>
    <row r="11" spans="1:56" x14ac:dyDescent="0.35">
      <c r="A11" t="s">
        <v>69</v>
      </c>
      <c r="B11" s="5" t="s">
        <v>70</v>
      </c>
      <c r="C11" s="5" t="s">
        <v>70</v>
      </c>
      <c r="D11" s="5" t="s">
        <v>70</v>
      </c>
      <c r="E11" s="5" t="s">
        <v>70</v>
      </c>
      <c r="F11" s="5" t="s">
        <v>70</v>
      </c>
      <c r="G11" s="5" t="s">
        <v>70</v>
      </c>
      <c r="H11" s="5" t="s">
        <v>70</v>
      </c>
      <c r="I11" s="5" t="s">
        <v>70</v>
      </c>
      <c r="J11" s="5" t="s">
        <v>70</v>
      </c>
      <c r="K11" s="5" t="s">
        <v>70</v>
      </c>
      <c r="L11" s="5">
        <v>0</v>
      </c>
      <c r="M11" s="5" t="s">
        <v>70</v>
      </c>
      <c r="N11" s="5" t="s">
        <v>70</v>
      </c>
      <c r="O11" s="5" t="s">
        <v>70</v>
      </c>
      <c r="P11" s="5" t="s">
        <v>70</v>
      </c>
      <c r="Q11" s="5" t="s">
        <v>70</v>
      </c>
      <c r="R11" s="5" t="s">
        <v>70</v>
      </c>
      <c r="S11" s="5" t="s">
        <v>70</v>
      </c>
      <c r="T11" s="5" t="s">
        <v>70</v>
      </c>
      <c r="U11" s="5" t="s">
        <v>70</v>
      </c>
      <c r="V11" s="5" t="s">
        <v>70</v>
      </c>
      <c r="W11" s="5">
        <v>0</v>
      </c>
      <c r="X11" s="5" t="s">
        <v>70</v>
      </c>
      <c r="Y11" s="5" t="s">
        <v>70</v>
      </c>
      <c r="Z11" s="5" t="s">
        <v>70</v>
      </c>
      <c r="AA11" s="5" t="s">
        <v>70</v>
      </c>
      <c r="AB11" s="5" t="s">
        <v>70</v>
      </c>
      <c r="AC11" s="5" t="s">
        <v>70</v>
      </c>
      <c r="AD11" s="5" t="s">
        <v>70</v>
      </c>
      <c r="AE11" s="5" t="s">
        <v>70</v>
      </c>
      <c r="AF11" s="5" t="s">
        <v>70</v>
      </c>
      <c r="AG11" s="5" t="s">
        <v>70</v>
      </c>
      <c r="AH11" s="5">
        <v>0</v>
      </c>
      <c r="AI11" s="5" t="s">
        <v>70</v>
      </c>
      <c r="AJ11" s="5" t="s">
        <v>70</v>
      </c>
      <c r="AK11" s="5" t="s">
        <v>70</v>
      </c>
      <c r="AL11" s="5" t="s">
        <v>70</v>
      </c>
      <c r="AM11" s="5" t="s">
        <v>70</v>
      </c>
      <c r="AN11" s="5" t="s">
        <v>70</v>
      </c>
      <c r="AO11" s="5" t="s">
        <v>70</v>
      </c>
      <c r="AP11" s="5" t="s">
        <v>70</v>
      </c>
      <c r="AQ11" s="5" t="s">
        <v>70</v>
      </c>
      <c r="AR11" s="5" t="s">
        <v>70</v>
      </c>
      <c r="AS11" s="5">
        <v>0</v>
      </c>
      <c r="AT11" s="5" t="s">
        <v>70</v>
      </c>
      <c r="AU11" s="5" t="s">
        <v>70</v>
      </c>
      <c r="AV11" s="5" t="s">
        <v>70</v>
      </c>
      <c r="AW11" s="5" t="s">
        <v>70</v>
      </c>
      <c r="AX11" s="5" t="s">
        <v>70</v>
      </c>
      <c r="AY11" s="5" t="s">
        <v>70</v>
      </c>
      <c r="AZ11" s="5" t="s">
        <v>70</v>
      </c>
      <c r="BA11" s="5" t="s">
        <v>70</v>
      </c>
      <c r="BB11" s="5" t="s">
        <v>70</v>
      </c>
      <c r="BC11" s="5" t="s">
        <v>70</v>
      </c>
      <c r="BD11" s="5">
        <v>0</v>
      </c>
    </row>
    <row r="12" spans="1:56" x14ac:dyDescent="0.35">
      <c r="A12" t="s">
        <v>71</v>
      </c>
      <c r="B12" s="5" t="s">
        <v>70</v>
      </c>
      <c r="C12" s="5" t="s">
        <v>70</v>
      </c>
      <c r="D12" s="5" t="s">
        <v>70</v>
      </c>
      <c r="E12" s="5" t="s">
        <v>70</v>
      </c>
      <c r="F12" s="5" t="s">
        <v>70</v>
      </c>
      <c r="G12" s="5" t="s">
        <v>70</v>
      </c>
      <c r="H12" s="5" t="s">
        <v>70</v>
      </c>
      <c r="I12" s="5" t="s">
        <v>70</v>
      </c>
      <c r="J12" s="5" t="s">
        <v>70</v>
      </c>
      <c r="K12" s="5" t="s">
        <v>70</v>
      </c>
      <c r="L12" s="5">
        <v>0</v>
      </c>
      <c r="M12" s="5" t="s">
        <v>70</v>
      </c>
      <c r="N12" s="5" t="s">
        <v>70</v>
      </c>
      <c r="O12" s="5" t="s">
        <v>70</v>
      </c>
      <c r="P12" s="5" t="s">
        <v>70</v>
      </c>
      <c r="Q12" s="5" t="s">
        <v>70</v>
      </c>
      <c r="R12" s="5" t="s">
        <v>70</v>
      </c>
      <c r="S12" s="5" t="s">
        <v>70</v>
      </c>
      <c r="T12" s="5" t="s">
        <v>70</v>
      </c>
      <c r="U12" s="5" t="s">
        <v>70</v>
      </c>
      <c r="V12" s="5" t="s">
        <v>70</v>
      </c>
      <c r="W12" s="5">
        <v>0</v>
      </c>
      <c r="X12" s="5" t="s">
        <v>70</v>
      </c>
      <c r="Y12" s="5" t="s">
        <v>70</v>
      </c>
      <c r="Z12" s="5" t="s">
        <v>70</v>
      </c>
      <c r="AA12" s="5" t="s">
        <v>70</v>
      </c>
      <c r="AB12" s="5" t="s">
        <v>70</v>
      </c>
      <c r="AC12" s="5" t="s">
        <v>70</v>
      </c>
      <c r="AD12" s="5" t="s">
        <v>70</v>
      </c>
      <c r="AE12" s="5" t="s">
        <v>70</v>
      </c>
      <c r="AF12" s="5" t="s">
        <v>70</v>
      </c>
      <c r="AG12" s="5" t="s">
        <v>70</v>
      </c>
      <c r="AH12" s="5">
        <v>0</v>
      </c>
      <c r="AI12" s="5" t="s">
        <v>70</v>
      </c>
      <c r="AJ12" s="5" t="s">
        <v>70</v>
      </c>
      <c r="AK12" s="5" t="s">
        <v>70</v>
      </c>
      <c r="AL12" s="5" t="s">
        <v>70</v>
      </c>
      <c r="AM12" s="5" t="s">
        <v>70</v>
      </c>
      <c r="AN12" s="5" t="s">
        <v>70</v>
      </c>
      <c r="AO12" s="5" t="s">
        <v>70</v>
      </c>
      <c r="AP12" s="5" t="s">
        <v>70</v>
      </c>
      <c r="AQ12" s="5" t="s">
        <v>70</v>
      </c>
      <c r="AR12" s="5" t="s">
        <v>70</v>
      </c>
      <c r="AS12" s="5">
        <v>0</v>
      </c>
      <c r="AT12" s="5" t="s">
        <v>70</v>
      </c>
      <c r="AU12" s="5" t="s">
        <v>70</v>
      </c>
      <c r="AV12" s="5" t="s">
        <v>70</v>
      </c>
      <c r="AW12" s="5" t="s">
        <v>70</v>
      </c>
      <c r="AX12" s="5" t="s">
        <v>70</v>
      </c>
      <c r="AY12" s="5" t="s">
        <v>70</v>
      </c>
      <c r="AZ12" s="5" t="s">
        <v>70</v>
      </c>
      <c r="BA12" s="5" t="s">
        <v>70</v>
      </c>
      <c r="BB12" s="5" t="s">
        <v>70</v>
      </c>
      <c r="BC12" s="5" t="s">
        <v>70</v>
      </c>
      <c r="BD12" s="5">
        <v>0</v>
      </c>
    </row>
    <row r="13" spans="1:56" x14ac:dyDescent="0.35">
      <c r="A13" t="s">
        <v>72</v>
      </c>
      <c r="B13" s="5">
        <v>140</v>
      </c>
      <c r="C13" s="7">
        <v>0.45400000000000001</v>
      </c>
      <c r="D13" s="5">
        <v>195</v>
      </c>
      <c r="E13" s="7">
        <v>0.64100000000000001</v>
      </c>
      <c r="F13" s="5">
        <v>250</v>
      </c>
      <c r="G13" s="7">
        <v>0.81399999999999995</v>
      </c>
      <c r="H13" s="5">
        <v>285</v>
      </c>
      <c r="I13" s="7">
        <v>0.92500000000000004</v>
      </c>
      <c r="J13" s="5">
        <v>25</v>
      </c>
      <c r="K13" s="7">
        <v>7.4999999999999997E-2</v>
      </c>
      <c r="L13" s="5">
        <v>305</v>
      </c>
      <c r="M13" s="5">
        <v>135</v>
      </c>
      <c r="N13" s="7">
        <v>0.438</v>
      </c>
      <c r="O13" s="5">
        <v>190</v>
      </c>
      <c r="P13" s="7">
        <v>0.622</v>
      </c>
      <c r="Q13" s="5">
        <v>235</v>
      </c>
      <c r="R13" s="7">
        <v>0.77</v>
      </c>
      <c r="S13" s="5">
        <v>275</v>
      </c>
      <c r="T13" s="7">
        <v>0.90100000000000002</v>
      </c>
      <c r="U13" s="5">
        <v>30</v>
      </c>
      <c r="V13" s="7">
        <v>9.9000000000000005E-2</v>
      </c>
      <c r="W13" s="5">
        <v>305</v>
      </c>
      <c r="X13" s="5">
        <v>125</v>
      </c>
      <c r="Y13" s="7">
        <v>0.44400000000000001</v>
      </c>
      <c r="Z13" s="5">
        <v>180</v>
      </c>
      <c r="AA13" s="7">
        <v>0.63</v>
      </c>
      <c r="AB13" s="5">
        <v>230</v>
      </c>
      <c r="AC13" s="7">
        <v>0.81699999999999995</v>
      </c>
      <c r="AD13" s="5">
        <v>260</v>
      </c>
      <c r="AE13" s="7">
        <v>0.90800000000000003</v>
      </c>
      <c r="AF13" s="5">
        <v>25</v>
      </c>
      <c r="AG13" s="7">
        <v>9.1999999999999998E-2</v>
      </c>
      <c r="AH13" s="5">
        <v>285</v>
      </c>
      <c r="AI13" s="5">
        <v>175</v>
      </c>
      <c r="AJ13" s="7">
        <v>0.497</v>
      </c>
      <c r="AK13" s="5">
        <v>255</v>
      </c>
      <c r="AL13" s="7">
        <v>0.72699999999999998</v>
      </c>
      <c r="AM13" s="5">
        <v>320</v>
      </c>
      <c r="AN13" s="7">
        <v>0.92</v>
      </c>
      <c r="AO13" s="5">
        <v>340</v>
      </c>
      <c r="AP13" s="7">
        <v>0.98299999999999998</v>
      </c>
      <c r="AQ13" s="5">
        <v>5</v>
      </c>
      <c r="AR13" s="7">
        <v>1.7000000000000001E-2</v>
      </c>
      <c r="AS13" s="5">
        <v>350</v>
      </c>
      <c r="AT13" s="5">
        <v>125</v>
      </c>
      <c r="AU13" s="7">
        <v>0.38800000000000001</v>
      </c>
      <c r="AV13" s="5">
        <v>195</v>
      </c>
      <c r="AW13" s="7">
        <v>0.61199999999999999</v>
      </c>
      <c r="AX13" s="5">
        <v>265</v>
      </c>
      <c r="AY13" s="7">
        <v>0.82199999999999995</v>
      </c>
      <c r="AZ13" s="5">
        <v>300</v>
      </c>
      <c r="BA13" s="7">
        <v>0.93400000000000005</v>
      </c>
      <c r="BB13" s="5">
        <v>20</v>
      </c>
      <c r="BC13" s="7">
        <v>6.6000000000000003E-2</v>
      </c>
      <c r="BD13" s="5">
        <v>320</v>
      </c>
    </row>
    <row r="14" spans="1:56" x14ac:dyDescent="0.35">
      <c r="A14" t="s">
        <v>73</v>
      </c>
      <c r="B14" s="5" t="s">
        <v>70</v>
      </c>
      <c r="C14" s="5" t="s">
        <v>70</v>
      </c>
      <c r="D14" s="5" t="s">
        <v>70</v>
      </c>
      <c r="E14" s="5" t="s">
        <v>70</v>
      </c>
      <c r="F14" s="5" t="s">
        <v>70</v>
      </c>
      <c r="G14" s="5" t="s">
        <v>70</v>
      </c>
      <c r="H14" s="5" t="s">
        <v>70</v>
      </c>
      <c r="I14" s="5" t="s">
        <v>70</v>
      </c>
      <c r="J14" s="5" t="s">
        <v>70</v>
      </c>
      <c r="K14" s="5" t="s">
        <v>70</v>
      </c>
      <c r="L14" s="5">
        <v>0</v>
      </c>
      <c r="M14" s="5" t="s">
        <v>70</v>
      </c>
      <c r="N14" s="5" t="s">
        <v>70</v>
      </c>
      <c r="O14" s="5" t="s">
        <v>70</v>
      </c>
      <c r="P14" s="5" t="s">
        <v>70</v>
      </c>
      <c r="Q14" s="5" t="s">
        <v>70</v>
      </c>
      <c r="R14" s="5" t="s">
        <v>70</v>
      </c>
      <c r="S14" s="5" t="s">
        <v>70</v>
      </c>
      <c r="T14" s="5" t="s">
        <v>70</v>
      </c>
      <c r="U14" s="5" t="s">
        <v>70</v>
      </c>
      <c r="V14" s="5" t="s">
        <v>70</v>
      </c>
      <c r="W14" s="5">
        <v>0</v>
      </c>
      <c r="X14" s="5" t="s">
        <v>70</v>
      </c>
      <c r="Y14" s="5" t="s">
        <v>70</v>
      </c>
      <c r="Z14" s="5" t="s">
        <v>70</v>
      </c>
      <c r="AA14" s="5" t="s">
        <v>70</v>
      </c>
      <c r="AB14" s="5" t="s">
        <v>70</v>
      </c>
      <c r="AC14" s="5" t="s">
        <v>70</v>
      </c>
      <c r="AD14" s="5" t="s">
        <v>70</v>
      </c>
      <c r="AE14" s="5" t="s">
        <v>70</v>
      </c>
      <c r="AF14" s="5" t="s">
        <v>70</v>
      </c>
      <c r="AG14" s="5" t="s">
        <v>70</v>
      </c>
      <c r="AH14" s="5">
        <v>0</v>
      </c>
      <c r="AI14" s="5" t="s">
        <v>70</v>
      </c>
      <c r="AJ14" s="5" t="s">
        <v>70</v>
      </c>
      <c r="AK14" s="5" t="s">
        <v>70</v>
      </c>
      <c r="AL14" s="5" t="s">
        <v>70</v>
      </c>
      <c r="AM14" s="5" t="s">
        <v>70</v>
      </c>
      <c r="AN14" s="5" t="s">
        <v>70</v>
      </c>
      <c r="AO14" s="5" t="s">
        <v>70</v>
      </c>
      <c r="AP14" s="5" t="s">
        <v>70</v>
      </c>
      <c r="AQ14" s="5" t="s">
        <v>70</v>
      </c>
      <c r="AR14" s="5" t="s">
        <v>70</v>
      </c>
      <c r="AS14" s="5">
        <v>0</v>
      </c>
      <c r="AT14" s="5" t="s">
        <v>63</v>
      </c>
      <c r="AU14" s="5" t="s">
        <v>63</v>
      </c>
      <c r="AV14" s="5" t="s">
        <v>63</v>
      </c>
      <c r="AW14" s="5" t="s">
        <v>63</v>
      </c>
      <c r="AX14" s="5" t="s">
        <v>63</v>
      </c>
      <c r="AY14" s="5" t="s">
        <v>63</v>
      </c>
      <c r="AZ14" s="5" t="s">
        <v>63</v>
      </c>
      <c r="BA14" s="5" t="s">
        <v>63</v>
      </c>
      <c r="BB14" s="5" t="s">
        <v>63</v>
      </c>
      <c r="BC14" s="5" t="s">
        <v>63</v>
      </c>
      <c r="BD14" s="5">
        <v>5</v>
      </c>
    </row>
    <row r="15" spans="1:56" x14ac:dyDescent="0.35">
      <c r="A15" t="s">
        <v>74</v>
      </c>
      <c r="B15" s="5">
        <v>45</v>
      </c>
      <c r="C15" s="7">
        <v>0.433</v>
      </c>
      <c r="D15" s="5">
        <v>65</v>
      </c>
      <c r="E15" s="7">
        <v>0.60599999999999998</v>
      </c>
      <c r="F15" s="5">
        <v>80</v>
      </c>
      <c r="G15" s="7">
        <v>0.76900000000000002</v>
      </c>
      <c r="H15" s="5">
        <v>90</v>
      </c>
      <c r="I15" s="7">
        <v>0.88500000000000001</v>
      </c>
      <c r="J15" s="5">
        <v>10</v>
      </c>
      <c r="K15" s="7">
        <v>0.115</v>
      </c>
      <c r="L15" s="5">
        <v>105</v>
      </c>
      <c r="M15" s="5">
        <v>30</v>
      </c>
      <c r="N15" s="7">
        <v>0.32300000000000001</v>
      </c>
      <c r="O15" s="5">
        <v>55</v>
      </c>
      <c r="P15" s="7">
        <v>0.60199999999999998</v>
      </c>
      <c r="Q15" s="5">
        <v>70</v>
      </c>
      <c r="R15" s="7">
        <v>0.76300000000000001</v>
      </c>
      <c r="S15" s="5">
        <v>75</v>
      </c>
      <c r="T15" s="7">
        <v>0.82799999999999996</v>
      </c>
      <c r="U15" s="5">
        <v>15</v>
      </c>
      <c r="V15" s="7">
        <v>0.17199999999999999</v>
      </c>
      <c r="W15" s="5">
        <v>95</v>
      </c>
      <c r="X15" s="5">
        <v>45</v>
      </c>
      <c r="Y15" s="7">
        <v>0.46</v>
      </c>
      <c r="Z15" s="5">
        <v>65</v>
      </c>
      <c r="AA15" s="7">
        <v>0.63</v>
      </c>
      <c r="AB15" s="5">
        <v>80</v>
      </c>
      <c r="AC15" s="7">
        <v>0.79</v>
      </c>
      <c r="AD15" s="5">
        <v>90</v>
      </c>
      <c r="AE15" s="7">
        <v>0.91</v>
      </c>
      <c r="AF15" s="5">
        <v>10</v>
      </c>
      <c r="AG15" s="7">
        <v>0.09</v>
      </c>
      <c r="AH15" s="5">
        <v>100</v>
      </c>
      <c r="AI15" s="5">
        <v>35</v>
      </c>
      <c r="AJ15" s="5" t="s">
        <v>63</v>
      </c>
      <c r="AK15" s="5">
        <v>60</v>
      </c>
      <c r="AL15" s="5" t="s">
        <v>63</v>
      </c>
      <c r="AM15" s="5">
        <v>85</v>
      </c>
      <c r="AN15" s="5" t="s">
        <v>63</v>
      </c>
      <c r="AO15" s="5">
        <v>90</v>
      </c>
      <c r="AP15" s="5" t="s">
        <v>63</v>
      </c>
      <c r="AQ15" s="5" t="s">
        <v>63</v>
      </c>
      <c r="AR15" s="5" t="s">
        <v>63</v>
      </c>
      <c r="AS15" s="5">
        <v>95</v>
      </c>
      <c r="AT15" s="5">
        <v>30</v>
      </c>
      <c r="AU15" s="7">
        <v>0.30099999999999999</v>
      </c>
      <c r="AV15" s="5">
        <v>50</v>
      </c>
      <c r="AW15" s="7">
        <v>0.495</v>
      </c>
      <c r="AX15" s="5">
        <v>70</v>
      </c>
      <c r="AY15" s="7">
        <v>0.69899999999999995</v>
      </c>
      <c r="AZ15" s="5">
        <v>80</v>
      </c>
      <c r="BA15" s="7">
        <v>0.79600000000000004</v>
      </c>
      <c r="BB15" s="5">
        <v>20</v>
      </c>
      <c r="BC15" s="7">
        <v>0.20399999999999999</v>
      </c>
      <c r="BD15" s="5">
        <v>105</v>
      </c>
    </row>
    <row r="16" spans="1:56" x14ac:dyDescent="0.35">
      <c r="A16" t="s">
        <v>75</v>
      </c>
      <c r="B16" s="5" t="s">
        <v>70</v>
      </c>
      <c r="C16" s="5" t="s">
        <v>70</v>
      </c>
      <c r="D16" s="5" t="s">
        <v>70</v>
      </c>
      <c r="E16" s="5" t="s">
        <v>70</v>
      </c>
      <c r="F16" s="5" t="s">
        <v>70</v>
      </c>
      <c r="G16" s="5" t="s">
        <v>70</v>
      </c>
      <c r="H16" s="5" t="s">
        <v>70</v>
      </c>
      <c r="I16" s="5" t="s">
        <v>70</v>
      </c>
      <c r="J16" s="5" t="s">
        <v>70</v>
      </c>
      <c r="K16" s="5" t="s">
        <v>70</v>
      </c>
      <c r="L16" s="5">
        <v>0</v>
      </c>
      <c r="M16" s="5" t="s">
        <v>70</v>
      </c>
      <c r="N16" s="5" t="s">
        <v>70</v>
      </c>
      <c r="O16" s="5" t="s">
        <v>70</v>
      </c>
      <c r="P16" s="5" t="s">
        <v>70</v>
      </c>
      <c r="Q16" s="5" t="s">
        <v>70</v>
      </c>
      <c r="R16" s="5" t="s">
        <v>70</v>
      </c>
      <c r="S16" s="5" t="s">
        <v>70</v>
      </c>
      <c r="T16" s="5" t="s">
        <v>70</v>
      </c>
      <c r="U16" s="5" t="s">
        <v>70</v>
      </c>
      <c r="V16" s="5" t="s">
        <v>70</v>
      </c>
      <c r="W16" s="5">
        <v>0</v>
      </c>
      <c r="X16" s="5" t="s">
        <v>70</v>
      </c>
      <c r="Y16" s="5" t="s">
        <v>70</v>
      </c>
      <c r="Z16" s="5" t="s">
        <v>70</v>
      </c>
      <c r="AA16" s="5" t="s">
        <v>70</v>
      </c>
      <c r="AB16" s="5" t="s">
        <v>70</v>
      </c>
      <c r="AC16" s="5" t="s">
        <v>70</v>
      </c>
      <c r="AD16" s="5" t="s">
        <v>70</v>
      </c>
      <c r="AE16" s="5" t="s">
        <v>70</v>
      </c>
      <c r="AF16" s="5" t="s">
        <v>70</v>
      </c>
      <c r="AG16" s="5" t="s">
        <v>70</v>
      </c>
      <c r="AH16" s="5">
        <v>0</v>
      </c>
      <c r="AI16" s="5" t="s">
        <v>70</v>
      </c>
      <c r="AJ16" s="5" t="s">
        <v>70</v>
      </c>
      <c r="AK16" s="5" t="s">
        <v>70</v>
      </c>
      <c r="AL16" s="5" t="s">
        <v>70</v>
      </c>
      <c r="AM16" s="5" t="s">
        <v>70</v>
      </c>
      <c r="AN16" s="5" t="s">
        <v>70</v>
      </c>
      <c r="AO16" s="5" t="s">
        <v>70</v>
      </c>
      <c r="AP16" s="5" t="s">
        <v>70</v>
      </c>
      <c r="AQ16" s="5" t="s">
        <v>70</v>
      </c>
      <c r="AR16" s="5" t="s">
        <v>70</v>
      </c>
      <c r="AS16" s="5">
        <v>0</v>
      </c>
      <c r="AT16" s="5" t="s">
        <v>70</v>
      </c>
      <c r="AU16" s="5" t="s">
        <v>70</v>
      </c>
      <c r="AV16" s="5" t="s">
        <v>70</v>
      </c>
      <c r="AW16" s="5" t="s">
        <v>70</v>
      </c>
      <c r="AX16" s="5" t="s">
        <v>70</v>
      </c>
      <c r="AY16" s="5" t="s">
        <v>70</v>
      </c>
      <c r="AZ16" s="5" t="s">
        <v>70</v>
      </c>
      <c r="BA16" s="5" t="s">
        <v>70</v>
      </c>
      <c r="BB16" s="5" t="s">
        <v>70</v>
      </c>
      <c r="BC16" s="5" t="s">
        <v>70</v>
      </c>
      <c r="BD16" s="5">
        <v>0</v>
      </c>
    </row>
    <row r="17" spans="1:56" x14ac:dyDescent="0.35">
      <c r="A17" t="s">
        <v>76</v>
      </c>
      <c r="B17" s="5" t="s">
        <v>70</v>
      </c>
      <c r="C17" s="5" t="s">
        <v>70</v>
      </c>
      <c r="D17" s="5" t="s">
        <v>70</v>
      </c>
      <c r="E17" s="5" t="s">
        <v>70</v>
      </c>
      <c r="F17" s="5" t="s">
        <v>70</v>
      </c>
      <c r="G17" s="5" t="s">
        <v>70</v>
      </c>
      <c r="H17" s="5" t="s">
        <v>70</v>
      </c>
      <c r="I17" s="5" t="s">
        <v>70</v>
      </c>
      <c r="J17" s="5" t="s">
        <v>70</v>
      </c>
      <c r="K17" s="5" t="s">
        <v>70</v>
      </c>
      <c r="L17" s="5">
        <v>0</v>
      </c>
      <c r="M17" s="5" t="s">
        <v>70</v>
      </c>
      <c r="N17" s="5" t="s">
        <v>70</v>
      </c>
      <c r="O17" s="5" t="s">
        <v>70</v>
      </c>
      <c r="P17" s="5" t="s">
        <v>70</v>
      </c>
      <c r="Q17" s="5" t="s">
        <v>70</v>
      </c>
      <c r="R17" s="5" t="s">
        <v>70</v>
      </c>
      <c r="S17" s="5" t="s">
        <v>70</v>
      </c>
      <c r="T17" s="5" t="s">
        <v>70</v>
      </c>
      <c r="U17" s="5" t="s">
        <v>70</v>
      </c>
      <c r="V17" s="5" t="s">
        <v>70</v>
      </c>
      <c r="W17" s="5">
        <v>0</v>
      </c>
      <c r="X17" s="5" t="s">
        <v>70</v>
      </c>
      <c r="Y17" s="5" t="s">
        <v>70</v>
      </c>
      <c r="Z17" s="5" t="s">
        <v>70</v>
      </c>
      <c r="AA17" s="5" t="s">
        <v>70</v>
      </c>
      <c r="AB17" s="5" t="s">
        <v>70</v>
      </c>
      <c r="AC17" s="5" t="s">
        <v>70</v>
      </c>
      <c r="AD17" s="5" t="s">
        <v>70</v>
      </c>
      <c r="AE17" s="5" t="s">
        <v>70</v>
      </c>
      <c r="AF17" s="5" t="s">
        <v>70</v>
      </c>
      <c r="AG17" s="5" t="s">
        <v>70</v>
      </c>
      <c r="AH17" s="5">
        <v>0</v>
      </c>
      <c r="AI17" s="5" t="s">
        <v>70</v>
      </c>
      <c r="AJ17" s="5" t="s">
        <v>70</v>
      </c>
      <c r="AK17" s="5" t="s">
        <v>70</v>
      </c>
      <c r="AL17" s="5" t="s">
        <v>70</v>
      </c>
      <c r="AM17" s="5" t="s">
        <v>70</v>
      </c>
      <c r="AN17" s="5" t="s">
        <v>70</v>
      </c>
      <c r="AO17" s="5" t="s">
        <v>70</v>
      </c>
      <c r="AP17" s="5" t="s">
        <v>70</v>
      </c>
      <c r="AQ17" s="5" t="s">
        <v>70</v>
      </c>
      <c r="AR17" s="5" t="s">
        <v>70</v>
      </c>
      <c r="AS17" s="5">
        <v>0</v>
      </c>
      <c r="AT17" s="5" t="s">
        <v>70</v>
      </c>
      <c r="AU17" s="5" t="s">
        <v>70</v>
      </c>
      <c r="AV17" s="5" t="s">
        <v>70</v>
      </c>
      <c r="AW17" s="5" t="s">
        <v>70</v>
      </c>
      <c r="AX17" s="5" t="s">
        <v>70</v>
      </c>
      <c r="AY17" s="5" t="s">
        <v>70</v>
      </c>
      <c r="AZ17" s="5" t="s">
        <v>70</v>
      </c>
      <c r="BA17" s="5" t="s">
        <v>70</v>
      </c>
      <c r="BB17" s="5" t="s">
        <v>70</v>
      </c>
      <c r="BC17" s="5" t="s">
        <v>70</v>
      </c>
      <c r="BD17" s="5">
        <v>0</v>
      </c>
    </row>
    <row r="18" spans="1:56" x14ac:dyDescent="0.35">
      <c r="A18" t="s">
        <v>77</v>
      </c>
      <c r="B18" s="5">
        <v>20</v>
      </c>
      <c r="C18" s="5" t="s">
        <v>63</v>
      </c>
      <c r="D18" s="5">
        <v>35</v>
      </c>
      <c r="E18" s="5" t="s">
        <v>63</v>
      </c>
      <c r="F18" s="5">
        <v>40</v>
      </c>
      <c r="G18" s="5" t="s">
        <v>63</v>
      </c>
      <c r="H18" s="5">
        <v>45</v>
      </c>
      <c r="I18" s="5" t="s">
        <v>63</v>
      </c>
      <c r="J18" s="5" t="s">
        <v>63</v>
      </c>
      <c r="K18" s="5" t="s">
        <v>63</v>
      </c>
      <c r="L18" s="5">
        <v>50</v>
      </c>
      <c r="M18" s="5">
        <v>30</v>
      </c>
      <c r="N18" s="7">
        <v>0.32600000000000001</v>
      </c>
      <c r="O18" s="5">
        <v>55</v>
      </c>
      <c r="P18" s="7">
        <v>0.56799999999999995</v>
      </c>
      <c r="Q18" s="5">
        <v>65</v>
      </c>
      <c r="R18" s="7">
        <v>0.68400000000000005</v>
      </c>
      <c r="S18" s="5">
        <v>80</v>
      </c>
      <c r="T18" s="7">
        <v>0.82099999999999995</v>
      </c>
      <c r="U18" s="5">
        <v>15</v>
      </c>
      <c r="V18" s="7">
        <v>0.17899999999999999</v>
      </c>
      <c r="W18" s="5">
        <v>95</v>
      </c>
      <c r="X18" s="5">
        <v>25</v>
      </c>
      <c r="Y18" s="5" t="s">
        <v>63</v>
      </c>
      <c r="Z18" s="5">
        <v>40</v>
      </c>
      <c r="AA18" s="5" t="s">
        <v>63</v>
      </c>
      <c r="AB18" s="5">
        <v>55</v>
      </c>
      <c r="AC18" s="5" t="s">
        <v>63</v>
      </c>
      <c r="AD18" s="5">
        <v>65</v>
      </c>
      <c r="AE18" s="5" t="s">
        <v>63</v>
      </c>
      <c r="AF18" s="5" t="s">
        <v>63</v>
      </c>
      <c r="AG18" s="5" t="s">
        <v>63</v>
      </c>
      <c r="AH18" s="5">
        <v>70</v>
      </c>
      <c r="AI18" s="5">
        <v>30</v>
      </c>
      <c r="AJ18" s="7">
        <v>0.33700000000000002</v>
      </c>
      <c r="AK18" s="5">
        <v>50</v>
      </c>
      <c r="AL18" s="7">
        <v>0.61399999999999999</v>
      </c>
      <c r="AM18" s="5">
        <v>70</v>
      </c>
      <c r="AN18" s="7">
        <v>0.84299999999999997</v>
      </c>
      <c r="AO18" s="5">
        <v>75</v>
      </c>
      <c r="AP18" s="7">
        <v>0.92800000000000005</v>
      </c>
      <c r="AQ18" s="5">
        <v>5</v>
      </c>
      <c r="AR18" s="7">
        <v>7.1999999999999995E-2</v>
      </c>
      <c r="AS18" s="5">
        <v>85</v>
      </c>
      <c r="AT18" s="5">
        <v>25</v>
      </c>
      <c r="AU18" s="7">
        <v>0.19</v>
      </c>
      <c r="AV18" s="5">
        <v>55</v>
      </c>
      <c r="AW18" s="7">
        <v>0.42099999999999999</v>
      </c>
      <c r="AX18" s="5">
        <v>80</v>
      </c>
      <c r="AY18" s="7">
        <v>0.64300000000000002</v>
      </c>
      <c r="AZ18" s="5">
        <v>105</v>
      </c>
      <c r="BA18" s="7">
        <v>0.82499999999999996</v>
      </c>
      <c r="BB18" s="5">
        <v>20</v>
      </c>
      <c r="BC18" s="7">
        <v>0.17499999999999999</v>
      </c>
      <c r="BD18" s="5">
        <v>125</v>
      </c>
    </row>
    <row r="19" spans="1:56" x14ac:dyDescent="0.35">
      <c r="A19" t="s">
        <v>78</v>
      </c>
      <c r="B19" s="5">
        <v>55</v>
      </c>
      <c r="C19" s="5" t="s">
        <v>63</v>
      </c>
      <c r="D19" s="5">
        <v>75</v>
      </c>
      <c r="E19" s="5" t="s">
        <v>63</v>
      </c>
      <c r="F19" s="5">
        <v>75</v>
      </c>
      <c r="G19" s="5" t="s">
        <v>63</v>
      </c>
      <c r="H19" s="5">
        <v>75</v>
      </c>
      <c r="I19" s="5" t="s">
        <v>63</v>
      </c>
      <c r="J19" s="5" t="s">
        <v>63</v>
      </c>
      <c r="K19" s="5" t="s">
        <v>63</v>
      </c>
      <c r="L19" s="5">
        <v>75</v>
      </c>
      <c r="M19" s="5">
        <v>65</v>
      </c>
      <c r="N19" s="5" t="s">
        <v>63</v>
      </c>
      <c r="O19" s="5">
        <v>85</v>
      </c>
      <c r="P19" s="5" t="s">
        <v>63</v>
      </c>
      <c r="Q19" s="5">
        <v>90</v>
      </c>
      <c r="R19" s="5" t="s">
        <v>63</v>
      </c>
      <c r="S19" s="5">
        <v>95</v>
      </c>
      <c r="T19" s="5" t="s">
        <v>63</v>
      </c>
      <c r="U19" s="5" t="s">
        <v>63</v>
      </c>
      <c r="V19" s="5" t="s">
        <v>63</v>
      </c>
      <c r="W19" s="5">
        <v>95</v>
      </c>
      <c r="X19" s="5">
        <v>55</v>
      </c>
      <c r="Y19" s="7">
        <v>0.67900000000000005</v>
      </c>
      <c r="Z19" s="5">
        <v>70</v>
      </c>
      <c r="AA19" s="7">
        <v>0.82099999999999995</v>
      </c>
      <c r="AB19" s="5">
        <v>80</v>
      </c>
      <c r="AC19" s="7">
        <v>0.95199999999999996</v>
      </c>
      <c r="AD19" s="5">
        <v>85</v>
      </c>
      <c r="AE19" s="7">
        <v>1</v>
      </c>
      <c r="AF19" s="5">
        <v>0</v>
      </c>
      <c r="AG19" s="7">
        <v>0</v>
      </c>
      <c r="AH19" s="5">
        <v>85</v>
      </c>
      <c r="AI19" s="5">
        <v>45</v>
      </c>
      <c r="AJ19" s="5" t="s">
        <v>63</v>
      </c>
      <c r="AK19" s="5">
        <v>70</v>
      </c>
      <c r="AL19" s="5" t="s">
        <v>63</v>
      </c>
      <c r="AM19" s="5">
        <v>100</v>
      </c>
      <c r="AN19" s="5" t="s">
        <v>63</v>
      </c>
      <c r="AO19" s="5">
        <v>100</v>
      </c>
      <c r="AP19" s="5" t="s">
        <v>63</v>
      </c>
      <c r="AQ19" s="5" t="s">
        <v>63</v>
      </c>
      <c r="AR19" s="5" t="s">
        <v>63</v>
      </c>
      <c r="AS19" s="5">
        <v>105</v>
      </c>
      <c r="AT19" s="5">
        <v>50</v>
      </c>
      <c r="AU19" s="5" t="s">
        <v>63</v>
      </c>
      <c r="AV19" s="5">
        <v>65</v>
      </c>
      <c r="AW19" s="5" t="s">
        <v>63</v>
      </c>
      <c r="AX19" s="5">
        <v>70</v>
      </c>
      <c r="AY19" s="5" t="s">
        <v>63</v>
      </c>
      <c r="AZ19" s="5">
        <v>70</v>
      </c>
      <c r="BA19" s="5" t="s">
        <v>63</v>
      </c>
      <c r="BB19" s="5" t="s">
        <v>63</v>
      </c>
      <c r="BC19" s="5" t="s">
        <v>63</v>
      </c>
      <c r="BD19" s="5">
        <v>75</v>
      </c>
    </row>
    <row r="20" spans="1:56" x14ac:dyDescent="0.35">
      <c r="A20" t="s">
        <v>79</v>
      </c>
      <c r="B20" s="5" t="s">
        <v>70</v>
      </c>
      <c r="C20" s="5" t="s">
        <v>70</v>
      </c>
      <c r="D20" s="5" t="s">
        <v>70</v>
      </c>
      <c r="E20" s="5" t="s">
        <v>70</v>
      </c>
      <c r="F20" s="5" t="s">
        <v>70</v>
      </c>
      <c r="G20" s="5" t="s">
        <v>70</v>
      </c>
      <c r="H20" s="5" t="s">
        <v>70</v>
      </c>
      <c r="I20" s="5" t="s">
        <v>70</v>
      </c>
      <c r="J20" s="5" t="s">
        <v>70</v>
      </c>
      <c r="K20" s="5" t="s">
        <v>70</v>
      </c>
      <c r="L20" s="5">
        <v>0</v>
      </c>
      <c r="M20" s="5" t="s">
        <v>70</v>
      </c>
      <c r="N20" s="5" t="s">
        <v>70</v>
      </c>
      <c r="O20" s="5" t="s">
        <v>70</v>
      </c>
      <c r="P20" s="5" t="s">
        <v>70</v>
      </c>
      <c r="Q20" s="5" t="s">
        <v>70</v>
      </c>
      <c r="R20" s="5" t="s">
        <v>70</v>
      </c>
      <c r="S20" s="5" t="s">
        <v>70</v>
      </c>
      <c r="T20" s="5" t="s">
        <v>70</v>
      </c>
      <c r="U20" s="5" t="s">
        <v>70</v>
      </c>
      <c r="V20" s="5" t="s">
        <v>70</v>
      </c>
      <c r="W20" s="5">
        <v>0</v>
      </c>
      <c r="X20" s="5" t="s">
        <v>70</v>
      </c>
      <c r="Y20" s="5" t="s">
        <v>70</v>
      </c>
      <c r="Z20" s="5" t="s">
        <v>70</v>
      </c>
      <c r="AA20" s="5" t="s">
        <v>70</v>
      </c>
      <c r="AB20" s="5" t="s">
        <v>70</v>
      </c>
      <c r="AC20" s="5" t="s">
        <v>70</v>
      </c>
      <c r="AD20" s="5" t="s">
        <v>70</v>
      </c>
      <c r="AE20" s="5" t="s">
        <v>70</v>
      </c>
      <c r="AF20" s="5" t="s">
        <v>70</v>
      </c>
      <c r="AG20" s="5" t="s">
        <v>70</v>
      </c>
      <c r="AH20" s="5">
        <v>0</v>
      </c>
      <c r="AI20" s="5" t="s">
        <v>70</v>
      </c>
      <c r="AJ20" s="5" t="s">
        <v>70</v>
      </c>
      <c r="AK20" s="5" t="s">
        <v>70</v>
      </c>
      <c r="AL20" s="5" t="s">
        <v>70</v>
      </c>
      <c r="AM20" s="5" t="s">
        <v>70</v>
      </c>
      <c r="AN20" s="5" t="s">
        <v>70</v>
      </c>
      <c r="AO20" s="5" t="s">
        <v>70</v>
      </c>
      <c r="AP20" s="5" t="s">
        <v>70</v>
      </c>
      <c r="AQ20" s="5" t="s">
        <v>70</v>
      </c>
      <c r="AR20" s="5" t="s">
        <v>70</v>
      </c>
      <c r="AS20" s="5">
        <v>0</v>
      </c>
      <c r="AT20" s="5" t="s">
        <v>70</v>
      </c>
      <c r="AU20" s="5" t="s">
        <v>70</v>
      </c>
      <c r="AV20" s="5" t="s">
        <v>70</v>
      </c>
      <c r="AW20" s="5" t="s">
        <v>70</v>
      </c>
      <c r="AX20" s="5" t="s">
        <v>70</v>
      </c>
      <c r="AY20" s="5" t="s">
        <v>70</v>
      </c>
      <c r="AZ20" s="5" t="s">
        <v>70</v>
      </c>
      <c r="BA20" s="5" t="s">
        <v>70</v>
      </c>
      <c r="BB20" s="5" t="s">
        <v>70</v>
      </c>
      <c r="BC20" s="5" t="s">
        <v>70</v>
      </c>
      <c r="BD20" s="5">
        <v>0</v>
      </c>
    </row>
    <row r="21" spans="1:56" x14ac:dyDescent="0.35">
      <c r="A21" t="s">
        <v>80</v>
      </c>
      <c r="B21" s="5" t="s">
        <v>70</v>
      </c>
      <c r="C21" s="5" t="s">
        <v>70</v>
      </c>
      <c r="D21" s="5" t="s">
        <v>70</v>
      </c>
      <c r="E21" s="5" t="s">
        <v>70</v>
      </c>
      <c r="F21" s="5" t="s">
        <v>70</v>
      </c>
      <c r="G21" s="5" t="s">
        <v>70</v>
      </c>
      <c r="H21" s="5" t="s">
        <v>70</v>
      </c>
      <c r="I21" s="5" t="s">
        <v>70</v>
      </c>
      <c r="J21" s="5" t="s">
        <v>70</v>
      </c>
      <c r="K21" s="5" t="s">
        <v>70</v>
      </c>
      <c r="L21" s="5">
        <v>0</v>
      </c>
      <c r="M21" s="5" t="s">
        <v>70</v>
      </c>
      <c r="N21" s="5" t="s">
        <v>70</v>
      </c>
      <c r="O21" s="5" t="s">
        <v>70</v>
      </c>
      <c r="P21" s="5" t="s">
        <v>70</v>
      </c>
      <c r="Q21" s="5" t="s">
        <v>70</v>
      </c>
      <c r="R21" s="5" t="s">
        <v>70</v>
      </c>
      <c r="S21" s="5" t="s">
        <v>70</v>
      </c>
      <c r="T21" s="5" t="s">
        <v>70</v>
      </c>
      <c r="U21" s="5" t="s">
        <v>70</v>
      </c>
      <c r="V21" s="5" t="s">
        <v>70</v>
      </c>
      <c r="W21" s="5">
        <v>0</v>
      </c>
      <c r="X21" s="5" t="s">
        <v>70</v>
      </c>
      <c r="Y21" s="5" t="s">
        <v>70</v>
      </c>
      <c r="Z21" s="5" t="s">
        <v>70</v>
      </c>
      <c r="AA21" s="5" t="s">
        <v>70</v>
      </c>
      <c r="AB21" s="5" t="s">
        <v>70</v>
      </c>
      <c r="AC21" s="5" t="s">
        <v>70</v>
      </c>
      <c r="AD21" s="5" t="s">
        <v>70</v>
      </c>
      <c r="AE21" s="5" t="s">
        <v>70</v>
      </c>
      <c r="AF21" s="5" t="s">
        <v>70</v>
      </c>
      <c r="AG21" s="5" t="s">
        <v>70</v>
      </c>
      <c r="AH21" s="5">
        <v>0</v>
      </c>
      <c r="AI21" s="5" t="s">
        <v>70</v>
      </c>
      <c r="AJ21" s="5" t="s">
        <v>70</v>
      </c>
      <c r="AK21" s="5" t="s">
        <v>70</v>
      </c>
      <c r="AL21" s="5" t="s">
        <v>70</v>
      </c>
      <c r="AM21" s="5" t="s">
        <v>70</v>
      </c>
      <c r="AN21" s="5" t="s">
        <v>70</v>
      </c>
      <c r="AO21" s="5" t="s">
        <v>70</v>
      </c>
      <c r="AP21" s="5" t="s">
        <v>70</v>
      </c>
      <c r="AQ21" s="5" t="s">
        <v>70</v>
      </c>
      <c r="AR21" s="5" t="s">
        <v>70</v>
      </c>
      <c r="AS21" s="5">
        <v>0</v>
      </c>
      <c r="AT21" s="5" t="s">
        <v>70</v>
      </c>
      <c r="AU21" s="5" t="s">
        <v>70</v>
      </c>
      <c r="AV21" s="5" t="s">
        <v>70</v>
      </c>
      <c r="AW21" s="5" t="s">
        <v>70</v>
      </c>
      <c r="AX21" s="5" t="s">
        <v>70</v>
      </c>
      <c r="AY21" s="5" t="s">
        <v>70</v>
      </c>
      <c r="AZ21" s="5" t="s">
        <v>70</v>
      </c>
      <c r="BA21" s="5" t="s">
        <v>70</v>
      </c>
      <c r="BB21" s="5" t="s">
        <v>70</v>
      </c>
      <c r="BC21" s="5" t="s">
        <v>70</v>
      </c>
      <c r="BD21" s="5">
        <v>0</v>
      </c>
    </row>
    <row r="22" spans="1:56" x14ac:dyDescent="0.35">
      <c r="A22" t="s">
        <v>81</v>
      </c>
      <c r="B22" s="5">
        <v>25</v>
      </c>
      <c r="C22" s="7">
        <v>0.48899999999999999</v>
      </c>
      <c r="D22" s="5">
        <v>30</v>
      </c>
      <c r="E22" s="7">
        <v>0.61699999999999999</v>
      </c>
      <c r="F22" s="5">
        <v>40</v>
      </c>
      <c r="G22" s="7">
        <v>0.80900000000000005</v>
      </c>
      <c r="H22" s="5">
        <v>40</v>
      </c>
      <c r="I22" s="7">
        <v>0.872</v>
      </c>
      <c r="J22" s="5">
        <v>5</v>
      </c>
      <c r="K22" s="7">
        <v>0.128</v>
      </c>
      <c r="L22" s="5">
        <v>45</v>
      </c>
      <c r="M22" s="5">
        <v>30</v>
      </c>
      <c r="N22" s="5" t="s">
        <v>63</v>
      </c>
      <c r="O22" s="5">
        <v>30</v>
      </c>
      <c r="P22" s="5" t="s">
        <v>63</v>
      </c>
      <c r="Q22" s="5">
        <v>35</v>
      </c>
      <c r="R22" s="5" t="s">
        <v>63</v>
      </c>
      <c r="S22" s="5">
        <v>35</v>
      </c>
      <c r="T22" s="5" t="s">
        <v>63</v>
      </c>
      <c r="U22" s="5" t="s">
        <v>63</v>
      </c>
      <c r="V22" s="5" t="s">
        <v>63</v>
      </c>
      <c r="W22" s="5">
        <v>35</v>
      </c>
      <c r="X22" s="5">
        <v>15</v>
      </c>
      <c r="Y22" s="5" t="s">
        <v>63</v>
      </c>
      <c r="Z22" s="5">
        <v>20</v>
      </c>
      <c r="AA22" s="5" t="s">
        <v>63</v>
      </c>
      <c r="AB22" s="5">
        <v>30</v>
      </c>
      <c r="AC22" s="5" t="s">
        <v>63</v>
      </c>
      <c r="AD22" s="5">
        <v>35</v>
      </c>
      <c r="AE22" s="5" t="s">
        <v>63</v>
      </c>
      <c r="AF22" s="5" t="s">
        <v>63</v>
      </c>
      <c r="AG22" s="5" t="s">
        <v>63</v>
      </c>
      <c r="AH22" s="5">
        <v>35</v>
      </c>
      <c r="AI22" s="5">
        <v>20</v>
      </c>
      <c r="AJ22" s="7">
        <v>0.48599999999999999</v>
      </c>
      <c r="AK22" s="5">
        <v>25</v>
      </c>
      <c r="AL22" s="7">
        <v>0.73</v>
      </c>
      <c r="AM22" s="5">
        <v>35</v>
      </c>
      <c r="AN22" s="7">
        <v>0.91900000000000004</v>
      </c>
      <c r="AO22" s="5">
        <v>35</v>
      </c>
      <c r="AP22" s="7">
        <v>1</v>
      </c>
      <c r="AQ22" s="5">
        <v>0</v>
      </c>
      <c r="AR22" s="7">
        <v>0</v>
      </c>
      <c r="AS22" s="5">
        <v>35</v>
      </c>
      <c r="AT22" s="5">
        <v>20</v>
      </c>
      <c r="AU22" s="5" t="s">
        <v>63</v>
      </c>
      <c r="AV22" s="5">
        <v>25</v>
      </c>
      <c r="AW22" s="5" t="s">
        <v>63</v>
      </c>
      <c r="AX22" s="5">
        <v>35</v>
      </c>
      <c r="AY22" s="5" t="s">
        <v>63</v>
      </c>
      <c r="AZ22" s="5">
        <v>40</v>
      </c>
      <c r="BA22" s="5" t="s">
        <v>63</v>
      </c>
      <c r="BB22" s="5" t="s">
        <v>63</v>
      </c>
      <c r="BC22" s="5" t="s">
        <v>63</v>
      </c>
      <c r="BD22" s="5">
        <v>40</v>
      </c>
    </row>
    <row r="23" spans="1:56" x14ac:dyDescent="0.35">
      <c r="A23" t="s">
        <v>82</v>
      </c>
      <c r="B23" s="5">
        <v>425</v>
      </c>
      <c r="C23" s="7">
        <v>0.42099999999999999</v>
      </c>
      <c r="D23" s="5">
        <v>680</v>
      </c>
      <c r="E23" s="7">
        <v>0.67200000000000004</v>
      </c>
      <c r="F23" s="5">
        <v>870</v>
      </c>
      <c r="G23" s="7">
        <v>0.86399999999999999</v>
      </c>
      <c r="H23" s="5">
        <v>960</v>
      </c>
      <c r="I23" s="7">
        <v>0.95199999999999996</v>
      </c>
      <c r="J23" s="5">
        <v>50</v>
      </c>
      <c r="K23" s="7">
        <v>4.8000000000000001E-2</v>
      </c>
      <c r="L23" s="8">
        <v>1010</v>
      </c>
      <c r="M23" s="5">
        <v>405</v>
      </c>
      <c r="N23" s="7">
        <v>0.39300000000000002</v>
      </c>
      <c r="O23" s="5">
        <v>685</v>
      </c>
      <c r="P23" s="7">
        <v>0.66500000000000004</v>
      </c>
      <c r="Q23" s="5">
        <v>870</v>
      </c>
      <c r="R23" s="7">
        <v>0.84499999999999997</v>
      </c>
      <c r="S23" s="5">
        <v>975</v>
      </c>
      <c r="T23" s="7">
        <v>0.94899999999999995</v>
      </c>
      <c r="U23" s="5">
        <v>50</v>
      </c>
      <c r="V23" s="7">
        <v>5.0999999999999997E-2</v>
      </c>
      <c r="W23" s="8">
        <v>1030</v>
      </c>
      <c r="X23" s="5">
        <v>490</v>
      </c>
      <c r="Y23" s="7">
        <v>0.51500000000000001</v>
      </c>
      <c r="Z23" s="5">
        <v>700</v>
      </c>
      <c r="AA23" s="7">
        <v>0.73899999999999999</v>
      </c>
      <c r="AB23" s="5">
        <v>900</v>
      </c>
      <c r="AC23" s="7">
        <v>0.94899999999999995</v>
      </c>
      <c r="AD23" s="5">
        <v>935</v>
      </c>
      <c r="AE23" s="7">
        <v>0.98399999999999999</v>
      </c>
      <c r="AF23" s="5">
        <v>15</v>
      </c>
      <c r="AG23" s="7">
        <v>1.6E-2</v>
      </c>
      <c r="AH23" s="5">
        <v>950</v>
      </c>
      <c r="AI23" s="5">
        <v>460</v>
      </c>
      <c r="AJ23" s="7">
        <v>0.46300000000000002</v>
      </c>
      <c r="AK23" s="5">
        <v>700</v>
      </c>
      <c r="AL23" s="7">
        <v>0.70199999999999996</v>
      </c>
      <c r="AM23" s="5">
        <v>920</v>
      </c>
      <c r="AN23" s="7">
        <v>0.92300000000000004</v>
      </c>
      <c r="AO23" s="5">
        <v>975</v>
      </c>
      <c r="AP23" s="7">
        <v>0.97599999999999998</v>
      </c>
      <c r="AQ23" s="5">
        <v>25</v>
      </c>
      <c r="AR23" s="7">
        <v>2.4E-2</v>
      </c>
      <c r="AS23" s="5">
        <v>995</v>
      </c>
      <c r="AT23" s="5">
        <v>395</v>
      </c>
      <c r="AU23" s="7">
        <v>0.39700000000000002</v>
      </c>
      <c r="AV23" s="5">
        <v>695</v>
      </c>
      <c r="AW23" s="7">
        <v>0.69799999999999995</v>
      </c>
      <c r="AX23" s="5">
        <v>860</v>
      </c>
      <c r="AY23" s="7">
        <v>0.86499999999999999</v>
      </c>
      <c r="AZ23" s="5">
        <v>950</v>
      </c>
      <c r="BA23" s="7">
        <v>0.95399999999999996</v>
      </c>
      <c r="BB23" s="5">
        <v>45</v>
      </c>
      <c r="BC23" s="7">
        <v>4.5999999999999999E-2</v>
      </c>
      <c r="BD23" s="5">
        <v>995</v>
      </c>
    </row>
    <row r="24" spans="1:56" x14ac:dyDescent="0.35">
      <c r="A24" t="s">
        <v>83</v>
      </c>
      <c r="B24" s="5" t="s">
        <v>70</v>
      </c>
      <c r="C24" s="5" t="s">
        <v>70</v>
      </c>
      <c r="D24" s="5" t="s">
        <v>70</v>
      </c>
      <c r="E24" s="5" t="s">
        <v>70</v>
      </c>
      <c r="F24" s="5" t="s">
        <v>70</v>
      </c>
      <c r="G24" s="5" t="s">
        <v>70</v>
      </c>
      <c r="H24" s="5" t="s">
        <v>70</v>
      </c>
      <c r="I24" s="5" t="s">
        <v>70</v>
      </c>
      <c r="J24" s="5" t="s">
        <v>70</v>
      </c>
      <c r="K24" s="5" t="s">
        <v>70</v>
      </c>
      <c r="L24" s="5">
        <v>0</v>
      </c>
      <c r="M24" s="5">
        <v>0</v>
      </c>
      <c r="N24" s="7">
        <v>0</v>
      </c>
      <c r="O24" s="5" t="s">
        <v>63</v>
      </c>
      <c r="P24" s="5" t="s">
        <v>63</v>
      </c>
      <c r="Q24" s="5" t="s">
        <v>63</v>
      </c>
      <c r="R24" s="5" t="s">
        <v>63</v>
      </c>
      <c r="S24" s="5" t="s">
        <v>63</v>
      </c>
      <c r="T24" s="5" t="s">
        <v>63</v>
      </c>
      <c r="U24" s="5" t="s">
        <v>63</v>
      </c>
      <c r="V24" s="5" t="s">
        <v>63</v>
      </c>
      <c r="W24" s="5" t="s">
        <v>63</v>
      </c>
      <c r="X24" s="5">
        <v>0</v>
      </c>
      <c r="Y24" s="7">
        <v>0</v>
      </c>
      <c r="Z24" s="5" t="s">
        <v>63</v>
      </c>
      <c r="AA24" s="5" t="s">
        <v>63</v>
      </c>
      <c r="AB24" s="5" t="s">
        <v>63</v>
      </c>
      <c r="AC24" s="5" t="s">
        <v>63</v>
      </c>
      <c r="AD24" s="5" t="s">
        <v>63</v>
      </c>
      <c r="AE24" s="5" t="s">
        <v>63</v>
      </c>
      <c r="AF24" s="5" t="s">
        <v>63</v>
      </c>
      <c r="AG24" s="5" t="s">
        <v>63</v>
      </c>
      <c r="AH24" s="5" t="s">
        <v>63</v>
      </c>
      <c r="AI24" s="5">
        <v>0</v>
      </c>
      <c r="AJ24" s="7">
        <v>0</v>
      </c>
      <c r="AK24" s="5" t="s">
        <v>63</v>
      </c>
      <c r="AL24" s="5" t="s">
        <v>63</v>
      </c>
      <c r="AM24" s="5" t="s">
        <v>63</v>
      </c>
      <c r="AN24" s="5" t="s">
        <v>63</v>
      </c>
      <c r="AO24" s="5" t="s">
        <v>63</v>
      </c>
      <c r="AP24" s="5" t="s">
        <v>63</v>
      </c>
      <c r="AQ24" s="5" t="s">
        <v>63</v>
      </c>
      <c r="AR24" s="5" t="s">
        <v>63</v>
      </c>
      <c r="AS24" s="5" t="s">
        <v>63</v>
      </c>
      <c r="AT24" s="5" t="s">
        <v>63</v>
      </c>
      <c r="AU24" s="5" t="s">
        <v>63</v>
      </c>
      <c r="AV24" s="5" t="s">
        <v>63</v>
      </c>
      <c r="AW24" s="5" t="s">
        <v>63</v>
      </c>
      <c r="AX24" s="5" t="s">
        <v>63</v>
      </c>
      <c r="AY24" s="5" t="s">
        <v>63</v>
      </c>
      <c r="AZ24" s="5" t="s">
        <v>63</v>
      </c>
      <c r="BA24" s="5" t="s">
        <v>63</v>
      </c>
      <c r="BB24" s="5">
        <v>0</v>
      </c>
      <c r="BC24" s="7">
        <v>0</v>
      </c>
      <c r="BD24" s="5" t="s">
        <v>63</v>
      </c>
    </row>
    <row r="25" spans="1:56" x14ac:dyDescent="0.35">
      <c r="A25" t="s">
        <v>84</v>
      </c>
      <c r="B25" s="5" t="s">
        <v>63</v>
      </c>
      <c r="C25" s="5" t="s">
        <v>63</v>
      </c>
      <c r="D25" s="5">
        <v>5</v>
      </c>
      <c r="E25" s="5" t="s">
        <v>63</v>
      </c>
      <c r="F25" s="5">
        <v>10</v>
      </c>
      <c r="G25" s="5" t="s">
        <v>63</v>
      </c>
      <c r="H25" s="5">
        <v>20</v>
      </c>
      <c r="I25" s="5" t="s">
        <v>63</v>
      </c>
      <c r="J25" s="5">
        <v>10</v>
      </c>
      <c r="K25" s="5" t="s">
        <v>63</v>
      </c>
      <c r="L25" s="5">
        <v>30</v>
      </c>
      <c r="M25" s="5" t="s">
        <v>63</v>
      </c>
      <c r="N25" s="5" t="s">
        <v>63</v>
      </c>
      <c r="O25" s="5">
        <v>10</v>
      </c>
      <c r="P25" s="5" t="s">
        <v>63</v>
      </c>
      <c r="Q25" s="5">
        <v>20</v>
      </c>
      <c r="R25" s="5" t="s">
        <v>63</v>
      </c>
      <c r="S25" s="5">
        <v>25</v>
      </c>
      <c r="T25" s="5" t="s">
        <v>63</v>
      </c>
      <c r="U25" s="5" t="s">
        <v>63</v>
      </c>
      <c r="V25" s="5" t="s">
        <v>63</v>
      </c>
      <c r="W25" s="5">
        <v>30</v>
      </c>
      <c r="X25" s="5">
        <v>5</v>
      </c>
      <c r="Y25" s="7">
        <v>0.217</v>
      </c>
      <c r="Z25" s="5">
        <v>10</v>
      </c>
      <c r="AA25" s="7">
        <v>0.39100000000000001</v>
      </c>
      <c r="AB25" s="5">
        <v>15</v>
      </c>
      <c r="AC25" s="7">
        <v>0.69599999999999995</v>
      </c>
      <c r="AD25" s="5">
        <v>25</v>
      </c>
      <c r="AE25" s="7">
        <v>1</v>
      </c>
      <c r="AF25" s="5">
        <v>0</v>
      </c>
      <c r="AG25" s="7">
        <v>0</v>
      </c>
      <c r="AH25" s="5">
        <v>25</v>
      </c>
      <c r="AI25" s="5" t="s">
        <v>63</v>
      </c>
      <c r="AJ25" s="5" t="s">
        <v>63</v>
      </c>
      <c r="AK25" s="5" t="s">
        <v>63</v>
      </c>
      <c r="AL25" s="5" t="s">
        <v>63</v>
      </c>
      <c r="AM25" s="5">
        <v>5</v>
      </c>
      <c r="AN25" s="5" t="s">
        <v>63</v>
      </c>
      <c r="AO25" s="5">
        <v>10</v>
      </c>
      <c r="AP25" s="5" t="s">
        <v>63</v>
      </c>
      <c r="AQ25" s="5">
        <v>0</v>
      </c>
      <c r="AR25" s="7">
        <v>0</v>
      </c>
      <c r="AS25" s="5">
        <v>10</v>
      </c>
      <c r="AT25" s="5" t="s">
        <v>63</v>
      </c>
      <c r="AU25" s="5" t="s">
        <v>63</v>
      </c>
      <c r="AV25" s="5">
        <v>5</v>
      </c>
      <c r="AW25" s="5" t="s">
        <v>63</v>
      </c>
      <c r="AX25" s="5">
        <v>5</v>
      </c>
      <c r="AY25" s="5" t="s">
        <v>63</v>
      </c>
      <c r="AZ25" s="5">
        <v>10</v>
      </c>
      <c r="BA25" s="5" t="s">
        <v>63</v>
      </c>
      <c r="BB25" s="5" t="s">
        <v>63</v>
      </c>
      <c r="BC25" s="5" t="s">
        <v>63</v>
      </c>
      <c r="BD25" s="5">
        <v>15</v>
      </c>
    </row>
    <row r="26" spans="1:56" x14ac:dyDescent="0.35">
      <c r="A26" t="s">
        <v>85</v>
      </c>
      <c r="B26" s="5">
        <v>15</v>
      </c>
      <c r="C26" s="7">
        <v>0.26</v>
      </c>
      <c r="D26" s="5">
        <v>25</v>
      </c>
      <c r="E26" s="7">
        <v>0.48</v>
      </c>
      <c r="F26" s="5">
        <v>35</v>
      </c>
      <c r="G26" s="7">
        <v>0.66</v>
      </c>
      <c r="H26" s="5">
        <v>40</v>
      </c>
      <c r="I26" s="7">
        <v>0.84</v>
      </c>
      <c r="J26" s="5">
        <v>10</v>
      </c>
      <c r="K26" s="7">
        <v>0.16</v>
      </c>
      <c r="L26" s="5">
        <v>50</v>
      </c>
      <c r="M26" s="5">
        <v>5</v>
      </c>
      <c r="N26" s="5" t="s">
        <v>63</v>
      </c>
      <c r="O26" s="5">
        <v>15</v>
      </c>
      <c r="P26" s="5" t="s">
        <v>63</v>
      </c>
      <c r="Q26" s="5">
        <v>40</v>
      </c>
      <c r="R26" s="5" t="s">
        <v>63</v>
      </c>
      <c r="S26" s="5">
        <v>45</v>
      </c>
      <c r="T26" s="5" t="s">
        <v>63</v>
      </c>
      <c r="U26" s="5" t="s">
        <v>63</v>
      </c>
      <c r="V26" s="5" t="s">
        <v>63</v>
      </c>
      <c r="W26" s="5">
        <v>45</v>
      </c>
      <c r="X26" s="5">
        <v>35</v>
      </c>
      <c r="Y26" s="5" t="s">
        <v>63</v>
      </c>
      <c r="Z26" s="5">
        <v>50</v>
      </c>
      <c r="AA26" s="5" t="s">
        <v>63</v>
      </c>
      <c r="AB26" s="5">
        <v>60</v>
      </c>
      <c r="AC26" s="5" t="s">
        <v>63</v>
      </c>
      <c r="AD26" s="5">
        <v>60</v>
      </c>
      <c r="AE26" s="5" t="s">
        <v>63</v>
      </c>
      <c r="AF26" s="5" t="s">
        <v>63</v>
      </c>
      <c r="AG26" s="5" t="s">
        <v>63</v>
      </c>
      <c r="AH26" s="5">
        <v>60</v>
      </c>
      <c r="AI26" s="5">
        <v>10</v>
      </c>
      <c r="AJ26" s="7">
        <v>0.23300000000000001</v>
      </c>
      <c r="AK26" s="5">
        <v>30</v>
      </c>
      <c r="AL26" s="7">
        <v>0.69799999999999995</v>
      </c>
      <c r="AM26" s="5">
        <v>40</v>
      </c>
      <c r="AN26" s="7">
        <v>0.90700000000000003</v>
      </c>
      <c r="AO26" s="5">
        <v>45</v>
      </c>
      <c r="AP26" s="7">
        <v>1</v>
      </c>
      <c r="AQ26" s="5">
        <v>0</v>
      </c>
      <c r="AR26" s="7">
        <v>0</v>
      </c>
      <c r="AS26" s="5">
        <v>45</v>
      </c>
      <c r="AT26" s="5">
        <v>0</v>
      </c>
      <c r="AU26" s="7">
        <v>0</v>
      </c>
      <c r="AV26" s="5" t="s">
        <v>63</v>
      </c>
      <c r="AW26" s="5" t="s">
        <v>63</v>
      </c>
      <c r="AX26" s="5" t="s">
        <v>63</v>
      </c>
      <c r="AY26" s="5" t="s">
        <v>63</v>
      </c>
      <c r="AZ26" s="5">
        <v>15</v>
      </c>
      <c r="BA26" s="5" t="s">
        <v>63</v>
      </c>
      <c r="BB26" s="5">
        <v>5</v>
      </c>
      <c r="BC26" s="5" t="s">
        <v>63</v>
      </c>
      <c r="BD26" s="5">
        <v>20</v>
      </c>
    </row>
    <row r="27" spans="1:56" x14ac:dyDescent="0.35">
      <c r="A27" t="s">
        <v>86</v>
      </c>
      <c r="B27" s="5">
        <v>30</v>
      </c>
      <c r="C27" s="7">
        <v>0.59299999999999997</v>
      </c>
      <c r="D27" s="5">
        <v>40</v>
      </c>
      <c r="E27" s="7">
        <v>0.75900000000000001</v>
      </c>
      <c r="F27" s="5">
        <v>45</v>
      </c>
      <c r="G27" s="7">
        <v>0.81499999999999995</v>
      </c>
      <c r="H27" s="5">
        <v>50</v>
      </c>
      <c r="I27" s="7">
        <v>0.90700000000000003</v>
      </c>
      <c r="J27" s="5">
        <v>5</v>
      </c>
      <c r="K27" s="7">
        <v>9.2999999999999999E-2</v>
      </c>
      <c r="L27" s="5">
        <v>55</v>
      </c>
      <c r="M27" s="5">
        <v>45</v>
      </c>
      <c r="N27" s="5" t="s">
        <v>63</v>
      </c>
      <c r="O27" s="5">
        <v>45</v>
      </c>
      <c r="P27" s="5" t="s">
        <v>63</v>
      </c>
      <c r="Q27" s="5">
        <v>50</v>
      </c>
      <c r="R27" s="5" t="s">
        <v>63</v>
      </c>
      <c r="S27" s="5">
        <v>60</v>
      </c>
      <c r="T27" s="5" t="s">
        <v>63</v>
      </c>
      <c r="U27" s="5" t="s">
        <v>63</v>
      </c>
      <c r="V27" s="5" t="s">
        <v>63</v>
      </c>
      <c r="W27" s="5">
        <v>60</v>
      </c>
      <c r="X27" s="5">
        <v>45</v>
      </c>
      <c r="Y27" s="7">
        <v>0.46200000000000002</v>
      </c>
      <c r="Z27" s="5">
        <v>65</v>
      </c>
      <c r="AA27" s="7">
        <v>0.69899999999999995</v>
      </c>
      <c r="AB27" s="5">
        <v>85</v>
      </c>
      <c r="AC27" s="7">
        <v>0.89200000000000002</v>
      </c>
      <c r="AD27" s="5">
        <v>90</v>
      </c>
      <c r="AE27" s="7">
        <v>0.94599999999999995</v>
      </c>
      <c r="AF27" s="5">
        <v>5</v>
      </c>
      <c r="AG27" s="7">
        <v>5.3999999999999999E-2</v>
      </c>
      <c r="AH27" s="5">
        <v>95</v>
      </c>
      <c r="AI27" s="5">
        <v>45</v>
      </c>
      <c r="AJ27" s="7">
        <v>0.70799999999999996</v>
      </c>
      <c r="AK27" s="5">
        <v>55</v>
      </c>
      <c r="AL27" s="7">
        <v>0.877</v>
      </c>
      <c r="AM27" s="5">
        <v>60</v>
      </c>
      <c r="AN27" s="7">
        <v>0.95399999999999996</v>
      </c>
      <c r="AO27" s="5">
        <v>65</v>
      </c>
      <c r="AP27" s="7">
        <v>1</v>
      </c>
      <c r="AQ27" s="5">
        <v>0</v>
      </c>
      <c r="AR27" s="7">
        <v>0</v>
      </c>
      <c r="AS27" s="5">
        <v>65</v>
      </c>
      <c r="AT27" s="5">
        <v>55</v>
      </c>
      <c r="AU27" s="5" t="s">
        <v>63</v>
      </c>
      <c r="AV27" s="5">
        <v>65</v>
      </c>
      <c r="AW27" s="5" t="s">
        <v>63</v>
      </c>
      <c r="AX27" s="5">
        <v>75</v>
      </c>
      <c r="AY27" s="5" t="s">
        <v>63</v>
      </c>
      <c r="AZ27" s="5">
        <v>80</v>
      </c>
      <c r="BA27" s="5" t="s">
        <v>63</v>
      </c>
      <c r="BB27" s="5" t="s">
        <v>63</v>
      </c>
      <c r="BC27" s="5" t="s">
        <v>63</v>
      </c>
      <c r="BD27" s="5">
        <v>85</v>
      </c>
    </row>
    <row r="28" spans="1:56" x14ac:dyDescent="0.35">
      <c r="A28" t="s">
        <v>87</v>
      </c>
      <c r="B28" s="5" t="s">
        <v>70</v>
      </c>
      <c r="C28" s="5" t="s">
        <v>70</v>
      </c>
      <c r="D28" s="5" t="s">
        <v>70</v>
      </c>
      <c r="E28" s="5" t="s">
        <v>70</v>
      </c>
      <c r="F28" s="5" t="s">
        <v>70</v>
      </c>
      <c r="G28" s="5" t="s">
        <v>70</v>
      </c>
      <c r="H28" s="5" t="s">
        <v>70</v>
      </c>
      <c r="I28" s="5" t="s">
        <v>70</v>
      </c>
      <c r="J28" s="5" t="s">
        <v>70</v>
      </c>
      <c r="K28" s="5" t="s">
        <v>70</v>
      </c>
      <c r="L28" s="5">
        <v>0</v>
      </c>
      <c r="M28" s="5" t="s">
        <v>70</v>
      </c>
      <c r="N28" s="5" t="s">
        <v>70</v>
      </c>
      <c r="O28" s="5" t="s">
        <v>70</v>
      </c>
      <c r="P28" s="5" t="s">
        <v>70</v>
      </c>
      <c r="Q28" s="5" t="s">
        <v>70</v>
      </c>
      <c r="R28" s="5" t="s">
        <v>70</v>
      </c>
      <c r="S28" s="5" t="s">
        <v>70</v>
      </c>
      <c r="T28" s="5" t="s">
        <v>70</v>
      </c>
      <c r="U28" s="5" t="s">
        <v>70</v>
      </c>
      <c r="V28" s="5" t="s">
        <v>70</v>
      </c>
      <c r="W28" s="5">
        <v>0</v>
      </c>
      <c r="X28" s="5" t="s">
        <v>70</v>
      </c>
      <c r="Y28" s="5" t="s">
        <v>70</v>
      </c>
      <c r="Z28" s="5" t="s">
        <v>70</v>
      </c>
      <c r="AA28" s="5" t="s">
        <v>70</v>
      </c>
      <c r="AB28" s="5" t="s">
        <v>70</v>
      </c>
      <c r="AC28" s="5" t="s">
        <v>70</v>
      </c>
      <c r="AD28" s="5" t="s">
        <v>70</v>
      </c>
      <c r="AE28" s="5" t="s">
        <v>70</v>
      </c>
      <c r="AF28" s="5" t="s">
        <v>70</v>
      </c>
      <c r="AG28" s="5" t="s">
        <v>70</v>
      </c>
      <c r="AH28" s="5">
        <v>0</v>
      </c>
      <c r="AI28" s="5" t="s">
        <v>70</v>
      </c>
      <c r="AJ28" s="5" t="s">
        <v>70</v>
      </c>
      <c r="AK28" s="5" t="s">
        <v>70</v>
      </c>
      <c r="AL28" s="5" t="s">
        <v>70</v>
      </c>
      <c r="AM28" s="5" t="s">
        <v>70</v>
      </c>
      <c r="AN28" s="5" t="s">
        <v>70</v>
      </c>
      <c r="AO28" s="5" t="s">
        <v>70</v>
      </c>
      <c r="AP28" s="5" t="s">
        <v>70</v>
      </c>
      <c r="AQ28" s="5" t="s">
        <v>70</v>
      </c>
      <c r="AR28" s="5" t="s">
        <v>70</v>
      </c>
      <c r="AS28" s="5">
        <v>0</v>
      </c>
      <c r="AT28" s="5" t="s">
        <v>70</v>
      </c>
      <c r="AU28" s="5" t="s">
        <v>70</v>
      </c>
      <c r="AV28" s="5" t="s">
        <v>70</v>
      </c>
      <c r="AW28" s="5" t="s">
        <v>70</v>
      </c>
      <c r="AX28" s="5" t="s">
        <v>70</v>
      </c>
      <c r="AY28" s="5" t="s">
        <v>70</v>
      </c>
      <c r="AZ28" s="5" t="s">
        <v>70</v>
      </c>
      <c r="BA28" s="5" t="s">
        <v>70</v>
      </c>
      <c r="BB28" s="5" t="s">
        <v>70</v>
      </c>
      <c r="BC28" s="5" t="s">
        <v>70</v>
      </c>
      <c r="BD28" s="5">
        <v>0</v>
      </c>
    </row>
    <row r="29" spans="1:56" x14ac:dyDescent="0.35">
      <c r="A29" t="s">
        <v>88</v>
      </c>
      <c r="B29" s="5" t="s">
        <v>70</v>
      </c>
      <c r="C29" s="5" t="s">
        <v>70</v>
      </c>
      <c r="D29" s="5" t="s">
        <v>70</v>
      </c>
      <c r="E29" s="5" t="s">
        <v>70</v>
      </c>
      <c r="F29" s="5" t="s">
        <v>70</v>
      </c>
      <c r="G29" s="5" t="s">
        <v>70</v>
      </c>
      <c r="H29" s="5" t="s">
        <v>70</v>
      </c>
      <c r="I29" s="5" t="s">
        <v>70</v>
      </c>
      <c r="J29" s="5" t="s">
        <v>70</v>
      </c>
      <c r="K29" s="5" t="s">
        <v>70</v>
      </c>
      <c r="L29" s="5">
        <v>0</v>
      </c>
      <c r="M29" s="5" t="s">
        <v>70</v>
      </c>
      <c r="N29" s="5" t="s">
        <v>70</v>
      </c>
      <c r="O29" s="5" t="s">
        <v>70</v>
      </c>
      <c r="P29" s="5" t="s">
        <v>70</v>
      </c>
      <c r="Q29" s="5" t="s">
        <v>70</v>
      </c>
      <c r="R29" s="5" t="s">
        <v>70</v>
      </c>
      <c r="S29" s="5" t="s">
        <v>70</v>
      </c>
      <c r="T29" s="5" t="s">
        <v>70</v>
      </c>
      <c r="U29" s="5" t="s">
        <v>70</v>
      </c>
      <c r="V29" s="5" t="s">
        <v>70</v>
      </c>
      <c r="W29" s="5">
        <v>0</v>
      </c>
      <c r="X29" s="5" t="s">
        <v>70</v>
      </c>
      <c r="Y29" s="5" t="s">
        <v>70</v>
      </c>
      <c r="Z29" s="5" t="s">
        <v>70</v>
      </c>
      <c r="AA29" s="5" t="s">
        <v>70</v>
      </c>
      <c r="AB29" s="5" t="s">
        <v>70</v>
      </c>
      <c r="AC29" s="5" t="s">
        <v>70</v>
      </c>
      <c r="AD29" s="5" t="s">
        <v>70</v>
      </c>
      <c r="AE29" s="5" t="s">
        <v>70</v>
      </c>
      <c r="AF29" s="5" t="s">
        <v>70</v>
      </c>
      <c r="AG29" s="5" t="s">
        <v>70</v>
      </c>
      <c r="AH29" s="5">
        <v>0</v>
      </c>
      <c r="AI29" s="5" t="s">
        <v>70</v>
      </c>
      <c r="AJ29" s="5" t="s">
        <v>70</v>
      </c>
      <c r="AK29" s="5" t="s">
        <v>70</v>
      </c>
      <c r="AL29" s="5" t="s">
        <v>70</v>
      </c>
      <c r="AM29" s="5" t="s">
        <v>70</v>
      </c>
      <c r="AN29" s="5" t="s">
        <v>70</v>
      </c>
      <c r="AO29" s="5" t="s">
        <v>70</v>
      </c>
      <c r="AP29" s="5" t="s">
        <v>70</v>
      </c>
      <c r="AQ29" s="5" t="s">
        <v>70</v>
      </c>
      <c r="AR29" s="5" t="s">
        <v>70</v>
      </c>
      <c r="AS29" s="5">
        <v>0</v>
      </c>
      <c r="AT29" s="5" t="s">
        <v>70</v>
      </c>
      <c r="AU29" s="5" t="s">
        <v>70</v>
      </c>
      <c r="AV29" s="5" t="s">
        <v>70</v>
      </c>
      <c r="AW29" s="5" t="s">
        <v>70</v>
      </c>
      <c r="AX29" s="5" t="s">
        <v>70</v>
      </c>
      <c r="AY29" s="5" t="s">
        <v>70</v>
      </c>
      <c r="AZ29" s="5" t="s">
        <v>70</v>
      </c>
      <c r="BA29" s="5" t="s">
        <v>70</v>
      </c>
      <c r="BB29" s="5" t="s">
        <v>70</v>
      </c>
      <c r="BC29" s="5" t="s">
        <v>70</v>
      </c>
      <c r="BD29" s="5">
        <v>0</v>
      </c>
    </row>
    <row r="30" spans="1:56" x14ac:dyDescent="0.35">
      <c r="A30" t="s">
        <v>89</v>
      </c>
      <c r="B30" s="5">
        <v>100</v>
      </c>
      <c r="C30" s="7">
        <v>0.33300000000000002</v>
      </c>
      <c r="D30" s="5">
        <v>165</v>
      </c>
      <c r="E30" s="7">
        <v>0.53800000000000003</v>
      </c>
      <c r="F30" s="5">
        <v>225</v>
      </c>
      <c r="G30" s="7">
        <v>0.73899999999999999</v>
      </c>
      <c r="H30" s="5">
        <v>265</v>
      </c>
      <c r="I30" s="7">
        <v>0.878</v>
      </c>
      <c r="J30" s="5">
        <v>35</v>
      </c>
      <c r="K30" s="7">
        <v>0.122</v>
      </c>
      <c r="L30" s="5">
        <v>305</v>
      </c>
      <c r="M30" s="5">
        <v>110</v>
      </c>
      <c r="N30" s="7">
        <v>0.35299999999999998</v>
      </c>
      <c r="O30" s="5">
        <v>185</v>
      </c>
      <c r="P30" s="7">
        <v>0.59499999999999997</v>
      </c>
      <c r="Q30" s="5">
        <v>245</v>
      </c>
      <c r="R30" s="7">
        <v>0.79300000000000004</v>
      </c>
      <c r="S30" s="5">
        <v>285</v>
      </c>
      <c r="T30" s="7">
        <v>0.92600000000000005</v>
      </c>
      <c r="U30" s="5">
        <v>25</v>
      </c>
      <c r="V30" s="7">
        <v>7.3999999999999996E-2</v>
      </c>
      <c r="W30" s="5">
        <v>310</v>
      </c>
      <c r="X30" s="5">
        <v>120</v>
      </c>
      <c r="Y30" s="7">
        <v>0.48199999999999998</v>
      </c>
      <c r="Z30" s="5">
        <v>175</v>
      </c>
      <c r="AA30" s="7">
        <v>0.69299999999999995</v>
      </c>
      <c r="AB30" s="5">
        <v>225</v>
      </c>
      <c r="AC30" s="7">
        <v>0.89600000000000002</v>
      </c>
      <c r="AD30" s="5">
        <v>245</v>
      </c>
      <c r="AE30" s="7">
        <v>0.97599999999999998</v>
      </c>
      <c r="AF30" s="5">
        <v>5</v>
      </c>
      <c r="AG30" s="7">
        <v>2.4E-2</v>
      </c>
      <c r="AH30" s="5">
        <v>250</v>
      </c>
      <c r="AI30" s="5">
        <v>90</v>
      </c>
      <c r="AJ30" s="7">
        <v>0.34499999999999997</v>
      </c>
      <c r="AK30" s="5">
        <v>150</v>
      </c>
      <c r="AL30" s="7">
        <v>0.56100000000000005</v>
      </c>
      <c r="AM30" s="5">
        <v>225</v>
      </c>
      <c r="AN30" s="7">
        <v>0.86</v>
      </c>
      <c r="AO30" s="5">
        <v>255</v>
      </c>
      <c r="AP30" s="7">
        <v>0.96199999999999997</v>
      </c>
      <c r="AQ30" s="5">
        <v>10</v>
      </c>
      <c r="AR30" s="7">
        <v>3.7999999999999999E-2</v>
      </c>
      <c r="AS30" s="5">
        <v>265</v>
      </c>
      <c r="AT30" s="5">
        <v>45</v>
      </c>
      <c r="AU30" s="7">
        <v>0.186</v>
      </c>
      <c r="AV30" s="5">
        <v>100</v>
      </c>
      <c r="AW30" s="7">
        <v>0.42799999999999999</v>
      </c>
      <c r="AX30" s="5">
        <v>160</v>
      </c>
      <c r="AY30" s="7">
        <v>0.67400000000000004</v>
      </c>
      <c r="AZ30" s="5">
        <v>210</v>
      </c>
      <c r="BA30" s="7">
        <v>0.89400000000000002</v>
      </c>
      <c r="BB30" s="5">
        <v>25</v>
      </c>
      <c r="BC30" s="7">
        <v>0.106</v>
      </c>
      <c r="BD30" s="5">
        <v>235</v>
      </c>
    </row>
    <row r="31" spans="1:56" x14ac:dyDescent="0.35">
      <c r="A31" t="s">
        <v>90</v>
      </c>
      <c r="B31" s="5">
        <v>5</v>
      </c>
      <c r="C31" s="7">
        <v>0.66700000000000004</v>
      </c>
      <c r="D31" s="5">
        <v>10</v>
      </c>
      <c r="E31" s="7">
        <v>1</v>
      </c>
      <c r="F31" s="5">
        <v>10</v>
      </c>
      <c r="G31" s="7">
        <v>1</v>
      </c>
      <c r="H31" s="5">
        <v>10</v>
      </c>
      <c r="I31" s="7">
        <v>1</v>
      </c>
      <c r="J31" s="5">
        <v>0</v>
      </c>
      <c r="K31" s="7">
        <v>0</v>
      </c>
      <c r="L31" s="5">
        <v>10</v>
      </c>
      <c r="M31" s="5">
        <v>10</v>
      </c>
      <c r="N31" s="7">
        <v>0.72699999999999998</v>
      </c>
      <c r="O31" s="5">
        <v>10</v>
      </c>
      <c r="P31" s="7">
        <v>0.72699999999999998</v>
      </c>
      <c r="Q31" s="5">
        <v>10</v>
      </c>
      <c r="R31" s="7">
        <v>1</v>
      </c>
      <c r="S31" s="5">
        <v>10</v>
      </c>
      <c r="T31" s="7">
        <v>1</v>
      </c>
      <c r="U31" s="5">
        <v>0</v>
      </c>
      <c r="V31" s="7">
        <v>0</v>
      </c>
      <c r="W31" s="5">
        <v>10</v>
      </c>
      <c r="X31" s="5" t="s">
        <v>63</v>
      </c>
      <c r="Y31" s="5" t="s">
        <v>63</v>
      </c>
      <c r="Z31" s="5">
        <v>10</v>
      </c>
      <c r="AA31" s="5" t="s">
        <v>63</v>
      </c>
      <c r="AB31" s="5">
        <v>15</v>
      </c>
      <c r="AC31" s="5" t="s">
        <v>63</v>
      </c>
      <c r="AD31" s="5">
        <v>15</v>
      </c>
      <c r="AE31" s="5" t="s">
        <v>63</v>
      </c>
      <c r="AF31" s="5" t="s">
        <v>63</v>
      </c>
      <c r="AG31" s="5" t="s">
        <v>63</v>
      </c>
      <c r="AH31" s="5">
        <v>20</v>
      </c>
      <c r="AI31" s="5">
        <v>10</v>
      </c>
      <c r="AJ31" s="7">
        <v>0.42299999999999999</v>
      </c>
      <c r="AK31" s="5">
        <v>20</v>
      </c>
      <c r="AL31" s="7">
        <v>0.73099999999999998</v>
      </c>
      <c r="AM31" s="5">
        <v>25</v>
      </c>
      <c r="AN31" s="7">
        <v>0.92300000000000004</v>
      </c>
      <c r="AO31" s="5">
        <v>25</v>
      </c>
      <c r="AP31" s="7">
        <v>1</v>
      </c>
      <c r="AQ31" s="5">
        <v>0</v>
      </c>
      <c r="AR31" s="7">
        <v>0</v>
      </c>
      <c r="AS31" s="5">
        <v>25</v>
      </c>
      <c r="AT31" s="5">
        <v>20</v>
      </c>
      <c r="AU31" s="5" t="s">
        <v>63</v>
      </c>
      <c r="AV31" s="5">
        <v>30</v>
      </c>
      <c r="AW31" s="5" t="s">
        <v>63</v>
      </c>
      <c r="AX31" s="5">
        <v>30</v>
      </c>
      <c r="AY31" s="5" t="s">
        <v>63</v>
      </c>
      <c r="AZ31" s="5">
        <v>35</v>
      </c>
      <c r="BA31" s="5" t="s">
        <v>63</v>
      </c>
      <c r="BB31" s="5" t="s">
        <v>63</v>
      </c>
      <c r="BC31" s="5" t="s">
        <v>63</v>
      </c>
      <c r="BD31" s="5">
        <v>35</v>
      </c>
    </row>
    <row r="32" spans="1:56" x14ac:dyDescent="0.35">
      <c r="A32" t="s">
        <v>91</v>
      </c>
      <c r="B32" s="5">
        <v>30</v>
      </c>
      <c r="C32" s="7">
        <v>0.29499999999999998</v>
      </c>
      <c r="D32" s="5">
        <v>55</v>
      </c>
      <c r="E32" s="7">
        <v>0.56799999999999995</v>
      </c>
      <c r="F32" s="5">
        <v>70</v>
      </c>
      <c r="G32" s="7">
        <v>0.75800000000000001</v>
      </c>
      <c r="H32" s="5">
        <v>85</v>
      </c>
      <c r="I32" s="7">
        <v>0.90500000000000003</v>
      </c>
      <c r="J32" s="5">
        <v>10</v>
      </c>
      <c r="K32" s="7">
        <v>9.5000000000000001E-2</v>
      </c>
      <c r="L32" s="5">
        <v>95</v>
      </c>
      <c r="M32" s="5">
        <v>15</v>
      </c>
      <c r="N32" s="7">
        <v>0.17199999999999999</v>
      </c>
      <c r="O32" s="5">
        <v>40</v>
      </c>
      <c r="P32" s="7">
        <v>0.39400000000000002</v>
      </c>
      <c r="Q32" s="5">
        <v>65</v>
      </c>
      <c r="R32" s="7">
        <v>0.63600000000000001</v>
      </c>
      <c r="S32" s="5">
        <v>85</v>
      </c>
      <c r="T32" s="7">
        <v>0.86899999999999999</v>
      </c>
      <c r="U32" s="5">
        <v>15</v>
      </c>
      <c r="V32" s="7">
        <v>0.13100000000000001</v>
      </c>
      <c r="W32" s="5">
        <v>100</v>
      </c>
      <c r="X32" s="5">
        <v>40</v>
      </c>
      <c r="Y32" s="7">
        <v>0.41299999999999998</v>
      </c>
      <c r="Z32" s="5">
        <v>55</v>
      </c>
      <c r="AA32" s="7">
        <v>0.60899999999999999</v>
      </c>
      <c r="AB32" s="5">
        <v>75</v>
      </c>
      <c r="AC32" s="7">
        <v>0.80400000000000005</v>
      </c>
      <c r="AD32" s="5">
        <v>80</v>
      </c>
      <c r="AE32" s="7">
        <v>0.87</v>
      </c>
      <c r="AF32" s="5">
        <v>10</v>
      </c>
      <c r="AG32" s="7">
        <v>0.13</v>
      </c>
      <c r="AH32" s="5">
        <v>90</v>
      </c>
      <c r="AI32" s="5">
        <v>40</v>
      </c>
      <c r="AJ32" s="7">
        <v>0.46200000000000002</v>
      </c>
      <c r="AK32" s="5">
        <v>65</v>
      </c>
      <c r="AL32" s="7">
        <v>0.71399999999999997</v>
      </c>
      <c r="AM32" s="5">
        <v>85</v>
      </c>
      <c r="AN32" s="7">
        <v>0.93400000000000005</v>
      </c>
      <c r="AO32" s="5">
        <v>90</v>
      </c>
      <c r="AP32" s="7">
        <v>1</v>
      </c>
      <c r="AQ32" s="5">
        <v>0</v>
      </c>
      <c r="AR32" s="7">
        <v>0</v>
      </c>
      <c r="AS32" s="5">
        <v>90</v>
      </c>
      <c r="AT32" s="5">
        <v>40</v>
      </c>
      <c r="AU32" s="7">
        <v>0.35799999999999998</v>
      </c>
      <c r="AV32" s="5">
        <v>55</v>
      </c>
      <c r="AW32" s="7">
        <v>0.52300000000000002</v>
      </c>
      <c r="AX32" s="5">
        <v>80</v>
      </c>
      <c r="AY32" s="7">
        <v>0.74299999999999999</v>
      </c>
      <c r="AZ32" s="5">
        <v>95</v>
      </c>
      <c r="BA32" s="7">
        <v>0.86199999999999999</v>
      </c>
      <c r="BB32" s="5">
        <v>15</v>
      </c>
      <c r="BC32" s="7">
        <v>0.13800000000000001</v>
      </c>
      <c r="BD32" s="5">
        <v>110</v>
      </c>
    </row>
    <row r="33" spans="1:56" x14ac:dyDescent="0.35">
      <c r="A33" t="s">
        <v>92</v>
      </c>
      <c r="B33" s="5">
        <v>10</v>
      </c>
      <c r="C33" s="7">
        <v>0.123</v>
      </c>
      <c r="D33" s="5">
        <v>25</v>
      </c>
      <c r="E33" s="7">
        <v>0.38500000000000001</v>
      </c>
      <c r="F33" s="5">
        <v>45</v>
      </c>
      <c r="G33" s="7">
        <v>0.67700000000000005</v>
      </c>
      <c r="H33" s="5">
        <v>55</v>
      </c>
      <c r="I33" s="7">
        <v>0.877</v>
      </c>
      <c r="J33" s="5">
        <v>10</v>
      </c>
      <c r="K33" s="7">
        <v>0.123</v>
      </c>
      <c r="L33" s="5">
        <v>65</v>
      </c>
      <c r="M33" s="5">
        <v>10</v>
      </c>
      <c r="N33" s="7">
        <v>0.10299999999999999</v>
      </c>
      <c r="O33" s="5">
        <v>30</v>
      </c>
      <c r="P33" s="7">
        <v>0.38500000000000001</v>
      </c>
      <c r="Q33" s="5">
        <v>60</v>
      </c>
      <c r="R33" s="7">
        <v>0.74399999999999999</v>
      </c>
      <c r="S33" s="5">
        <v>75</v>
      </c>
      <c r="T33" s="7">
        <v>0.93600000000000005</v>
      </c>
      <c r="U33" s="5">
        <v>5</v>
      </c>
      <c r="V33" s="7">
        <v>6.4000000000000001E-2</v>
      </c>
      <c r="W33" s="5">
        <v>80</v>
      </c>
      <c r="X33" s="5">
        <v>10</v>
      </c>
      <c r="Y33" s="7">
        <v>0.216</v>
      </c>
      <c r="Z33" s="5">
        <v>20</v>
      </c>
      <c r="AA33" s="7">
        <v>0.41199999999999998</v>
      </c>
      <c r="AB33" s="5">
        <v>40</v>
      </c>
      <c r="AC33" s="7">
        <v>0.78400000000000003</v>
      </c>
      <c r="AD33" s="5">
        <v>45</v>
      </c>
      <c r="AE33" s="7">
        <v>0.88200000000000001</v>
      </c>
      <c r="AF33" s="5">
        <v>5</v>
      </c>
      <c r="AG33" s="7">
        <v>0.11799999999999999</v>
      </c>
      <c r="AH33" s="5">
        <v>50</v>
      </c>
      <c r="AI33" s="5">
        <v>10</v>
      </c>
      <c r="AJ33" s="7">
        <v>0.14000000000000001</v>
      </c>
      <c r="AK33" s="5">
        <v>25</v>
      </c>
      <c r="AL33" s="7">
        <v>0.40400000000000003</v>
      </c>
      <c r="AM33" s="5">
        <v>50</v>
      </c>
      <c r="AN33" s="7">
        <v>0.91200000000000003</v>
      </c>
      <c r="AO33" s="5">
        <v>55</v>
      </c>
      <c r="AP33" s="7">
        <v>1</v>
      </c>
      <c r="AQ33" s="5">
        <v>0</v>
      </c>
      <c r="AR33" s="7">
        <v>0</v>
      </c>
      <c r="AS33" s="5">
        <v>55</v>
      </c>
      <c r="AT33" s="5">
        <v>10</v>
      </c>
      <c r="AU33" s="7">
        <v>0.122</v>
      </c>
      <c r="AV33" s="5">
        <v>30</v>
      </c>
      <c r="AW33" s="7">
        <v>0.29599999999999999</v>
      </c>
      <c r="AX33" s="5">
        <v>60</v>
      </c>
      <c r="AY33" s="7">
        <v>0.61199999999999999</v>
      </c>
      <c r="AZ33" s="5">
        <v>85</v>
      </c>
      <c r="BA33" s="7">
        <v>0.88800000000000001</v>
      </c>
      <c r="BB33" s="5">
        <v>10</v>
      </c>
      <c r="BC33" s="7">
        <v>0.112</v>
      </c>
      <c r="BD33" s="5">
        <v>100</v>
      </c>
    </row>
    <row r="34" spans="1:56" x14ac:dyDescent="0.35">
      <c r="A34" t="s">
        <v>93</v>
      </c>
      <c r="B34" s="5">
        <v>120</v>
      </c>
      <c r="C34" s="7">
        <v>0.45100000000000001</v>
      </c>
      <c r="D34" s="5">
        <v>175</v>
      </c>
      <c r="E34" s="7">
        <v>0.66700000000000004</v>
      </c>
      <c r="F34" s="5">
        <v>220</v>
      </c>
      <c r="G34" s="7">
        <v>0.83</v>
      </c>
      <c r="H34" s="5">
        <v>240</v>
      </c>
      <c r="I34" s="7">
        <v>0.91300000000000003</v>
      </c>
      <c r="J34" s="5">
        <v>25</v>
      </c>
      <c r="K34" s="7">
        <v>8.6999999999999994E-2</v>
      </c>
      <c r="L34" s="5">
        <v>265</v>
      </c>
      <c r="M34" s="5">
        <v>80</v>
      </c>
      <c r="N34" s="7">
        <v>0.29299999999999998</v>
      </c>
      <c r="O34" s="5">
        <v>135</v>
      </c>
      <c r="P34" s="7">
        <v>0.5</v>
      </c>
      <c r="Q34" s="5">
        <v>205</v>
      </c>
      <c r="R34" s="7">
        <v>0.76300000000000001</v>
      </c>
      <c r="S34" s="5">
        <v>240</v>
      </c>
      <c r="T34" s="7">
        <v>0.89600000000000002</v>
      </c>
      <c r="U34" s="5">
        <v>30</v>
      </c>
      <c r="V34" s="7">
        <v>0.104</v>
      </c>
      <c r="W34" s="5">
        <v>270</v>
      </c>
      <c r="X34" s="5">
        <v>165</v>
      </c>
      <c r="Y34" s="7">
        <v>0.58599999999999997</v>
      </c>
      <c r="Z34" s="5">
        <v>215</v>
      </c>
      <c r="AA34" s="7">
        <v>0.77</v>
      </c>
      <c r="AB34" s="5">
        <v>250</v>
      </c>
      <c r="AC34" s="7">
        <v>0.89900000000000002</v>
      </c>
      <c r="AD34" s="5">
        <v>270</v>
      </c>
      <c r="AE34" s="7">
        <v>0.97099999999999997</v>
      </c>
      <c r="AF34" s="5">
        <v>10</v>
      </c>
      <c r="AG34" s="7">
        <v>2.9000000000000001E-2</v>
      </c>
      <c r="AH34" s="5">
        <v>280</v>
      </c>
      <c r="AI34" s="5">
        <v>135</v>
      </c>
      <c r="AJ34" s="7">
        <v>0.438</v>
      </c>
      <c r="AK34" s="5">
        <v>205</v>
      </c>
      <c r="AL34" s="7">
        <v>0.67200000000000004</v>
      </c>
      <c r="AM34" s="5">
        <v>285</v>
      </c>
      <c r="AN34" s="7">
        <v>0.91900000000000004</v>
      </c>
      <c r="AO34" s="5">
        <v>300</v>
      </c>
      <c r="AP34" s="7">
        <v>0.97699999999999998</v>
      </c>
      <c r="AQ34" s="5">
        <v>5</v>
      </c>
      <c r="AR34" s="7">
        <v>2.3E-2</v>
      </c>
      <c r="AS34" s="5">
        <v>310</v>
      </c>
      <c r="AT34" s="5">
        <v>120</v>
      </c>
      <c r="AU34" s="7">
        <v>0.39800000000000002</v>
      </c>
      <c r="AV34" s="5">
        <v>200</v>
      </c>
      <c r="AW34" s="7">
        <v>0.65100000000000002</v>
      </c>
      <c r="AX34" s="5">
        <v>245</v>
      </c>
      <c r="AY34" s="7">
        <v>0.80900000000000005</v>
      </c>
      <c r="AZ34" s="5">
        <v>275</v>
      </c>
      <c r="BA34" s="7">
        <v>0.91100000000000003</v>
      </c>
      <c r="BB34" s="5">
        <v>25</v>
      </c>
      <c r="BC34" s="7">
        <v>8.8999999999999996E-2</v>
      </c>
      <c r="BD34" s="5">
        <v>305</v>
      </c>
    </row>
    <row r="35" spans="1:56" x14ac:dyDescent="0.35">
      <c r="A35" t="s">
        <v>94</v>
      </c>
      <c r="B35" s="5" t="s">
        <v>63</v>
      </c>
      <c r="C35" s="5" t="s">
        <v>63</v>
      </c>
      <c r="D35" s="5" t="s">
        <v>63</v>
      </c>
      <c r="E35" s="5" t="s">
        <v>63</v>
      </c>
      <c r="F35" s="5" t="s">
        <v>63</v>
      </c>
      <c r="G35" s="5" t="s">
        <v>63</v>
      </c>
      <c r="H35" s="5" t="s">
        <v>63</v>
      </c>
      <c r="I35" s="5" t="s">
        <v>63</v>
      </c>
      <c r="J35" s="5">
        <v>0</v>
      </c>
      <c r="K35" s="7">
        <v>0</v>
      </c>
      <c r="L35" s="5" t="s">
        <v>63</v>
      </c>
      <c r="M35" s="5" t="s">
        <v>70</v>
      </c>
      <c r="N35" s="5" t="s">
        <v>70</v>
      </c>
      <c r="O35" s="5" t="s">
        <v>70</v>
      </c>
      <c r="P35" s="5" t="s">
        <v>70</v>
      </c>
      <c r="Q35" s="5" t="s">
        <v>70</v>
      </c>
      <c r="R35" s="5" t="s">
        <v>70</v>
      </c>
      <c r="S35" s="5" t="s">
        <v>70</v>
      </c>
      <c r="T35" s="5" t="s">
        <v>70</v>
      </c>
      <c r="U35" s="5" t="s">
        <v>70</v>
      </c>
      <c r="V35" s="5" t="s">
        <v>70</v>
      </c>
      <c r="W35" s="5">
        <v>0</v>
      </c>
      <c r="X35" s="5" t="s">
        <v>70</v>
      </c>
      <c r="Y35" s="5" t="s">
        <v>70</v>
      </c>
      <c r="Z35" s="5" t="s">
        <v>70</v>
      </c>
      <c r="AA35" s="5" t="s">
        <v>70</v>
      </c>
      <c r="AB35" s="5" t="s">
        <v>70</v>
      </c>
      <c r="AC35" s="5" t="s">
        <v>70</v>
      </c>
      <c r="AD35" s="5" t="s">
        <v>70</v>
      </c>
      <c r="AE35" s="5" t="s">
        <v>70</v>
      </c>
      <c r="AF35" s="5" t="s">
        <v>70</v>
      </c>
      <c r="AG35" s="5" t="s">
        <v>70</v>
      </c>
      <c r="AH35" s="5">
        <v>0</v>
      </c>
      <c r="AI35" s="5">
        <v>5</v>
      </c>
      <c r="AJ35" s="7">
        <v>0.85699999999999998</v>
      </c>
      <c r="AK35" s="5">
        <v>5</v>
      </c>
      <c r="AL35" s="7">
        <v>1</v>
      </c>
      <c r="AM35" s="5">
        <v>5</v>
      </c>
      <c r="AN35" s="7">
        <v>1</v>
      </c>
      <c r="AO35" s="5">
        <v>5</v>
      </c>
      <c r="AP35" s="7">
        <v>1</v>
      </c>
      <c r="AQ35" s="5">
        <v>0</v>
      </c>
      <c r="AR35" s="7">
        <v>0</v>
      </c>
      <c r="AS35" s="5">
        <v>5</v>
      </c>
      <c r="AT35" s="5">
        <v>5</v>
      </c>
      <c r="AU35" s="7">
        <v>0.75</v>
      </c>
      <c r="AV35" s="5">
        <v>5</v>
      </c>
      <c r="AW35" s="7">
        <v>0.75</v>
      </c>
      <c r="AX35" s="5">
        <v>5</v>
      </c>
      <c r="AY35" s="7">
        <v>0.875</v>
      </c>
      <c r="AZ35" s="5">
        <v>10</v>
      </c>
      <c r="BA35" s="7">
        <v>1</v>
      </c>
      <c r="BB35" s="5">
        <v>0</v>
      </c>
      <c r="BC35" s="7">
        <v>0</v>
      </c>
      <c r="BD35" s="5">
        <v>10</v>
      </c>
    </row>
    <row r="36" spans="1:56" x14ac:dyDescent="0.35">
      <c r="A36" t="s">
        <v>95</v>
      </c>
      <c r="B36" s="5" t="s">
        <v>70</v>
      </c>
      <c r="C36" s="5" t="s">
        <v>70</v>
      </c>
      <c r="D36" s="5" t="s">
        <v>70</v>
      </c>
      <c r="E36" s="5" t="s">
        <v>70</v>
      </c>
      <c r="F36" s="5" t="s">
        <v>70</v>
      </c>
      <c r="G36" s="5" t="s">
        <v>70</v>
      </c>
      <c r="H36" s="5" t="s">
        <v>70</v>
      </c>
      <c r="I36" s="5" t="s">
        <v>70</v>
      </c>
      <c r="J36" s="5" t="s">
        <v>70</v>
      </c>
      <c r="K36" s="5" t="s">
        <v>70</v>
      </c>
      <c r="L36" s="5">
        <v>0</v>
      </c>
      <c r="M36" s="5" t="s">
        <v>70</v>
      </c>
      <c r="N36" s="5" t="s">
        <v>70</v>
      </c>
      <c r="O36" s="5" t="s">
        <v>70</v>
      </c>
      <c r="P36" s="5" t="s">
        <v>70</v>
      </c>
      <c r="Q36" s="5" t="s">
        <v>70</v>
      </c>
      <c r="R36" s="5" t="s">
        <v>70</v>
      </c>
      <c r="S36" s="5" t="s">
        <v>70</v>
      </c>
      <c r="T36" s="5" t="s">
        <v>70</v>
      </c>
      <c r="U36" s="5" t="s">
        <v>70</v>
      </c>
      <c r="V36" s="5" t="s">
        <v>70</v>
      </c>
      <c r="W36" s="5">
        <v>0</v>
      </c>
      <c r="X36" s="5" t="s">
        <v>70</v>
      </c>
      <c r="Y36" s="5" t="s">
        <v>70</v>
      </c>
      <c r="Z36" s="5" t="s">
        <v>70</v>
      </c>
      <c r="AA36" s="5" t="s">
        <v>70</v>
      </c>
      <c r="AB36" s="5" t="s">
        <v>70</v>
      </c>
      <c r="AC36" s="5" t="s">
        <v>70</v>
      </c>
      <c r="AD36" s="5" t="s">
        <v>70</v>
      </c>
      <c r="AE36" s="5" t="s">
        <v>70</v>
      </c>
      <c r="AF36" s="5" t="s">
        <v>70</v>
      </c>
      <c r="AG36" s="5" t="s">
        <v>70</v>
      </c>
      <c r="AH36" s="5">
        <v>0</v>
      </c>
      <c r="AI36" s="5" t="s">
        <v>70</v>
      </c>
      <c r="AJ36" s="5" t="s">
        <v>70</v>
      </c>
      <c r="AK36" s="5" t="s">
        <v>70</v>
      </c>
      <c r="AL36" s="5" t="s">
        <v>70</v>
      </c>
      <c r="AM36" s="5" t="s">
        <v>70</v>
      </c>
      <c r="AN36" s="5" t="s">
        <v>70</v>
      </c>
      <c r="AO36" s="5" t="s">
        <v>70</v>
      </c>
      <c r="AP36" s="5" t="s">
        <v>70</v>
      </c>
      <c r="AQ36" s="5" t="s">
        <v>70</v>
      </c>
      <c r="AR36" s="5" t="s">
        <v>70</v>
      </c>
      <c r="AS36" s="5">
        <v>0</v>
      </c>
      <c r="AT36" s="5" t="s">
        <v>70</v>
      </c>
      <c r="AU36" s="5" t="s">
        <v>70</v>
      </c>
      <c r="AV36" s="5" t="s">
        <v>70</v>
      </c>
      <c r="AW36" s="5" t="s">
        <v>70</v>
      </c>
      <c r="AX36" s="5" t="s">
        <v>70</v>
      </c>
      <c r="AY36" s="5" t="s">
        <v>70</v>
      </c>
      <c r="AZ36" s="5" t="s">
        <v>70</v>
      </c>
      <c r="BA36" s="5" t="s">
        <v>70</v>
      </c>
      <c r="BB36" s="5" t="s">
        <v>70</v>
      </c>
      <c r="BC36" s="5" t="s">
        <v>70</v>
      </c>
      <c r="BD36" s="5">
        <v>0</v>
      </c>
    </row>
    <row r="37" spans="1:56" x14ac:dyDescent="0.35">
      <c r="A37" t="s">
        <v>96</v>
      </c>
      <c r="B37" s="5" t="s">
        <v>70</v>
      </c>
      <c r="C37" s="5" t="s">
        <v>70</v>
      </c>
      <c r="D37" s="5" t="s">
        <v>70</v>
      </c>
      <c r="E37" s="5" t="s">
        <v>70</v>
      </c>
      <c r="F37" s="5" t="s">
        <v>70</v>
      </c>
      <c r="G37" s="5" t="s">
        <v>70</v>
      </c>
      <c r="H37" s="5" t="s">
        <v>70</v>
      </c>
      <c r="I37" s="5" t="s">
        <v>70</v>
      </c>
      <c r="J37" s="5" t="s">
        <v>70</v>
      </c>
      <c r="K37" s="5" t="s">
        <v>70</v>
      </c>
      <c r="L37" s="5">
        <v>0</v>
      </c>
      <c r="M37" s="5" t="s">
        <v>70</v>
      </c>
      <c r="N37" s="5" t="s">
        <v>70</v>
      </c>
      <c r="O37" s="5" t="s">
        <v>70</v>
      </c>
      <c r="P37" s="5" t="s">
        <v>70</v>
      </c>
      <c r="Q37" s="5" t="s">
        <v>70</v>
      </c>
      <c r="R37" s="5" t="s">
        <v>70</v>
      </c>
      <c r="S37" s="5" t="s">
        <v>70</v>
      </c>
      <c r="T37" s="5" t="s">
        <v>70</v>
      </c>
      <c r="U37" s="5" t="s">
        <v>70</v>
      </c>
      <c r="V37" s="5" t="s">
        <v>70</v>
      </c>
      <c r="W37" s="5">
        <v>0</v>
      </c>
      <c r="X37" s="5" t="s">
        <v>70</v>
      </c>
      <c r="Y37" s="5" t="s">
        <v>70</v>
      </c>
      <c r="Z37" s="5" t="s">
        <v>70</v>
      </c>
      <c r="AA37" s="5" t="s">
        <v>70</v>
      </c>
      <c r="AB37" s="5" t="s">
        <v>70</v>
      </c>
      <c r="AC37" s="5" t="s">
        <v>70</v>
      </c>
      <c r="AD37" s="5" t="s">
        <v>70</v>
      </c>
      <c r="AE37" s="5" t="s">
        <v>70</v>
      </c>
      <c r="AF37" s="5" t="s">
        <v>70</v>
      </c>
      <c r="AG37" s="5" t="s">
        <v>70</v>
      </c>
      <c r="AH37" s="5">
        <v>0</v>
      </c>
      <c r="AI37" s="5" t="s">
        <v>63</v>
      </c>
      <c r="AJ37" s="5" t="s">
        <v>63</v>
      </c>
      <c r="AK37" s="5" t="s">
        <v>63</v>
      </c>
      <c r="AL37" s="5" t="s">
        <v>63</v>
      </c>
      <c r="AM37" s="5" t="s">
        <v>63</v>
      </c>
      <c r="AN37" s="5" t="s">
        <v>63</v>
      </c>
      <c r="AO37" s="5" t="s">
        <v>63</v>
      </c>
      <c r="AP37" s="5" t="s">
        <v>63</v>
      </c>
      <c r="AQ37" s="5">
        <v>0</v>
      </c>
      <c r="AR37" s="7">
        <v>0</v>
      </c>
      <c r="AS37" s="5" t="s">
        <v>63</v>
      </c>
      <c r="AT37" s="5" t="s">
        <v>70</v>
      </c>
      <c r="AU37" s="5" t="s">
        <v>70</v>
      </c>
      <c r="AV37" s="5" t="s">
        <v>70</v>
      </c>
      <c r="AW37" s="5" t="s">
        <v>70</v>
      </c>
      <c r="AX37" s="5" t="s">
        <v>70</v>
      </c>
      <c r="AY37" s="5" t="s">
        <v>70</v>
      </c>
      <c r="AZ37" s="5" t="s">
        <v>70</v>
      </c>
      <c r="BA37" s="5" t="s">
        <v>70</v>
      </c>
      <c r="BB37" s="5" t="s">
        <v>70</v>
      </c>
      <c r="BC37" s="5" t="s">
        <v>70</v>
      </c>
      <c r="BD37" s="5">
        <v>0</v>
      </c>
    </row>
    <row r="38" spans="1:56" x14ac:dyDescent="0.35">
      <c r="A38" t="s">
        <v>97</v>
      </c>
      <c r="B38" s="5" t="s">
        <v>70</v>
      </c>
      <c r="C38" s="5" t="s">
        <v>70</v>
      </c>
      <c r="D38" s="5" t="s">
        <v>70</v>
      </c>
      <c r="E38" s="5" t="s">
        <v>70</v>
      </c>
      <c r="F38" s="5" t="s">
        <v>70</v>
      </c>
      <c r="G38" s="5" t="s">
        <v>70</v>
      </c>
      <c r="H38" s="5" t="s">
        <v>70</v>
      </c>
      <c r="I38" s="5" t="s">
        <v>70</v>
      </c>
      <c r="J38" s="5" t="s">
        <v>70</v>
      </c>
      <c r="K38" s="5" t="s">
        <v>70</v>
      </c>
      <c r="L38" s="5">
        <v>0</v>
      </c>
      <c r="M38" s="5" t="s">
        <v>70</v>
      </c>
      <c r="N38" s="5" t="s">
        <v>70</v>
      </c>
      <c r="O38" s="5" t="s">
        <v>70</v>
      </c>
      <c r="P38" s="5" t="s">
        <v>70</v>
      </c>
      <c r="Q38" s="5" t="s">
        <v>70</v>
      </c>
      <c r="R38" s="5" t="s">
        <v>70</v>
      </c>
      <c r="S38" s="5" t="s">
        <v>70</v>
      </c>
      <c r="T38" s="5" t="s">
        <v>70</v>
      </c>
      <c r="U38" s="5" t="s">
        <v>70</v>
      </c>
      <c r="V38" s="5" t="s">
        <v>70</v>
      </c>
      <c r="W38" s="5">
        <v>0</v>
      </c>
      <c r="X38" s="5" t="s">
        <v>70</v>
      </c>
      <c r="Y38" s="5" t="s">
        <v>70</v>
      </c>
      <c r="Z38" s="5" t="s">
        <v>70</v>
      </c>
      <c r="AA38" s="5" t="s">
        <v>70</v>
      </c>
      <c r="AB38" s="5" t="s">
        <v>70</v>
      </c>
      <c r="AC38" s="5" t="s">
        <v>70</v>
      </c>
      <c r="AD38" s="5" t="s">
        <v>70</v>
      </c>
      <c r="AE38" s="5" t="s">
        <v>70</v>
      </c>
      <c r="AF38" s="5" t="s">
        <v>70</v>
      </c>
      <c r="AG38" s="5" t="s">
        <v>70</v>
      </c>
      <c r="AH38" s="5">
        <v>0</v>
      </c>
      <c r="AI38" s="5" t="s">
        <v>70</v>
      </c>
      <c r="AJ38" s="5" t="s">
        <v>70</v>
      </c>
      <c r="AK38" s="5" t="s">
        <v>70</v>
      </c>
      <c r="AL38" s="5" t="s">
        <v>70</v>
      </c>
      <c r="AM38" s="5" t="s">
        <v>70</v>
      </c>
      <c r="AN38" s="5" t="s">
        <v>70</v>
      </c>
      <c r="AO38" s="5" t="s">
        <v>70</v>
      </c>
      <c r="AP38" s="5" t="s">
        <v>70</v>
      </c>
      <c r="AQ38" s="5" t="s">
        <v>70</v>
      </c>
      <c r="AR38" s="5" t="s">
        <v>70</v>
      </c>
      <c r="AS38" s="5">
        <v>0</v>
      </c>
      <c r="AT38" s="5" t="s">
        <v>70</v>
      </c>
      <c r="AU38" s="5" t="s">
        <v>70</v>
      </c>
      <c r="AV38" s="5" t="s">
        <v>70</v>
      </c>
      <c r="AW38" s="5" t="s">
        <v>70</v>
      </c>
      <c r="AX38" s="5" t="s">
        <v>70</v>
      </c>
      <c r="AY38" s="5" t="s">
        <v>70</v>
      </c>
      <c r="AZ38" s="5" t="s">
        <v>70</v>
      </c>
      <c r="BA38" s="5" t="s">
        <v>70</v>
      </c>
      <c r="BB38" s="5" t="s">
        <v>70</v>
      </c>
      <c r="BC38" s="5" t="s">
        <v>70</v>
      </c>
      <c r="BD38" s="5">
        <v>0</v>
      </c>
    </row>
    <row r="39" spans="1:56" x14ac:dyDescent="0.35">
      <c r="A39" t="s">
        <v>98</v>
      </c>
      <c r="B39" s="5" t="s">
        <v>70</v>
      </c>
      <c r="C39" s="5" t="s">
        <v>70</v>
      </c>
      <c r="D39" s="5" t="s">
        <v>70</v>
      </c>
      <c r="E39" s="5" t="s">
        <v>70</v>
      </c>
      <c r="F39" s="5" t="s">
        <v>70</v>
      </c>
      <c r="G39" s="5" t="s">
        <v>70</v>
      </c>
      <c r="H39" s="5" t="s">
        <v>70</v>
      </c>
      <c r="I39" s="5" t="s">
        <v>70</v>
      </c>
      <c r="J39" s="5" t="s">
        <v>70</v>
      </c>
      <c r="K39" s="5" t="s">
        <v>70</v>
      </c>
      <c r="L39" s="5">
        <v>0</v>
      </c>
      <c r="M39" s="5" t="s">
        <v>70</v>
      </c>
      <c r="N39" s="5" t="s">
        <v>70</v>
      </c>
      <c r="O39" s="5" t="s">
        <v>70</v>
      </c>
      <c r="P39" s="5" t="s">
        <v>70</v>
      </c>
      <c r="Q39" s="5" t="s">
        <v>70</v>
      </c>
      <c r="R39" s="5" t="s">
        <v>70</v>
      </c>
      <c r="S39" s="5" t="s">
        <v>70</v>
      </c>
      <c r="T39" s="5" t="s">
        <v>70</v>
      </c>
      <c r="U39" s="5" t="s">
        <v>70</v>
      </c>
      <c r="V39" s="5" t="s">
        <v>70</v>
      </c>
      <c r="W39" s="5">
        <v>0</v>
      </c>
      <c r="X39" s="5" t="s">
        <v>70</v>
      </c>
      <c r="Y39" s="5" t="s">
        <v>70</v>
      </c>
      <c r="Z39" s="5" t="s">
        <v>70</v>
      </c>
      <c r="AA39" s="5" t="s">
        <v>70</v>
      </c>
      <c r="AB39" s="5" t="s">
        <v>70</v>
      </c>
      <c r="AC39" s="5" t="s">
        <v>70</v>
      </c>
      <c r="AD39" s="5" t="s">
        <v>70</v>
      </c>
      <c r="AE39" s="5" t="s">
        <v>70</v>
      </c>
      <c r="AF39" s="5" t="s">
        <v>70</v>
      </c>
      <c r="AG39" s="5" t="s">
        <v>70</v>
      </c>
      <c r="AH39" s="5">
        <v>0</v>
      </c>
      <c r="AI39" s="5" t="s">
        <v>70</v>
      </c>
      <c r="AJ39" s="5" t="s">
        <v>70</v>
      </c>
      <c r="AK39" s="5" t="s">
        <v>70</v>
      </c>
      <c r="AL39" s="5" t="s">
        <v>70</v>
      </c>
      <c r="AM39" s="5" t="s">
        <v>70</v>
      </c>
      <c r="AN39" s="5" t="s">
        <v>70</v>
      </c>
      <c r="AO39" s="5" t="s">
        <v>70</v>
      </c>
      <c r="AP39" s="5" t="s">
        <v>70</v>
      </c>
      <c r="AQ39" s="5" t="s">
        <v>70</v>
      </c>
      <c r="AR39" s="5" t="s">
        <v>70</v>
      </c>
      <c r="AS39" s="5">
        <v>0</v>
      </c>
      <c r="AT39" s="5" t="s">
        <v>70</v>
      </c>
      <c r="AU39" s="5" t="s">
        <v>70</v>
      </c>
      <c r="AV39" s="5" t="s">
        <v>70</v>
      </c>
      <c r="AW39" s="5" t="s">
        <v>70</v>
      </c>
      <c r="AX39" s="5" t="s">
        <v>70</v>
      </c>
      <c r="AY39" s="5" t="s">
        <v>70</v>
      </c>
      <c r="AZ39" s="5" t="s">
        <v>70</v>
      </c>
      <c r="BA39" s="5" t="s">
        <v>70</v>
      </c>
      <c r="BB39" s="5" t="s">
        <v>70</v>
      </c>
      <c r="BC39" s="5" t="s">
        <v>70</v>
      </c>
      <c r="BD39" s="5">
        <v>0</v>
      </c>
    </row>
    <row r="40" spans="1:56" x14ac:dyDescent="0.35">
      <c r="A40" t="s">
        <v>99</v>
      </c>
      <c r="B40" s="5">
        <v>210</v>
      </c>
      <c r="C40" s="7">
        <v>0.27600000000000002</v>
      </c>
      <c r="D40" s="5">
        <v>330</v>
      </c>
      <c r="E40" s="7">
        <v>0.432</v>
      </c>
      <c r="F40" s="5">
        <v>470</v>
      </c>
      <c r="G40" s="7">
        <v>0.61399999999999999</v>
      </c>
      <c r="H40" s="5">
        <v>590</v>
      </c>
      <c r="I40" s="7">
        <v>0.77600000000000002</v>
      </c>
      <c r="J40" s="5">
        <v>170</v>
      </c>
      <c r="K40" s="7">
        <v>0.224</v>
      </c>
      <c r="L40" s="5">
        <v>760</v>
      </c>
      <c r="M40" s="5">
        <v>270</v>
      </c>
      <c r="N40" s="7">
        <v>0.33</v>
      </c>
      <c r="O40" s="5">
        <v>405</v>
      </c>
      <c r="P40" s="7">
        <v>0.496</v>
      </c>
      <c r="Q40" s="5">
        <v>545</v>
      </c>
      <c r="R40" s="7">
        <v>0.66300000000000003</v>
      </c>
      <c r="S40" s="5">
        <v>660</v>
      </c>
      <c r="T40" s="7">
        <v>0.80400000000000005</v>
      </c>
      <c r="U40" s="5">
        <v>160</v>
      </c>
      <c r="V40" s="7">
        <v>0.19600000000000001</v>
      </c>
      <c r="W40" s="5">
        <v>820</v>
      </c>
      <c r="X40" s="5">
        <v>240</v>
      </c>
      <c r="Y40" s="7">
        <v>0.32600000000000001</v>
      </c>
      <c r="Z40" s="5">
        <v>365</v>
      </c>
      <c r="AA40" s="7">
        <v>0.495</v>
      </c>
      <c r="AB40" s="5">
        <v>495</v>
      </c>
      <c r="AC40" s="7">
        <v>0.67300000000000004</v>
      </c>
      <c r="AD40" s="5">
        <v>565</v>
      </c>
      <c r="AE40" s="7">
        <v>0.76900000000000002</v>
      </c>
      <c r="AF40" s="5">
        <v>170</v>
      </c>
      <c r="AG40" s="7">
        <v>0.23100000000000001</v>
      </c>
      <c r="AH40" s="5">
        <v>735</v>
      </c>
      <c r="AI40" s="5">
        <v>295</v>
      </c>
      <c r="AJ40" s="7">
        <v>0.33200000000000002</v>
      </c>
      <c r="AK40" s="5">
        <v>480</v>
      </c>
      <c r="AL40" s="7">
        <v>0.53800000000000003</v>
      </c>
      <c r="AM40" s="5">
        <v>705</v>
      </c>
      <c r="AN40" s="7">
        <v>0.79200000000000004</v>
      </c>
      <c r="AO40" s="5">
        <v>795</v>
      </c>
      <c r="AP40" s="7">
        <v>0.89800000000000002</v>
      </c>
      <c r="AQ40" s="5">
        <v>90</v>
      </c>
      <c r="AR40" s="7">
        <v>0.10199999999999999</v>
      </c>
      <c r="AS40" s="5">
        <v>890</v>
      </c>
      <c r="AT40" s="5">
        <v>255</v>
      </c>
      <c r="AU40" s="7">
        <v>0.27800000000000002</v>
      </c>
      <c r="AV40" s="5">
        <v>425</v>
      </c>
      <c r="AW40" s="7">
        <v>0.46400000000000002</v>
      </c>
      <c r="AX40" s="5">
        <v>565</v>
      </c>
      <c r="AY40" s="7">
        <v>0.61399999999999999</v>
      </c>
      <c r="AZ40" s="5">
        <v>705</v>
      </c>
      <c r="BA40" s="7">
        <v>0.77</v>
      </c>
      <c r="BB40" s="5">
        <v>210</v>
      </c>
      <c r="BC40" s="7">
        <v>0.23</v>
      </c>
      <c r="BD40" s="5">
        <v>920</v>
      </c>
    </row>
    <row r="41" spans="1:56" x14ac:dyDescent="0.35">
      <c r="A41" t="s">
        <v>100</v>
      </c>
      <c r="B41" s="5" t="s">
        <v>63</v>
      </c>
      <c r="C41" s="5" t="s">
        <v>63</v>
      </c>
      <c r="D41" s="5">
        <v>10</v>
      </c>
      <c r="E41" s="5" t="s">
        <v>63</v>
      </c>
      <c r="F41" s="5">
        <v>10</v>
      </c>
      <c r="G41" s="5" t="s">
        <v>63</v>
      </c>
      <c r="H41" s="5">
        <v>10</v>
      </c>
      <c r="I41" s="5" t="s">
        <v>63</v>
      </c>
      <c r="J41" s="5" t="s">
        <v>63</v>
      </c>
      <c r="K41" s="5" t="s">
        <v>63</v>
      </c>
      <c r="L41" s="5">
        <v>10</v>
      </c>
      <c r="M41" s="5">
        <v>5</v>
      </c>
      <c r="N41" s="5" t="s">
        <v>63</v>
      </c>
      <c r="O41" s="5">
        <v>10</v>
      </c>
      <c r="P41" s="5" t="s">
        <v>63</v>
      </c>
      <c r="Q41" s="5">
        <v>15</v>
      </c>
      <c r="R41" s="5" t="s">
        <v>63</v>
      </c>
      <c r="S41" s="5">
        <v>15</v>
      </c>
      <c r="T41" s="5" t="s">
        <v>63</v>
      </c>
      <c r="U41" s="5" t="s">
        <v>63</v>
      </c>
      <c r="V41" s="5" t="s">
        <v>63</v>
      </c>
      <c r="W41" s="5">
        <v>15</v>
      </c>
      <c r="X41" s="5">
        <v>10</v>
      </c>
      <c r="Y41" s="5" t="s">
        <v>63</v>
      </c>
      <c r="Z41" s="5">
        <v>15</v>
      </c>
      <c r="AA41" s="5" t="s">
        <v>63</v>
      </c>
      <c r="AB41" s="5">
        <v>25</v>
      </c>
      <c r="AC41" s="5" t="s">
        <v>63</v>
      </c>
      <c r="AD41" s="5">
        <v>30</v>
      </c>
      <c r="AE41" s="5" t="s">
        <v>63</v>
      </c>
      <c r="AF41" s="5" t="s">
        <v>63</v>
      </c>
      <c r="AG41" s="5" t="s">
        <v>63</v>
      </c>
      <c r="AH41" s="5">
        <v>35</v>
      </c>
      <c r="AI41" s="5">
        <v>10</v>
      </c>
      <c r="AJ41" s="7">
        <v>0.38500000000000001</v>
      </c>
      <c r="AK41" s="5">
        <v>20</v>
      </c>
      <c r="AL41" s="7">
        <v>0.69199999999999995</v>
      </c>
      <c r="AM41" s="5">
        <v>25</v>
      </c>
      <c r="AN41" s="7">
        <v>1</v>
      </c>
      <c r="AO41" s="5">
        <v>25</v>
      </c>
      <c r="AP41" s="7">
        <v>1</v>
      </c>
      <c r="AQ41" s="5">
        <v>0</v>
      </c>
      <c r="AR41" s="7">
        <v>0</v>
      </c>
      <c r="AS41" s="5">
        <v>25</v>
      </c>
      <c r="AT41" s="5">
        <v>10</v>
      </c>
      <c r="AU41" s="7">
        <v>0.222</v>
      </c>
      <c r="AV41" s="5">
        <v>15</v>
      </c>
      <c r="AW41" s="7">
        <v>0.35599999999999998</v>
      </c>
      <c r="AX41" s="5">
        <v>25</v>
      </c>
      <c r="AY41" s="7">
        <v>0.6</v>
      </c>
      <c r="AZ41" s="5">
        <v>35</v>
      </c>
      <c r="BA41" s="7">
        <v>0.8</v>
      </c>
      <c r="BB41" s="5">
        <v>10</v>
      </c>
      <c r="BC41" s="7">
        <v>0.2</v>
      </c>
      <c r="BD41" s="5">
        <v>45</v>
      </c>
    </row>
    <row r="42" spans="1:56" x14ac:dyDescent="0.35">
      <c r="A42" t="s">
        <v>101</v>
      </c>
      <c r="B42" s="5">
        <v>110</v>
      </c>
      <c r="C42" s="7">
        <v>0.39100000000000001</v>
      </c>
      <c r="D42" s="5">
        <v>170</v>
      </c>
      <c r="E42" s="7">
        <v>0.59499999999999997</v>
      </c>
      <c r="F42" s="5">
        <v>225</v>
      </c>
      <c r="G42" s="7">
        <v>0.78500000000000003</v>
      </c>
      <c r="H42" s="5">
        <v>250</v>
      </c>
      <c r="I42" s="7">
        <v>0.873</v>
      </c>
      <c r="J42" s="5">
        <v>35</v>
      </c>
      <c r="K42" s="7">
        <v>0.127</v>
      </c>
      <c r="L42" s="5">
        <v>285</v>
      </c>
      <c r="M42" s="5">
        <v>105</v>
      </c>
      <c r="N42" s="7">
        <v>0.40500000000000003</v>
      </c>
      <c r="O42" s="5">
        <v>155</v>
      </c>
      <c r="P42" s="7">
        <v>0.57999999999999996</v>
      </c>
      <c r="Q42" s="5">
        <v>200</v>
      </c>
      <c r="R42" s="7">
        <v>0.76500000000000001</v>
      </c>
      <c r="S42" s="5">
        <v>240</v>
      </c>
      <c r="T42" s="7">
        <v>0.90200000000000002</v>
      </c>
      <c r="U42" s="5">
        <v>25</v>
      </c>
      <c r="V42" s="7">
        <v>9.8000000000000004E-2</v>
      </c>
      <c r="W42" s="5">
        <v>265</v>
      </c>
      <c r="X42" s="5">
        <v>130</v>
      </c>
      <c r="Y42" s="7">
        <v>0.45600000000000002</v>
      </c>
      <c r="Z42" s="5">
        <v>185</v>
      </c>
      <c r="AA42" s="7">
        <v>0.66200000000000003</v>
      </c>
      <c r="AB42" s="5">
        <v>240</v>
      </c>
      <c r="AC42" s="7">
        <v>0.86099999999999999</v>
      </c>
      <c r="AD42" s="5">
        <v>265</v>
      </c>
      <c r="AE42" s="7">
        <v>0.94699999999999995</v>
      </c>
      <c r="AF42" s="5">
        <v>15</v>
      </c>
      <c r="AG42" s="7">
        <v>5.2999999999999999E-2</v>
      </c>
      <c r="AH42" s="5">
        <v>280</v>
      </c>
      <c r="AI42" s="5">
        <v>95</v>
      </c>
      <c r="AJ42" s="7">
        <v>0.34799999999999998</v>
      </c>
      <c r="AK42" s="5">
        <v>165</v>
      </c>
      <c r="AL42" s="7">
        <v>0.60799999999999998</v>
      </c>
      <c r="AM42" s="5">
        <v>235</v>
      </c>
      <c r="AN42" s="7">
        <v>0.86099999999999999</v>
      </c>
      <c r="AO42" s="5">
        <v>260</v>
      </c>
      <c r="AP42" s="7">
        <v>0.95599999999999996</v>
      </c>
      <c r="AQ42" s="5">
        <v>10</v>
      </c>
      <c r="AR42" s="7">
        <v>4.3999999999999997E-2</v>
      </c>
      <c r="AS42" s="5">
        <v>275</v>
      </c>
      <c r="AT42" s="5">
        <v>60</v>
      </c>
      <c r="AU42" s="7">
        <v>0.24399999999999999</v>
      </c>
      <c r="AV42" s="5">
        <v>135</v>
      </c>
      <c r="AW42" s="7">
        <v>0.53900000000000003</v>
      </c>
      <c r="AX42" s="5">
        <v>190</v>
      </c>
      <c r="AY42" s="7">
        <v>0.748</v>
      </c>
      <c r="AZ42" s="5">
        <v>215</v>
      </c>
      <c r="BA42" s="7">
        <v>0.85</v>
      </c>
      <c r="BB42" s="5">
        <v>40</v>
      </c>
      <c r="BC42" s="7">
        <v>0.15</v>
      </c>
      <c r="BD42" s="5">
        <v>255</v>
      </c>
    </row>
    <row r="43" spans="1:56" x14ac:dyDescent="0.35">
      <c r="A43" t="s">
        <v>102</v>
      </c>
      <c r="B43" s="5">
        <v>60</v>
      </c>
      <c r="C43" s="5" t="s">
        <v>63</v>
      </c>
      <c r="D43" s="5">
        <v>85</v>
      </c>
      <c r="E43" s="5" t="s">
        <v>63</v>
      </c>
      <c r="F43" s="5">
        <v>105</v>
      </c>
      <c r="G43" s="5" t="s">
        <v>63</v>
      </c>
      <c r="H43" s="5">
        <v>115</v>
      </c>
      <c r="I43" s="5" t="s">
        <v>63</v>
      </c>
      <c r="J43" s="5" t="s">
        <v>63</v>
      </c>
      <c r="K43" s="5" t="s">
        <v>63</v>
      </c>
      <c r="L43" s="5">
        <v>120</v>
      </c>
      <c r="M43" s="5">
        <v>75</v>
      </c>
      <c r="N43" s="7">
        <v>0.56599999999999995</v>
      </c>
      <c r="O43" s="5">
        <v>110</v>
      </c>
      <c r="P43" s="7">
        <v>0.82399999999999995</v>
      </c>
      <c r="Q43" s="5">
        <v>130</v>
      </c>
      <c r="R43" s="7">
        <v>0.94099999999999995</v>
      </c>
      <c r="S43" s="5">
        <v>135</v>
      </c>
      <c r="T43" s="7">
        <v>1</v>
      </c>
      <c r="U43" s="5">
        <v>0</v>
      </c>
      <c r="V43" s="7">
        <v>0</v>
      </c>
      <c r="W43" s="5">
        <v>135</v>
      </c>
      <c r="X43" s="5">
        <v>90</v>
      </c>
      <c r="Y43" s="7">
        <v>0.6</v>
      </c>
      <c r="Z43" s="5">
        <v>120</v>
      </c>
      <c r="AA43" s="7">
        <v>0.8</v>
      </c>
      <c r="AB43" s="5">
        <v>150</v>
      </c>
      <c r="AC43" s="7">
        <v>0.98699999999999999</v>
      </c>
      <c r="AD43" s="5">
        <v>150</v>
      </c>
      <c r="AE43" s="7">
        <v>1</v>
      </c>
      <c r="AF43" s="5">
        <v>0</v>
      </c>
      <c r="AG43" s="7">
        <v>0</v>
      </c>
      <c r="AH43" s="5">
        <v>150</v>
      </c>
      <c r="AI43" s="5">
        <v>95</v>
      </c>
      <c r="AJ43" s="5" t="s">
        <v>63</v>
      </c>
      <c r="AK43" s="5">
        <v>130</v>
      </c>
      <c r="AL43" s="5" t="s">
        <v>63</v>
      </c>
      <c r="AM43" s="5">
        <v>150</v>
      </c>
      <c r="AN43" s="5" t="s">
        <v>63</v>
      </c>
      <c r="AO43" s="5">
        <v>150</v>
      </c>
      <c r="AP43" s="5" t="s">
        <v>63</v>
      </c>
      <c r="AQ43" s="5" t="s">
        <v>63</v>
      </c>
      <c r="AR43" s="5" t="s">
        <v>63</v>
      </c>
      <c r="AS43" s="5">
        <v>155</v>
      </c>
      <c r="AT43" s="5">
        <v>75</v>
      </c>
      <c r="AU43" s="5" t="s">
        <v>63</v>
      </c>
      <c r="AV43" s="5">
        <v>110</v>
      </c>
      <c r="AW43" s="5" t="s">
        <v>63</v>
      </c>
      <c r="AX43" s="5">
        <v>125</v>
      </c>
      <c r="AY43" s="5" t="s">
        <v>63</v>
      </c>
      <c r="AZ43" s="5">
        <v>130</v>
      </c>
      <c r="BA43" s="5" t="s">
        <v>63</v>
      </c>
      <c r="BB43" s="5" t="s">
        <v>63</v>
      </c>
      <c r="BC43" s="5" t="s">
        <v>63</v>
      </c>
      <c r="BD43" s="5">
        <v>135</v>
      </c>
    </row>
    <row r="44" spans="1:56" x14ac:dyDescent="0.35">
      <c r="A44" t="s">
        <v>103</v>
      </c>
      <c r="B44" s="5" t="s">
        <v>63</v>
      </c>
      <c r="C44" s="5" t="s">
        <v>63</v>
      </c>
      <c r="D44" s="5" t="s">
        <v>63</v>
      </c>
      <c r="E44" s="5" t="s">
        <v>63</v>
      </c>
      <c r="F44" s="5">
        <v>5</v>
      </c>
      <c r="G44" s="5" t="s">
        <v>63</v>
      </c>
      <c r="H44" s="5">
        <v>5</v>
      </c>
      <c r="I44" s="5" t="s">
        <v>63</v>
      </c>
      <c r="J44" s="5">
        <v>0</v>
      </c>
      <c r="K44" s="7">
        <v>0</v>
      </c>
      <c r="L44" s="5">
        <v>5</v>
      </c>
      <c r="M44" s="5" t="s">
        <v>63</v>
      </c>
      <c r="N44" s="5" t="s">
        <v>63</v>
      </c>
      <c r="O44" s="5" t="s">
        <v>63</v>
      </c>
      <c r="P44" s="5" t="s">
        <v>63</v>
      </c>
      <c r="Q44" s="5">
        <v>5</v>
      </c>
      <c r="R44" s="5" t="s">
        <v>63</v>
      </c>
      <c r="S44" s="5">
        <v>5</v>
      </c>
      <c r="T44" s="5" t="s">
        <v>63</v>
      </c>
      <c r="U44" s="5">
        <v>0</v>
      </c>
      <c r="V44" s="7">
        <v>0</v>
      </c>
      <c r="W44" s="5">
        <v>5</v>
      </c>
      <c r="X44" s="5" t="s">
        <v>63</v>
      </c>
      <c r="Y44" s="5" t="s">
        <v>63</v>
      </c>
      <c r="Z44" s="5" t="s">
        <v>63</v>
      </c>
      <c r="AA44" s="5" t="s">
        <v>63</v>
      </c>
      <c r="AB44" s="5">
        <v>10</v>
      </c>
      <c r="AC44" s="5" t="s">
        <v>63</v>
      </c>
      <c r="AD44" s="5">
        <v>10</v>
      </c>
      <c r="AE44" s="5" t="s">
        <v>63</v>
      </c>
      <c r="AF44" s="5">
        <v>0</v>
      </c>
      <c r="AG44" s="7">
        <v>0</v>
      </c>
      <c r="AH44" s="5">
        <v>10</v>
      </c>
      <c r="AI44" s="5" t="s">
        <v>63</v>
      </c>
      <c r="AJ44" s="5" t="s">
        <v>63</v>
      </c>
      <c r="AK44" s="5">
        <v>5</v>
      </c>
      <c r="AL44" s="5" t="s">
        <v>63</v>
      </c>
      <c r="AM44" s="5">
        <v>5</v>
      </c>
      <c r="AN44" s="5" t="s">
        <v>63</v>
      </c>
      <c r="AO44" s="5">
        <v>5</v>
      </c>
      <c r="AP44" s="5" t="s">
        <v>63</v>
      </c>
      <c r="AQ44" s="5">
        <v>0</v>
      </c>
      <c r="AR44" s="7">
        <v>0</v>
      </c>
      <c r="AS44" s="5">
        <v>5</v>
      </c>
      <c r="AT44" s="5" t="s">
        <v>63</v>
      </c>
      <c r="AU44" s="5" t="s">
        <v>63</v>
      </c>
      <c r="AV44" s="5">
        <v>5</v>
      </c>
      <c r="AW44" s="5" t="s">
        <v>63</v>
      </c>
      <c r="AX44" s="5">
        <v>5</v>
      </c>
      <c r="AY44" s="5" t="s">
        <v>63</v>
      </c>
      <c r="AZ44" s="5">
        <v>5</v>
      </c>
      <c r="BA44" s="5" t="s">
        <v>63</v>
      </c>
      <c r="BB44" s="5">
        <v>0</v>
      </c>
      <c r="BC44" s="7">
        <v>0</v>
      </c>
      <c r="BD44" s="5">
        <v>5</v>
      </c>
    </row>
    <row r="45" spans="1:56" x14ac:dyDescent="0.35">
      <c r="A45" t="s">
        <v>104</v>
      </c>
      <c r="B45" s="5" t="s">
        <v>70</v>
      </c>
      <c r="C45" s="5" t="s">
        <v>70</v>
      </c>
      <c r="D45" s="5" t="s">
        <v>70</v>
      </c>
      <c r="E45" s="5" t="s">
        <v>70</v>
      </c>
      <c r="F45" s="5" t="s">
        <v>70</v>
      </c>
      <c r="G45" s="5" t="s">
        <v>70</v>
      </c>
      <c r="H45" s="5" t="s">
        <v>70</v>
      </c>
      <c r="I45" s="5" t="s">
        <v>70</v>
      </c>
      <c r="J45" s="5" t="s">
        <v>70</v>
      </c>
      <c r="K45" s="5" t="s">
        <v>70</v>
      </c>
      <c r="L45" s="5">
        <v>0</v>
      </c>
      <c r="M45" s="5" t="s">
        <v>70</v>
      </c>
      <c r="N45" s="5" t="s">
        <v>70</v>
      </c>
      <c r="O45" s="5" t="s">
        <v>70</v>
      </c>
      <c r="P45" s="5" t="s">
        <v>70</v>
      </c>
      <c r="Q45" s="5" t="s">
        <v>70</v>
      </c>
      <c r="R45" s="5" t="s">
        <v>70</v>
      </c>
      <c r="S45" s="5" t="s">
        <v>70</v>
      </c>
      <c r="T45" s="5" t="s">
        <v>70</v>
      </c>
      <c r="U45" s="5" t="s">
        <v>70</v>
      </c>
      <c r="V45" s="5" t="s">
        <v>70</v>
      </c>
      <c r="W45" s="5">
        <v>0</v>
      </c>
      <c r="X45" s="5" t="s">
        <v>70</v>
      </c>
      <c r="Y45" s="5" t="s">
        <v>70</v>
      </c>
      <c r="Z45" s="5" t="s">
        <v>70</v>
      </c>
      <c r="AA45" s="5" t="s">
        <v>70</v>
      </c>
      <c r="AB45" s="5" t="s">
        <v>70</v>
      </c>
      <c r="AC45" s="5" t="s">
        <v>70</v>
      </c>
      <c r="AD45" s="5" t="s">
        <v>70</v>
      </c>
      <c r="AE45" s="5" t="s">
        <v>70</v>
      </c>
      <c r="AF45" s="5" t="s">
        <v>70</v>
      </c>
      <c r="AG45" s="5" t="s">
        <v>70</v>
      </c>
      <c r="AH45" s="5">
        <v>0</v>
      </c>
      <c r="AI45" s="5" t="s">
        <v>70</v>
      </c>
      <c r="AJ45" s="5" t="s">
        <v>70</v>
      </c>
      <c r="AK45" s="5" t="s">
        <v>70</v>
      </c>
      <c r="AL45" s="5" t="s">
        <v>70</v>
      </c>
      <c r="AM45" s="5" t="s">
        <v>70</v>
      </c>
      <c r="AN45" s="5" t="s">
        <v>70</v>
      </c>
      <c r="AO45" s="5" t="s">
        <v>70</v>
      </c>
      <c r="AP45" s="5" t="s">
        <v>70</v>
      </c>
      <c r="AQ45" s="5" t="s">
        <v>70</v>
      </c>
      <c r="AR45" s="5" t="s">
        <v>70</v>
      </c>
      <c r="AS45" s="5">
        <v>0</v>
      </c>
      <c r="AT45" s="5" t="s">
        <v>70</v>
      </c>
      <c r="AU45" s="5" t="s">
        <v>70</v>
      </c>
      <c r="AV45" s="5" t="s">
        <v>70</v>
      </c>
      <c r="AW45" s="5" t="s">
        <v>70</v>
      </c>
      <c r="AX45" s="5" t="s">
        <v>70</v>
      </c>
      <c r="AY45" s="5" t="s">
        <v>70</v>
      </c>
      <c r="AZ45" s="5" t="s">
        <v>70</v>
      </c>
      <c r="BA45" s="5" t="s">
        <v>70</v>
      </c>
      <c r="BB45" s="5" t="s">
        <v>70</v>
      </c>
      <c r="BC45" s="5" t="s">
        <v>70</v>
      </c>
      <c r="BD45" s="5">
        <v>0</v>
      </c>
    </row>
    <row r="46" spans="1:56" x14ac:dyDescent="0.35">
      <c r="A46" t="s">
        <v>105</v>
      </c>
      <c r="B46" s="5" t="s">
        <v>63</v>
      </c>
      <c r="C46" s="5" t="s">
        <v>63</v>
      </c>
      <c r="D46" s="5" t="s">
        <v>63</v>
      </c>
      <c r="E46" s="5" t="s">
        <v>63</v>
      </c>
      <c r="F46" s="5">
        <v>5</v>
      </c>
      <c r="G46" s="5" t="s">
        <v>63</v>
      </c>
      <c r="H46" s="5">
        <v>5</v>
      </c>
      <c r="I46" s="5" t="s">
        <v>63</v>
      </c>
      <c r="J46" s="5">
        <v>5</v>
      </c>
      <c r="K46" s="5" t="s">
        <v>63</v>
      </c>
      <c r="L46" s="5">
        <v>10</v>
      </c>
      <c r="M46" s="5">
        <v>10</v>
      </c>
      <c r="N46" s="5" t="s">
        <v>63</v>
      </c>
      <c r="O46" s="5">
        <v>15</v>
      </c>
      <c r="P46" s="5" t="s">
        <v>63</v>
      </c>
      <c r="Q46" s="5">
        <v>15</v>
      </c>
      <c r="R46" s="5" t="s">
        <v>63</v>
      </c>
      <c r="S46" s="5">
        <v>20</v>
      </c>
      <c r="T46" s="5" t="s">
        <v>63</v>
      </c>
      <c r="U46" s="5" t="s">
        <v>63</v>
      </c>
      <c r="V46" s="5" t="s">
        <v>63</v>
      </c>
      <c r="W46" s="5">
        <v>25</v>
      </c>
      <c r="X46" s="5">
        <v>5</v>
      </c>
      <c r="Y46" s="5" t="s">
        <v>63</v>
      </c>
      <c r="Z46" s="5">
        <v>5</v>
      </c>
      <c r="AA46" s="5" t="s">
        <v>63</v>
      </c>
      <c r="AB46" s="5">
        <v>10</v>
      </c>
      <c r="AC46" s="5" t="s">
        <v>63</v>
      </c>
      <c r="AD46" s="5">
        <v>10</v>
      </c>
      <c r="AE46" s="5" t="s">
        <v>63</v>
      </c>
      <c r="AF46" s="5" t="s">
        <v>63</v>
      </c>
      <c r="AG46" s="5" t="s">
        <v>63</v>
      </c>
      <c r="AH46" s="5">
        <v>15</v>
      </c>
      <c r="AI46" s="5">
        <v>10</v>
      </c>
      <c r="AJ46" s="5" t="s">
        <v>63</v>
      </c>
      <c r="AK46" s="5">
        <v>10</v>
      </c>
      <c r="AL46" s="5" t="s">
        <v>63</v>
      </c>
      <c r="AM46" s="5">
        <v>15</v>
      </c>
      <c r="AN46" s="5" t="s">
        <v>63</v>
      </c>
      <c r="AO46" s="5">
        <v>15</v>
      </c>
      <c r="AP46" s="5" t="s">
        <v>63</v>
      </c>
      <c r="AQ46" s="5" t="s">
        <v>63</v>
      </c>
      <c r="AR46" s="5" t="s">
        <v>63</v>
      </c>
      <c r="AS46" s="5">
        <v>15</v>
      </c>
      <c r="AT46" s="5">
        <v>10</v>
      </c>
      <c r="AU46" s="7">
        <v>0.29399999999999998</v>
      </c>
      <c r="AV46" s="5">
        <v>20</v>
      </c>
      <c r="AW46" s="7">
        <v>0.52900000000000003</v>
      </c>
      <c r="AX46" s="5">
        <v>20</v>
      </c>
      <c r="AY46" s="7">
        <v>0.64700000000000002</v>
      </c>
      <c r="AZ46" s="5">
        <v>25</v>
      </c>
      <c r="BA46" s="7">
        <v>0.79400000000000004</v>
      </c>
      <c r="BB46" s="5">
        <v>5</v>
      </c>
      <c r="BC46" s="7">
        <v>0.20599999999999999</v>
      </c>
      <c r="BD46" s="5">
        <v>35</v>
      </c>
    </row>
    <row r="47" spans="1:56" x14ac:dyDescent="0.35">
      <c r="A47" t="s">
        <v>106</v>
      </c>
      <c r="B47" s="5">
        <v>250</v>
      </c>
      <c r="C47" s="5" t="s">
        <v>63</v>
      </c>
      <c r="D47" s="5">
        <v>335</v>
      </c>
      <c r="E47" s="5" t="s">
        <v>63</v>
      </c>
      <c r="F47" s="5">
        <v>380</v>
      </c>
      <c r="G47" s="5" t="s">
        <v>63</v>
      </c>
      <c r="H47" s="5">
        <v>390</v>
      </c>
      <c r="I47" s="5" t="s">
        <v>63</v>
      </c>
      <c r="J47" s="5" t="s">
        <v>63</v>
      </c>
      <c r="K47" s="5" t="s">
        <v>63</v>
      </c>
      <c r="L47" s="5">
        <v>390</v>
      </c>
      <c r="M47" s="5">
        <v>260</v>
      </c>
      <c r="N47" s="5" t="s">
        <v>63</v>
      </c>
      <c r="O47" s="5">
        <v>330</v>
      </c>
      <c r="P47" s="5" t="s">
        <v>63</v>
      </c>
      <c r="Q47" s="5">
        <v>345</v>
      </c>
      <c r="R47" s="5" t="s">
        <v>63</v>
      </c>
      <c r="S47" s="5">
        <v>345</v>
      </c>
      <c r="T47" s="5" t="s">
        <v>63</v>
      </c>
      <c r="U47" s="5" t="s">
        <v>63</v>
      </c>
      <c r="V47" s="5" t="s">
        <v>63</v>
      </c>
      <c r="W47" s="5">
        <v>345</v>
      </c>
      <c r="X47" s="5">
        <v>225</v>
      </c>
      <c r="Y47" s="7">
        <v>0.65800000000000003</v>
      </c>
      <c r="Z47" s="5">
        <v>285</v>
      </c>
      <c r="AA47" s="7">
        <v>0.84699999999999998</v>
      </c>
      <c r="AB47" s="5">
        <v>325</v>
      </c>
      <c r="AC47" s="7">
        <v>0.96499999999999997</v>
      </c>
      <c r="AD47" s="5">
        <v>340</v>
      </c>
      <c r="AE47" s="7">
        <v>1</v>
      </c>
      <c r="AF47" s="5">
        <v>0</v>
      </c>
      <c r="AG47" s="7">
        <v>0</v>
      </c>
      <c r="AH47" s="5">
        <v>340</v>
      </c>
      <c r="AI47" s="5">
        <v>225</v>
      </c>
      <c r="AJ47" s="7">
        <v>0.68700000000000006</v>
      </c>
      <c r="AK47" s="5">
        <v>290</v>
      </c>
      <c r="AL47" s="7">
        <v>0.89300000000000002</v>
      </c>
      <c r="AM47" s="5">
        <v>320</v>
      </c>
      <c r="AN47" s="7">
        <v>0.98499999999999999</v>
      </c>
      <c r="AO47" s="5">
        <v>325</v>
      </c>
      <c r="AP47" s="7">
        <v>1</v>
      </c>
      <c r="AQ47" s="5">
        <v>0</v>
      </c>
      <c r="AR47" s="7">
        <v>0</v>
      </c>
      <c r="AS47" s="5">
        <v>325</v>
      </c>
      <c r="AT47" s="5">
        <v>185</v>
      </c>
      <c r="AU47" s="5" t="s">
        <v>63</v>
      </c>
      <c r="AV47" s="5">
        <v>270</v>
      </c>
      <c r="AW47" s="5" t="s">
        <v>63</v>
      </c>
      <c r="AX47" s="5">
        <v>305</v>
      </c>
      <c r="AY47" s="5" t="s">
        <v>63</v>
      </c>
      <c r="AZ47" s="5">
        <v>315</v>
      </c>
      <c r="BA47" s="5" t="s">
        <v>63</v>
      </c>
      <c r="BB47" s="5" t="s">
        <v>63</v>
      </c>
      <c r="BC47" s="5" t="s">
        <v>63</v>
      </c>
      <c r="BD47" s="5">
        <v>315</v>
      </c>
    </row>
    <row r="48" spans="1:56" x14ac:dyDescent="0.35">
      <c r="A48" t="s">
        <v>107</v>
      </c>
      <c r="B48" s="5">
        <v>95</v>
      </c>
      <c r="C48" s="7">
        <v>0.438</v>
      </c>
      <c r="D48" s="5">
        <v>140</v>
      </c>
      <c r="E48" s="7">
        <v>0.64800000000000002</v>
      </c>
      <c r="F48" s="5">
        <v>170</v>
      </c>
      <c r="G48" s="7">
        <v>0.77600000000000002</v>
      </c>
      <c r="H48" s="5">
        <v>200</v>
      </c>
      <c r="I48" s="7">
        <v>0.90900000000000003</v>
      </c>
      <c r="J48" s="5">
        <v>20</v>
      </c>
      <c r="K48" s="7">
        <v>9.0999999999999998E-2</v>
      </c>
      <c r="L48" s="5">
        <v>220</v>
      </c>
      <c r="M48" s="5">
        <v>85</v>
      </c>
      <c r="N48" s="7">
        <v>0.441</v>
      </c>
      <c r="O48" s="5">
        <v>125</v>
      </c>
      <c r="P48" s="7">
        <v>0.65400000000000003</v>
      </c>
      <c r="Q48" s="5">
        <v>150</v>
      </c>
      <c r="R48" s="7">
        <v>0.79300000000000004</v>
      </c>
      <c r="S48" s="5">
        <v>165</v>
      </c>
      <c r="T48" s="7">
        <v>0.88800000000000001</v>
      </c>
      <c r="U48" s="5">
        <v>20</v>
      </c>
      <c r="V48" s="7">
        <v>0.112</v>
      </c>
      <c r="W48" s="5">
        <v>190</v>
      </c>
      <c r="X48" s="5">
        <v>90</v>
      </c>
      <c r="Y48" s="7">
        <v>0.51700000000000002</v>
      </c>
      <c r="Z48" s="5">
        <v>125</v>
      </c>
      <c r="AA48" s="7">
        <v>0.71599999999999997</v>
      </c>
      <c r="AB48" s="5">
        <v>155</v>
      </c>
      <c r="AC48" s="7">
        <v>0.875</v>
      </c>
      <c r="AD48" s="5">
        <v>165</v>
      </c>
      <c r="AE48" s="7">
        <v>0.94899999999999995</v>
      </c>
      <c r="AF48" s="5">
        <v>10</v>
      </c>
      <c r="AG48" s="7">
        <v>5.0999999999999997E-2</v>
      </c>
      <c r="AH48" s="5">
        <v>175</v>
      </c>
      <c r="AI48" s="5">
        <v>120</v>
      </c>
      <c r="AJ48" s="7">
        <v>0.47699999999999998</v>
      </c>
      <c r="AK48" s="5">
        <v>180</v>
      </c>
      <c r="AL48" s="7">
        <v>0.70699999999999996</v>
      </c>
      <c r="AM48" s="5">
        <v>225</v>
      </c>
      <c r="AN48" s="7">
        <v>0.88300000000000001</v>
      </c>
      <c r="AO48" s="5">
        <v>250</v>
      </c>
      <c r="AP48" s="7">
        <v>0.96899999999999997</v>
      </c>
      <c r="AQ48" s="5">
        <v>10</v>
      </c>
      <c r="AR48" s="7">
        <v>3.1E-2</v>
      </c>
      <c r="AS48" s="5">
        <v>255</v>
      </c>
      <c r="AT48" s="5">
        <v>95</v>
      </c>
      <c r="AU48" s="7">
        <v>0.40899999999999997</v>
      </c>
      <c r="AV48" s="5">
        <v>135</v>
      </c>
      <c r="AW48" s="7">
        <v>0.58699999999999997</v>
      </c>
      <c r="AX48" s="5">
        <v>180</v>
      </c>
      <c r="AY48" s="7">
        <v>0.77400000000000002</v>
      </c>
      <c r="AZ48" s="5">
        <v>205</v>
      </c>
      <c r="BA48" s="7">
        <v>0.88300000000000001</v>
      </c>
      <c r="BB48" s="5">
        <v>25</v>
      </c>
      <c r="BC48" s="7">
        <v>0.11700000000000001</v>
      </c>
      <c r="BD48" s="5">
        <v>230</v>
      </c>
    </row>
    <row r="49" spans="1:56" x14ac:dyDescent="0.35">
      <c r="A49" t="s">
        <v>108</v>
      </c>
      <c r="B49" s="5">
        <v>0</v>
      </c>
      <c r="C49" s="7">
        <v>0</v>
      </c>
      <c r="D49" s="5">
        <v>0</v>
      </c>
      <c r="E49" s="7">
        <v>0</v>
      </c>
      <c r="F49" s="5">
        <v>0</v>
      </c>
      <c r="G49" s="7">
        <v>0</v>
      </c>
      <c r="H49" s="5" t="s">
        <v>63</v>
      </c>
      <c r="I49" s="5" t="s">
        <v>63</v>
      </c>
      <c r="J49" s="5">
        <v>10</v>
      </c>
      <c r="K49" s="5" t="s">
        <v>63</v>
      </c>
      <c r="L49" s="5">
        <v>10</v>
      </c>
      <c r="M49" s="5" t="s">
        <v>70</v>
      </c>
      <c r="N49" s="5" t="s">
        <v>70</v>
      </c>
      <c r="O49" s="5" t="s">
        <v>70</v>
      </c>
      <c r="P49" s="5" t="s">
        <v>70</v>
      </c>
      <c r="Q49" s="5" t="s">
        <v>70</v>
      </c>
      <c r="R49" s="5" t="s">
        <v>70</v>
      </c>
      <c r="S49" s="5" t="s">
        <v>70</v>
      </c>
      <c r="T49" s="5" t="s">
        <v>70</v>
      </c>
      <c r="U49" s="5" t="s">
        <v>70</v>
      </c>
      <c r="V49" s="5" t="s">
        <v>70</v>
      </c>
      <c r="W49" s="5">
        <v>0</v>
      </c>
      <c r="X49" s="5" t="s">
        <v>63</v>
      </c>
      <c r="Y49" s="5" t="s">
        <v>63</v>
      </c>
      <c r="Z49" s="5" t="s">
        <v>63</v>
      </c>
      <c r="AA49" s="5" t="s">
        <v>63</v>
      </c>
      <c r="AB49" s="5">
        <v>5</v>
      </c>
      <c r="AC49" s="5" t="s">
        <v>63</v>
      </c>
      <c r="AD49" s="5">
        <v>10</v>
      </c>
      <c r="AE49" s="5" t="s">
        <v>63</v>
      </c>
      <c r="AF49" s="5" t="s">
        <v>63</v>
      </c>
      <c r="AG49" s="5" t="s">
        <v>63</v>
      </c>
      <c r="AH49" s="5">
        <v>10</v>
      </c>
      <c r="AI49" s="5" t="s">
        <v>63</v>
      </c>
      <c r="AJ49" s="5" t="s">
        <v>63</v>
      </c>
      <c r="AK49" s="5">
        <v>5</v>
      </c>
      <c r="AL49" s="5" t="s">
        <v>63</v>
      </c>
      <c r="AM49" s="5">
        <v>10</v>
      </c>
      <c r="AN49" s="5" t="s">
        <v>63</v>
      </c>
      <c r="AO49" s="5">
        <v>10</v>
      </c>
      <c r="AP49" s="5" t="s">
        <v>63</v>
      </c>
      <c r="AQ49" s="5">
        <v>0</v>
      </c>
      <c r="AR49" s="7">
        <v>0</v>
      </c>
      <c r="AS49" s="5">
        <v>10</v>
      </c>
      <c r="AT49" s="5" t="s">
        <v>70</v>
      </c>
      <c r="AU49" s="5" t="s">
        <v>70</v>
      </c>
      <c r="AV49" s="5" t="s">
        <v>70</v>
      </c>
      <c r="AW49" s="5" t="s">
        <v>70</v>
      </c>
      <c r="AX49" s="5" t="s">
        <v>70</v>
      </c>
      <c r="AY49" s="5" t="s">
        <v>70</v>
      </c>
      <c r="AZ49" s="5" t="s">
        <v>70</v>
      </c>
      <c r="BA49" s="5" t="s">
        <v>70</v>
      </c>
      <c r="BB49" s="5" t="s">
        <v>70</v>
      </c>
      <c r="BC49" s="5" t="s">
        <v>70</v>
      </c>
      <c r="BD49" s="5">
        <v>0</v>
      </c>
    </row>
    <row r="50" spans="1:56" x14ac:dyDescent="0.35">
      <c r="A50" t="s">
        <v>109</v>
      </c>
      <c r="B50" s="5">
        <v>40</v>
      </c>
      <c r="C50" s="7">
        <v>0.24399999999999999</v>
      </c>
      <c r="D50" s="5">
        <v>75</v>
      </c>
      <c r="E50" s="7">
        <v>0.46899999999999997</v>
      </c>
      <c r="F50" s="5">
        <v>120</v>
      </c>
      <c r="G50" s="7">
        <v>0.75</v>
      </c>
      <c r="H50" s="5">
        <v>145</v>
      </c>
      <c r="I50" s="7">
        <v>0.91900000000000004</v>
      </c>
      <c r="J50" s="5">
        <v>15</v>
      </c>
      <c r="K50" s="7">
        <v>8.1000000000000003E-2</v>
      </c>
      <c r="L50" s="5">
        <v>160</v>
      </c>
      <c r="M50" s="5">
        <v>40</v>
      </c>
      <c r="N50" s="7">
        <v>0.23599999999999999</v>
      </c>
      <c r="O50" s="5">
        <v>85</v>
      </c>
      <c r="P50" s="7">
        <v>0.52200000000000002</v>
      </c>
      <c r="Q50" s="5">
        <v>130</v>
      </c>
      <c r="R50" s="7">
        <v>0.79500000000000004</v>
      </c>
      <c r="S50" s="5">
        <v>140</v>
      </c>
      <c r="T50" s="7">
        <v>0.88200000000000001</v>
      </c>
      <c r="U50" s="5">
        <v>20</v>
      </c>
      <c r="V50" s="7">
        <v>0.11799999999999999</v>
      </c>
      <c r="W50" s="5">
        <v>160</v>
      </c>
      <c r="X50" s="5">
        <v>55</v>
      </c>
      <c r="Y50" s="7">
        <v>0.38</v>
      </c>
      <c r="Z50" s="5">
        <v>110</v>
      </c>
      <c r="AA50" s="7">
        <v>0.76100000000000001</v>
      </c>
      <c r="AB50" s="5">
        <v>140</v>
      </c>
      <c r="AC50" s="7">
        <v>0.99299999999999999</v>
      </c>
      <c r="AD50" s="5">
        <v>140</v>
      </c>
      <c r="AE50" s="7">
        <v>1</v>
      </c>
      <c r="AF50" s="5">
        <v>0</v>
      </c>
      <c r="AG50" s="7">
        <v>0</v>
      </c>
      <c r="AH50" s="5">
        <v>140</v>
      </c>
      <c r="AI50" s="5">
        <v>40</v>
      </c>
      <c r="AJ50" s="7">
        <v>0.41</v>
      </c>
      <c r="AK50" s="5">
        <v>80</v>
      </c>
      <c r="AL50" s="7">
        <v>0.8</v>
      </c>
      <c r="AM50" s="5">
        <v>100</v>
      </c>
      <c r="AN50" s="7">
        <v>0.99</v>
      </c>
      <c r="AO50" s="5">
        <v>100</v>
      </c>
      <c r="AP50" s="7">
        <v>1</v>
      </c>
      <c r="AQ50" s="5">
        <v>0</v>
      </c>
      <c r="AR50" s="7">
        <v>0</v>
      </c>
      <c r="AS50" s="5">
        <v>100</v>
      </c>
      <c r="AT50" s="5">
        <v>15</v>
      </c>
      <c r="AU50" s="5" t="s">
        <v>63</v>
      </c>
      <c r="AV50" s="5">
        <v>50</v>
      </c>
      <c r="AW50" s="5" t="s">
        <v>63</v>
      </c>
      <c r="AX50" s="5">
        <v>80</v>
      </c>
      <c r="AY50" s="5" t="s">
        <v>63</v>
      </c>
      <c r="AZ50" s="5">
        <v>85</v>
      </c>
      <c r="BA50" s="5" t="s">
        <v>63</v>
      </c>
      <c r="BB50" s="5" t="s">
        <v>63</v>
      </c>
      <c r="BC50" s="5" t="s">
        <v>63</v>
      </c>
      <c r="BD50" s="5">
        <v>90</v>
      </c>
    </row>
    <row r="51" spans="1:56" x14ac:dyDescent="0.35">
      <c r="A51" t="s">
        <v>110</v>
      </c>
      <c r="B51" s="5" t="s">
        <v>63</v>
      </c>
      <c r="C51" s="5" t="s">
        <v>63</v>
      </c>
      <c r="D51" s="5">
        <v>5</v>
      </c>
      <c r="E51" s="5" t="s">
        <v>63</v>
      </c>
      <c r="F51" s="5">
        <v>10</v>
      </c>
      <c r="G51" s="5" t="s">
        <v>63</v>
      </c>
      <c r="H51" s="5">
        <v>10</v>
      </c>
      <c r="I51" s="5" t="s">
        <v>63</v>
      </c>
      <c r="J51" s="5" t="s">
        <v>63</v>
      </c>
      <c r="K51" s="5" t="s">
        <v>63</v>
      </c>
      <c r="L51" s="5">
        <v>10</v>
      </c>
      <c r="M51" s="5">
        <v>5</v>
      </c>
      <c r="N51" s="5" t="s">
        <v>63</v>
      </c>
      <c r="O51" s="5">
        <v>10</v>
      </c>
      <c r="P51" s="5" t="s">
        <v>63</v>
      </c>
      <c r="Q51" s="5">
        <v>10</v>
      </c>
      <c r="R51" s="5" t="s">
        <v>63</v>
      </c>
      <c r="S51" s="5">
        <v>10</v>
      </c>
      <c r="T51" s="5" t="s">
        <v>63</v>
      </c>
      <c r="U51" s="5" t="s">
        <v>63</v>
      </c>
      <c r="V51" s="5" t="s">
        <v>63</v>
      </c>
      <c r="W51" s="5">
        <v>15</v>
      </c>
      <c r="X51" s="5">
        <v>5</v>
      </c>
      <c r="Y51" s="5" t="s">
        <v>63</v>
      </c>
      <c r="Z51" s="5">
        <v>10</v>
      </c>
      <c r="AA51" s="5" t="s">
        <v>63</v>
      </c>
      <c r="AB51" s="5">
        <v>15</v>
      </c>
      <c r="AC51" s="5" t="s">
        <v>63</v>
      </c>
      <c r="AD51" s="5">
        <v>15</v>
      </c>
      <c r="AE51" s="5" t="s">
        <v>63</v>
      </c>
      <c r="AF51" s="5" t="s">
        <v>63</v>
      </c>
      <c r="AG51" s="5" t="s">
        <v>63</v>
      </c>
      <c r="AH51" s="5">
        <v>15</v>
      </c>
      <c r="AI51" s="5">
        <v>10</v>
      </c>
      <c r="AJ51" s="5" t="s">
        <v>63</v>
      </c>
      <c r="AK51" s="5">
        <v>20</v>
      </c>
      <c r="AL51" s="5" t="s">
        <v>63</v>
      </c>
      <c r="AM51" s="5">
        <v>25</v>
      </c>
      <c r="AN51" s="5" t="s">
        <v>63</v>
      </c>
      <c r="AO51" s="5">
        <v>30</v>
      </c>
      <c r="AP51" s="5" t="s">
        <v>63</v>
      </c>
      <c r="AQ51" s="5" t="s">
        <v>63</v>
      </c>
      <c r="AR51" s="5" t="s">
        <v>63</v>
      </c>
      <c r="AS51" s="5">
        <v>30</v>
      </c>
      <c r="AT51" s="5">
        <v>5</v>
      </c>
      <c r="AU51" s="5" t="s">
        <v>63</v>
      </c>
      <c r="AV51" s="5">
        <v>15</v>
      </c>
      <c r="AW51" s="5" t="s">
        <v>63</v>
      </c>
      <c r="AX51" s="5">
        <v>15</v>
      </c>
      <c r="AY51" s="5" t="s">
        <v>63</v>
      </c>
      <c r="AZ51" s="5">
        <v>20</v>
      </c>
      <c r="BA51" s="5" t="s">
        <v>63</v>
      </c>
      <c r="BB51" s="5" t="s">
        <v>63</v>
      </c>
      <c r="BC51" s="5" t="s">
        <v>63</v>
      </c>
      <c r="BD51" s="5">
        <v>20</v>
      </c>
    </row>
    <row r="52" spans="1:56" x14ac:dyDescent="0.35">
      <c r="A52" t="s">
        <v>111</v>
      </c>
      <c r="B52" s="5">
        <v>30</v>
      </c>
      <c r="C52" s="7">
        <v>0.42</v>
      </c>
      <c r="D52" s="5">
        <v>50</v>
      </c>
      <c r="E52" s="7">
        <v>0.72499999999999998</v>
      </c>
      <c r="F52" s="5">
        <v>60</v>
      </c>
      <c r="G52" s="7">
        <v>0.87</v>
      </c>
      <c r="H52" s="5">
        <v>65</v>
      </c>
      <c r="I52" s="7">
        <v>0.92800000000000005</v>
      </c>
      <c r="J52" s="5">
        <v>5</v>
      </c>
      <c r="K52" s="7">
        <v>7.1999999999999995E-2</v>
      </c>
      <c r="L52" s="5">
        <v>70</v>
      </c>
      <c r="M52" s="5">
        <v>40</v>
      </c>
      <c r="N52" s="5" t="s">
        <v>63</v>
      </c>
      <c r="O52" s="5">
        <v>50</v>
      </c>
      <c r="P52" s="5" t="s">
        <v>63</v>
      </c>
      <c r="Q52" s="5">
        <v>55</v>
      </c>
      <c r="R52" s="5" t="s">
        <v>63</v>
      </c>
      <c r="S52" s="5">
        <v>55</v>
      </c>
      <c r="T52" s="5" t="s">
        <v>63</v>
      </c>
      <c r="U52" s="5" t="s">
        <v>63</v>
      </c>
      <c r="V52" s="5" t="s">
        <v>63</v>
      </c>
      <c r="W52" s="5">
        <v>60</v>
      </c>
      <c r="X52" s="5">
        <v>25</v>
      </c>
      <c r="Y52" s="5" t="s">
        <v>63</v>
      </c>
      <c r="Z52" s="5">
        <v>45</v>
      </c>
      <c r="AA52" s="5" t="s">
        <v>63</v>
      </c>
      <c r="AB52" s="5">
        <v>45</v>
      </c>
      <c r="AC52" s="5" t="s">
        <v>63</v>
      </c>
      <c r="AD52" s="5">
        <v>50</v>
      </c>
      <c r="AE52" s="5" t="s">
        <v>63</v>
      </c>
      <c r="AF52" s="5" t="s">
        <v>63</v>
      </c>
      <c r="AG52" s="5" t="s">
        <v>63</v>
      </c>
      <c r="AH52" s="5">
        <v>50</v>
      </c>
      <c r="AI52" s="5">
        <v>20</v>
      </c>
      <c r="AJ52" s="7">
        <v>0.56399999999999995</v>
      </c>
      <c r="AK52" s="5">
        <v>30</v>
      </c>
      <c r="AL52" s="7">
        <v>0.74399999999999999</v>
      </c>
      <c r="AM52" s="5">
        <v>40</v>
      </c>
      <c r="AN52" s="7">
        <v>1</v>
      </c>
      <c r="AO52" s="5">
        <v>40</v>
      </c>
      <c r="AP52" s="7">
        <v>1</v>
      </c>
      <c r="AQ52" s="5">
        <v>0</v>
      </c>
      <c r="AR52" s="7">
        <v>0</v>
      </c>
      <c r="AS52" s="5">
        <v>40</v>
      </c>
      <c r="AT52" s="5">
        <v>25</v>
      </c>
      <c r="AU52" s="5" t="s">
        <v>63</v>
      </c>
      <c r="AV52" s="5">
        <v>30</v>
      </c>
      <c r="AW52" s="5" t="s">
        <v>63</v>
      </c>
      <c r="AX52" s="5">
        <v>35</v>
      </c>
      <c r="AY52" s="5" t="s">
        <v>63</v>
      </c>
      <c r="AZ52" s="5">
        <v>40</v>
      </c>
      <c r="BA52" s="5" t="s">
        <v>63</v>
      </c>
      <c r="BB52" s="5" t="s">
        <v>63</v>
      </c>
      <c r="BC52" s="5" t="s">
        <v>63</v>
      </c>
      <c r="BD52" s="5">
        <v>40</v>
      </c>
    </row>
    <row r="53" spans="1:56" x14ac:dyDescent="0.35">
      <c r="A53" t="s">
        <v>112</v>
      </c>
      <c r="B53" s="5">
        <v>90</v>
      </c>
      <c r="C53" s="7">
        <v>0.48899999999999999</v>
      </c>
      <c r="D53" s="5">
        <v>120</v>
      </c>
      <c r="E53" s="7">
        <v>0.67800000000000005</v>
      </c>
      <c r="F53" s="5">
        <v>150</v>
      </c>
      <c r="G53" s="7">
        <v>0.83899999999999997</v>
      </c>
      <c r="H53" s="5">
        <v>165</v>
      </c>
      <c r="I53" s="7">
        <v>0.90600000000000003</v>
      </c>
      <c r="J53" s="5">
        <v>15</v>
      </c>
      <c r="K53" s="7">
        <v>9.4E-2</v>
      </c>
      <c r="L53" s="5">
        <v>180</v>
      </c>
      <c r="M53" s="5">
        <v>105</v>
      </c>
      <c r="N53" s="7">
        <v>0.59199999999999997</v>
      </c>
      <c r="O53" s="5">
        <v>135</v>
      </c>
      <c r="P53" s="7">
        <v>0.749</v>
      </c>
      <c r="Q53" s="5">
        <v>160</v>
      </c>
      <c r="R53" s="7">
        <v>0.90500000000000003</v>
      </c>
      <c r="S53" s="5">
        <v>170</v>
      </c>
      <c r="T53" s="7">
        <v>0.93899999999999995</v>
      </c>
      <c r="U53" s="5">
        <v>10</v>
      </c>
      <c r="V53" s="7">
        <v>6.0999999999999999E-2</v>
      </c>
      <c r="W53" s="5">
        <v>180</v>
      </c>
      <c r="X53" s="5">
        <v>70</v>
      </c>
      <c r="Y53" s="5" t="s">
        <v>63</v>
      </c>
      <c r="Z53" s="5">
        <v>105</v>
      </c>
      <c r="AA53" s="5" t="s">
        <v>63</v>
      </c>
      <c r="AB53" s="5">
        <v>120</v>
      </c>
      <c r="AC53" s="5" t="s">
        <v>63</v>
      </c>
      <c r="AD53" s="5">
        <v>130</v>
      </c>
      <c r="AE53" s="5" t="s">
        <v>63</v>
      </c>
      <c r="AF53" s="5" t="s">
        <v>63</v>
      </c>
      <c r="AG53" s="5" t="s">
        <v>63</v>
      </c>
      <c r="AH53" s="5">
        <v>130</v>
      </c>
      <c r="AI53" s="5">
        <v>60</v>
      </c>
      <c r="AJ53" s="7">
        <v>0.51700000000000002</v>
      </c>
      <c r="AK53" s="5">
        <v>100</v>
      </c>
      <c r="AL53" s="7">
        <v>0.86399999999999999</v>
      </c>
      <c r="AM53" s="5">
        <v>115</v>
      </c>
      <c r="AN53" s="7">
        <v>0.96599999999999997</v>
      </c>
      <c r="AO53" s="5">
        <v>120</v>
      </c>
      <c r="AP53" s="7">
        <v>1</v>
      </c>
      <c r="AQ53" s="5">
        <v>0</v>
      </c>
      <c r="AR53" s="7">
        <v>0</v>
      </c>
      <c r="AS53" s="5">
        <v>120</v>
      </c>
      <c r="AT53" s="5">
        <v>40</v>
      </c>
      <c r="AU53" s="7">
        <v>0.47</v>
      </c>
      <c r="AV53" s="5">
        <v>55</v>
      </c>
      <c r="AW53" s="7">
        <v>0.67500000000000004</v>
      </c>
      <c r="AX53" s="5">
        <v>70</v>
      </c>
      <c r="AY53" s="7">
        <v>0.85499999999999998</v>
      </c>
      <c r="AZ53" s="5">
        <v>75</v>
      </c>
      <c r="BA53" s="7">
        <v>0.91600000000000004</v>
      </c>
      <c r="BB53" s="5">
        <v>5</v>
      </c>
      <c r="BC53" s="7">
        <v>8.4000000000000005E-2</v>
      </c>
      <c r="BD53" s="5">
        <v>85</v>
      </c>
    </row>
    <row r="54" spans="1:56" x14ac:dyDescent="0.35">
      <c r="A54" t="s">
        <v>113</v>
      </c>
      <c r="B54" s="5" t="s">
        <v>70</v>
      </c>
      <c r="C54" s="5" t="s">
        <v>70</v>
      </c>
      <c r="D54" s="5" t="s">
        <v>70</v>
      </c>
      <c r="E54" s="5" t="s">
        <v>70</v>
      </c>
      <c r="F54" s="5" t="s">
        <v>70</v>
      </c>
      <c r="G54" s="5" t="s">
        <v>70</v>
      </c>
      <c r="H54" s="5" t="s">
        <v>70</v>
      </c>
      <c r="I54" s="5" t="s">
        <v>70</v>
      </c>
      <c r="J54" s="5" t="s">
        <v>70</v>
      </c>
      <c r="K54" s="5" t="s">
        <v>70</v>
      </c>
      <c r="L54" s="5">
        <v>0</v>
      </c>
      <c r="M54" s="5" t="s">
        <v>70</v>
      </c>
      <c r="N54" s="5" t="s">
        <v>70</v>
      </c>
      <c r="O54" s="5" t="s">
        <v>70</v>
      </c>
      <c r="P54" s="5" t="s">
        <v>70</v>
      </c>
      <c r="Q54" s="5" t="s">
        <v>70</v>
      </c>
      <c r="R54" s="5" t="s">
        <v>70</v>
      </c>
      <c r="S54" s="5" t="s">
        <v>70</v>
      </c>
      <c r="T54" s="5" t="s">
        <v>70</v>
      </c>
      <c r="U54" s="5" t="s">
        <v>70</v>
      </c>
      <c r="V54" s="5" t="s">
        <v>70</v>
      </c>
      <c r="W54" s="5">
        <v>0</v>
      </c>
      <c r="X54" s="5" t="s">
        <v>70</v>
      </c>
      <c r="Y54" s="5" t="s">
        <v>70</v>
      </c>
      <c r="Z54" s="5" t="s">
        <v>70</v>
      </c>
      <c r="AA54" s="5" t="s">
        <v>70</v>
      </c>
      <c r="AB54" s="5" t="s">
        <v>70</v>
      </c>
      <c r="AC54" s="5" t="s">
        <v>70</v>
      </c>
      <c r="AD54" s="5" t="s">
        <v>70</v>
      </c>
      <c r="AE54" s="5" t="s">
        <v>70</v>
      </c>
      <c r="AF54" s="5" t="s">
        <v>70</v>
      </c>
      <c r="AG54" s="5" t="s">
        <v>70</v>
      </c>
      <c r="AH54" s="5">
        <v>0</v>
      </c>
      <c r="AI54" s="5" t="s">
        <v>70</v>
      </c>
      <c r="AJ54" s="5" t="s">
        <v>70</v>
      </c>
      <c r="AK54" s="5" t="s">
        <v>70</v>
      </c>
      <c r="AL54" s="5" t="s">
        <v>70</v>
      </c>
      <c r="AM54" s="5" t="s">
        <v>70</v>
      </c>
      <c r="AN54" s="5" t="s">
        <v>70</v>
      </c>
      <c r="AO54" s="5" t="s">
        <v>70</v>
      </c>
      <c r="AP54" s="5" t="s">
        <v>70</v>
      </c>
      <c r="AQ54" s="5" t="s">
        <v>70</v>
      </c>
      <c r="AR54" s="5" t="s">
        <v>70</v>
      </c>
      <c r="AS54" s="5">
        <v>0</v>
      </c>
      <c r="AT54" s="5">
        <v>0</v>
      </c>
      <c r="AU54" s="7">
        <v>0</v>
      </c>
      <c r="AV54" s="5" t="s">
        <v>63</v>
      </c>
      <c r="AW54" s="5" t="s">
        <v>63</v>
      </c>
      <c r="AX54" s="5" t="s">
        <v>63</v>
      </c>
      <c r="AY54" s="5" t="s">
        <v>63</v>
      </c>
      <c r="AZ54" s="5">
        <v>10</v>
      </c>
      <c r="BA54" s="5" t="s">
        <v>63</v>
      </c>
      <c r="BB54" s="5">
        <v>10</v>
      </c>
      <c r="BC54" s="5" t="s">
        <v>63</v>
      </c>
      <c r="BD54" s="5">
        <v>20</v>
      </c>
    </row>
    <row r="55" spans="1:56" x14ac:dyDescent="0.35">
      <c r="A55" t="s">
        <v>114</v>
      </c>
      <c r="B55" s="5">
        <v>15</v>
      </c>
      <c r="C55" s="5" t="s">
        <v>63</v>
      </c>
      <c r="D55" s="5">
        <v>15</v>
      </c>
      <c r="E55" s="5" t="s">
        <v>63</v>
      </c>
      <c r="F55" s="5">
        <v>20</v>
      </c>
      <c r="G55" s="5" t="s">
        <v>63</v>
      </c>
      <c r="H55" s="5">
        <v>30</v>
      </c>
      <c r="I55" s="5" t="s">
        <v>63</v>
      </c>
      <c r="J55" s="5" t="s">
        <v>63</v>
      </c>
      <c r="K55" s="5" t="s">
        <v>63</v>
      </c>
      <c r="L55" s="5">
        <v>30</v>
      </c>
      <c r="M55" s="5">
        <v>15</v>
      </c>
      <c r="N55" s="7">
        <v>0.42499999999999999</v>
      </c>
      <c r="O55" s="5">
        <v>25</v>
      </c>
      <c r="P55" s="7">
        <v>0.625</v>
      </c>
      <c r="Q55" s="5">
        <v>30</v>
      </c>
      <c r="R55" s="7">
        <v>0.72499999999999998</v>
      </c>
      <c r="S55" s="5">
        <v>35</v>
      </c>
      <c r="T55" s="7">
        <v>0.875</v>
      </c>
      <c r="U55" s="5">
        <v>5</v>
      </c>
      <c r="V55" s="7">
        <v>0.125</v>
      </c>
      <c r="W55" s="5">
        <v>40</v>
      </c>
      <c r="X55" s="5">
        <v>15</v>
      </c>
      <c r="Y55" s="5" t="s">
        <v>63</v>
      </c>
      <c r="Z55" s="5">
        <v>35</v>
      </c>
      <c r="AA55" s="5" t="s">
        <v>63</v>
      </c>
      <c r="AB55" s="5">
        <v>45</v>
      </c>
      <c r="AC55" s="5" t="s">
        <v>63</v>
      </c>
      <c r="AD55" s="5">
        <v>50</v>
      </c>
      <c r="AE55" s="5" t="s">
        <v>63</v>
      </c>
      <c r="AF55" s="5" t="s">
        <v>63</v>
      </c>
      <c r="AG55" s="5" t="s">
        <v>63</v>
      </c>
      <c r="AH55" s="5">
        <v>50</v>
      </c>
      <c r="AI55" s="5">
        <v>15</v>
      </c>
      <c r="AJ55" s="7">
        <v>0.28599999999999998</v>
      </c>
      <c r="AK55" s="5">
        <v>30</v>
      </c>
      <c r="AL55" s="7">
        <v>0.65300000000000002</v>
      </c>
      <c r="AM55" s="5">
        <v>45</v>
      </c>
      <c r="AN55" s="7">
        <v>0.91800000000000004</v>
      </c>
      <c r="AO55" s="5">
        <v>50</v>
      </c>
      <c r="AP55" s="7">
        <v>1</v>
      </c>
      <c r="AQ55" s="5">
        <v>0</v>
      </c>
      <c r="AR55" s="7">
        <v>0</v>
      </c>
      <c r="AS55" s="5">
        <v>50</v>
      </c>
      <c r="AT55" s="5">
        <v>10</v>
      </c>
      <c r="AU55" s="7">
        <v>0.16700000000000001</v>
      </c>
      <c r="AV55" s="5">
        <v>20</v>
      </c>
      <c r="AW55" s="7">
        <v>0.27800000000000002</v>
      </c>
      <c r="AX55" s="5">
        <v>30</v>
      </c>
      <c r="AY55" s="7">
        <v>0.43099999999999999</v>
      </c>
      <c r="AZ55" s="5">
        <v>45</v>
      </c>
      <c r="BA55" s="7">
        <v>0.63900000000000001</v>
      </c>
      <c r="BB55" s="5">
        <v>25</v>
      </c>
      <c r="BC55" s="7">
        <v>0.36099999999999999</v>
      </c>
      <c r="BD55" s="5">
        <v>70</v>
      </c>
    </row>
    <row r="56" spans="1:56" x14ac:dyDescent="0.35">
      <c r="A56" t="s">
        <v>115</v>
      </c>
      <c r="B56" s="5" t="s">
        <v>70</v>
      </c>
      <c r="C56" s="5" t="s">
        <v>70</v>
      </c>
      <c r="D56" s="5" t="s">
        <v>70</v>
      </c>
      <c r="E56" s="5" t="s">
        <v>70</v>
      </c>
      <c r="F56" s="5" t="s">
        <v>70</v>
      </c>
      <c r="G56" s="5" t="s">
        <v>70</v>
      </c>
      <c r="H56" s="5" t="s">
        <v>70</v>
      </c>
      <c r="I56" s="5" t="s">
        <v>70</v>
      </c>
      <c r="J56" s="5" t="s">
        <v>70</v>
      </c>
      <c r="K56" s="5" t="s">
        <v>70</v>
      </c>
      <c r="L56" s="5">
        <v>0</v>
      </c>
      <c r="M56" s="5" t="s">
        <v>70</v>
      </c>
      <c r="N56" s="5" t="s">
        <v>70</v>
      </c>
      <c r="O56" s="5" t="s">
        <v>70</v>
      </c>
      <c r="P56" s="5" t="s">
        <v>70</v>
      </c>
      <c r="Q56" s="5" t="s">
        <v>70</v>
      </c>
      <c r="R56" s="5" t="s">
        <v>70</v>
      </c>
      <c r="S56" s="5" t="s">
        <v>70</v>
      </c>
      <c r="T56" s="5" t="s">
        <v>70</v>
      </c>
      <c r="U56" s="5" t="s">
        <v>70</v>
      </c>
      <c r="V56" s="5" t="s">
        <v>70</v>
      </c>
      <c r="W56" s="5">
        <v>0</v>
      </c>
      <c r="X56" s="5" t="s">
        <v>70</v>
      </c>
      <c r="Y56" s="5" t="s">
        <v>70</v>
      </c>
      <c r="Z56" s="5" t="s">
        <v>70</v>
      </c>
      <c r="AA56" s="5" t="s">
        <v>70</v>
      </c>
      <c r="AB56" s="5" t="s">
        <v>70</v>
      </c>
      <c r="AC56" s="5" t="s">
        <v>70</v>
      </c>
      <c r="AD56" s="5" t="s">
        <v>70</v>
      </c>
      <c r="AE56" s="5" t="s">
        <v>70</v>
      </c>
      <c r="AF56" s="5" t="s">
        <v>70</v>
      </c>
      <c r="AG56" s="5" t="s">
        <v>70</v>
      </c>
      <c r="AH56" s="5">
        <v>0</v>
      </c>
      <c r="AI56" s="5" t="s">
        <v>70</v>
      </c>
      <c r="AJ56" s="5" t="s">
        <v>70</v>
      </c>
      <c r="AK56" s="5" t="s">
        <v>70</v>
      </c>
      <c r="AL56" s="5" t="s">
        <v>70</v>
      </c>
      <c r="AM56" s="5" t="s">
        <v>70</v>
      </c>
      <c r="AN56" s="5" t="s">
        <v>70</v>
      </c>
      <c r="AO56" s="5" t="s">
        <v>70</v>
      </c>
      <c r="AP56" s="5" t="s">
        <v>70</v>
      </c>
      <c r="AQ56" s="5" t="s">
        <v>70</v>
      </c>
      <c r="AR56" s="5" t="s">
        <v>70</v>
      </c>
      <c r="AS56" s="5">
        <v>0</v>
      </c>
      <c r="AT56" s="5" t="s">
        <v>70</v>
      </c>
      <c r="AU56" s="5" t="s">
        <v>70</v>
      </c>
      <c r="AV56" s="5" t="s">
        <v>70</v>
      </c>
      <c r="AW56" s="5" t="s">
        <v>70</v>
      </c>
      <c r="AX56" s="5" t="s">
        <v>70</v>
      </c>
      <c r="AY56" s="5" t="s">
        <v>70</v>
      </c>
      <c r="AZ56" s="5" t="s">
        <v>70</v>
      </c>
      <c r="BA56" s="5" t="s">
        <v>70</v>
      </c>
      <c r="BB56" s="5" t="s">
        <v>70</v>
      </c>
      <c r="BC56" s="5" t="s">
        <v>70</v>
      </c>
      <c r="BD56" s="5">
        <v>0</v>
      </c>
    </row>
    <row r="57" spans="1:56" x14ac:dyDescent="0.35">
      <c r="A57" t="s">
        <v>116</v>
      </c>
      <c r="B57" s="5">
        <v>35</v>
      </c>
      <c r="C57" s="7">
        <v>0.46600000000000003</v>
      </c>
      <c r="D57" s="5">
        <v>45</v>
      </c>
      <c r="E57" s="7">
        <v>0.64400000000000002</v>
      </c>
      <c r="F57" s="5">
        <v>60</v>
      </c>
      <c r="G57" s="7">
        <v>0.84899999999999998</v>
      </c>
      <c r="H57" s="5">
        <v>75</v>
      </c>
      <c r="I57" s="7">
        <v>1</v>
      </c>
      <c r="J57" s="5">
        <v>0</v>
      </c>
      <c r="K57" s="7">
        <v>0</v>
      </c>
      <c r="L57" s="5">
        <v>75</v>
      </c>
      <c r="M57" s="5">
        <v>50</v>
      </c>
      <c r="N57" s="5" t="s">
        <v>63</v>
      </c>
      <c r="O57" s="5">
        <v>65</v>
      </c>
      <c r="P57" s="5" t="s">
        <v>63</v>
      </c>
      <c r="Q57" s="5">
        <v>70</v>
      </c>
      <c r="R57" s="5" t="s">
        <v>63</v>
      </c>
      <c r="S57" s="5">
        <v>80</v>
      </c>
      <c r="T57" s="5" t="s">
        <v>63</v>
      </c>
      <c r="U57" s="5" t="s">
        <v>63</v>
      </c>
      <c r="V57" s="5" t="s">
        <v>63</v>
      </c>
      <c r="W57" s="5">
        <v>80</v>
      </c>
      <c r="X57" s="5">
        <v>60</v>
      </c>
      <c r="Y57" s="5" t="s">
        <v>63</v>
      </c>
      <c r="Z57" s="5">
        <v>70</v>
      </c>
      <c r="AA57" s="5" t="s">
        <v>63</v>
      </c>
      <c r="AB57" s="5">
        <v>85</v>
      </c>
      <c r="AC57" s="5" t="s">
        <v>63</v>
      </c>
      <c r="AD57" s="5">
        <v>90</v>
      </c>
      <c r="AE57" s="5" t="s">
        <v>63</v>
      </c>
      <c r="AF57" s="5" t="s">
        <v>63</v>
      </c>
      <c r="AG57" s="5" t="s">
        <v>63</v>
      </c>
      <c r="AH57" s="5">
        <v>90</v>
      </c>
      <c r="AI57" s="5">
        <v>55</v>
      </c>
      <c r="AJ57" s="7">
        <v>0.59799999999999998</v>
      </c>
      <c r="AK57" s="5">
        <v>75</v>
      </c>
      <c r="AL57" s="7">
        <v>0.83699999999999997</v>
      </c>
      <c r="AM57" s="5">
        <v>90</v>
      </c>
      <c r="AN57" s="7">
        <v>0.97799999999999998</v>
      </c>
      <c r="AO57" s="5">
        <v>90</v>
      </c>
      <c r="AP57" s="7">
        <v>1</v>
      </c>
      <c r="AQ57" s="5">
        <v>0</v>
      </c>
      <c r="AR57" s="7">
        <v>0</v>
      </c>
      <c r="AS57" s="5">
        <v>90</v>
      </c>
      <c r="AT57" s="5">
        <v>50</v>
      </c>
      <c r="AU57" s="5" t="s">
        <v>63</v>
      </c>
      <c r="AV57" s="5">
        <v>65</v>
      </c>
      <c r="AW57" s="5" t="s">
        <v>63</v>
      </c>
      <c r="AX57" s="5">
        <v>75</v>
      </c>
      <c r="AY57" s="5" t="s">
        <v>63</v>
      </c>
      <c r="AZ57" s="5">
        <v>85</v>
      </c>
      <c r="BA57" s="5" t="s">
        <v>63</v>
      </c>
      <c r="BB57" s="5" t="s">
        <v>63</v>
      </c>
      <c r="BC57" s="5" t="s">
        <v>63</v>
      </c>
      <c r="BD57" s="5">
        <v>85</v>
      </c>
    </row>
    <row r="58" spans="1:56" x14ac:dyDescent="0.35">
      <c r="A58" t="s">
        <v>117</v>
      </c>
      <c r="B58" s="5" t="s">
        <v>70</v>
      </c>
      <c r="C58" s="5" t="s">
        <v>70</v>
      </c>
      <c r="D58" s="5" t="s">
        <v>70</v>
      </c>
      <c r="E58" s="5" t="s">
        <v>70</v>
      </c>
      <c r="F58" s="5" t="s">
        <v>70</v>
      </c>
      <c r="G58" s="5" t="s">
        <v>70</v>
      </c>
      <c r="H58" s="5" t="s">
        <v>70</v>
      </c>
      <c r="I58" s="5" t="s">
        <v>70</v>
      </c>
      <c r="J58" s="5" t="s">
        <v>70</v>
      </c>
      <c r="K58" s="5" t="s">
        <v>70</v>
      </c>
      <c r="L58" s="5">
        <v>0</v>
      </c>
      <c r="M58" s="5" t="s">
        <v>70</v>
      </c>
      <c r="N58" s="5" t="s">
        <v>70</v>
      </c>
      <c r="O58" s="5" t="s">
        <v>70</v>
      </c>
      <c r="P58" s="5" t="s">
        <v>70</v>
      </c>
      <c r="Q58" s="5" t="s">
        <v>70</v>
      </c>
      <c r="R58" s="5" t="s">
        <v>70</v>
      </c>
      <c r="S58" s="5" t="s">
        <v>70</v>
      </c>
      <c r="T58" s="5" t="s">
        <v>70</v>
      </c>
      <c r="U58" s="5" t="s">
        <v>70</v>
      </c>
      <c r="V58" s="5" t="s">
        <v>70</v>
      </c>
      <c r="W58" s="5">
        <v>0</v>
      </c>
      <c r="X58" s="5" t="s">
        <v>70</v>
      </c>
      <c r="Y58" s="5" t="s">
        <v>70</v>
      </c>
      <c r="Z58" s="5" t="s">
        <v>70</v>
      </c>
      <c r="AA58" s="5" t="s">
        <v>70</v>
      </c>
      <c r="AB58" s="5" t="s">
        <v>70</v>
      </c>
      <c r="AC58" s="5" t="s">
        <v>70</v>
      </c>
      <c r="AD58" s="5" t="s">
        <v>70</v>
      </c>
      <c r="AE58" s="5" t="s">
        <v>70</v>
      </c>
      <c r="AF58" s="5" t="s">
        <v>70</v>
      </c>
      <c r="AG58" s="5" t="s">
        <v>70</v>
      </c>
      <c r="AH58" s="5">
        <v>0</v>
      </c>
      <c r="AI58" s="5" t="s">
        <v>70</v>
      </c>
      <c r="AJ58" s="5" t="s">
        <v>70</v>
      </c>
      <c r="AK58" s="5" t="s">
        <v>70</v>
      </c>
      <c r="AL58" s="5" t="s">
        <v>70</v>
      </c>
      <c r="AM58" s="5" t="s">
        <v>70</v>
      </c>
      <c r="AN58" s="5" t="s">
        <v>70</v>
      </c>
      <c r="AO58" s="5" t="s">
        <v>70</v>
      </c>
      <c r="AP58" s="5" t="s">
        <v>70</v>
      </c>
      <c r="AQ58" s="5" t="s">
        <v>70</v>
      </c>
      <c r="AR58" s="5" t="s">
        <v>70</v>
      </c>
      <c r="AS58" s="5">
        <v>0</v>
      </c>
      <c r="AT58" s="5" t="s">
        <v>70</v>
      </c>
      <c r="AU58" s="5" t="s">
        <v>70</v>
      </c>
      <c r="AV58" s="5" t="s">
        <v>70</v>
      </c>
      <c r="AW58" s="5" t="s">
        <v>70</v>
      </c>
      <c r="AX58" s="5" t="s">
        <v>70</v>
      </c>
      <c r="AY58" s="5" t="s">
        <v>70</v>
      </c>
      <c r="AZ58" s="5" t="s">
        <v>70</v>
      </c>
      <c r="BA58" s="5" t="s">
        <v>70</v>
      </c>
      <c r="BB58" s="5" t="s">
        <v>70</v>
      </c>
      <c r="BC58" s="5" t="s">
        <v>70</v>
      </c>
      <c r="BD58" s="5">
        <v>0</v>
      </c>
    </row>
    <row r="59" spans="1:56" x14ac:dyDescent="0.35">
      <c r="A59" s="6" t="s">
        <v>118</v>
      </c>
      <c r="B59" s="10">
        <v>2445</v>
      </c>
      <c r="C59" s="11">
        <v>0.39100000000000001</v>
      </c>
      <c r="D59" s="10">
        <v>3745</v>
      </c>
      <c r="E59" s="11">
        <v>0.59899999999999998</v>
      </c>
      <c r="F59" s="10">
        <v>4850</v>
      </c>
      <c r="G59" s="11">
        <v>0.77600000000000002</v>
      </c>
      <c r="H59" s="10">
        <v>5585</v>
      </c>
      <c r="I59" s="11">
        <v>0.89400000000000002</v>
      </c>
      <c r="J59" s="9">
        <v>665</v>
      </c>
      <c r="K59" s="11">
        <v>0.106</v>
      </c>
      <c r="L59" s="10">
        <v>6250</v>
      </c>
      <c r="M59" s="10">
        <v>2520</v>
      </c>
      <c r="N59" s="11">
        <v>0.40400000000000003</v>
      </c>
      <c r="O59" s="10">
        <v>3850</v>
      </c>
      <c r="P59" s="11">
        <v>0.61799999999999999</v>
      </c>
      <c r="Q59" s="10">
        <v>4945</v>
      </c>
      <c r="R59" s="11">
        <v>0.79400000000000004</v>
      </c>
      <c r="S59" s="10">
        <v>5650</v>
      </c>
      <c r="T59" s="11">
        <v>0.90700000000000003</v>
      </c>
      <c r="U59" s="9">
        <v>580</v>
      </c>
      <c r="V59" s="11">
        <v>9.2999999999999999E-2</v>
      </c>
      <c r="W59" s="10">
        <v>6230</v>
      </c>
      <c r="X59" s="10">
        <v>2675</v>
      </c>
      <c r="Y59" s="11">
        <v>0.45700000000000002</v>
      </c>
      <c r="Z59" s="10">
        <v>3875</v>
      </c>
      <c r="AA59" s="11">
        <v>0.66200000000000003</v>
      </c>
      <c r="AB59" s="10">
        <v>4975</v>
      </c>
      <c r="AC59" s="11">
        <v>0.85</v>
      </c>
      <c r="AD59" s="10">
        <v>5405</v>
      </c>
      <c r="AE59" s="11">
        <v>0.92300000000000004</v>
      </c>
      <c r="AF59" s="9">
        <v>450</v>
      </c>
      <c r="AG59" s="11">
        <v>7.6999999999999999E-2</v>
      </c>
      <c r="AH59" s="10">
        <v>5855</v>
      </c>
      <c r="AI59" s="10">
        <v>2685</v>
      </c>
      <c r="AJ59" s="11">
        <v>0.434</v>
      </c>
      <c r="AK59" s="10">
        <v>4165</v>
      </c>
      <c r="AL59" s="11">
        <v>0.67300000000000004</v>
      </c>
      <c r="AM59" s="10">
        <v>5540</v>
      </c>
      <c r="AN59" s="11">
        <v>0.89600000000000002</v>
      </c>
      <c r="AO59" s="10">
        <v>5955</v>
      </c>
      <c r="AP59" s="11">
        <v>0.96299999999999997</v>
      </c>
      <c r="AQ59" s="9">
        <v>225</v>
      </c>
      <c r="AR59" s="11">
        <v>3.6999999999999998E-2</v>
      </c>
      <c r="AS59" s="10">
        <v>6185</v>
      </c>
      <c r="AT59" s="10">
        <v>2135</v>
      </c>
      <c r="AU59" s="11">
        <v>0.36199999999999999</v>
      </c>
      <c r="AV59" s="10">
        <v>3525</v>
      </c>
      <c r="AW59" s="11">
        <v>0.59699999999999998</v>
      </c>
      <c r="AX59" s="10">
        <v>4575</v>
      </c>
      <c r="AY59" s="11">
        <v>0.77400000000000002</v>
      </c>
      <c r="AZ59" s="10">
        <v>5285</v>
      </c>
      <c r="BA59" s="11">
        <v>0.89500000000000002</v>
      </c>
      <c r="BB59" s="9">
        <v>620</v>
      </c>
      <c r="BC59" s="11">
        <v>0.105</v>
      </c>
      <c r="BD59" s="10">
        <v>5910</v>
      </c>
    </row>
  </sheetData>
  <pageMargins left="0.7" right="0.7" top="0.75" bottom="0.75" header="0.3" footer="0.3"/>
  <pageSetup paperSize="9" orientation="portrait" horizontalDpi="300" verticalDpi="300"/>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BD59"/>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23.69140625" customWidth="1"/>
    <col min="5" max="5" width="28.69140625" customWidth="1"/>
    <col min="6" max="6" width="23.69140625" customWidth="1"/>
    <col min="7" max="7" width="28.69140625" customWidth="1"/>
    <col min="8" max="8" width="23.69140625" customWidth="1"/>
    <col min="9" max="9" width="28.69140625" customWidth="1"/>
    <col min="10" max="10" width="20.69140625" customWidth="1"/>
    <col min="11" max="11" width="25.69140625" customWidth="1"/>
    <col min="12" max="12" width="13.69140625" customWidth="1"/>
    <col min="13" max="13" width="19.69140625" customWidth="1"/>
    <col min="14" max="14" width="24.69140625" customWidth="1"/>
    <col min="15" max="15" width="23.69140625" customWidth="1"/>
    <col min="16" max="16" width="28.69140625" customWidth="1"/>
    <col min="17" max="17" width="23.69140625" customWidth="1"/>
    <col min="18" max="18" width="28.69140625" customWidth="1"/>
    <col min="19" max="19" width="23.69140625" customWidth="1"/>
    <col min="20" max="20" width="28.69140625" customWidth="1"/>
    <col min="21" max="21" width="20.69140625" customWidth="1"/>
    <col min="22" max="22" width="25.69140625" customWidth="1"/>
    <col min="23" max="23" width="13.69140625" customWidth="1"/>
    <col min="24" max="24" width="19.69140625" customWidth="1"/>
    <col min="25" max="25" width="24.69140625" customWidth="1"/>
    <col min="26" max="26" width="23.69140625" customWidth="1"/>
    <col min="27" max="27" width="28.69140625" customWidth="1"/>
    <col min="28" max="28" width="23.69140625" customWidth="1"/>
    <col min="29" max="29" width="28.69140625" customWidth="1"/>
    <col min="30" max="30" width="23.69140625" customWidth="1"/>
    <col min="31" max="31" width="28.69140625" customWidth="1"/>
    <col min="32" max="32" width="20.69140625" customWidth="1"/>
    <col min="33" max="33" width="25.69140625" customWidth="1"/>
    <col min="34" max="34" width="13.69140625" customWidth="1"/>
    <col min="35" max="35" width="19.69140625" customWidth="1"/>
    <col min="36" max="36" width="24.69140625" customWidth="1"/>
    <col min="37" max="37" width="23.69140625" customWidth="1"/>
    <col min="38" max="38" width="28.69140625" customWidth="1"/>
    <col min="39" max="39" width="23.69140625" customWidth="1"/>
    <col min="40" max="40" width="28.69140625" customWidth="1"/>
    <col min="41" max="41" width="23.69140625" customWidth="1"/>
    <col min="42" max="42" width="28.69140625" customWidth="1"/>
    <col min="43" max="43" width="20.69140625" customWidth="1"/>
    <col min="44" max="44" width="25.69140625" customWidth="1"/>
    <col min="45" max="45" width="13.69140625" customWidth="1"/>
    <col min="46" max="46" width="19.69140625" customWidth="1"/>
    <col min="47" max="47" width="24.69140625" customWidth="1"/>
    <col min="48" max="48" width="23.69140625" customWidth="1"/>
    <col min="49" max="49" width="28.69140625" customWidth="1"/>
    <col min="50" max="50" width="23.69140625" customWidth="1"/>
    <col min="51" max="51" width="28.69140625" customWidth="1"/>
    <col min="52" max="52" width="23.69140625" customWidth="1"/>
    <col min="53" max="53" width="28.69140625" customWidth="1"/>
    <col min="54" max="54" width="20.69140625" customWidth="1"/>
    <col min="55" max="55" width="25.69140625" customWidth="1"/>
    <col min="56" max="56" width="13.69140625" customWidth="1"/>
  </cols>
  <sheetData>
    <row r="1" spans="1:56" ht="30" customHeight="1" x14ac:dyDescent="0.35">
      <c r="A1" s="1" t="s">
        <v>153</v>
      </c>
    </row>
    <row r="2" spans="1:56" x14ac:dyDescent="0.35">
      <c r="A2" t="s">
        <v>119</v>
      </c>
    </row>
    <row r="3" spans="1:56" x14ac:dyDescent="0.35">
      <c r="A3" t="s">
        <v>120</v>
      </c>
    </row>
    <row r="4" spans="1:5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c r="Q4" s="4" t="s">
        <v>22</v>
      </c>
      <c r="R4" s="4" t="s">
        <v>23</v>
      </c>
      <c r="S4" s="4" t="s">
        <v>24</v>
      </c>
      <c r="T4" s="4" t="s">
        <v>25</v>
      </c>
      <c r="U4" s="4" t="s">
        <v>26</v>
      </c>
      <c r="V4" s="4" t="s">
        <v>27</v>
      </c>
      <c r="W4" s="4" t="s">
        <v>28</v>
      </c>
      <c r="X4" s="4" t="s">
        <v>29</v>
      </c>
      <c r="Y4" s="4" t="s">
        <v>30</v>
      </c>
      <c r="Z4" s="4" t="s">
        <v>31</v>
      </c>
      <c r="AA4" s="4" t="s">
        <v>32</v>
      </c>
      <c r="AB4" s="4" t="s">
        <v>33</v>
      </c>
      <c r="AC4" s="4" t="s">
        <v>34</v>
      </c>
      <c r="AD4" s="4" t="s">
        <v>35</v>
      </c>
      <c r="AE4" s="4" t="s">
        <v>36</v>
      </c>
      <c r="AF4" s="4" t="s">
        <v>37</v>
      </c>
      <c r="AG4" s="4" t="s">
        <v>38</v>
      </c>
      <c r="AH4" s="4" t="s">
        <v>39</v>
      </c>
      <c r="AI4" s="4" t="s">
        <v>40</v>
      </c>
      <c r="AJ4" s="4" t="s">
        <v>41</v>
      </c>
      <c r="AK4" s="4" t="s">
        <v>42</v>
      </c>
      <c r="AL4" s="4" t="s">
        <v>43</v>
      </c>
      <c r="AM4" s="4" t="s">
        <v>44</v>
      </c>
      <c r="AN4" s="4" t="s">
        <v>45</v>
      </c>
      <c r="AO4" s="4" t="s">
        <v>46</v>
      </c>
      <c r="AP4" s="4" t="s">
        <v>47</v>
      </c>
      <c r="AQ4" s="4" t="s">
        <v>48</v>
      </c>
      <c r="AR4" s="4" t="s">
        <v>49</v>
      </c>
      <c r="AS4" s="4" t="s">
        <v>50</v>
      </c>
      <c r="AT4" s="4" t="s">
        <v>51</v>
      </c>
      <c r="AU4" s="4" t="s">
        <v>52</v>
      </c>
      <c r="AV4" s="4" t="s">
        <v>53</v>
      </c>
      <c r="AW4" s="4" t="s">
        <v>54</v>
      </c>
      <c r="AX4" s="4" t="s">
        <v>55</v>
      </c>
      <c r="AY4" s="4" t="s">
        <v>56</v>
      </c>
      <c r="AZ4" s="4" t="s">
        <v>57</v>
      </c>
      <c r="BA4" s="4" t="s">
        <v>58</v>
      </c>
      <c r="BB4" s="4" t="s">
        <v>59</v>
      </c>
      <c r="BC4" s="4" t="s">
        <v>60</v>
      </c>
      <c r="BD4" s="4" t="s">
        <v>61</v>
      </c>
    </row>
    <row r="5" spans="1:56" x14ac:dyDescent="0.35">
      <c r="A5" t="s">
        <v>62</v>
      </c>
      <c r="B5" s="5">
        <v>5</v>
      </c>
      <c r="C5" s="7">
        <v>0.55600000000000005</v>
      </c>
      <c r="D5" s="5">
        <v>10</v>
      </c>
      <c r="E5" s="7">
        <v>0.88900000000000001</v>
      </c>
      <c r="F5" s="5">
        <v>10</v>
      </c>
      <c r="G5" s="7">
        <v>1</v>
      </c>
      <c r="H5" s="5">
        <v>10</v>
      </c>
      <c r="I5" s="7">
        <v>1</v>
      </c>
      <c r="J5" s="5">
        <v>0</v>
      </c>
      <c r="K5" s="7">
        <v>0</v>
      </c>
      <c r="L5" s="5">
        <v>10</v>
      </c>
      <c r="M5" s="5" t="s">
        <v>63</v>
      </c>
      <c r="N5" s="5" t="s">
        <v>63</v>
      </c>
      <c r="O5" s="5">
        <v>5</v>
      </c>
      <c r="P5" s="5" t="s">
        <v>63</v>
      </c>
      <c r="Q5" s="5">
        <v>5</v>
      </c>
      <c r="R5" s="5" t="s">
        <v>63</v>
      </c>
      <c r="S5" s="5">
        <v>5</v>
      </c>
      <c r="T5" s="5" t="s">
        <v>63</v>
      </c>
      <c r="U5" s="5" t="s">
        <v>63</v>
      </c>
      <c r="V5" s="5" t="s">
        <v>63</v>
      </c>
      <c r="W5" s="5">
        <v>10</v>
      </c>
      <c r="X5" s="5" t="s">
        <v>63</v>
      </c>
      <c r="Y5" s="5" t="s">
        <v>63</v>
      </c>
      <c r="Z5" s="5">
        <v>10</v>
      </c>
      <c r="AA5" s="5" t="s">
        <v>63</v>
      </c>
      <c r="AB5" s="5">
        <v>10</v>
      </c>
      <c r="AC5" s="5" t="s">
        <v>63</v>
      </c>
      <c r="AD5" s="5">
        <v>10</v>
      </c>
      <c r="AE5" s="5" t="s">
        <v>63</v>
      </c>
      <c r="AF5" s="5" t="s">
        <v>63</v>
      </c>
      <c r="AG5" s="5" t="s">
        <v>63</v>
      </c>
      <c r="AH5" s="5">
        <v>10</v>
      </c>
      <c r="AI5" s="5">
        <v>5</v>
      </c>
      <c r="AJ5" s="7">
        <v>0.45500000000000002</v>
      </c>
      <c r="AK5" s="5">
        <v>10</v>
      </c>
      <c r="AL5" s="7">
        <v>0.90900000000000003</v>
      </c>
      <c r="AM5" s="5">
        <v>10</v>
      </c>
      <c r="AN5" s="7">
        <v>1</v>
      </c>
      <c r="AO5" s="5">
        <v>10</v>
      </c>
      <c r="AP5" s="7">
        <v>1</v>
      </c>
      <c r="AQ5" s="5">
        <v>0</v>
      </c>
      <c r="AR5" s="7">
        <v>0</v>
      </c>
      <c r="AS5" s="5">
        <v>10</v>
      </c>
      <c r="AT5" s="5" t="s">
        <v>63</v>
      </c>
      <c r="AU5" s="5" t="s">
        <v>63</v>
      </c>
      <c r="AV5" s="5" t="s">
        <v>63</v>
      </c>
      <c r="AW5" s="5" t="s">
        <v>63</v>
      </c>
      <c r="AX5" s="5" t="s">
        <v>63</v>
      </c>
      <c r="AY5" s="5" t="s">
        <v>63</v>
      </c>
      <c r="AZ5" s="5" t="s">
        <v>63</v>
      </c>
      <c r="BA5" s="5" t="s">
        <v>63</v>
      </c>
      <c r="BB5" s="5">
        <v>0</v>
      </c>
      <c r="BC5" s="7">
        <v>0</v>
      </c>
      <c r="BD5" s="5" t="s">
        <v>63</v>
      </c>
    </row>
    <row r="6" spans="1:56" x14ac:dyDescent="0.35">
      <c r="A6" t="s">
        <v>64</v>
      </c>
      <c r="B6" s="5">
        <v>25</v>
      </c>
      <c r="C6" s="5" t="s">
        <v>63</v>
      </c>
      <c r="D6" s="5">
        <v>35</v>
      </c>
      <c r="E6" s="5" t="s">
        <v>63</v>
      </c>
      <c r="F6" s="5">
        <v>40</v>
      </c>
      <c r="G6" s="5" t="s">
        <v>63</v>
      </c>
      <c r="H6" s="5">
        <v>40</v>
      </c>
      <c r="I6" s="5" t="s">
        <v>63</v>
      </c>
      <c r="J6" s="5" t="s">
        <v>63</v>
      </c>
      <c r="K6" s="5" t="s">
        <v>63</v>
      </c>
      <c r="L6" s="5">
        <v>45</v>
      </c>
      <c r="M6" s="5">
        <v>40</v>
      </c>
      <c r="N6" s="7">
        <v>0.84799999999999998</v>
      </c>
      <c r="O6" s="5">
        <v>45</v>
      </c>
      <c r="P6" s="7">
        <v>0.93500000000000005</v>
      </c>
      <c r="Q6" s="5">
        <v>45</v>
      </c>
      <c r="R6" s="7">
        <v>0.97799999999999998</v>
      </c>
      <c r="S6" s="5">
        <v>45</v>
      </c>
      <c r="T6" s="7">
        <v>1</v>
      </c>
      <c r="U6" s="5">
        <v>0</v>
      </c>
      <c r="V6" s="7">
        <v>0</v>
      </c>
      <c r="W6" s="5">
        <v>45</v>
      </c>
      <c r="X6" s="5">
        <v>45</v>
      </c>
      <c r="Y6" s="7">
        <v>0.74199999999999999</v>
      </c>
      <c r="Z6" s="5">
        <v>60</v>
      </c>
      <c r="AA6" s="7">
        <v>0.96799999999999997</v>
      </c>
      <c r="AB6" s="5">
        <v>60</v>
      </c>
      <c r="AC6" s="7">
        <v>1</v>
      </c>
      <c r="AD6" s="5">
        <v>60</v>
      </c>
      <c r="AE6" s="7">
        <v>1</v>
      </c>
      <c r="AF6" s="5">
        <v>0</v>
      </c>
      <c r="AG6" s="7">
        <v>0</v>
      </c>
      <c r="AH6" s="5">
        <v>60</v>
      </c>
      <c r="AI6" s="5">
        <v>35</v>
      </c>
      <c r="AJ6" s="7">
        <v>0.74</v>
      </c>
      <c r="AK6" s="5">
        <v>45</v>
      </c>
      <c r="AL6" s="7">
        <v>0.92</v>
      </c>
      <c r="AM6" s="5">
        <v>50</v>
      </c>
      <c r="AN6" s="7">
        <v>1</v>
      </c>
      <c r="AO6" s="5">
        <v>50</v>
      </c>
      <c r="AP6" s="7">
        <v>1</v>
      </c>
      <c r="AQ6" s="5">
        <v>0</v>
      </c>
      <c r="AR6" s="7">
        <v>0</v>
      </c>
      <c r="AS6" s="5">
        <v>50</v>
      </c>
      <c r="AT6" s="5">
        <v>35</v>
      </c>
      <c r="AU6" s="7">
        <v>0.77300000000000002</v>
      </c>
      <c r="AV6" s="5">
        <v>40</v>
      </c>
      <c r="AW6" s="7">
        <v>0.95499999999999996</v>
      </c>
      <c r="AX6" s="5">
        <v>45</v>
      </c>
      <c r="AY6" s="7">
        <v>0.97699999999999998</v>
      </c>
      <c r="AZ6" s="5">
        <v>45</v>
      </c>
      <c r="BA6" s="7">
        <v>1</v>
      </c>
      <c r="BB6" s="5">
        <v>0</v>
      </c>
      <c r="BC6" s="7">
        <v>0</v>
      </c>
      <c r="BD6" s="5">
        <v>45</v>
      </c>
    </row>
    <row r="7" spans="1:56" x14ac:dyDescent="0.35">
      <c r="A7" t="s">
        <v>65</v>
      </c>
      <c r="B7" s="5">
        <v>5</v>
      </c>
      <c r="C7" s="7">
        <v>0.17899999999999999</v>
      </c>
      <c r="D7" s="5">
        <v>15</v>
      </c>
      <c r="E7" s="7">
        <v>0.436</v>
      </c>
      <c r="F7" s="5">
        <v>25</v>
      </c>
      <c r="G7" s="7">
        <v>0.61499999999999999</v>
      </c>
      <c r="H7" s="5">
        <v>35</v>
      </c>
      <c r="I7" s="7">
        <v>0.84599999999999997</v>
      </c>
      <c r="J7" s="5">
        <v>5</v>
      </c>
      <c r="K7" s="7">
        <v>0.154</v>
      </c>
      <c r="L7" s="5">
        <v>40</v>
      </c>
      <c r="M7" s="5">
        <v>5</v>
      </c>
      <c r="N7" s="5" t="s">
        <v>63</v>
      </c>
      <c r="O7" s="5">
        <v>10</v>
      </c>
      <c r="P7" s="5" t="s">
        <v>63</v>
      </c>
      <c r="Q7" s="5">
        <v>15</v>
      </c>
      <c r="R7" s="5" t="s">
        <v>63</v>
      </c>
      <c r="S7" s="5">
        <v>20</v>
      </c>
      <c r="T7" s="5" t="s">
        <v>63</v>
      </c>
      <c r="U7" s="5" t="s">
        <v>63</v>
      </c>
      <c r="V7" s="5" t="s">
        <v>63</v>
      </c>
      <c r="W7" s="5">
        <v>25</v>
      </c>
      <c r="X7" s="5" t="s">
        <v>63</v>
      </c>
      <c r="Y7" s="5" t="s">
        <v>63</v>
      </c>
      <c r="Z7" s="5" t="s">
        <v>63</v>
      </c>
      <c r="AA7" s="5" t="s">
        <v>63</v>
      </c>
      <c r="AB7" s="5">
        <v>5</v>
      </c>
      <c r="AC7" s="5" t="s">
        <v>63</v>
      </c>
      <c r="AD7" s="5">
        <v>5</v>
      </c>
      <c r="AE7" s="5" t="s">
        <v>63</v>
      </c>
      <c r="AF7" s="5" t="s">
        <v>63</v>
      </c>
      <c r="AG7" s="5" t="s">
        <v>63</v>
      </c>
      <c r="AH7" s="5">
        <v>10</v>
      </c>
      <c r="AI7" s="5" t="s">
        <v>63</v>
      </c>
      <c r="AJ7" s="5" t="s">
        <v>63</v>
      </c>
      <c r="AK7" s="5">
        <v>5</v>
      </c>
      <c r="AL7" s="5" t="s">
        <v>63</v>
      </c>
      <c r="AM7" s="5">
        <v>10</v>
      </c>
      <c r="AN7" s="5" t="s">
        <v>63</v>
      </c>
      <c r="AO7" s="5">
        <v>15</v>
      </c>
      <c r="AP7" s="5" t="s">
        <v>63</v>
      </c>
      <c r="AQ7" s="5" t="s">
        <v>63</v>
      </c>
      <c r="AR7" s="5" t="s">
        <v>63</v>
      </c>
      <c r="AS7" s="5">
        <v>15</v>
      </c>
      <c r="AT7" s="5" t="s">
        <v>63</v>
      </c>
      <c r="AU7" s="5" t="s">
        <v>63</v>
      </c>
      <c r="AV7" s="5" t="s">
        <v>63</v>
      </c>
      <c r="AW7" s="5" t="s">
        <v>63</v>
      </c>
      <c r="AX7" s="5">
        <v>10</v>
      </c>
      <c r="AY7" s="5" t="s">
        <v>63</v>
      </c>
      <c r="AZ7" s="5">
        <v>15</v>
      </c>
      <c r="BA7" s="5" t="s">
        <v>63</v>
      </c>
      <c r="BB7" s="5">
        <v>10</v>
      </c>
      <c r="BC7" s="5" t="s">
        <v>63</v>
      </c>
      <c r="BD7" s="5">
        <v>20</v>
      </c>
    </row>
    <row r="8" spans="1:56" x14ac:dyDescent="0.35">
      <c r="A8" t="s">
        <v>66</v>
      </c>
      <c r="B8" s="5">
        <v>30</v>
      </c>
      <c r="C8" s="5" t="s">
        <v>63</v>
      </c>
      <c r="D8" s="5">
        <v>40</v>
      </c>
      <c r="E8" s="5" t="s">
        <v>63</v>
      </c>
      <c r="F8" s="5">
        <v>40</v>
      </c>
      <c r="G8" s="5" t="s">
        <v>63</v>
      </c>
      <c r="H8" s="5">
        <v>40</v>
      </c>
      <c r="I8" s="5" t="s">
        <v>63</v>
      </c>
      <c r="J8" s="5" t="s">
        <v>63</v>
      </c>
      <c r="K8" s="5" t="s">
        <v>63</v>
      </c>
      <c r="L8" s="5">
        <v>45</v>
      </c>
      <c r="M8" s="5">
        <v>15</v>
      </c>
      <c r="N8" s="7">
        <v>0.32</v>
      </c>
      <c r="O8" s="5">
        <v>40</v>
      </c>
      <c r="P8" s="7">
        <v>0.78</v>
      </c>
      <c r="Q8" s="5">
        <v>50</v>
      </c>
      <c r="R8" s="7">
        <v>0.96</v>
      </c>
      <c r="S8" s="5">
        <v>50</v>
      </c>
      <c r="T8" s="7">
        <v>1</v>
      </c>
      <c r="U8" s="5">
        <v>0</v>
      </c>
      <c r="V8" s="7">
        <v>0</v>
      </c>
      <c r="W8" s="5">
        <v>50</v>
      </c>
      <c r="X8" s="5">
        <v>20</v>
      </c>
      <c r="Y8" s="5" t="s">
        <v>63</v>
      </c>
      <c r="Z8" s="5">
        <v>35</v>
      </c>
      <c r="AA8" s="5" t="s">
        <v>63</v>
      </c>
      <c r="AB8" s="5">
        <v>40</v>
      </c>
      <c r="AC8" s="5" t="s">
        <v>63</v>
      </c>
      <c r="AD8" s="5">
        <v>40</v>
      </c>
      <c r="AE8" s="5" t="s">
        <v>63</v>
      </c>
      <c r="AF8" s="5" t="s">
        <v>63</v>
      </c>
      <c r="AG8" s="5" t="s">
        <v>63</v>
      </c>
      <c r="AH8" s="5">
        <v>45</v>
      </c>
      <c r="AI8" s="5">
        <v>10</v>
      </c>
      <c r="AJ8" s="7">
        <v>0.52400000000000002</v>
      </c>
      <c r="AK8" s="5">
        <v>20</v>
      </c>
      <c r="AL8" s="7">
        <v>0.85699999999999998</v>
      </c>
      <c r="AM8" s="5">
        <v>20</v>
      </c>
      <c r="AN8" s="7">
        <v>1</v>
      </c>
      <c r="AO8" s="5">
        <v>20</v>
      </c>
      <c r="AP8" s="7">
        <v>1</v>
      </c>
      <c r="AQ8" s="5">
        <v>0</v>
      </c>
      <c r="AR8" s="7">
        <v>0</v>
      </c>
      <c r="AS8" s="5">
        <v>20</v>
      </c>
      <c r="AT8" s="5">
        <v>10</v>
      </c>
      <c r="AU8" s="5" t="s">
        <v>63</v>
      </c>
      <c r="AV8" s="5">
        <v>20</v>
      </c>
      <c r="AW8" s="5" t="s">
        <v>63</v>
      </c>
      <c r="AX8" s="5">
        <v>25</v>
      </c>
      <c r="AY8" s="5" t="s">
        <v>63</v>
      </c>
      <c r="AZ8" s="5">
        <v>25</v>
      </c>
      <c r="BA8" s="5" t="s">
        <v>63</v>
      </c>
      <c r="BB8" s="5" t="s">
        <v>63</v>
      </c>
      <c r="BC8" s="5" t="s">
        <v>63</v>
      </c>
      <c r="BD8" s="5">
        <v>30</v>
      </c>
    </row>
    <row r="9" spans="1:56" x14ac:dyDescent="0.35">
      <c r="A9" t="s">
        <v>67</v>
      </c>
      <c r="B9" s="5">
        <v>55</v>
      </c>
      <c r="C9" s="7">
        <v>0.42399999999999999</v>
      </c>
      <c r="D9" s="5">
        <v>75</v>
      </c>
      <c r="E9" s="7">
        <v>0.6</v>
      </c>
      <c r="F9" s="5">
        <v>100</v>
      </c>
      <c r="G9" s="7">
        <v>0.78400000000000003</v>
      </c>
      <c r="H9" s="5">
        <v>120</v>
      </c>
      <c r="I9" s="7">
        <v>0.94399999999999995</v>
      </c>
      <c r="J9" s="5">
        <v>5</v>
      </c>
      <c r="K9" s="7">
        <v>5.6000000000000001E-2</v>
      </c>
      <c r="L9" s="5">
        <v>125</v>
      </c>
      <c r="M9" s="5">
        <v>60</v>
      </c>
      <c r="N9" s="5" t="s">
        <v>63</v>
      </c>
      <c r="O9" s="5">
        <v>100</v>
      </c>
      <c r="P9" s="5" t="s">
        <v>63</v>
      </c>
      <c r="Q9" s="5">
        <v>125</v>
      </c>
      <c r="R9" s="5" t="s">
        <v>63</v>
      </c>
      <c r="S9" s="5">
        <v>140</v>
      </c>
      <c r="T9" s="5" t="s">
        <v>63</v>
      </c>
      <c r="U9" s="5" t="s">
        <v>63</v>
      </c>
      <c r="V9" s="5" t="s">
        <v>63</v>
      </c>
      <c r="W9" s="5">
        <v>140</v>
      </c>
      <c r="X9" s="5">
        <v>55</v>
      </c>
      <c r="Y9" s="7">
        <v>0.5</v>
      </c>
      <c r="Z9" s="5">
        <v>75</v>
      </c>
      <c r="AA9" s="7">
        <v>0.68200000000000005</v>
      </c>
      <c r="AB9" s="5">
        <v>85</v>
      </c>
      <c r="AC9" s="7">
        <v>0.79100000000000004</v>
      </c>
      <c r="AD9" s="5">
        <v>100</v>
      </c>
      <c r="AE9" s="7">
        <v>0.91800000000000004</v>
      </c>
      <c r="AF9" s="5">
        <v>10</v>
      </c>
      <c r="AG9" s="7">
        <v>8.2000000000000003E-2</v>
      </c>
      <c r="AH9" s="5">
        <v>110</v>
      </c>
      <c r="AI9" s="5">
        <v>35</v>
      </c>
      <c r="AJ9" s="5" t="s">
        <v>63</v>
      </c>
      <c r="AK9" s="5">
        <v>70</v>
      </c>
      <c r="AL9" s="5" t="s">
        <v>63</v>
      </c>
      <c r="AM9" s="5">
        <v>95</v>
      </c>
      <c r="AN9" s="5" t="s">
        <v>63</v>
      </c>
      <c r="AO9" s="5">
        <v>105</v>
      </c>
      <c r="AP9" s="5" t="s">
        <v>63</v>
      </c>
      <c r="AQ9" s="5" t="s">
        <v>63</v>
      </c>
      <c r="AR9" s="5" t="s">
        <v>63</v>
      </c>
      <c r="AS9" s="5">
        <v>110</v>
      </c>
      <c r="AT9" s="5">
        <v>40</v>
      </c>
      <c r="AU9" s="7">
        <v>0.29499999999999998</v>
      </c>
      <c r="AV9" s="5">
        <v>70</v>
      </c>
      <c r="AW9" s="7">
        <v>0.55800000000000005</v>
      </c>
      <c r="AX9" s="5">
        <v>95</v>
      </c>
      <c r="AY9" s="7">
        <v>0.72899999999999998</v>
      </c>
      <c r="AZ9" s="5">
        <v>120</v>
      </c>
      <c r="BA9" s="7">
        <v>0.91500000000000004</v>
      </c>
      <c r="BB9" s="5">
        <v>10</v>
      </c>
      <c r="BC9" s="7">
        <v>8.5000000000000006E-2</v>
      </c>
      <c r="BD9" s="5">
        <v>130</v>
      </c>
    </row>
    <row r="10" spans="1:56" x14ac:dyDescent="0.35">
      <c r="A10" t="s">
        <v>68</v>
      </c>
      <c r="B10" s="5">
        <v>15</v>
      </c>
      <c r="C10" s="7">
        <v>0.32700000000000001</v>
      </c>
      <c r="D10" s="5">
        <v>30</v>
      </c>
      <c r="E10" s="7">
        <v>0.55800000000000005</v>
      </c>
      <c r="F10" s="5">
        <v>45</v>
      </c>
      <c r="G10" s="7">
        <v>0.88500000000000001</v>
      </c>
      <c r="H10" s="5">
        <v>50</v>
      </c>
      <c r="I10" s="7">
        <v>1</v>
      </c>
      <c r="J10" s="5">
        <v>0</v>
      </c>
      <c r="K10" s="7">
        <v>0</v>
      </c>
      <c r="L10" s="5">
        <v>50</v>
      </c>
      <c r="M10" s="5">
        <v>15</v>
      </c>
      <c r="N10" s="5" t="s">
        <v>63</v>
      </c>
      <c r="O10" s="5">
        <v>30</v>
      </c>
      <c r="P10" s="5" t="s">
        <v>63</v>
      </c>
      <c r="Q10" s="5">
        <v>40</v>
      </c>
      <c r="R10" s="5" t="s">
        <v>63</v>
      </c>
      <c r="S10" s="5">
        <v>50</v>
      </c>
      <c r="T10" s="5" t="s">
        <v>63</v>
      </c>
      <c r="U10" s="5" t="s">
        <v>63</v>
      </c>
      <c r="V10" s="5" t="s">
        <v>63</v>
      </c>
      <c r="W10" s="5">
        <v>50</v>
      </c>
      <c r="X10" s="5">
        <v>20</v>
      </c>
      <c r="Y10" s="7">
        <v>0.442</v>
      </c>
      <c r="Z10" s="5">
        <v>30</v>
      </c>
      <c r="AA10" s="7">
        <v>0.67400000000000004</v>
      </c>
      <c r="AB10" s="5">
        <v>40</v>
      </c>
      <c r="AC10" s="7">
        <v>0.93</v>
      </c>
      <c r="AD10" s="5">
        <v>45</v>
      </c>
      <c r="AE10" s="7">
        <v>1</v>
      </c>
      <c r="AF10" s="5">
        <v>0</v>
      </c>
      <c r="AG10" s="7">
        <v>0</v>
      </c>
      <c r="AH10" s="5">
        <v>45</v>
      </c>
      <c r="AI10" s="5">
        <v>10</v>
      </c>
      <c r="AJ10" s="7">
        <v>0.39100000000000001</v>
      </c>
      <c r="AK10" s="5">
        <v>15</v>
      </c>
      <c r="AL10" s="7">
        <v>0.65200000000000002</v>
      </c>
      <c r="AM10" s="5">
        <v>25</v>
      </c>
      <c r="AN10" s="7">
        <v>1</v>
      </c>
      <c r="AO10" s="5">
        <v>25</v>
      </c>
      <c r="AP10" s="7">
        <v>1</v>
      </c>
      <c r="AQ10" s="5">
        <v>0</v>
      </c>
      <c r="AR10" s="7">
        <v>0</v>
      </c>
      <c r="AS10" s="5">
        <v>25</v>
      </c>
      <c r="AT10" s="5">
        <v>20</v>
      </c>
      <c r="AU10" s="7">
        <v>0.39100000000000001</v>
      </c>
      <c r="AV10" s="5">
        <v>35</v>
      </c>
      <c r="AW10" s="7">
        <v>0.78300000000000003</v>
      </c>
      <c r="AX10" s="5">
        <v>45</v>
      </c>
      <c r="AY10" s="7">
        <v>0.93500000000000005</v>
      </c>
      <c r="AZ10" s="5">
        <v>45</v>
      </c>
      <c r="BA10" s="7">
        <v>1</v>
      </c>
      <c r="BB10" s="5">
        <v>0</v>
      </c>
      <c r="BC10" s="7">
        <v>0</v>
      </c>
      <c r="BD10" s="5">
        <v>45</v>
      </c>
    </row>
    <row r="11" spans="1:56" x14ac:dyDescent="0.35">
      <c r="A11" t="s">
        <v>69</v>
      </c>
      <c r="B11" s="5" t="s">
        <v>70</v>
      </c>
      <c r="C11" s="5" t="s">
        <v>70</v>
      </c>
      <c r="D11" s="5" t="s">
        <v>70</v>
      </c>
      <c r="E11" s="5" t="s">
        <v>70</v>
      </c>
      <c r="F11" s="5" t="s">
        <v>70</v>
      </c>
      <c r="G11" s="5" t="s">
        <v>70</v>
      </c>
      <c r="H11" s="5" t="s">
        <v>70</v>
      </c>
      <c r="I11" s="5" t="s">
        <v>70</v>
      </c>
      <c r="J11" s="5" t="s">
        <v>70</v>
      </c>
      <c r="K11" s="5" t="s">
        <v>70</v>
      </c>
      <c r="L11" s="5">
        <v>0</v>
      </c>
      <c r="M11" s="5" t="s">
        <v>70</v>
      </c>
      <c r="N11" s="5" t="s">
        <v>70</v>
      </c>
      <c r="O11" s="5" t="s">
        <v>70</v>
      </c>
      <c r="P11" s="5" t="s">
        <v>70</v>
      </c>
      <c r="Q11" s="5" t="s">
        <v>70</v>
      </c>
      <c r="R11" s="5" t="s">
        <v>70</v>
      </c>
      <c r="S11" s="5" t="s">
        <v>70</v>
      </c>
      <c r="T11" s="5" t="s">
        <v>70</v>
      </c>
      <c r="U11" s="5" t="s">
        <v>70</v>
      </c>
      <c r="V11" s="5" t="s">
        <v>70</v>
      </c>
      <c r="W11" s="5">
        <v>0</v>
      </c>
      <c r="X11" s="5" t="s">
        <v>70</v>
      </c>
      <c r="Y11" s="5" t="s">
        <v>70</v>
      </c>
      <c r="Z11" s="5" t="s">
        <v>70</v>
      </c>
      <c r="AA11" s="5" t="s">
        <v>70</v>
      </c>
      <c r="AB11" s="5" t="s">
        <v>70</v>
      </c>
      <c r="AC11" s="5" t="s">
        <v>70</v>
      </c>
      <c r="AD11" s="5" t="s">
        <v>70</v>
      </c>
      <c r="AE11" s="5" t="s">
        <v>70</v>
      </c>
      <c r="AF11" s="5" t="s">
        <v>70</v>
      </c>
      <c r="AG11" s="5" t="s">
        <v>70</v>
      </c>
      <c r="AH11" s="5">
        <v>0</v>
      </c>
      <c r="AI11" s="5" t="s">
        <v>70</v>
      </c>
      <c r="AJ11" s="5" t="s">
        <v>70</v>
      </c>
      <c r="AK11" s="5" t="s">
        <v>70</v>
      </c>
      <c r="AL11" s="5" t="s">
        <v>70</v>
      </c>
      <c r="AM11" s="5" t="s">
        <v>70</v>
      </c>
      <c r="AN11" s="5" t="s">
        <v>70</v>
      </c>
      <c r="AO11" s="5" t="s">
        <v>70</v>
      </c>
      <c r="AP11" s="5" t="s">
        <v>70</v>
      </c>
      <c r="AQ11" s="5" t="s">
        <v>70</v>
      </c>
      <c r="AR11" s="5" t="s">
        <v>70</v>
      </c>
      <c r="AS11" s="5">
        <v>0</v>
      </c>
      <c r="AT11" s="5" t="s">
        <v>70</v>
      </c>
      <c r="AU11" s="5" t="s">
        <v>70</v>
      </c>
      <c r="AV11" s="5" t="s">
        <v>70</v>
      </c>
      <c r="AW11" s="5" t="s">
        <v>70</v>
      </c>
      <c r="AX11" s="5" t="s">
        <v>70</v>
      </c>
      <c r="AY11" s="5" t="s">
        <v>70</v>
      </c>
      <c r="AZ11" s="5" t="s">
        <v>70</v>
      </c>
      <c r="BA11" s="5" t="s">
        <v>70</v>
      </c>
      <c r="BB11" s="5" t="s">
        <v>70</v>
      </c>
      <c r="BC11" s="5" t="s">
        <v>70</v>
      </c>
      <c r="BD11" s="5">
        <v>0</v>
      </c>
    </row>
    <row r="12" spans="1:56" x14ac:dyDescent="0.35">
      <c r="A12" t="s">
        <v>71</v>
      </c>
      <c r="B12" s="5" t="s">
        <v>70</v>
      </c>
      <c r="C12" s="5" t="s">
        <v>70</v>
      </c>
      <c r="D12" s="5" t="s">
        <v>70</v>
      </c>
      <c r="E12" s="5" t="s">
        <v>70</v>
      </c>
      <c r="F12" s="5" t="s">
        <v>70</v>
      </c>
      <c r="G12" s="5" t="s">
        <v>70</v>
      </c>
      <c r="H12" s="5" t="s">
        <v>70</v>
      </c>
      <c r="I12" s="5" t="s">
        <v>70</v>
      </c>
      <c r="J12" s="5" t="s">
        <v>70</v>
      </c>
      <c r="K12" s="5" t="s">
        <v>70</v>
      </c>
      <c r="L12" s="5">
        <v>0</v>
      </c>
      <c r="M12" s="5" t="s">
        <v>70</v>
      </c>
      <c r="N12" s="5" t="s">
        <v>70</v>
      </c>
      <c r="O12" s="5" t="s">
        <v>70</v>
      </c>
      <c r="P12" s="5" t="s">
        <v>70</v>
      </c>
      <c r="Q12" s="5" t="s">
        <v>70</v>
      </c>
      <c r="R12" s="5" t="s">
        <v>70</v>
      </c>
      <c r="S12" s="5" t="s">
        <v>70</v>
      </c>
      <c r="T12" s="5" t="s">
        <v>70</v>
      </c>
      <c r="U12" s="5" t="s">
        <v>70</v>
      </c>
      <c r="V12" s="5" t="s">
        <v>70</v>
      </c>
      <c r="W12" s="5">
        <v>0</v>
      </c>
      <c r="X12" s="5" t="s">
        <v>70</v>
      </c>
      <c r="Y12" s="5" t="s">
        <v>70</v>
      </c>
      <c r="Z12" s="5" t="s">
        <v>70</v>
      </c>
      <c r="AA12" s="5" t="s">
        <v>70</v>
      </c>
      <c r="AB12" s="5" t="s">
        <v>70</v>
      </c>
      <c r="AC12" s="5" t="s">
        <v>70</v>
      </c>
      <c r="AD12" s="5" t="s">
        <v>70</v>
      </c>
      <c r="AE12" s="5" t="s">
        <v>70</v>
      </c>
      <c r="AF12" s="5" t="s">
        <v>70</v>
      </c>
      <c r="AG12" s="5" t="s">
        <v>70</v>
      </c>
      <c r="AH12" s="5">
        <v>0</v>
      </c>
      <c r="AI12" s="5" t="s">
        <v>70</v>
      </c>
      <c r="AJ12" s="5" t="s">
        <v>70</v>
      </c>
      <c r="AK12" s="5" t="s">
        <v>70</v>
      </c>
      <c r="AL12" s="5" t="s">
        <v>70</v>
      </c>
      <c r="AM12" s="5" t="s">
        <v>70</v>
      </c>
      <c r="AN12" s="5" t="s">
        <v>70</v>
      </c>
      <c r="AO12" s="5" t="s">
        <v>70</v>
      </c>
      <c r="AP12" s="5" t="s">
        <v>70</v>
      </c>
      <c r="AQ12" s="5" t="s">
        <v>70</v>
      </c>
      <c r="AR12" s="5" t="s">
        <v>70</v>
      </c>
      <c r="AS12" s="5">
        <v>0</v>
      </c>
      <c r="AT12" s="5" t="s">
        <v>70</v>
      </c>
      <c r="AU12" s="5" t="s">
        <v>70</v>
      </c>
      <c r="AV12" s="5" t="s">
        <v>70</v>
      </c>
      <c r="AW12" s="5" t="s">
        <v>70</v>
      </c>
      <c r="AX12" s="5" t="s">
        <v>70</v>
      </c>
      <c r="AY12" s="5" t="s">
        <v>70</v>
      </c>
      <c r="AZ12" s="5" t="s">
        <v>70</v>
      </c>
      <c r="BA12" s="5" t="s">
        <v>70</v>
      </c>
      <c r="BB12" s="5" t="s">
        <v>70</v>
      </c>
      <c r="BC12" s="5" t="s">
        <v>70</v>
      </c>
      <c r="BD12" s="5">
        <v>0</v>
      </c>
    </row>
    <row r="13" spans="1:56" x14ac:dyDescent="0.35">
      <c r="A13" t="s">
        <v>72</v>
      </c>
      <c r="B13" s="5">
        <v>35</v>
      </c>
      <c r="C13" s="5" t="s">
        <v>63</v>
      </c>
      <c r="D13" s="5">
        <v>55</v>
      </c>
      <c r="E13" s="5" t="s">
        <v>63</v>
      </c>
      <c r="F13" s="5">
        <v>70</v>
      </c>
      <c r="G13" s="5" t="s">
        <v>63</v>
      </c>
      <c r="H13" s="5">
        <v>75</v>
      </c>
      <c r="I13" s="5" t="s">
        <v>63</v>
      </c>
      <c r="J13" s="5" t="s">
        <v>63</v>
      </c>
      <c r="K13" s="5" t="s">
        <v>63</v>
      </c>
      <c r="L13" s="5">
        <v>75</v>
      </c>
      <c r="M13" s="5">
        <v>50</v>
      </c>
      <c r="N13" s="5" t="s">
        <v>63</v>
      </c>
      <c r="O13" s="5">
        <v>65</v>
      </c>
      <c r="P13" s="5" t="s">
        <v>63</v>
      </c>
      <c r="Q13" s="5">
        <v>70</v>
      </c>
      <c r="R13" s="5" t="s">
        <v>63</v>
      </c>
      <c r="S13" s="5">
        <v>80</v>
      </c>
      <c r="T13" s="5" t="s">
        <v>63</v>
      </c>
      <c r="U13" s="5" t="s">
        <v>63</v>
      </c>
      <c r="V13" s="5" t="s">
        <v>63</v>
      </c>
      <c r="W13" s="5">
        <v>85</v>
      </c>
      <c r="X13" s="5">
        <v>40</v>
      </c>
      <c r="Y13" s="5" t="s">
        <v>63</v>
      </c>
      <c r="Z13" s="5">
        <v>55</v>
      </c>
      <c r="AA13" s="5" t="s">
        <v>63</v>
      </c>
      <c r="AB13" s="5">
        <v>75</v>
      </c>
      <c r="AC13" s="5" t="s">
        <v>63</v>
      </c>
      <c r="AD13" s="5">
        <v>75</v>
      </c>
      <c r="AE13" s="5" t="s">
        <v>63</v>
      </c>
      <c r="AF13" s="5" t="s">
        <v>63</v>
      </c>
      <c r="AG13" s="5" t="s">
        <v>63</v>
      </c>
      <c r="AH13" s="5">
        <v>80</v>
      </c>
      <c r="AI13" s="5">
        <v>40</v>
      </c>
      <c r="AJ13" s="7">
        <v>0.48799999999999999</v>
      </c>
      <c r="AK13" s="5">
        <v>55</v>
      </c>
      <c r="AL13" s="7">
        <v>0.66700000000000004</v>
      </c>
      <c r="AM13" s="5">
        <v>70</v>
      </c>
      <c r="AN13" s="7">
        <v>0.84499999999999997</v>
      </c>
      <c r="AO13" s="5">
        <v>85</v>
      </c>
      <c r="AP13" s="7">
        <v>1</v>
      </c>
      <c r="AQ13" s="5">
        <v>0</v>
      </c>
      <c r="AR13" s="7">
        <v>0</v>
      </c>
      <c r="AS13" s="5">
        <v>85</v>
      </c>
      <c r="AT13" s="5">
        <v>40</v>
      </c>
      <c r="AU13" s="7">
        <v>0.39200000000000002</v>
      </c>
      <c r="AV13" s="5">
        <v>60</v>
      </c>
      <c r="AW13" s="7">
        <v>0.629</v>
      </c>
      <c r="AX13" s="5">
        <v>80</v>
      </c>
      <c r="AY13" s="7">
        <v>0.81399999999999995</v>
      </c>
      <c r="AZ13" s="5">
        <v>90</v>
      </c>
      <c r="BA13" s="7">
        <v>0.91800000000000004</v>
      </c>
      <c r="BB13" s="5">
        <v>10</v>
      </c>
      <c r="BC13" s="7">
        <v>8.2000000000000003E-2</v>
      </c>
      <c r="BD13" s="5">
        <v>95</v>
      </c>
    </row>
    <row r="14" spans="1:56" x14ac:dyDescent="0.35">
      <c r="A14" t="s">
        <v>73</v>
      </c>
      <c r="B14" s="5" t="s">
        <v>70</v>
      </c>
      <c r="C14" s="5" t="s">
        <v>70</v>
      </c>
      <c r="D14" s="5" t="s">
        <v>70</v>
      </c>
      <c r="E14" s="5" t="s">
        <v>70</v>
      </c>
      <c r="F14" s="5" t="s">
        <v>70</v>
      </c>
      <c r="G14" s="5" t="s">
        <v>70</v>
      </c>
      <c r="H14" s="5" t="s">
        <v>70</v>
      </c>
      <c r="I14" s="5" t="s">
        <v>70</v>
      </c>
      <c r="J14" s="5" t="s">
        <v>70</v>
      </c>
      <c r="K14" s="5" t="s">
        <v>70</v>
      </c>
      <c r="L14" s="5">
        <v>0</v>
      </c>
      <c r="M14" s="5" t="s">
        <v>70</v>
      </c>
      <c r="N14" s="5" t="s">
        <v>70</v>
      </c>
      <c r="O14" s="5" t="s">
        <v>70</v>
      </c>
      <c r="P14" s="5" t="s">
        <v>70</v>
      </c>
      <c r="Q14" s="5" t="s">
        <v>70</v>
      </c>
      <c r="R14" s="5" t="s">
        <v>70</v>
      </c>
      <c r="S14" s="5" t="s">
        <v>70</v>
      </c>
      <c r="T14" s="5" t="s">
        <v>70</v>
      </c>
      <c r="U14" s="5" t="s">
        <v>70</v>
      </c>
      <c r="V14" s="5" t="s">
        <v>70</v>
      </c>
      <c r="W14" s="5">
        <v>0</v>
      </c>
      <c r="X14" s="5" t="s">
        <v>70</v>
      </c>
      <c r="Y14" s="5" t="s">
        <v>70</v>
      </c>
      <c r="Z14" s="5" t="s">
        <v>70</v>
      </c>
      <c r="AA14" s="5" t="s">
        <v>70</v>
      </c>
      <c r="AB14" s="5" t="s">
        <v>70</v>
      </c>
      <c r="AC14" s="5" t="s">
        <v>70</v>
      </c>
      <c r="AD14" s="5" t="s">
        <v>70</v>
      </c>
      <c r="AE14" s="5" t="s">
        <v>70</v>
      </c>
      <c r="AF14" s="5" t="s">
        <v>70</v>
      </c>
      <c r="AG14" s="5" t="s">
        <v>70</v>
      </c>
      <c r="AH14" s="5">
        <v>0</v>
      </c>
      <c r="AI14" s="5" t="s">
        <v>70</v>
      </c>
      <c r="AJ14" s="5" t="s">
        <v>70</v>
      </c>
      <c r="AK14" s="5" t="s">
        <v>70</v>
      </c>
      <c r="AL14" s="5" t="s">
        <v>70</v>
      </c>
      <c r="AM14" s="5" t="s">
        <v>70</v>
      </c>
      <c r="AN14" s="5" t="s">
        <v>70</v>
      </c>
      <c r="AO14" s="5" t="s">
        <v>70</v>
      </c>
      <c r="AP14" s="5" t="s">
        <v>70</v>
      </c>
      <c r="AQ14" s="5" t="s">
        <v>70</v>
      </c>
      <c r="AR14" s="5" t="s">
        <v>70</v>
      </c>
      <c r="AS14" s="5">
        <v>0</v>
      </c>
      <c r="AT14" s="5" t="s">
        <v>70</v>
      </c>
      <c r="AU14" s="5" t="s">
        <v>70</v>
      </c>
      <c r="AV14" s="5" t="s">
        <v>70</v>
      </c>
      <c r="AW14" s="5" t="s">
        <v>70</v>
      </c>
      <c r="AX14" s="5" t="s">
        <v>70</v>
      </c>
      <c r="AY14" s="5" t="s">
        <v>70</v>
      </c>
      <c r="AZ14" s="5" t="s">
        <v>70</v>
      </c>
      <c r="BA14" s="5" t="s">
        <v>70</v>
      </c>
      <c r="BB14" s="5" t="s">
        <v>70</v>
      </c>
      <c r="BC14" s="5" t="s">
        <v>70</v>
      </c>
      <c r="BD14" s="5">
        <v>0</v>
      </c>
    </row>
    <row r="15" spans="1:56" x14ac:dyDescent="0.35">
      <c r="A15" t="s">
        <v>74</v>
      </c>
      <c r="B15" s="5">
        <v>10</v>
      </c>
      <c r="C15" s="7">
        <v>0.34499999999999997</v>
      </c>
      <c r="D15" s="5">
        <v>20</v>
      </c>
      <c r="E15" s="7">
        <v>0.65500000000000003</v>
      </c>
      <c r="F15" s="5">
        <v>25</v>
      </c>
      <c r="G15" s="7">
        <v>0.89700000000000002</v>
      </c>
      <c r="H15" s="5">
        <v>30</v>
      </c>
      <c r="I15" s="7">
        <v>1</v>
      </c>
      <c r="J15" s="5">
        <v>0</v>
      </c>
      <c r="K15" s="7">
        <v>0</v>
      </c>
      <c r="L15" s="5">
        <v>30</v>
      </c>
      <c r="M15" s="5">
        <v>15</v>
      </c>
      <c r="N15" s="5" t="s">
        <v>63</v>
      </c>
      <c r="O15" s="5">
        <v>25</v>
      </c>
      <c r="P15" s="5" t="s">
        <v>63</v>
      </c>
      <c r="Q15" s="5">
        <v>30</v>
      </c>
      <c r="R15" s="5" t="s">
        <v>63</v>
      </c>
      <c r="S15" s="5">
        <v>40</v>
      </c>
      <c r="T15" s="5" t="s">
        <v>63</v>
      </c>
      <c r="U15" s="5" t="s">
        <v>63</v>
      </c>
      <c r="V15" s="5" t="s">
        <v>63</v>
      </c>
      <c r="W15" s="5">
        <v>40</v>
      </c>
      <c r="X15" s="5">
        <v>15</v>
      </c>
      <c r="Y15" s="7">
        <v>0.42899999999999999</v>
      </c>
      <c r="Z15" s="5">
        <v>25</v>
      </c>
      <c r="AA15" s="7">
        <v>0.68600000000000005</v>
      </c>
      <c r="AB15" s="5">
        <v>35</v>
      </c>
      <c r="AC15" s="7">
        <v>0.94299999999999995</v>
      </c>
      <c r="AD15" s="5">
        <v>35</v>
      </c>
      <c r="AE15" s="7">
        <v>1</v>
      </c>
      <c r="AF15" s="5">
        <v>0</v>
      </c>
      <c r="AG15" s="7">
        <v>0</v>
      </c>
      <c r="AH15" s="5">
        <v>35</v>
      </c>
      <c r="AI15" s="5">
        <v>20</v>
      </c>
      <c r="AJ15" s="7">
        <v>0.46300000000000002</v>
      </c>
      <c r="AK15" s="5">
        <v>25</v>
      </c>
      <c r="AL15" s="7">
        <v>0.61</v>
      </c>
      <c r="AM15" s="5">
        <v>35</v>
      </c>
      <c r="AN15" s="7">
        <v>0.90200000000000002</v>
      </c>
      <c r="AO15" s="5">
        <v>40</v>
      </c>
      <c r="AP15" s="7">
        <v>1</v>
      </c>
      <c r="AQ15" s="5">
        <v>0</v>
      </c>
      <c r="AR15" s="7">
        <v>0</v>
      </c>
      <c r="AS15" s="5">
        <v>40</v>
      </c>
      <c r="AT15" s="5">
        <v>10</v>
      </c>
      <c r="AU15" s="5" t="s">
        <v>63</v>
      </c>
      <c r="AV15" s="5">
        <v>15</v>
      </c>
      <c r="AW15" s="5" t="s">
        <v>63</v>
      </c>
      <c r="AX15" s="5">
        <v>30</v>
      </c>
      <c r="AY15" s="5" t="s">
        <v>63</v>
      </c>
      <c r="AZ15" s="5">
        <v>35</v>
      </c>
      <c r="BA15" s="5" t="s">
        <v>63</v>
      </c>
      <c r="BB15" s="5" t="s">
        <v>63</v>
      </c>
      <c r="BC15" s="5" t="s">
        <v>63</v>
      </c>
      <c r="BD15" s="5">
        <v>40</v>
      </c>
    </row>
    <row r="16" spans="1:56" x14ac:dyDescent="0.35">
      <c r="A16" t="s">
        <v>75</v>
      </c>
      <c r="B16" s="5" t="s">
        <v>70</v>
      </c>
      <c r="C16" s="5" t="s">
        <v>70</v>
      </c>
      <c r="D16" s="5" t="s">
        <v>70</v>
      </c>
      <c r="E16" s="5" t="s">
        <v>70</v>
      </c>
      <c r="F16" s="5" t="s">
        <v>70</v>
      </c>
      <c r="G16" s="5" t="s">
        <v>70</v>
      </c>
      <c r="H16" s="5" t="s">
        <v>70</v>
      </c>
      <c r="I16" s="5" t="s">
        <v>70</v>
      </c>
      <c r="J16" s="5" t="s">
        <v>70</v>
      </c>
      <c r="K16" s="5" t="s">
        <v>70</v>
      </c>
      <c r="L16" s="5">
        <v>0</v>
      </c>
      <c r="M16" s="5" t="s">
        <v>70</v>
      </c>
      <c r="N16" s="5" t="s">
        <v>70</v>
      </c>
      <c r="O16" s="5" t="s">
        <v>70</v>
      </c>
      <c r="P16" s="5" t="s">
        <v>70</v>
      </c>
      <c r="Q16" s="5" t="s">
        <v>70</v>
      </c>
      <c r="R16" s="5" t="s">
        <v>70</v>
      </c>
      <c r="S16" s="5" t="s">
        <v>70</v>
      </c>
      <c r="T16" s="5" t="s">
        <v>70</v>
      </c>
      <c r="U16" s="5" t="s">
        <v>70</v>
      </c>
      <c r="V16" s="5" t="s">
        <v>70</v>
      </c>
      <c r="W16" s="5">
        <v>0</v>
      </c>
      <c r="X16" s="5" t="s">
        <v>70</v>
      </c>
      <c r="Y16" s="5" t="s">
        <v>70</v>
      </c>
      <c r="Z16" s="5" t="s">
        <v>70</v>
      </c>
      <c r="AA16" s="5" t="s">
        <v>70</v>
      </c>
      <c r="AB16" s="5" t="s">
        <v>70</v>
      </c>
      <c r="AC16" s="5" t="s">
        <v>70</v>
      </c>
      <c r="AD16" s="5" t="s">
        <v>70</v>
      </c>
      <c r="AE16" s="5" t="s">
        <v>70</v>
      </c>
      <c r="AF16" s="5" t="s">
        <v>70</v>
      </c>
      <c r="AG16" s="5" t="s">
        <v>70</v>
      </c>
      <c r="AH16" s="5">
        <v>0</v>
      </c>
      <c r="AI16" s="5" t="s">
        <v>70</v>
      </c>
      <c r="AJ16" s="5" t="s">
        <v>70</v>
      </c>
      <c r="AK16" s="5" t="s">
        <v>70</v>
      </c>
      <c r="AL16" s="5" t="s">
        <v>70</v>
      </c>
      <c r="AM16" s="5" t="s">
        <v>70</v>
      </c>
      <c r="AN16" s="5" t="s">
        <v>70</v>
      </c>
      <c r="AO16" s="5" t="s">
        <v>70</v>
      </c>
      <c r="AP16" s="5" t="s">
        <v>70</v>
      </c>
      <c r="AQ16" s="5" t="s">
        <v>70</v>
      </c>
      <c r="AR16" s="5" t="s">
        <v>70</v>
      </c>
      <c r="AS16" s="5">
        <v>0</v>
      </c>
      <c r="AT16" s="5" t="s">
        <v>70</v>
      </c>
      <c r="AU16" s="5" t="s">
        <v>70</v>
      </c>
      <c r="AV16" s="5" t="s">
        <v>70</v>
      </c>
      <c r="AW16" s="5" t="s">
        <v>70</v>
      </c>
      <c r="AX16" s="5" t="s">
        <v>70</v>
      </c>
      <c r="AY16" s="5" t="s">
        <v>70</v>
      </c>
      <c r="AZ16" s="5" t="s">
        <v>70</v>
      </c>
      <c r="BA16" s="5" t="s">
        <v>70</v>
      </c>
      <c r="BB16" s="5" t="s">
        <v>70</v>
      </c>
      <c r="BC16" s="5" t="s">
        <v>70</v>
      </c>
      <c r="BD16" s="5">
        <v>0</v>
      </c>
    </row>
    <row r="17" spans="1:56" x14ac:dyDescent="0.35">
      <c r="A17" t="s">
        <v>76</v>
      </c>
      <c r="B17" s="5" t="s">
        <v>70</v>
      </c>
      <c r="C17" s="5" t="s">
        <v>70</v>
      </c>
      <c r="D17" s="5" t="s">
        <v>70</v>
      </c>
      <c r="E17" s="5" t="s">
        <v>70</v>
      </c>
      <c r="F17" s="5" t="s">
        <v>70</v>
      </c>
      <c r="G17" s="5" t="s">
        <v>70</v>
      </c>
      <c r="H17" s="5" t="s">
        <v>70</v>
      </c>
      <c r="I17" s="5" t="s">
        <v>70</v>
      </c>
      <c r="J17" s="5" t="s">
        <v>70</v>
      </c>
      <c r="K17" s="5" t="s">
        <v>70</v>
      </c>
      <c r="L17" s="5">
        <v>0</v>
      </c>
      <c r="M17" s="5" t="s">
        <v>70</v>
      </c>
      <c r="N17" s="5" t="s">
        <v>70</v>
      </c>
      <c r="O17" s="5" t="s">
        <v>70</v>
      </c>
      <c r="P17" s="5" t="s">
        <v>70</v>
      </c>
      <c r="Q17" s="5" t="s">
        <v>70</v>
      </c>
      <c r="R17" s="5" t="s">
        <v>70</v>
      </c>
      <c r="S17" s="5" t="s">
        <v>70</v>
      </c>
      <c r="T17" s="5" t="s">
        <v>70</v>
      </c>
      <c r="U17" s="5" t="s">
        <v>70</v>
      </c>
      <c r="V17" s="5" t="s">
        <v>70</v>
      </c>
      <c r="W17" s="5">
        <v>0</v>
      </c>
      <c r="X17" s="5" t="s">
        <v>70</v>
      </c>
      <c r="Y17" s="5" t="s">
        <v>70</v>
      </c>
      <c r="Z17" s="5" t="s">
        <v>70</v>
      </c>
      <c r="AA17" s="5" t="s">
        <v>70</v>
      </c>
      <c r="AB17" s="5" t="s">
        <v>70</v>
      </c>
      <c r="AC17" s="5" t="s">
        <v>70</v>
      </c>
      <c r="AD17" s="5" t="s">
        <v>70</v>
      </c>
      <c r="AE17" s="5" t="s">
        <v>70</v>
      </c>
      <c r="AF17" s="5" t="s">
        <v>70</v>
      </c>
      <c r="AG17" s="5" t="s">
        <v>70</v>
      </c>
      <c r="AH17" s="5">
        <v>0</v>
      </c>
      <c r="AI17" s="5" t="s">
        <v>70</v>
      </c>
      <c r="AJ17" s="5" t="s">
        <v>70</v>
      </c>
      <c r="AK17" s="5" t="s">
        <v>70</v>
      </c>
      <c r="AL17" s="5" t="s">
        <v>70</v>
      </c>
      <c r="AM17" s="5" t="s">
        <v>70</v>
      </c>
      <c r="AN17" s="5" t="s">
        <v>70</v>
      </c>
      <c r="AO17" s="5" t="s">
        <v>70</v>
      </c>
      <c r="AP17" s="5" t="s">
        <v>70</v>
      </c>
      <c r="AQ17" s="5" t="s">
        <v>70</v>
      </c>
      <c r="AR17" s="5" t="s">
        <v>70</v>
      </c>
      <c r="AS17" s="5">
        <v>0</v>
      </c>
      <c r="AT17" s="5" t="s">
        <v>70</v>
      </c>
      <c r="AU17" s="5" t="s">
        <v>70</v>
      </c>
      <c r="AV17" s="5" t="s">
        <v>70</v>
      </c>
      <c r="AW17" s="5" t="s">
        <v>70</v>
      </c>
      <c r="AX17" s="5" t="s">
        <v>70</v>
      </c>
      <c r="AY17" s="5" t="s">
        <v>70</v>
      </c>
      <c r="AZ17" s="5" t="s">
        <v>70</v>
      </c>
      <c r="BA17" s="5" t="s">
        <v>70</v>
      </c>
      <c r="BB17" s="5" t="s">
        <v>70</v>
      </c>
      <c r="BC17" s="5" t="s">
        <v>70</v>
      </c>
      <c r="BD17" s="5">
        <v>0</v>
      </c>
    </row>
    <row r="18" spans="1:56" x14ac:dyDescent="0.35">
      <c r="A18" t="s">
        <v>77</v>
      </c>
      <c r="B18" s="5" t="s">
        <v>63</v>
      </c>
      <c r="C18" s="5" t="s">
        <v>63</v>
      </c>
      <c r="D18" s="5" t="s">
        <v>63</v>
      </c>
      <c r="E18" s="5" t="s">
        <v>63</v>
      </c>
      <c r="F18" s="5" t="s">
        <v>63</v>
      </c>
      <c r="G18" s="5" t="s">
        <v>63</v>
      </c>
      <c r="H18" s="5" t="s">
        <v>63</v>
      </c>
      <c r="I18" s="5" t="s">
        <v>63</v>
      </c>
      <c r="J18" s="5">
        <v>0</v>
      </c>
      <c r="K18" s="7">
        <v>0</v>
      </c>
      <c r="L18" s="5" t="s">
        <v>63</v>
      </c>
      <c r="M18" s="5" t="s">
        <v>63</v>
      </c>
      <c r="N18" s="5" t="s">
        <v>63</v>
      </c>
      <c r="O18" s="5" t="s">
        <v>63</v>
      </c>
      <c r="P18" s="5" t="s">
        <v>63</v>
      </c>
      <c r="Q18" s="5" t="s">
        <v>63</v>
      </c>
      <c r="R18" s="5" t="s">
        <v>63</v>
      </c>
      <c r="S18" s="5" t="s">
        <v>63</v>
      </c>
      <c r="T18" s="5" t="s">
        <v>63</v>
      </c>
      <c r="U18" s="5">
        <v>0</v>
      </c>
      <c r="V18" s="7">
        <v>0</v>
      </c>
      <c r="W18" s="5" t="s">
        <v>63</v>
      </c>
      <c r="X18" s="5" t="s">
        <v>63</v>
      </c>
      <c r="Y18" s="5" t="s">
        <v>63</v>
      </c>
      <c r="Z18" s="5">
        <v>5</v>
      </c>
      <c r="AA18" s="5" t="s">
        <v>63</v>
      </c>
      <c r="AB18" s="5">
        <v>5</v>
      </c>
      <c r="AC18" s="5" t="s">
        <v>63</v>
      </c>
      <c r="AD18" s="5">
        <v>5</v>
      </c>
      <c r="AE18" s="5" t="s">
        <v>63</v>
      </c>
      <c r="AF18" s="5">
        <v>0</v>
      </c>
      <c r="AG18" s="7">
        <v>0</v>
      </c>
      <c r="AH18" s="5">
        <v>5</v>
      </c>
      <c r="AI18" s="5" t="s">
        <v>63</v>
      </c>
      <c r="AJ18" s="5" t="s">
        <v>63</v>
      </c>
      <c r="AK18" s="5" t="s">
        <v>63</v>
      </c>
      <c r="AL18" s="5" t="s">
        <v>63</v>
      </c>
      <c r="AM18" s="5" t="s">
        <v>63</v>
      </c>
      <c r="AN18" s="5" t="s">
        <v>63</v>
      </c>
      <c r="AO18" s="5" t="s">
        <v>63</v>
      </c>
      <c r="AP18" s="5" t="s">
        <v>63</v>
      </c>
      <c r="AQ18" s="5">
        <v>0</v>
      </c>
      <c r="AR18" s="7">
        <v>0</v>
      </c>
      <c r="AS18" s="5" t="s">
        <v>63</v>
      </c>
      <c r="AT18" s="5">
        <v>0</v>
      </c>
      <c r="AU18" s="7">
        <v>0</v>
      </c>
      <c r="AV18" s="5" t="s">
        <v>63</v>
      </c>
      <c r="AW18" s="5" t="s">
        <v>63</v>
      </c>
      <c r="AX18" s="5" t="s">
        <v>63</v>
      </c>
      <c r="AY18" s="5" t="s">
        <v>63</v>
      </c>
      <c r="AZ18" s="5" t="s">
        <v>63</v>
      </c>
      <c r="BA18" s="5" t="s">
        <v>63</v>
      </c>
      <c r="BB18" s="5">
        <v>0</v>
      </c>
      <c r="BC18" s="7">
        <v>0</v>
      </c>
      <c r="BD18" s="5" t="s">
        <v>63</v>
      </c>
    </row>
    <row r="19" spans="1:56" x14ac:dyDescent="0.35">
      <c r="A19" t="s">
        <v>78</v>
      </c>
      <c r="B19" s="5" t="s">
        <v>70</v>
      </c>
      <c r="C19" s="5" t="s">
        <v>70</v>
      </c>
      <c r="D19" s="5" t="s">
        <v>70</v>
      </c>
      <c r="E19" s="5" t="s">
        <v>70</v>
      </c>
      <c r="F19" s="5" t="s">
        <v>70</v>
      </c>
      <c r="G19" s="5" t="s">
        <v>70</v>
      </c>
      <c r="H19" s="5" t="s">
        <v>70</v>
      </c>
      <c r="I19" s="5" t="s">
        <v>70</v>
      </c>
      <c r="J19" s="5" t="s">
        <v>70</v>
      </c>
      <c r="K19" s="5" t="s">
        <v>70</v>
      </c>
      <c r="L19" s="5">
        <v>0</v>
      </c>
      <c r="M19" s="5" t="s">
        <v>70</v>
      </c>
      <c r="N19" s="5" t="s">
        <v>70</v>
      </c>
      <c r="O19" s="5" t="s">
        <v>70</v>
      </c>
      <c r="P19" s="5" t="s">
        <v>70</v>
      </c>
      <c r="Q19" s="5" t="s">
        <v>70</v>
      </c>
      <c r="R19" s="5" t="s">
        <v>70</v>
      </c>
      <c r="S19" s="5" t="s">
        <v>70</v>
      </c>
      <c r="T19" s="5" t="s">
        <v>70</v>
      </c>
      <c r="U19" s="5" t="s">
        <v>70</v>
      </c>
      <c r="V19" s="5" t="s">
        <v>70</v>
      </c>
      <c r="W19" s="5">
        <v>0</v>
      </c>
      <c r="X19" s="5" t="s">
        <v>70</v>
      </c>
      <c r="Y19" s="5" t="s">
        <v>70</v>
      </c>
      <c r="Z19" s="5" t="s">
        <v>70</v>
      </c>
      <c r="AA19" s="5" t="s">
        <v>70</v>
      </c>
      <c r="AB19" s="5" t="s">
        <v>70</v>
      </c>
      <c r="AC19" s="5" t="s">
        <v>70</v>
      </c>
      <c r="AD19" s="5" t="s">
        <v>70</v>
      </c>
      <c r="AE19" s="5" t="s">
        <v>70</v>
      </c>
      <c r="AF19" s="5" t="s">
        <v>70</v>
      </c>
      <c r="AG19" s="5" t="s">
        <v>70</v>
      </c>
      <c r="AH19" s="5">
        <v>0</v>
      </c>
      <c r="AI19" s="5" t="s">
        <v>70</v>
      </c>
      <c r="AJ19" s="5" t="s">
        <v>70</v>
      </c>
      <c r="AK19" s="5" t="s">
        <v>70</v>
      </c>
      <c r="AL19" s="5" t="s">
        <v>70</v>
      </c>
      <c r="AM19" s="5" t="s">
        <v>70</v>
      </c>
      <c r="AN19" s="5" t="s">
        <v>70</v>
      </c>
      <c r="AO19" s="5" t="s">
        <v>70</v>
      </c>
      <c r="AP19" s="5" t="s">
        <v>70</v>
      </c>
      <c r="AQ19" s="5" t="s">
        <v>70</v>
      </c>
      <c r="AR19" s="5" t="s">
        <v>70</v>
      </c>
      <c r="AS19" s="5">
        <v>0</v>
      </c>
      <c r="AT19" s="5" t="s">
        <v>70</v>
      </c>
      <c r="AU19" s="5" t="s">
        <v>70</v>
      </c>
      <c r="AV19" s="5" t="s">
        <v>70</v>
      </c>
      <c r="AW19" s="5" t="s">
        <v>70</v>
      </c>
      <c r="AX19" s="5" t="s">
        <v>70</v>
      </c>
      <c r="AY19" s="5" t="s">
        <v>70</v>
      </c>
      <c r="AZ19" s="5" t="s">
        <v>70</v>
      </c>
      <c r="BA19" s="5" t="s">
        <v>70</v>
      </c>
      <c r="BB19" s="5" t="s">
        <v>70</v>
      </c>
      <c r="BC19" s="5" t="s">
        <v>70</v>
      </c>
      <c r="BD19" s="5">
        <v>0</v>
      </c>
    </row>
    <row r="20" spans="1:56" x14ac:dyDescent="0.35">
      <c r="A20" t="s">
        <v>79</v>
      </c>
      <c r="B20" s="5" t="s">
        <v>70</v>
      </c>
      <c r="C20" s="5" t="s">
        <v>70</v>
      </c>
      <c r="D20" s="5" t="s">
        <v>70</v>
      </c>
      <c r="E20" s="5" t="s">
        <v>70</v>
      </c>
      <c r="F20" s="5" t="s">
        <v>70</v>
      </c>
      <c r="G20" s="5" t="s">
        <v>70</v>
      </c>
      <c r="H20" s="5" t="s">
        <v>70</v>
      </c>
      <c r="I20" s="5" t="s">
        <v>70</v>
      </c>
      <c r="J20" s="5" t="s">
        <v>70</v>
      </c>
      <c r="K20" s="5" t="s">
        <v>70</v>
      </c>
      <c r="L20" s="5">
        <v>0</v>
      </c>
      <c r="M20" s="5" t="s">
        <v>70</v>
      </c>
      <c r="N20" s="5" t="s">
        <v>70</v>
      </c>
      <c r="O20" s="5" t="s">
        <v>70</v>
      </c>
      <c r="P20" s="5" t="s">
        <v>70</v>
      </c>
      <c r="Q20" s="5" t="s">
        <v>70</v>
      </c>
      <c r="R20" s="5" t="s">
        <v>70</v>
      </c>
      <c r="S20" s="5" t="s">
        <v>70</v>
      </c>
      <c r="T20" s="5" t="s">
        <v>70</v>
      </c>
      <c r="U20" s="5" t="s">
        <v>70</v>
      </c>
      <c r="V20" s="5" t="s">
        <v>70</v>
      </c>
      <c r="W20" s="5">
        <v>0</v>
      </c>
      <c r="X20" s="5" t="s">
        <v>70</v>
      </c>
      <c r="Y20" s="5" t="s">
        <v>70</v>
      </c>
      <c r="Z20" s="5" t="s">
        <v>70</v>
      </c>
      <c r="AA20" s="5" t="s">
        <v>70</v>
      </c>
      <c r="AB20" s="5" t="s">
        <v>70</v>
      </c>
      <c r="AC20" s="5" t="s">
        <v>70</v>
      </c>
      <c r="AD20" s="5" t="s">
        <v>70</v>
      </c>
      <c r="AE20" s="5" t="s">
        <v>70</v>
      </c>
      <c r="AF20" s="5" t="s">
        <v>70</v>
      </c>
      <c r="AG20" s="5" t="s">
        <v>70</v>
      </c>
      <c r="AH20" s="5">
        <v>0</v>
      </c>
      <c r="AI20" s="5" t="s">
        <v>70</v>
      </c>
      <c r="AJ20" s="5" t="s">
        <v>70</v>
      </c>
      <c r="AK20" s="5" t="s">
        <v>70</v>
      </c>
      <c r="AL20" s="5" t="s">
        <v>70</v>
      </c>
      <c r="AM20" s="5" t="s">
        <v>70</v>
      </c>
      <c r="AN20" s="5" t="s">
        <v>70</v>
      </c>
      <c r="AO20" s="5" t="s">
        <v>70</v>
      </c>
      <c r="AP20" s="5" t="s">
        <v>70</v>
      </c>
      <c r="AQ20" s="5" t="s">
        <v>70</v>
      </c>
      <c r="AR20" s="5" t="s">
        <v>70</v>
      </c>
      <c r="AS20" s="5">
        <v>0</v>
      </c>
      <c r="AT20" s="5" t="s">
        <v>70</v>
      </c>
      <c r="AU20" s="5" t="s">
        <v>70</v>
      </c>
      <c r="AV20" s="5" t="s">
        <v>70</v>
      </c>
      <c r="AW20" s="5" t="s">
        <v>70</v>
      </c>
      <c r="AX20" s="5" t="s">
        <v>70</v>
      </c>
      <c r="AY20" s="5" t="s">
        <v>70</v>
      </c>
      <c r="AZ20" s="5" t="s">
        <v>70</v>
      </c>
      <c r="BA20" s="5" t="s">
        <v>70</v>
      </c>
      <c r="BB20" s="5" t="s">
        <v>70</v>
      </c>
      <c r="BC20" s="5" t="s">
        <v>70</v>
      </c>
      <c r="BD20" s="5">
        <v>0</v>
      </c>
    </row>
    <row r="21" spans="1:56" x14ac:dyDescent="0.35">
      <c r="A21" t="s">
        <v>80</v>
      </c>
      <c r="B21" s="5" t="s">
        <v>70</v>
      </c>
      <c r="C21" s="5" t="s">
        <v>70</v>
      </c>
      <c r="D21" s="5" t="s">
        <v>70</v>
      </c>
      <c r="E21" s="5" t="s">
        <v>70</v>
      </c>
      <c r="F21" s="5" t="s">
        <v>70</v>
      </c>
      <c r="G21" s="5" t="s">
        <v>70</v>
      </c>
      <c r="H21" s="5" t="s">
        <v>70</v>
      </c>
      <c r="I21" s="5" t="s">
        <v>70</v>
      </c>
      <c r="J21" s="5" t="s">
        <v>70</v>
      </c>
      <c r="K21" s="5" t="s">
        <v>70</v>
      </c>
      <c r="L21" s="5">
        <v>0</v>
      </c>
      <c r="M21" s="5" t="s">
        <v>70</v>
      </c>
      <c r="N21" s="5" t="s">
        <v>70</v>
      </c>
      <c r="O21" s="5" t="s">
        <v>70</v>
      </c>
      <c r="P21" s="5" t="s">
        <v>70</v>
      </c>
      <c r="Q21" s="5" t="s">
        <v>70</v>
      </c>
      <c r="R21" s="5" t="s">
        <v>70</v>
      </c>
      <c r="S21" s="5" t="s">
        <v>70</v>
      </c>
      <c r="T21" s="5" t="s">
        <v>70</v>
      </c>
      <c r="U21" s="5" t="s">
        <v>70</v>
      </c>
      <c r="V21" s="5" t="s">
        <v>70</v>
      </c>
      <c r="W21" s="5">
        <v>0</v>
      </c>
      <c r="X21" s="5" t="s">
        <v>70</v>
      </c>
      <c r="Y21" s="5" t="s">
        <v>70</v>
      </c>
      <c r="Z21" s="5" t="s">
        <v>70</v>
      </c>
      <c r="AA21" s="5" t="s">
        <v>70</v>
      </c>
      <c r="AB21" s="5" t="s">
        <v>70</v>
      </c>
      <c r="AC21" s="5" t="s">
        <v>70</v>
      </c>
      <c r="AD21" s="5" t="s">
        <v>70</v>
      </c>
      <c r="AE21" s="5" t="s">
        <v>70</v>
      </c>
      <c r="AF21" s="5" t="s">
        <v>70</v>
      </c>
      <c r="AG21" s="5" t="s">
        <v>70</v>
      </c>
      <c r="AH21" s="5">
        <v>0</v>
      </c>
      <c r="AI21" s="5" t="s">
        <v>70</v>
      </c>
      <c r="AJ21" s="5" t="s">
        <v>70</v>
      </c>
      <c r="AK21" s="5" t="s">
        <v>70</v>
      </c>
      <c r="AL21" s="5" t="s">
        <v>70</v>
      </c>
      <c r="AM21" s="5" t="s">
        <v>70</v>
      </c>
      <c r="AN21" s="5" t="s">
        <v>70</v>
      </c>
      <c r="AO21" s="5" t="s">
        <v>70</v>
      </c>
      <c r="AP21" s="5" t="s">
        <v>70</v>
      </c>
      <c r="AQ21" s="5" t="s">
        <v>70</v>
      </c>
      <c r="AR21" s="5" t="s">
        <v>70</v>
      </c>
      <c r="AS21" s="5">
        <v>0</v>
      </c>
      <c r="AT21" s="5" t="s">
        <v>70</v>
      </c>
      <c r="AU21" s="5" t="s">
        <v>70</v>
      </c>
      <c r="AV21" s="5" t="s">
        <v>70</v>
      </c>
      <c r="AW21" s="5" t="s">
        <v>70</v>
      </c>
      <c r="AX21" s="5" t="s">
        <v>70</v>
      </c>
      <c r="AY21" s="5" t="s">
        <v>70</v>
      </c>
      <c r="AZ21" s="5" t="s">
        <v>70</v>
      </c>
      <c r="BA21" s="5" t="s">
        <v>70</v>
      </c>
      <c r="BB21" s="5" t="s">
        <v>70</v>
      </c>
      <c r="BC21" s="5" t="s">
        <v>70</v>
      </c>
      <c r="BD21" s="5">
        <v>0</v>
      </c>
    </row>
    <row r="22" spans="1:56" x14ac:dyDescent="0.35">
      <c r="A22" t="s">
        <v>81</v>
      </c>
      <c r="B22" s="5">
        <v>15</v>
      </c>
      <c r="C22" s="7">
        <v>0.38200000000000001</v>
      </c>
      <c r="D22" s="5">
        <v>15</v>
      </c>
      <c r="E22" s="7">
        <v>0.5</v>
      </c>
      <c r="F22" s="5">
        <v>20</v>
      </c>
      <c r="G22" s="7">
        <v>0.61799999999999999</v>
      </c>
      <c r="H22" s="5">
        <v>25</v>
      </c>
      <c r="I22" s="7">
        <v>0.79400000000000004</v>
      </c>
      <c r="J22" s="5">
        <v>5</v>
      </c>
      <c r="K22" s="7">
        <v>0.20599999999999999</v>
      </c>
      <c r="L22" s="5">
        <v>35</v>
      </c>
      <c r="M22" s="5">
        <v>10</v>
      </c>
      <c r="N22" s="5" t="s">
        <v>63</v>
      </c>
      <c r="O22" s="5">
        <v>15</v>
      </c>
      <c r="P22" s="5" t="s">
        <v>63</v>
      </c>
      <c r="Q22" s="5">
        <v>20</v>
      </c>
      <c r="R22" s="5" t="s">
        <v>63</v>
      </c>
      <c r="S22" s="5">
        <v>25</v>
      </c>
      <c r="T22" s="5" t="s">
        <v>63</v>
      </c>
      <c r="U22" s="5" t="s">
        <v>63</v>
      </c>
      <c r="V22" s="5" t="s">
        <v>63</v>
      </c>
      <c r="W22" s="5">
        <v>25</v>
      </c>
      <c r="X22" s="5">
        <v>10</v>
      </c>
      <c r="Y22" s="5" t="s">
        <v>63</v>
      </c>
      <c r="Z22" s="5">
        <v>15</v>
      </c>
      <c r="AA22" s="5" t="s">
        <v>63</v>
      </c>
      <c r="AB22" s="5">
        <v>20</v>
      </c>
      <c r="AC22" s="5" t="s">
        <v>63</v>
      </c>
      <c r="AD22" s="5">
        <v>20</v>
      </c>
      <c r="AE22" s="5" t="s">
        <v>63</v>
      </c>
      <c r="AF22" s="5" t="s">
        <v>63</v>
      </c>
      <c r="AG22" s="5" t="s">
        <v>63</v>
      </c>
      <c r="AH22" s="5">
        <v>20</v>
      </c>
      <c r="AI22" s="5">
        <v>10</v>
      </c>
      <c r="AJ22" s="5" t="s">
        <v>63</v>
      </c>
      <c r="AK22" s="5">
        <v>15</v>
      </c>
      <c r="AL22" s="5" t="s">
        <v>63</v>
      </c>
      <c r="AM22" s="5">
        <v>20</v>
      </c>
      <c r="AN22" s="5" t="s">
        <v>63</v>
      </c>
      <c r="AO22" s="5">
        <v>20</v>
      </c>
      <c r="AP22" s="5" t="s">
        <v>63</v>
      </c>
      <c r="AQ22" s="5" t="s">
        <v>63</v>
      </c>
      <c r="AR22" s="5" t="s">
        <v>63</v>
      </c>
      <c r="AS22" s="5">
        <v>25</v>
      </c>
      <c r="AT22" s="5">
        <v>10</v>
      </c>
      <c r="AU22" s="5" t="s">
        <v>63</v>
      </c>
      <c r="AV22" s="5">
        <v>10</v>
      </c>
      <c r="AW22" s="5" t="s">
        <v>63</v>
      </c>
      <c r="AX22" s="5">
        <v>15</v>
      </c>
      <c r="AY22" s="5" t="s">
        <v>63</v>
      </c>
      <c r="AZ22" s="5">
        <v>15</v>
      </c>
      <c r="BA22" s="5" t="s">
        <v>63</v>
      </c>
      <c r="BB22" s="5" t="s">
        <v>63</v>
      </c>
      <c r="BC22" s="5" t="s">
        <v>63</v>
      </c>
      <c r="BD22" s="5">
        <v>20</v>
      </c>
    </row>
    <row r="23" spans="1:56" x14ac:dyDescent="0.35">
      <c r="A23" t="s">
        <v>82</v>
      </c>
      <c r="B23" s="5">
        <v>100</v>
      </c>
      <c r="C23" s="7">
        <v>0.44400000000000001</v>
      </c>
      <c r="D23" s="5">
        <v>175</v>
      </c>
      <c r="E23" s="7">
        <v>0.77800000000000002</v>
      </c>
      <c r="F23" s="5">
        <v>205</v>
      </c>
      <c r="G23" s="7">
        <v>0.92</v>
      </c>
      <c r="H23" s="5">
        <v>220</v>
      </c>
      <c r="I23" s="7">
        <v>0.97299999999999998</v>
      </c>
      <c r="J23" s="5">
        <v>5</v>
      </c>
      <c r="K23" s="7">
        <v>2.7E-2</v>
      </c>
      <c r="L23" s="5">
        <v>225</v>
      </c>
      <c r="M23" s="5">
        <v>125</v>
      </c>
      <c r="N23" s="5" t="s">
        <v>63</v>
      </c>
      <c r="O23" s="5">
        <v>200</v>
      </c>
      <c r="P23" s="5" t="s">
        <v>63</v>
      </c>
      <c r="Q23" s="5">
        <v>235</v>
      </c>
      <c r="R23" s="5" t="s">
        <v>63</v>
      </c>
      <c r="S23" s="5">
        <v>245</v>
      </c>
      <c r="T23" s="5" t="s">
        <v>63</v>
      </c>
      <c r="U23" s="5" t="s">
        <v>63</v>
      </c>
      <c r="V23" s="5" t="s">
        <v>63</v>
      </c>
      <c r="W23" s="5">
        <v>250</v>
      </c>
      <c r="X23" s="5">
        <v>105</v>
      </c>
      <c r="Y23" s="5" t="s">
        <v>63</v>
      </c>
      <c r="Z23" s="5">
        <v>165</v>
      </c>
      <c r="AA23" s="5" t="s">
        <v>63</v>
      </c>
      <c r="AB23" s="5">
        <v>200</v>
      </c>
      <c r="AC23" s="5" t="s">
        <v>63</v>
      </c>
      <c r="AD23" s="5">
        <v>215</v>
      </c>
      <c r="AE23" s="5" t="s">
        <v>63</v>
      </c>
      <c r="AF23" s="5" t="s">
        <v>63</v>
      </c>
      <c r="AG23" s="5" t="s">
        <v>63</v>
      </c>
      <c r="AH23" s="5">
        <v>220</v>
      </c>
      <c r="AI23" s="5">
        <v>90</v>
      </c>
      <c r="AJ23" s="7">
        <v>0.41299999999999998</v>
      </c>
      <c r="AK23" s="5">
        <v>155</v>
      </c>
      <c r="AL23" s="7">
        <v>0.69099999999999995</v>
      </c>
      <c r="AM23" s="5">
        <v>210</v>
      </c>
      <c r="AN23" s="7">
        <v>0.95099999999999996</v>
      </c>
      <c r="AO23" s="5">
        <v>225</v>
      </c>
      <c r="AP23" s="7">
        <v>1</v>
      </c>
      <c r="AQ23" s="5">
        <v>0</v>
      </c>
      <c r="AR23" s="7">
        <v>0</v>
      </c>
      <c r="AS23" s="5">
        <v>225</v>
      </c>
      <c r="AT23" s="5">
        <v>90</v>
      </c>
      <c r="AU23" s="5" t="s">
        <v>63</v>
      </c>
      <c r="AV23" s="5">
        <v>170</v>
      </c>
      <c r="AW23" s="5" t="s">
        <v>63</v>
      </c>
      <c r="AX23" s="5">
        <v>215</v>
      </c>
      <c r="AY23" s="5" t="s">
        <v>63</v>
      </c>
      <c r="AZ23" s="5">
        <v>235</v>
      </c>
      <c r="BA23" s="5" t="s">
        <v>63</v>
      </c>
      <c r="BB23" s="5" t="s">
        <v>63</v>
      </c>
      <c r="BC23" s="5" t="s">
        <v>63</v>
      </c>
      <c r="BD23" s="5">
        <v>235</v>
      </c>
    </row>
    <row r="24" spans="1:56" x14ac:dyDescent="0.35">
      <c r="A24" t="s">
        <v>83</v>
      </c>
      <c r="B24" s="5" t="s">
        <v>70</v>
      </c>
      <c r="C24" s="5" t="s">
        <v>70</v>
      </c>
      <c r="D24" s="5" t="s">
        <v>70</v>
      </c>
      <c r="E24" s="5" t="s">
        <v>70</v>
      </c>
      <c r="F24" s="5" t="s">
        <v>70</v>
      </c>
      <c r="G24" s="5" t="s">
        <v>70</v>
      </c>
      <c r="H24" s="5" t="s">
        <v>70</v>
      </c>
      <c r="I24" s="5" t="s">
        <v>70</v>
      </c>
      <c r="J24" s="5" t="s">
        <v>70</v>
      </c>
      <c r="K24" s="5" t="s">
        <v>70</v>
      </c>
      <c r="L24" s="5">
        <v>0</v>
      </c>
      <c r="M24" s="5" t="s">
        <v>70</v>
      </c>
      <c r="N24" s="5" t="s">
        <v>70</v>
      </c>
      <c r="O24" s="5" t="s">
        <v>70</v>
      </c>
      <c r="P24" s="5" t="s">
        <v>70</v>
      </c>
      <c r="Q24" s="5" t="s">
        <v>70</v>
      </c>
      <c r="R24" s="5" t="s">
        <v>70</v>
      </c>
      <c r="S24" s="5" t="s">
        <v>70</v>
      </c>
      <c r="T24" s="5" t="s">
        <v>70</v>
      </c>
      <c r="U24" s="5" t="s">
        <v>70</v>
      </c>
      <c r="V24" s="5" t="s">
        <v>70</v>
      </c>
      <c r="W24" s="5">
        <v>0</v>
      </c>
      <c r="X24" s="5" t="s">
        <v>70</v>
      </c>
      <c r="Y24" s="5" t="s">
        <v>70</v>
      </c>
      <c r="Z24" s="5" t="s">
        <v>70</v>
      </c>
      <c r="AA24" s="5" t="s">
        <v>70</v>
      </c>
      <c r="AB24" s="5" t="s">
        <v>70</v>
      </c>
      <c r="AC24" s="5" t="s">
        <v>70</v>
      </c>
      <c r="AD24" s="5" t="s">
        <v>70</v>
      </c>
      <c r="AE24" s="5" t="s">
        <v>70</v>
      </c>
      <c r="AF24" s="5" t="s">
        <v>70</v>
      </c>
      <c r="AG24" s="5" t="s">
        <v>70</v>
      </c>
      <c r="AH24" s="5">
        <v>0</v>
      </c>
      <c r="AI24" s="5" t="s">
        <v>70</v>
      </c>
      <c r="AJ24" s="5" t="s">
        <v>70</v>
      </c>
      <c r="AK24" s="5" t="s">
        <v>70</v>
      </c>
      <c r="AL24" s="5" t="s">
        <v>70</v>
      </c>
      <c r="AM24" s="5" t="s">
        <v>70</v>
      </c>
      <c r="AN24" s="5" t="s">
        <v>70</v>
      </c>
      <c r="AO24" s="5" t="s">
        <v>70</v>
      </c>
      <c r="AP24" s="5" t="s">
        <v>70</v>
      </c>
      <c r="AQ24" s="5" t="s">
        <v>70</v>
      </c>
      <c r="AR24" s="5" t="s">
        <v>70</v>
      </c>
      <c r="AS24" s="5">
        <v>0</v>
      </c>
      <c r="AT24" s="5" t="s">
        <v>70</v>
      </c>
      <c r="AU24" s="5" t="s">
        <v>70</v>
      </c>
      <c r="AV24" s="5" t="s">
        <v>70</v>
      </c>
      <c r="AW24" s="5" t="s">
        <v>70</v>
      </c>
      <c r="AX24" s="5" t="s">
        <v>70</v>
      </c>
      <c r="AY24" s="5" t="s">
        <v>70</v>
      </c>
      <c r="AZ24" s="5" t="s">
        <v>70</v>
      </c>
      <c r="BA24" s="5" t="s">
        <v>70</v>
      </c>
      <c r="BB24" s="5" t="s">
        <v>70</v>
      </c>
      <c r="BC24" s="5" t="s">
        <v>70</v>
      </c>
      <c r="BD24" s="5">
        <v>0</v>
      </c>
    </row>
    <row r="25" spans="1:56" x14ac:dyDescent="0.35">
      <c r="A25" t="s">
        <v>84</v>
      </c>
      <c r="B25" s="5" t="s">
        <v>70</v>
      </c>
      <c r="C25" s="5" t="s">
        <v>70</v>
      </c>
      <c r="D25" s="5" t="s">
        <v>70</v>
      </c>
      <c r="E25" s="5" t="s">
        <v>70</v>
      </c>
      <c r="F25" s="5" t="s">
        <v>70</v>
      </c>
      <c r="G25" s="5" t="s">
        <v>70</v>
      </c>
      <c r="H25" s="5" t="s">
        <v>70</v>
      </c>
      <c r="I25" s="5" t="s">
        <v>70</v>
      </c>
      <c r="J25" s="5" t="s">
        <v>70</v>
      </c>
      <c r="K25" s="5" t="s">
        <v>70</v>
      </c>
      <c r="L25" s="5">
        <v>0</v>
      </c>
      <c r="M25" s="5" t="s">
        <v>70</v>
      </c>
      <c r="N25" s="5" t="s">
        <v>70</v>
      </c>
      <c r="O25" s="5" t="s">
        <v>70</v>
      </c>
      <c r="P25" s="5" t="s">
        <v>70</v>
      </c>
      <c r="Q25" s="5" t="s">
        <v>70</v>
      </c>
      <c r="R25" s="5" t="s">
        <v>70</v>
      </c>
      <c r="S25" s="5" t="s">
        <v>70</v>
      </c>
      <c r="T25" s="5" t="s">
        <v>70</v>
      </c>
      <c r="U25" s="5" t="s">
        <v>70</v>
      </c>
      <c r="V25" s="5" t="s">
        <v>70</v>
      </c>
      <c r="W25" s="5">
        <v>0</v>
      </c>
      <c r="X25" s="5" t="s">
        <v>70</v>
      </c>
      <c r="Y25" s="5" t="s">
        <v>70</v>
      </c>
      <c r="Z25" s="5" t="s">
        <v>70</v>
      </c>
      <c r="AA25" s="5" t="s">
        <v>70</v>
      </c>
      <c r="AB25" s="5" t="s">
        <v>70</v>
      </c>
      <c r="AC25" s="5" t="s">
        <v>70</v>
      </c>
      <c r="AD25" s="5" t="s">
        <v>70</v>
      </c>
      <c r="AE25" s="5" t="s">
        <v>70</v>
      </c>
      <c r="AF25" s="5" t="s">
        <v>70</v>
      </c>
      <c r="AG25" s="5" t="s">
        <v>70</v>
      </c>
      <c r="AH25" s="5">
        <v>0</v>
      </c>
      <c r="AI25" s="5" t="s">
        <v>70</v>
      </c>
      <c r="AJ25" s="5" t="s">
        <v>70</v>
      </c>
      <c r="AK25" s="5" t="s">
        <v>70</v>
      </c>
      <c r="AL25" s="5" t="s">
        <v>70</v>
      </c>
      <c r="AM25" s="5" t="s">
        <v>70</v>
      </c>
      <c r="AN25" s="5" t="s">
        <v>70</v>
      </c>
      <c r="AO25" s="5" t="s">
        <v>70</v>
      </c>
      <c r="AP25" s="5" t="s">
        <v>70</v>
      </c>
      <c r="AQ25" s="5" t="s">
        <v>70</v>
      </c>
      <c r="AR25" s="5" t="s">
        <v>70</v>
      </c>
      <c r="AS25" s="5">
        <v>0</v>
      </c>
      <c r="AT25" s="5" t="s">
        <v>70</v>
      </c>
      <c r="AU25" s="5" t="s">
        <v>70</v>
      </c>
      <c r="AV25" s="5" t="s">
        <v>70</v>
      </c>
      <c r="AW25" s="5" t="s">
        <v>70</v>
      </c>
      <c r="AX25" s="5" t="s">
        <v>70</v>
      </c>
      <c r="AY25" s="5" t="s">
        <v>70</v>
      </c>
      <c r="AZ25" s="5" t="s">
        <v>70</v>
      </c>
      <c r="BA25" s="5" t="s">
        <v>70</v>
      </c>
      <c r="BB25" s="5" t="s">
        <v>70</v>
      </c>
      <c r="BC25" s="5" t="s">
        <v>70</v>
      </c>
      <c r="BD25" s="5">
        <v>0</v>
      </c>
    </row>
    <row r="26" spans="1:56" x14ac:dyDescent="0.35">
      <c r="A26" t="s">
        <v>85</v>
      </c>
      <c r="B26" s="5" t="s">
        <v>63</v>
      </c>
      <c r="C26" s="5" t="s">
        <v>63</v>
      </c>
      <c r="D26" s="5">
        <v>5</v>
      </c>
      <c r="E26" s="5" t="s">
        <v>63</v>
      </c>
      <c r="F26" s="5">
        <v>10</v>
      </c>
      <c r="G26" s="5" t="s">
        <v>63</v>
      </c>
      <c r="H26" s="5">
        <v>10</v>
      </c>
      <c r="I26" s="5" t="s">
        <v>63</v>
      </c>
      <c r="J26" s="5">
        <v>0</v>
      </c>
      <c r="K26" s="7">
        <v>0</v>
      </c>
      <c r="L26" s="5">
        <v>10</v>
      </c>
      <c r="M26" s="5">
        <v>5</v>
      </c>
      <c r="N26" s="7">
        <v>0.33300000000000002</v>
      </c>
      <c r="O26" s="5">
        <v>10</v>
      </c>
      <c r="P26" s="7">
        <v>0.66700000000000004</v>
      </c>
      <c r="Q26" s="5">
        <v>15</v>
      </c>
      <c r="R26" s="7">
        <v>0.86699999999999999</v>
      </c>
      <c r="S26" s="5">
        <v>15</v>
      </c>
      <c r="T26" s="7">
        <v>1</v>
      </c>
      <c r="U26" s="5">
        <v>0</v>
      </c>
      <c r="V26" s="7">
        <v>0</v>
      </c>
      <c r="W26" s="5">
        <v>15</v>
      </c>
      <c r="X26" s="5" t="s">
        <v>63</v>
      </c>
      <c r="Y26" s="5" t="s">
        <v>63</v>
      </c>
      <c r="Z26" s="5" t="s">
        <v>63</v>
      </c>
      <c r="AA26" s="5" t="s">
        <v>63</v>
      </c>
      <c r="AB26" s="5" t="s">
        <v>63</v>
      </c>
      <c r="AC26" s="5" t="s">
        <v>63</v>
      </c>
      <c r="AD26" s="5">
        <v>5</v>
      </c>
      <c r="AE26" s="5" t="s">
        <v>63</v>
      </c>
      <c r="AF26" s="5">
        <v>0</v>
      </c>
      <c r="AG26" s="7">
        <v>0</v>
      </c>
      <c r="AH26" s="5">
        <v>5</v>
      </c>
      <c r="AI26" s="5" t="s">
        <v>63</v>
      </c>
      <c r="AJ26" s="5" t="s">
        <v>63</v>
      </c>
      <c r="AK26" s="5" t="s">
        <v>63</v>
      </c>
      <c r="AL26" s="5" t="s">
        <v>63</v>
      </c>
      <c r="AM26" s="5">
        <v>5</v>
      </c>
      <c r="AN26" s="5" t="s">
        <v>63</v>
      </c>
      <c r="AO26" s="5">
        <v>5</v>
      </c>
      <c r="AP26" s="5" t="s">
        <v>63</v>
      </c>
      <c r="AQ26" s="5">
        <v>0</v>
      </c>
      <c r="AR26" s="7">
        <v>0</v>
      </c>
      <c r="AS26" s="5">
        <v>5</v>
      </c>
      <c r="AT26" s="5" t="s">
        <v>70</v>
      </c>
      <c r="AU26" s="5" t="s">
        <v>70</v>
      </c>
      <c r="AV26" s="5" t="s">
        <v>70</v>
      </c>
      <c r="AW26" s="5" t="s">
        <v>70</v>
      </c>
      <c r="AX26" s="5" t="s">
        <v>70</v>
      </c>
      <c r="AY26" s="5" t="s">
        <v>70</v>
      </c>
      <c r="AZ26" s="5" t="s">
        <v>70</v>
      </c>
      <c r="BA26" s="5" t="s">
        <v>70</v>
      </c>
      <c r="BB26" s="5" t="s">
        <v>70</v>
      </c>
      <c r="BC26" s="5" t="s">
        <v>70</v>
      </c>
      <c r="BD26" s="5">
        <v>0</v>
      </c>
    </row>
    <row r="27" spans="1:56" x14ac:dyDescent="0.35">
      <c r="A27" t="s">
        <v>86</v>
      </c>
      <c r="B27" s="5">
        <v>25</v>
      </c>
      <c r="C27" s="5" t="s">
        <v>63</v>
      </c>
      <c r="D27" s="5">
        <v>25</v>
      </c>
      <c r="E27" s="5" t="s">
        <v>63</v>
      </c>
      <c r="F27" s="5">
        <v>30</v>
      </c>
      <c r="G27" s="5" t="s">
        <v>63</v>
      </c>
      <c r="H27" s="5">
        <v>30</v>
      </c>
      <c r="I27" s="5" t="s">
        <v>63</v>
      </c>
      <c r="J27" s="5" t="s">
        <v>63</v>
      </c>
      <c r="K27" s="5" t="s">
        <v>63</v>
      </c>
      <c r="L27" s="5">
        <v>30</v>
      </c>
      <c r="M27" s="5">
        <v>30</v>
      </c>
      <c r="N27" s="7">
        <v>0.8</v>
      </c>
      <c r="O27" s="5">
        <v>35</v>
      </c>
      <c r="P27" s="7">
        <v>0.9</v>
      </c>
      <c r="Q27" s="5">
        <v>40</v>
      </c>
      <c r="R27" s="7">
        <v>0.95</v>
      </c>
      <c r="S27" s="5">
        <v>40</v>
      </c>
      <c r="T27" s="7">
        <v>1</v>
      </c>
      <c r="U27" s="5">
        <v>0</v>
      </c>
      <c r="V27" s="7">
        <v>0</v>
      </c>
      <c r="W27" s="5">
        <v>40</v>
      </c>
      <c r="X27" s="5">
        <v>25</v>
      </c>
      <c r="Y27" s="7">
        <v>0.57099999999999995</v>
      </c>
      <c r="Z27" s="5">
        <v>35</v>
      </c>
      <c r="AA27" s="7">
        <v>0.78600000000000003</v>
      </c>
      <c r="AB27" s="5">
        <v>40</v>
      </c>
      <c r="AC27" s="7">
        <v>0.90500000000000003</v>
      </c>
      <c r="AD27" s="5">
        <v>40</v>
      </c>
      <c r="AE27" s="7">
        <v>1</v>
      </c>
      <c r="AF27" s="5">
        <v>0</v>
      </c>
      <c r="AG27" s="7">
        <v>0</v>
      </c>
      <c r="AH27" s="5">
        <v>40</v>
      </c>
      <c r="AI27" s="5">
        <v>25</v>
      </c>
      <c r="AJ27" s="7">
        <v>0.63900000000000001</v>
      </c>
      <c r="AK27" s="5">
        <v>30</v>
      </c>
      <c r="AL27" s="7">
        <v>0.83299999999999996</v>
      </c>
      <c r="AM27" s="5">
        <v>35</v>
      </c>
      <c r="AN27" s="7">
        <v>0.97199999999999998</v>
      </c>
      <c r="AO27" s="5">
        <v>35</v>
      </c>
      <c r="AP27" s="7">
        <v>1</v>
      </c>
      <c r="AQ27" s="5">
        <v>0</v>
      </c>
      <c r="AR27" s="7">
        <v>0</v>
      </c>
      <c r="AS27" s="5">
        <v>35</v>
      </c>
      <c r="AT27" s="5">
        <v>20</v>
      </c>
      <c r="AU27" s="5" t="s">
        <v>63</v>
      </c>
      <c r="AV27" s="5">
        <v>25</v>
      </c>
      <c r="AW27" s="5" t="s">
        <v>63</v>
      </c>
      <c r="AX27" s="5">
        <v>35</v>
      </c>
      <c r="AY27" s="5" t="s">
        <v>63</v>
      </c>
      <c r="AZ27" s="5">
        <v>40</v>
      </c>
      <c r="BA27" s="5" t="s">
        <v>63</v>
      </c>
      <c r="BB27" s="5" t="s">
        <v>63</v>
      </c>
      <c r="BC27" s="5" t="s">
        <v>63</v>
      </c>
      <c r="BD27" s="5">
        <v>40</v>
      </c>
    </row>
    <row r="28" spans="1:56" x14ac:dyDescent="0.35">
      <c r="A28" t="s">
        <v>87</v>
      </c>
      <c r="B28" s="5" t="s">
        <v>70</v>
      </c>
      <c r="C28" s="5" t="s">
        <v>70</v>
      </c>
      <c r="D28" s="5" t="s">
        <v>70</v>
      </c>
      <c r="E28" s="5" t="s">
        <v>70</v>
      </c>
      <c r="F28" s="5" t="s">
        <v>70</v>
      </c>
      <c r="G28" s="5" t="s">
        <v>70</v>
      </c>
      <c r="H28" s="5" t="s">
        <v>70</v>
      </c>
      <c r="I28" s="5" t="s">
        <v>70</v>
      </c>
      <c r="J28" s="5" t="s">
        <v>70</v>
      </c>
      <c r="K28" s="5" t="s">
        <v>70</v>
      </c>
      <c r="L28" s="5">
        <v>0</v>
      </c>
      <c r="M28" s="5" t="s">
        <v>70</v>
      </c>
      <c r="N28" s="5" t="s">
        <v>70</v>
      </c>
      <c r="O28" s="5" t="s">
        <v>70</v>
      </c>
      <c r="P28" s="5" t="s">
        <v>70</v>
      </c>
      <c r="Q28" s="5" t="s">
        <v>70</v>
      </c>
      <c r="R28" s="5" t="s">
        <v>70</v>
      </c>
      <c r="S28" s="5" t="s">
        <v>70</v>
      </c>
      <c r="T28" s="5" t="s">
        <v>70</v>
      </c>
      <c r="U28" s="5" t="s">
        <v>70</v>
      </c>
      <c r="V28" s="5" t="s">
        <v>70</v>
      </c>
      <c r="W28" s="5">
        <v>0</v>
      </c>
      <c r="X28" s="5" t="s">
        <v>70</v>
      </c>
      <c r="Y28" s="5" t="s">
        <v>70</v>
      </c>
      <c r="Z28" s="5" t="s">
        <v>70</v>
      </c>
      <c r="AA28" s="5" t="s">
        <v>70</v>
      </c>
      <c r="AB28" s="5" t="s">
        <v>70</v>
      </c>
      <c r="AC28" s="5" t="s">
        <v>70</v>
      </c>
      <c r="AD28" s="5" t="s">
        <v>70</v>
      </c>
      <c r="AE28" s="5" t="s">
        <v>70</v>
      </c>
      <c r="AF28" s="5" t="s">
        <v>70</v>
      </c>
      <c r="AG28" s="5" t="s">
        <v>70</v>
      </c>
      <c r="AH28" s="5">
        <v>0</v>
      </c>
      <c r="AI28" s="5" t="s">
        <v>70</v>
      </c>
      <c r="AJ28" s="5" t="s">
        <v>70</v>
      </c>
      <c r="AK28" s="5" t="s">
        <v>70</v>
      </c>
      <c r="AL28" s="5" t="s">
        <v>70</v>
      </c>
      <c r="AM28" s="5" t="s">
        <v>70</v>
      </c>
      <c r="AN28" s="5" t="s">
        <v>70</v>
      </c>
      <c r="AO28" s="5" t="s">
        <v>70</v>
      </c>
      <c r="AP28" s="5" t="s">
        <v>70</v>
      </c>
      <c r="AQ28" s="5" t="s">
        <v>70</v>
      </c>
      <c r="AR28" s="5" t="s">
        <v>70</v>
      </c>
      <c r="AS28" s="5">
        <v>0</v>
      </c>
      <c r="AT28" s="5" t="s">
        <v>70</v>
      </c>
      <c r="AU28" s="5" t="s">
        <v>70</v>
      </c>
      <c r="AV28" s="5" t="s">
        <v>70</v>
      </c>
      <c r="AW28" s="5" t="s">
        <v>70</v>
      </c>
      <c r="AX28" s="5" t="s">
        <v>70</v>
      </c>
      <c r="AY28" s="5" t="s">
        <v>70</v>
      </c>
      <c r="AZ28" s="5" t="s">
        <v>70</v>
      </c>
      <c r="BA28" s="5" t="s">
        <v>70</v>
      </c>
      <c r="BB28" s="5" t="s">
        <v>70</v>
      </c>
      <c r="BC28" s="5" t="s">
        <v>70</v>
      </c>
      <c r="BD28" s="5">
        <v>0</v>
      </c>
    </row>
    <row r="29" spans="1:56" x14ac:dyDescent="0.35">
      <c r="A29" t="s">
        <v>88</v>
      </c>
      <c r="B29" s="5" t="s">
        <v>70</v>
      </c>
      <c r="C29" s="5" t="s">
        <v>70</v>
      </c>
      <c r="D29" s="5" t="s">
        <v>70</v>
      </c>
      <c r="E29" s="5" t="s">
        <v>70</v>
      </c>
      <c r="F29" s="5" t="s">
        <v>70</v>
      </c>
      <c r="G29" s="5" t="s">
        <v>70</v>
      </c>
      <c r="H29" s="5" t="s">
        <v>70</v>
      </c>
      <c r="I29" s="5" t="s">
        <v>70</v>
      </c>
      <c r="J29" s="5" t="s">
        <v>70</v>
      </c>
      <c r="K29" s="5" t="s">
        <v>70</v>
      </c>
      <c r="L29" s="5">
        <v>0</v>
      </c>
      <c r="M29" s="5" t="s">
        <v>70</v>
      </c>
      <c r="N29" s="5" t="s">
        <v>70</v>
      </c>
      <c r="O29" s="5" t="s">
        <v>70</v>
      </c>
      <c r="P29" s="5" t="s">
        <v>70</v>
      </c>
      <c r="Q29" s="5" t="s">
        <v>70</v>
      </c>
      <c r="R29" s="5" t="s">
        <v>70</v>
      </c>
      <c r="S29" s="5" t="s">
        <v>70</v>
      </c>
      <c r="T29" s="5" t="s">
        <v>70</v>
      </c>
      <c r="U29" s="5" t="s">
        <v>70</v>
      </c>
      <c r="V29" s="5" t="s">
        <v>70</v>
      </c>
      <c r="W29" s="5">
        <v>0</v>
      </c>
      <c r="X29" s="5" t="s">
        <v>70</v>
      </c>
      <c r="Y29" s="5" t="s">
        <v>70</v>
      </c>
      <c r="Z29" s="5" t="s">
        <v>70</v>
      </c>
      <c r="AA29" s="5" t="s">
        <v>70</v>
      </c>
      <c r="AB29" s="5" t="s">
        <v>70</v>
      </c>
      <c r="AC29" s="5" t="s">
        <v>70</v>
      </c>
      <c r="AD29" s="5" t="s">
        <v>70</v>
      </c>
      <c r="AE29" s="5" t="s">
        <v>70</v>
      </c>
      <c r="AF29" s="5" t="s">
        <v>70</v>
      </c>
      <c r="AG29" s="5" t="s">
        <v>70</v>
      </c>
      <c r="AH29" s="5">
        <v>0</v>
      </c>
      <c r="AI29" s="5" t="s">
        <v>70</v>
      </c>
      <c r="AJ29" s="5" t="s">
        <v>70</v>
      </c>
      <c r="AK29" s="5" t="s">
        <v>70</v>
      </c>
      <c r="AL29" s="5" t="s">
        <v>70</v>
      </c>
      <c r="AM29" s="5" t="s">
        <v>70</v>
      </c>
      <c r="AN29" s="5" t="s">
        <v>70</v>
      </c>
      <c r="AO29" s="5" t="s">
        <v>70</v>
      </c>
      <c r="AP29" s="5" t="s">
        <v>70</v>
      </c>
      <c r="AQ29" s="5" t="s">
        <v>70</v>
      </c>
      <c r="AR29" s="5" t="s">
        <v>70</v>
      </c>
      <c r="AS29" s="5">
        <v>0</v>
      </c>
      <c r="AT29" s="5" t="s">
        <v>70</v>
      </c>
      <c r="AU29" s="5" t="s">
        <v>70</v>
      </c>
      <c r="AV29" s="5" t="s">
        <v>70</v>
      </c>
      <c r="AW29" s="5" t="s">
        <v>70</v>
      </c>
      <c r="AX29" s="5" t="s">
        <v>70</v>
      </c>
      <c r="AY29" s="5" t="s">
        <v>70</v>
      </c>
      <c r="AZ29" s="5" t="s">
        <v>70</v>
      </c>
      <c r="BA29" s="5" t="s">
        <v>70</v>
      </c>
      <c r="BB29" s="5" t="s">
        <v>70</v>
      </c>
      <c r="BC29" s="5" t="s">
        <v>70</v>
      </c>
      <c r="BD29" s="5">
        <v>0</v>
      </c>
    </row>
    <row r="30" spans="1:56" x14ac:dyDescent="0.35">
      <c r="A30" t="s">
        <v>89</v>
      </c>
      <c r="B30" s="5">
        <v>30</v>
      </c>
      <c r="C30" s="7">
        <v>0.318</v>
      </c>
      <c r="D30" s="5">
        <v>45</v>
      </c>
      <c r="E30" s="7">
        <v>0.51100000000000001</v>
      </c>
      <c r="F30" s="5">
        <v>65</v>
      </c>
      <c r="G30" s="7">
        <v>0.76100000000000001</v>
      </c>
      <c r="H30" s="5">
        <v>80</v>
      </c>
      <c r="I30" s="7">
        <v>0.90900000000000003</v>
      </c>
      <c r="J30" s="5">
        <v>10</v>
      </c>
      <c r="K30" s="7">
        <v>9.0999999999999998E-2</v>
      </c>
      <c r="L30" s="5">
        <v>90</v>
      </c>
      <c r="M30" s="5">
        <v>35</v>
      </c>
      <c r="N30" s="7">
        <v>0.45200000000000001</v>
      </c>
      <c r="O30" s="5">
        <v>55</v>
      </c>
      <c r="P30" s="7">
        <v>0.72599999999999998</v>
      </c>
      <c r="Q30" s="5">
        <v>65</v>
      </c>
      <c r="R30" s="7">
        <v>0.89</v>
      </c>
      <c r="S30" s="5">
        <v>75</v>
      </c>
      <c r="T30" s="7">
        <v>1</v>
      </c>
      <c r="U30" s="5">
        <v>0</v>
      </c>
      <c r="V30" s="7">
        <v>0</v>
      </c>
      <c r="W30" s="5">
        <v>75</v>
      </c>
      <c r="X30" s="5">
        <v>40</v>
      </c>
      <c r="Y30" s="7">
        <v>0.57499999999999996</v>
      </c>
      <c r="Z30" s="5">
        <v>60</v>
      </c>
      <c r="AA30" s="7">
        <v>0.84899999999999998</v>
      </c>
      <c r="AB30" s="5">
        <v>70</v>
      </c>
      <c r="AC30" s="7">
        <v>0.95899999999999996</v>
      </c>
      <c r="AD30" s="5">
        <v>75</v>
      </c>
      <c r="AE30" s="7">
        <v>1</v>
      </c>
      <c r="AF30" s="5">
        <v>0</v>
      </c>
      <c r="AG30" s="7">
        <v>0</v>
      </c>
      <c r="AH30" s="5">
        <v>75</v>
      </c>
      <c r="AI30" s="5">
        <v>25</v>
      </c>
      <c r="AJ30" s="7">
        <v>0.315</v>
      </c>
      <c r="AK30" s="5">
        <v>40</v>
      </c>
      <c r="AL30" s="7">
        <v>0.56200000000000006</v>
      </c>
      <c r="AM30" s="5">
        <v>65</v>
      </c>
      <c r="AN30" s="7">
        <v>0.89</v>
      </c>
      <c r="AO30" s="5">
        <v>75</v>
      </c>
      <c r="AP30" s="7">
        <v>1</v>
      </c>
      <c r="AQ30" s="5">
        <v>0</v>
      </c>
      <c r="AR30" s="7">
        <v>0</v>
      </c>
      <c r="AS30" s="5">
        <v>75</v>
      </c>
      <c r="AT30" s="5">
        <v>10</v>
      </c>
      <c r="AU30" s="7">
        <v>0.13700000000000001</v>
      </c>
      <c r="AV30" s="5">
        <v>20</v>
      </c>
      <c r="AW30" s="7">
        <v>0.30099999999999999</v>
      </c>
      <c r="AX30" s="5">
        <v>50</v>
      </c>
      <c r="AY30" s="7">
        <v>0.67100000000000004</v>
      </c>
      <c r="AZ30" s="5">
        <v>60</v>
      </c>
      <c r="BA30" s="7">
        <v>0.84899999999999998</v>
      </c>
      <c r="BB30" s="5">
        <v>10</v>
      </c>
      <c r="BC30" s="7">
        <v>0.151</v>
      </c>
      <c r="BD30" s="5">
        <v>75</v>
      </c>
    </row>
    <row r="31" spans="1:56" x14ac:dyDescent="0.35">
      <c r="A31" t="s">
        <v>90</v>
      </c>
      <c r="B31" s="5">
        <v>5</v>
      </c>
      <c r="C31" s="7">
        <v>0.5</v>
      </c>
      <c r="D31" s="5">
        <v>5</v>
      </c>
      <c r="E31" s="7">
        <v>0.7</v>
      </c>
      <c r="F31" s="5">
        <v>10</v>
      </c>
      <c r="G31" s="7">
        <v>0.9</v>
      </c>
      <c r="H31" s="5">
        <v>10</v>
      </c>
      <c r="I31" s="7">
        <v>1</v>
      </c>
      <c r="J31" s="5">
        <v>0</v>
      </c>
      <c r="K31" s="7">
        <v>0</v>
      </c>
      <c r="L31" s="5">
        <v>10</v>
      </c>
      <c r="M31" s="5" t="s">
        <v>63</v>
      </c>
      <c r="N31" s="5" t="s">
        <v>63</v>
      </c>
      <c r="O31" s="5">
        <v>5</v>
      </c>
      <c r="P31" s="5" t="s">
        <v>63</v>
      </c>
      <c r="Q31" s="5">
        <v>10</v>
      </c>
      <c r="R31" s="5" t="s">
        <v>63</v>
      </c>
      <c r="S31" s="5">
        <v>15</v>
      </c>
      <c r="T31" s="5" t="s">
        <v>63</v>
      </c>
      <c r="U31" s="5">
        <v>0</v>
      </c>
      <c r="V31" s="7">
        <v>0</v>
      </c>
      <c r="W31" s="5">
        <v>15</v>
      </c>
      <c r="X31" s="5">
        <v>5</v>
      </c>
      <c r="Y31" s="7">
        <v>0.5</v>
      </c>
      <c r="Z31" s="5">
        <v>5</v>
      </c>
      <c r="AA31" s="7">
        <v>0.6</v>
      </c>
      <c r="AB31" s="5">
        <v>10</v>
      </c>
      <c r="AC31" s="7">
        <v>0.9</v>
      </c>
      <c r="AD31" s="5">
        <v>10</v>
      </c>
      <c r="AE31" s="7">
        <v>1</v>
      </c>
      <c r="AF31" s="5">
        <v>0</v>
      </c>
      <c r="AG31" s="7">
        <v>0</v>
      </c>
      <c r="AH31" s="5">
        <v>10</v>
      </c>
      <c r="AI31" s="5">
        <v>10</v>
      </c>
      <c r="AJ31" s="7">
        <v>0.8</v>
      </c>
      <c r="AK31" s="5">
        <v>10</v>
      </c>
      <c r="AL31" s="7">
        <v>1</v>
      </c>
      <c r="AM31" s="5">
        <v>10</v>
      </c>
      <c r="AN31" s="7">
        <v>1</v>
      </c>
      <c r="AO31" s="5">
        <v>10</v>
      </c>
      <c r="AP31" s="7">
        <v>1</v>
      </c>
      <c r="AQ31" s="5">
        <v>0</v>
      </c>
      <c r="AR31" s="7">
        <v>0</v>
      </c>
      <c r="AS31" s="5">
        <v>10</v>
      </c>
      <c r="AT31" s="5">
        <v>5</v>
      </c>
      <c r="AU31" s="5" t="s">
        <v>63</v>
      </c>
      <c r="AV31" s="5">
        <v>10</v>
      </c>
      <c r="AW31" s="5" t="s">
        <v>63</v>
      </c>
      <c r="AX31" s="5">
        <v>15</v>
      </c>
      <c r="AY31" s="5" t="s">
        <v>63</v>
      </c>
      <c r="AZ31" s="5">
        <v>20</v>
      </c>
      <c r="BA31" s="5" t="s">
        <v>63</v>
      </c>
      <c r="BB31" s="5" t="s">
        <v>63</v>
      </c>
      <c r="BC31" s="5" t="s">
        <v>63</v>
      </c>
      <c r="BD31" s="5">
        <v>20</v>
      </c>
    </row>
    <row r="32" spans="1:56" x14ac:dyDescent="0.35">
      <c r="A32" t="s">
        <v>91</v>
      </c>
      <c r="B32" s="5">
        <v>15</v>
      </c>
      <c r="C32" s="5" t="s">
        <v>63</v>
      </c>
      <c r="D32" s="5">
        <v>25</v>
      </c>
      <c r="E32" s="5" t="s">
        <v>63</v>
      </c>
      <c r="F32" s="5">
        <v>25</v>
      </c>
      <c r="G32" s="5" t="s">
        <v>63</v>
      </c>
      <c r="H32" s="5">
        <v>30</v>
      </c>
      <c r="I32" s="5" t="s">
        <v>63</v>
      </c>
      <c r="J32" s="5" t="s">
        <v>63</v>
      </c>
      <c r="K32" s="5" t="s">
        <v>63</v>
      </c>
      <c r="L32" s="5">
        <v>35</v>
      </c>
      <c r="M32" s="5">
        <v>10</v>
      </c>
      <c r="N32" s="7">
        <v>0.316</v>
      </c>
      <c r="O32" s="5">
        <v>20</v>
      </c>
      <c r="P32" s="7">
        <v>0.47399999999999998</v>
      </c>
      <c r="Q32" s="5">
        <v>25</v>
      </c>
      <c r="R32" s="7">
        <v>0.68400000000000005</v>
      </c>
      <c r="S32" s="5">
        <v>30</v>
      </c>
      <c r="T32" s="7">
        <v>0.78900000000000003</v>
      </c>
      <c r="U32" s="5">
        <v>10</v>
      </c>
      <c r="V32" s="7">
        <v>0.21099999999999999</v>
      </c>
      <c r="W32" s="5">
        <v>40</v>
      </c>
      <c r="X32" s="5">
        <v>10</v>
      </c>
      <c r="Y32" s="5" t="s">
        <v>63</v>
      </c>
      <c r="Z32" s="5">
        <v>15</v>
      </c>
      <c r="AA32" s="5" t="s">
        <v>63</v>
      </c>
      <c r="AB32" s="5">
        <v>30</v>
      </c>
      <c r="AC32" s="5" t="s">
        <v>63</v>
      </c>
      <c r="AD32" s="5">
        <v>30</v>
      </c>
      <c r="AE32" s="5" t="s">
        <v>63</v>
      </c>
      <c r="AF32" s="5" t="s">
        <v>63</v>
      </c>
      <c r="AG32" s="5" t="s">
        <v>63</v>
      </c>
      <c r="AH32" s="5">
        <v>30</v>
      </c>
      <c r="AI32" s="5">
        <v>10</v>
      </c>
      <c r="AJ32" s="7">
        <v>0.314</v>
      </c>
      <c r="AK32" s="5">
        <v>25</v>
      </c>
      <c r="AL32" s="7">
        <v>0.71399999999999997</v>
      </c>
      <c r="AM32" s="5">
        <v>35</v>
      </c>
      <c r="AN32" s="7">
        <v>0.97099999999999997</v>
      </c>
      <c r="AO32" s="5">
        <v>35</v>
      </c>
      <c r="AP32" s="7">
        <v>1</v>
      </c>
      <c r="AQ32" s="5">
        <v>0</v>
      </c>
      <c r="AR32" s="7">
        <v>0</v>
      </c>
      <c r="AS32" s="5">
        <v>35</v>
      </c>
      <c r="AT32" s="5">
        <v>10</v>
      </c>
      <c r="AU32" s="7">
        <v>0.25600000000000001</v>
      </c>
      <c r="AV32" s="5">
        <v>20</v>
      </c>
      <c r="AW32" s="7">
        <v>0.53800000000000003</v>
      </c>
      <c r="AX32" s="5">
        <v>30</v>
      </c>
      <c r="AY32" s="7">
        <v>0.76900000000000002</v>
      </c>
      <c r="AZ32" s="5">
        <v>35</v>
      </c>
      <c r="BA32" s="7">
        <v>0.872</v>
      </c>
      <c r="BB32" s="5">
        <v>5</v>
      </c>
      <c r="BC32" s="7">
        <v>0.128</v>
      </c>
      <c r="BD32" s="5">
        <v>40</v>
      </c>
    </row>
    <row r="33" spans="1:56" x14ac:dyDescent="0.35">
      <c r="A33" t="s">
        <v>92</v>
      </c>
      <c r="B33" s="5">
        <v>5</v>
      </c>
      <c r="C33" s="7">
        <v>0.29399999999999998</v>
      </c>
      <c r="D33" s="5">
        <v>10</v>
      </c>
      <c r="E33" s="7">
        <v>0.64700000000000002</v>
      </c>
      <c r="F33" s="5">
        <v>15</v>
      </c>
      <c r="G33" s="7">
        <v>1</v>
      </c>
      <c r="H33" s="5">
        <v>15</v>
      </c>
      <c r="I33" s="7">
        <v>1</v>
      </c>
      <c r="J33" s="5">
        <v>0</v>
      </c>
      <c r="K33" s="7">
        <v>0</v>
      </c>
      <c r="L33" s="5">
        <v>15</v>
      </c>
      <c r="M33" s="5">
        <v>15</v>
      </c>
      <c r="N33" s="5" t="s">
        <v>63</v>
      </c>
      <c r="O33" s="5">
        <v>30</v>
      </c>
      <c r="P33" s="5" t="s">
        <v>63</v>
      </c>
      <c r="Q33" s="5">
        <v>50</v>
      </c>
      <c r="R33" s="5" t="s">
        <v>63</v>
      </c>
      <c r="S33" s="5">
        <v>55</v>
      </c>
      <c r="T33" s="5" t="s">
        <v>63</v>
      </c>
      <c r="U33" s="5" t="s">
        <v>63</v>
      </c>
      <c r="V33" s="5" t="s">
        <v>63</v>
      </c>
      <c r="W33" s="5">
        <v>60</v>
      </c>
      <c r="X33" s="5">
        <v>15</v>
      </c>
      <c r="Y33" s="7">
        <v>0.40600000000000003</v>
      </c>
      <c r="Z33" s="5">
        <v>20</v>
      </c>
      <c r="AA33" s="7">
        <v>0.65600000000000003</v>
      </c>
      <c r="AB33" s="5">
        <v>30</v>
      </c>
      <c r="AC33" s="7">
        <v>0.90600000000000003</v>
      </c>
      <c r="AD33" s="5">
        <v>30</v>
      </c>
      <c r="AE33" s="7">
        <v>1</v>
      </c>
      <c r="AF33" s="5">
        <v>0</v>
      </c>
      <c r="AG33" s="7">
        <v>0</v>
      </c>
      <c r="AH33" s="5">
        <v>30</v>
      </c>
      <c r="AI33" s="5">
        <v>5</v>
      </c>
      <c r="AJ33" s="7">
        <v>0.217</v>
      </c>
      <c r="AK33" s="5">
        <v>10</v>
      </c>
      <c r="AL33" s="7">
        <v>0.52200000000000002</v>
      </c>
      <c r="AM33" s="5">
        <v>25</v>
      </c>
      <c r="AN33" s="7">
        <v>1</v>
      </c>
      <c r="AO33" s="5">
        <v>25</v>
      </c>
      <c r="AP33" s="7">
        <v>1</v>
      </c>
      <c r="AQ33" s="5">
        <v>0</v>
      </c>
      <c r="AR33" s="7">
        <v>0</v>
      </c>
      <c r="AS33" s="5">
        <v>25</v>
      </c>
      <c r="AT33" s="5" t="s">
        <v>63</v>
      </c>
      <c r="AU33" s="5" t="s">
        <v>63</v>
      </c>
      <c r="AV33" s="5">
        <v>10</v>
      </c>
      <c r="AW33" s="5" t="s">
        <v>63</v>
      </c>
      <c r="AX33" s="5">
        <v>15</v>
      </c>
      <c r="AY33" s="5" t="s">
        <v>63</v>
      </c>
      <c r="AZ33" s="5">
        <v>20</v>
      </c>
      <c r="BA33" s="5" t="s">
        <v>63</v>
      </c>
      <c r="BB33" s="5">
        <v>0</v>
      </c>
      <c r="BC33" s="7">
        <v>0</v>
      </c>
      <c r="BD33" s="5">
        <v>20</v>
      </c>
    </row>
    <row r="34" spans="1:56" x14ac:dyDescent="0.35">
      <c r="A34" t="s">
        <v>93</v>
      </c>
      <c r="B34" s="5">
        <v>30</v>
      </c>
      <c r="C34" s="7">
        <v>0.443</v>
      </c>
      <c r="D34" s="5">
        <v>50</v>
      </c>
      <c r="E34" s="7">
        <v>0.68600000000000005</v>
      </c>
      <c r="F34" s="5">
        <v>55</v>
      </c>
      <c r="G34" s="7">
        <v>0.75700000000000001</v>
      </c>
      <c r="H34" s="5">
        <v>60</v>
      </c>
      <c r="I34" s="7">
        <v>0.871</v>
      </c>
      <c r="J34" s="5">
        <v>10</v>
      </c>
      <c r="K34" s="7">
        <v>0.129</v>
      </c>
      <c r="L34" s="5">
        <v>70</v>
      </c>
      <c r="M34" s="5">
        <v>45</v>
      </c>
      <c r="N34" s="7">
        <v>0.48299999999999998</v>
      </c>
      <c r="O34" s="5">
        <v>60</v>
      </c>
      <c r="P34" s="7">
        <v>0.67400000000000004</v>
      </c>
      <c r="Q34" s="5">
        <v>75</v>
      </c>
      <c r="R34" s="7">
        <v>0.83099999999999996</v>
      </c>
      <c r="S34" s="5">
        <v>85</v>
      </c>
      <c r="T34" s="7">
        <v>0.93300000000000005</v>
      </c>
      <c r="U34" s="5">
        <v>5</v>
      </c>
      <c r="V34" s="7">
        <v>6.7000000000000004E-2</v>
      </c>
      <c r="W34" s="5">
        <v>90</v>
      </c>
      <c r="X34" s="5">
        <v>35</v>
      </c>
      <c r="Y34" s="7">
        <v>0.46100000000000002</v>
      </c>
      <c r="Z34" s="5">
        <v>45</v>
      </c>
      <c r="AA34" s="7">
        <v>0.61799999999999999</v>
      </c>
      <c r="AB34" s="5">
        <v>70</v>
      </c>
      <c r="AC34" s="7">
        <v>0.90800000000000003</v>
      </c>
      <c r="AD34" s="5">
        <v>75</v>
      </c>
      <c r="AE34" s="7">
        <v>1</v>
      </c>
      <c r="AF34" s="5">
        <v>0</v>
      </c>
      <c r="AG34" s="7">
        <v>0</v>
      </c>
      <c r="AH34" s="5">
        <v>75</v>
      </c>
      <c r="AI34" s="5">
        <v>20</v>
      </c>
      <c r="AJ34" s="5" t="s">
        <v>63</v>
      </c>
      <c r="AK34" s="5">
        <v>30</v>
      </c>
      <c r="AL34" s="5" t="s">
        <v>63</v>
      </c>
      <c r="AM34" s="5">
        <v>45</v>
      </c>
      <c r="AN34" s="5" t="s">
        <v>63</v>
      </c>
      <c r="AO34" s="5">
        <v>55</v>
      </c>
      <c r="AP34" s="5" t="s">
        <v>63</v>
      </c>
      <c r="AQ34" s="5" t="s">
        <v>63</v>
      </c>
      <c r="AR34" s="5" t="s">
        <v>63</v>
      </c>
      <c r="AS34" s="5">
        <v>55</v>
      </c>
      <c r="AT34" s="5">
        <v>25</v>
      </c>
      <c r="AU34" s="5" t="s">
        <v>63</v>
      </c>
      <c r="AV34" s="5">
        <v>45</v>
      </c>
      <c r="AW34" s="5" t="s">
        <v>63</v>
      </c>
      <c r="AX34" s="5">
        <v>55</v>
      </c>
      <c r="AY34" s="5" t="s">
        <v>63</v>
      </c>
      <c r="AZ34" s="5">
        <v>60</v>
      </c>
      <c r="BA34" s="5" t="s">
        <v>63</v>
      </c>
      <c r="BB34" s="5" t="s">
        <v>63</v>
      </c>
      <c r="BC34" s="5" t="s">
        <v>63</v>
      </c>
      <c r="BD34" s="5">
        <v>65</v>
      </c>
    </row>
    <row r="35" spans="1:56" x14ac:dyDescent="0.35">
      <c r="A35" t="s">
        <v>94</v>
      </c>
      <c r="B35" s="5" t="s">
        <v>70</v>
      </c>
      <c r="C35" s="5" t="s">
        <v>70</v>
      </c>
      <c r="D35" s="5" t="s">
        <v>70</v>
      </c>
      <c r="E35" s="5" t="s">
        <v>70</v>
      </c>
      <c r="F35" s="5" t="s">
        <v>70</v>
      </c>
      <c r="G35" s="5" t="s">
        <v>70</v>
      </c>
      <c r="H35" s="5" t="s">
        <v>70</v>
      </c>
      <c r="I35" s="5" t="s">
        <v>70</v>
      </c>
      <c r="J35" s="5" t="s">
        <v>70</v>
      </c>
      <c r="K35" s="5" t="s">
        <v>70</v>
      </c>
      <c r="L35" s="5">
        <v>0</v>
      </c>
      <c r="M35" s="5" t="s">
        <v>70</v>
      </c>
      <c r="N35" s="5" t="s">
        <v>70</v>
      </c>
      <c r="O35" s="5" t="s">
        <v>70</v>
      </c>
      <c r="P35" s="5" t="s">
        <v>70</v>
      </c>
      <c r="Q35" s="5" t="s">
        <v>70</v>
      </c>
      <c r="R35" s="5" t="s">
        <v>70</v>
      </c>
      <c r="S35" s="5" t="s">
        <v>70</v>
      </c>
      <c r="T35" s="5" t="s">
        <v>70</v>
      </c>
      <c r="U35" s="5" t="s">
        <v>70</v>
      </c>
      <c r="V35" s="5" t="s">
        <v>70</v>
      </c>
      <c r="W35" s="5">
        <v>0</v>
      </c>
      <c r="X35" s="5" t="s">
        <v>70</v>
      </c>
      <c r="Y35" s="5" t="s">
        <v>70</v>
      </c>
      <c r="Z35" s="5" t="s">
        <v>70</v>
      </c>
      <c r="AA35" s="5" t="s">
        <v>70</v>
      </c>
      <c r="AB35" s="5" t="s">
        <v>70</v>
      </c>
      <c r="AC35" s="5" t="s">
        <v>70</v>
      </c>
      <c r="AD35" s="5" t="s">
        <v>70</v>
      </c>
      <c r="AE35" s="5" t="s">
        <v>70</v>
      </c>
      <c r="AF35" s="5" t="s">
        <v>70</v>
      </c>
      <c r="AG35" s="5" t="s">
        <v>70</v>
      </c>
      <c r="AH35" s="5">
        <v>0</v>
      </c>
      <c r="AI35" s="5" t="s">
        <v>70</v>
      </c>
      <c r="AJ35" s="5" t="s">
        <v>70</v>
      </c>
      <c r="AK35" s="5" t="s">
        <v>70</v>
      </c>
      <c r="AL35" s="5" t="s">
        <v>70</v>
      </c>
      <c r="AM35" s="5" t="s">
        <v>70</v>
      </c>
      <c r="AN35" s="5" t="s">
        <v>70</v>
      </c>
      <c r="AO35" s="5" t="s">
        <v>70</v>
      </c>
      <c r="AP35" s="5" t="s">
        <v>70</v>
      </c>
      <c r="AQ35" s="5" t="s">
        <v>70</v>
      </c>
      <c r="AR35" s="5" t="s">
        <v>70</v>
      </c>
      <c r="AS35" s="5">
        <v>0</v>
      </c>
      <c r="AT35" s="5" t="s">
        <v>70</v>
      </c>
      <c r="AU35" s="5" t="s">
        <v>70</v>
      </c>
      <c r="AV35" s="5" t="s">
        <v>70</v>
      </c>
      <c r="AW35" s="5" t="s">
        <v>70</v>
      </c>
      <c r="AX35" s="5" t="s">
        <v>70</v>
      </c>
      <c r="AY35" s="5" t="s">
        <v>70</v>
      </c>
      <c r="AZ35" s="5" t="s">
        <v>70</v>
      </c>
      <c r="BA35" s="5" t="s">
        <v>70</v>
      </c>
      <c r="BB35" s="5" t="s">
        <v>70</v>
      </c>
      <c r="BC35" s="5" t="s">
        <v>70</v>
      </c>
      <c r="BD35" s="5">
        <v>0</v>
      </c>
    </row>
    <row r="36" spans="1:56" x14ac:dyDescent="0.35">
      <c r="A36" t="s">
        <v>95</v>
      </c>
      <c r="B36" s="5" t="s">
        <v>70</v>
      </c>
      <c r="C36" s="5" t="s">
        <v>70</v>
      </c>
      <c r="D36" s="5" t="s">
        <v>70</v>
      </c>
      <c r="E36" s="5" t="s">
        <v>70</v>
      </c>
      <c r="F36" s="5" t="s">
        <v>70</v>
      </c>
      <c r="G36" s="5" t="s">
        <v>70</v>
      </c>
      <c r="H36" s="5" t="s">
        <v>70</v>
      </c>
      <c r="I36" s="5" t="s">
        <v>70</v>
      </c>
      <c r="J36" s="5" t="s">
        <v>70</v>
      </c>
      <c r="K36" s="5" t="s">
        <v>70</v>
      </c>
      <c r="L36" s="5">
        <v>0</v>
      </c>
      <c r="M36" s="5" t="s">
        <v>70</v>
      </c>
      <c r="N36" s="5" t="s">
        <v>70</v>
      </c>
      <c r="O36" s="5" t="s">
        <v>70</v>
      </c>
      <c r="P36" s="5" t="s">
        <v>70</v>
      </c>
      <c r="Q36" s="5" t="s">
        <v>70</v>
      </c>
      <c r="R36" s="5" t="s">
        <v>70</v>
      </c>
      <c r="S36" s="5" t="s">
        <v>70</v>
      </c>
      <c r="T36" s="5" t="s">
        <v>70</v>
      </c>
      <c r="U36" s="5" t="s">
        <v>70</v>
      </c>
      <c r="V36" s="5" t="s">
        <v>70</v>
      </c>
      <c r="W36" s="5">
        <v>0</v>
      </c>
      <c r="X36" s="5" t="s">
        <v>70</v>
      </c>
      <c r="Y36" s="5" t="s">
        <v>70</v>
      </c>
      <c r="Z36" s="5" t="s">
        <v>70</v>
      </c>
      <c r="AA36" s="5" t="s">
        <v>70</v>
      </c>
      <c r="AB36" s="5" t="s">
        <v>70</v>
      </c>
      <c r="AC36" s="5" t="s">
        <v>70</v>
      </c>
      <c r="AD36" s="5" t="s">
        <v>70</v>
      </c>
      <c r="AE36" s="5" t="s">
        <v>70</v>
      </c>
      <c r="AF36" s="5" t="s">
        <v>70</v>
      </c>
      <c r="AG36" s="5" t="s">
        <v>70</v>
      </c>
      <c r="AH36" s="5">
        <v>0</v>
      </c>
      <c r="AI36" s="5" t="s">
        <v>70</v>
      </c>
      <c r="AJ36" s="5" t="s">
        <v>70</v>
      </c>
      <c r="AK36" s="5" t="s">
        <v>70</v>
      </c>
      <c r="AL36" s="5" t="s">
        <v>70</v>
      </c>
      <c r="AM36" s="5" t="s">
        <v>70</v>
      </c>
      <c r="AN36" s="5" t="s">
        <v>70</v>
      </c>
      <c r="AO36" s="5" t="s">
        <v>70</v>
      </c>
      <c r="AP36" s="5" t="s">
        <v>70</v>
      </c>
      <c r="AQ36" s="5" t="s">
        <v>70</v>
      </c>
      <c r="AR36" s="5" t="s">
        <v>70</v>
      </c>
      <c r="AS36" s="5">
        <v>0</v>
      </c>
      <c r="AT36" s="5" t="s">
        <v>70</v>
      </c>
      <c r="AU36" s="5" t="s">
        <v>70</v>
      </c>
      <c r="AV36" s="5" t="s">
        <v>70</v>
      </c>
      <c r="AW36" s="5" t="s">
        <v>70</v>
      </c>
      <c r="AX36" s="5" t="s">
        <v>70</v>
      </c>
      <c r="AY36" s="5" t="s">
        <v>70</v>
      </c>
      <c r="AZ36" s="5" t="s">
        <v>70</v>
      </c>
      <c r="BA36" s="5" t="s">
        <v>70</v>
      </c>
      <c r="BB36" s="5" t="s">
        <v>70</v>
      </c>
      <c r="BC36" s="5" t="s">
        <v>70</v>
      </c>
      <c r="BD36" s="5">
        <v>0</v>
      </c>
    </row>
    <row r="37" spans="1:56" x14ac:dyDescent="0.35">
      <c r="A37" t="s">
        <v>96</v>
      </c>
      <c r="B37" s="5" t="s">
        <v>70</v>
      </c>
      <c r="C37" s="5" t="s">
        <v>70</v>
      </c>
      <c r="D37" s="5" t="s">
        <v>70</v>
      </c>
      <c r="E37" s="5" t="s">
        <v>70</v>
      </c>
      <c r="F37" s="5" t="s">
        <v>70</v>
      </c>
      <c r="G37" s="5" t="s">
        <v>70</v>
      </c>
      <c r="H37" s="5" t="s">
        <v>70</v>
      </c>
      <c r="I37" s="5" t="s">
        <v>70</v>
      </c>
      <c r="J37" s="5" t="s">
        <v>70</v>
      </c>
      <c r="K37" s="5" t="s">
        <v>70</v>
      </c>
      <c r="L37" s="5">
        <v>0</v>
      </c>
      <c r="M37" s="5" t="s">
        <v>70</v>
      </c>
      <c r="N37" s="5" t="s">
        <v>70</v>
      </c>
      <c r="O37" s="5" t="s">
        <v>70</v>
      </c>
      <c r="P37" s="5" t="s">
        <v>70</v>
      </c>
      <c r="Q37" s="5" t="s">
        <v>70</v>
      </c>
      <c r="R37" s="5" t="s">
        <v>70</v>
      </c>
      <c r="S37" s="5" t="s">
        <v>70</v>
      </c>
      <c r="T37" s="5" t="s">
        <v>70</v>
      </c>
      <c r="U37" s="5" t="s">
        <v>70</v>
      </c>
      <c r="V37" s="5" t="s">
        <v>70</v>
      </c>
      <c r="W37" s="5">
        <v>0</v>
      </c>
      <c r="X37" s="5" t="s">
        <v>70</v>
      </c>
      <c r="Y37" s="5" t="s">
        <v>70</v>
      </c>
      <c r="Z37" s="5" t="s">
        <v>70</v>
      </c>
      <c r="AA37" s="5" t="s">
        <v>70</v>
      </c>
      <c r="AB37" s="5" t="s">
        <v>70</v>
      </c>
      <c r="AC37" s="5" t="s">
        <v>70</v>
      </c>
      <c r="AD37" s="5" t="s">
        <v>70</v>
      </c>
      <c r="AE37" s="5" t="s">
        <v>70</v>
      </c>
      <c r="AF37" s="5" t="s">
        <v>70</v>
      </c>
      <c r="AG37" s="5" t="s">
        <v>70</v>
      </c>
      <c r="AH37" s="5">
        <v>0</v>
      </c>
      <c r="AI37" s="5" t="s">
        <v>70</v>
      </c>
      <c r="AJ37" s="5" t="s">
        <v>70</v>
      </c>
      <c r="AK37" s="5" t="s">
        <v>70</v>
      </c>
      <c r="AL37" s="5" t="s">
        <v>70</v>
      </c>
      <c r="AM37" s="5" t="s">
        <v>70</v>
      </c>
      <c r="AN37" s="5" t="s">
        <v>70</v>
      </c>
      <c r="AO37" s="5" t="s">
        <v>70</v>
      </c>
      <c r="AP37" s="5" t="s">
        <v>70</v>
      </c>
      <c r="AQ37" s="5" t="s">
        <v>70</v>
      </c>
      <c r="AR37" s="5" t="s">
        <v>70</v>
      </c>
      <c r="AS37" s="5">
        <v>0</v>
      </c>
      <c r="AT37" s="5" t="s">
        <v>70</v>
      </c>
      <c r="AU37" s="5" t="s">
        <v>70</v>
      </c>
      <c r="AV37" s="5" t="s">
        <v>70</v>
      </c>
      <c r="AW37" s="5" t="s">
        <v>70</v>
      </c>
      <c r="AX37" s="5" t="s">
        <v>70</v>
      </c>
      <c r="AY37" s="5" t="s">
        <v>70</v>
      </c>
      <c r="AZ37" s="5" t="s">
        <v>70</v>
      </c>
      <c r="BA37" s="5" t="s">
        <v>70</v>
      </c>
      <c r="BB37" s="5" t="s">
        <v>70</v>
      </c>
      <c r="BC37" s="5" t="s">
        <v>70</v>
      </c>
      <c r="BD37" s="5">
        <v>0</v>
      </c>
    </row>
    <row r="38" spans="1:56" x14ac:dyDescent="0.35">
      <c r="A38" t="s">
        <v>97</v>
      </c>
      <c r="B38" s="5" t="s">
        <v>70</v>
      </c>
      <c r="C38" s="5" t="s">
        <v>70</v>
      </c>
      <c r="D38" s="5" t="s">
        <v>70</v>
      </c>
      <c r="E38" s="5" t="s">
        <v>70</v>
      </c>
      <c r="F38" s="5" t="s">
        <v>70</v>
      </c>
      <c r="G38" s="5" t="s">
        <v>70</v>
      </c>
      <c r="H38" s="5" t="s">
        <v>70</v>
      </c>
      <c r="I38" s="5" t="s">
        <v>70</v>
      </c>
      <c r="J38" s="5" t="s">
        <v>70</v>
      </c>
      <c r="K38" s="5" t="s">
        <v>70</v>
      </c>
      <c r="L38" s="5">
        <v>0</v>
      </c>
      <c r="M38" s="5" t="s">
        <v>70</v>
      </c>
      <c r="N38" s="5" t="s">
        <v>70</v>
      </c>
      <c r="O38" s="5" t="s">
        <v>70</v>
      </c>
      <c r="P38" s="5" t="s">
        <v>70</v>
      </c>
      <c r="Q38" s="5" t="s">
        <v>70</v>
      </c>
      <c r="R38" s="5" t="s">
        <v>70</v>
      </c>
      <c r="S38" s="5" t="s">
        <v>70</v>
      </c>
      <c r="T38" s="5" t="s">
        <v>70</v>
      </c>
      <c r="U38" s="5" t="s">
        <v>70</v>
      </c>
      <c r="V38" s="5" t="s">
        <v>70</v>
      </c>
      <c r="W38" s="5">
        <v>0</v>
      </c>
      <c r="X38" s="5" t="s">
        <v>70</v>
      </c>
      <c r="Y38" s="5" t="s">
        <v>70</v>
      </c>
      <c r="Z38" s="5" t="s">
        <v>70</v>
      </c>
      <c r="AA38" s="5" t="s">
        <v>70</v>
      </c>
      <c r="AB38" s="5" t="s">
        <v>70</v>
      </c>
      <c r="AC38" s="5" t="s">
        <v>70</v>
      </c>
      <c r="AD38" s="5" t="s">
        <v>70</v>
      </c>
      <c r="AE38" s="5" t="s">
        <v>70</v>
      </c>
      <c r="AF38" s="5" t="s">
        <v>70</v>
      </c>
      <c r="AG38" s="5" t="s">
        <v>70</v>
      </c>
      <c r="AH38" s="5">
        <v>0</v>
      </c>
      <c r="AI38" s="5" t="s">
        <v>70</v>
      </c>
      <c r="AJ38" s="5" t="s">
        <v>70</v>
      </c>
      <c r="AK38" s="5" t="s">
        <v>70</v>
      </c>
      <c r="AL38" s="5" t="s">
        <v>70</v>
      </c>
      <c r="AM38" s="5" t="s">
        <v>70</v>
      </c>
      <c r="AN38" s="5" t="s">
        <v>70</v>
      </c>
      <c r="AO38" s="5" t="s">
        <v>70</v>
      </c>
      <c r="AP38" s="5" t="s">
        <v>70</v>
      </c>
      <c r="AQ38" s="5" t="s">
        <v>70</v>
      </c>
      <c r="AR38" s="5" t="s">
        <v>70</v>
      </c>
      <c r="AS38" s="5">
        <v>0</v>
      </c>
      <c r="AT38" s="5" t="s">
        <v>70</v>
      </c>
      <c r="AU38" s="5" t="s">
        <v>70</v>
      </c>
      <c r="AV38" s="5" t="s">
        <v>70</v>
      </c>
      <c r="AW38" s="5" t="s">
        <v>70</v>
      </c>
      <c r="AX38" s="5" t="s">
        <v>70</v>
      </c>
      <c r="AY38" s="5" t="s">
        <v>70</v>
      </c>
      <c r="AZ38" s="5" t="s">
        <v>70</v>
      </c>
      <c r="BA38" s="5" t="s">
        <v>70</v>
      </c>
      <c r="BB38" s="5" t="s">
        <v>70</v>
      </c>
      <c r="BC38" s="5" t="s">
        <v>70</v>
      </c>
      <c r="BD38" s="5">
        <v>0</v>
      </c>
    </row>
    <row r="39" spans="1:56" x14ac:dyDescent="0.35">
      <c r="A39" t="s">
        <v>98</v>
      </c>
      <c r="B39" s="5" t="s">
        <v>70</v>
      </c>
      <c r="C39" s="5" t="s">
        <v>70</v>
      </c>
      <c r="D39" s="5" t="s">
        <v>70</v>
      </c>
      <c r="E39" s="5" t="s">
        <v>70</v>
      </c>
      <c r="F39" s="5" t="s">
        <v>70</v>
      </c>
      <c r="G39" s="5" t="s">
        <v>70</v>
      </c>
      <c r="H39" s="5" t="s">
        <v>70</v>
      </c>
      <c r="I39" s="5" t="s">
        <v>70</v>
      </c>
      <c r="J39" s="5" t="s">
        <v>70</v>
      </c>
      <c r="K39" s="5" t="s">
        <v>70</v>
      </c>
      <c r="L39" s="5">
        <v>0</v>
      </c>
      <c r="M39" s="5" t="s">
        <v>70</v>
      </c>
      <c r="N39" s="5" t="s">
        <v>70</v>
      </c>
      <c r="O39" s="5" t="s">
        <v>70</v>
      </c>
      <c r="P39" s="5" t="s">
        <v>70</v>
      </c>
      <c r="Q39" s="5" t="s">
        <v>70</v>
      </c>
      <c r="R39" s="5" t="s">
        <v>70</v>
      </c>
      <c r="S39" s="5" t="s">
        <v>70</v>
      </c>
      <c r="T39" s="5" t="s">
        <v>70</v>
      </c>
      <c r="U39" s="5" t="s">
        <v>70</v>
      </c>
      <c r="V39" s="5" t="s">
        <v>70</v>
      </c>
      <c r="W39" s="5">
        <v>0</v>
      </c>
      <c r="X39" s="5" t="s">
        <v>70</v>
      </c>
      <c r="Y39" s="5" t="s">
        <v>70</v>
      </c>
      <c r="Z39" s="5" t="s">
        <v>70</v>
      </c>
      <c r="AA39" s="5" t="s">
        <v>70</v>
      </c>
      <c r="AB39" s="5" t="s">
        <v>70</v>
      </c>
      <c r="AC39" s="5" t="s">
        <v>70</v>
      </c>
      <c r="AD39" s="5" t="s">
        <v>70</v>
      </c>
      <c r="AE39" s="5" t="s">
        <v>70</v>
      </c>
      <c r="AF39" s="5" t="s">
        <v>70</v>
      </c>
      <c r="AG39" s="5" t="s">
        <v>70</v>
      </c>
      <c r="AH39" s="5">
        <v>0</v>
      </c>
      <c r="AI39" s="5" t="s">
        <v>70</v>
      </c>
      <c r="AJ39" s="5" t="s">
        <v>70</v>
      </c>
      <c r="AK39" s="5" t="s">
        <v>70</v>
      </c>
      <c r="AL39" s="5" t="s">
        <v>70</v>
      </c>
      <c r="AM39" s="5" t="s">
        <v>70</v>
      </c>
      <c r="AN39" s="5" t="s">
        <v>70</v>
      </c>
      <c r="AO39" s="5" t="s">
        <v>70</v>
      </c>
      <c r="AP39" s="5" t="s">
        <v>70</v>
      </c>
      <c r="AQ39" s="5" t="s">
        <v>70</v>
      </c>
      <c r="AR39" s="5" t="s">
        <v>70</v>
      </c>
      <c r="AS39" s="5">
        <v>0</v>
      </c>
      <c r="AT39" s="5" t="s">
        <v>70</v>
      </c>
      <c r="AU39" s="5" t="s">
        <v>70</v>
      </c>
      <c r="AV39" s="5" t="s">
        <v>70</v>
      </c>
      <c r="AW39" s="5" t="s">
        <v>70</v>
      </c>
      <c r="AX39" s="5" t="s">
        <v>70</v>
      </c>
      <c r="AY39" s="5" t="s">
        <v>70</v>
      </c>
      <c r="AZ39" s="5" t="s">
        <v>70</v>
      </c>
      <c r="BA39" s="5" t="s">
        <v>70</v>
      </c>
      <c r="BB39" s="5" t="s">
        <v>70</v>
      </c>
      <c r="BC39" s="5" t="s">
        <v>70</v>
      </c>
      <c r="BD39" s="5">
        <v>0</v>
      </c>
    </row>
    <row r="40" spans="1:56" x14ac:dyDescent="0.35">
      <c r="A40" t="s">
        <v>99</v>
      </c>
      <c r="B40" s="5">
        <v>55</v>
      </c>
      <c r="C40" s="7">
        <v>0.29699999999999999</v>
      </c>
      <c r="D40" s="5">
        <v>90</v>
      </c>
      <c r="E40" s="7">
        <v>0.47899999999999998</v>
      </c>
      <c r="F40" s="5">
        <v>120</v>
      </c>
      <c r="G40" s="7">
        <v>0.63500000000000001</v>
      </c>
      <c r="H40" s="5">
        <v>150</v>
      </c>
      <c r="I40" s="7">
        <v>0.79200000000000004</v>
      </c>
      <c r="J40" s="5">
        <v>40</v>
      </c>
      <c r="K40" s="7">
        <v>0.20799999999999999</v>
      </c>
      <c r="L40" s="5">
        <v>190</v>
      </c>
      <c r="M40" s="5">
        <v>105</v>
      </c>
      <c r="N40" s="7">
        <v>0.51</v>
      </c>
      <c r="O40" s="5">
        <v>140</v>
      </c>
      <c r="P40" s="7">
        <v>0.67600000000000005</v>
      </c>
      <c r="Q40" s="5">
        <v>170</v>
      </c>
      <c r="R40" s="7">
        <v>0.81399999999999995</v>
      </c>
      <c r="S40" s="5">
        <v>190</v>
      </c>
      <c r="T40" s="7">
        <v>0.90500000000000003</v>
      </c>
      <c r="U40" s="5">
        <v>20</v>
      </c>
      <c r="V40" s="7">
        <v>9.5000000000000001E-2</v>
      </c>
      <c r="W40" s="5">
        <v>210</v>
      </c>
      <c r="X40" s="5">
        <v>70</v>
      </c>
      <c r="Y40" s="7">
        <v>0.38800000000000001</v>
      </c>
      <c r="Z40" s="5">
        <v>100</v>
      </c>
      <c r="AA40" s="7">
        <v>0.55200000000000005</v>
      </c>
      <c r="AB40" s="5">
        <v>130</v>
      </c>
      <c r="AC40" s="7">
        <v>0.72099999999999997</v>
      </c>
      <c r="AD40" s="5">
        <v>150</v>
      </c>
      <c r="AE40" s="7">
        <v>0.82</v>
      </c>
      <c r="AF40" s="5">
        <v>35</v>
      </c>
      <c r="AG40" s="7">
        <v>0.18</v>
      </c>
      <c r="AH40" s="5">
        <v>185</v>
      </c>
      <c r="AI40" s="5">
        <v>95</v>
      </c>
      <c r="AJ40" s="5" t="s">
        <v>63</v>
      </c>
      <c r="AK40" s="5">
        <v>135</v>
      </c>
      <c r="AL40" s="5" t="s">
        <v>63</v>
      </c>
      <c r="AM40" s="5">
        <v>185</v>
      </c>
      <c r="AN40" s="5" t="s">
        <v>63</v>
      </c>
      <c r="AO40" s="5">
        <v>195</v>
      </c>
      <c r="AP40" s="5" t="s">
        <v>63</v>
      </c>
      <c r="AQ40" s="5" t="s">
        <v>63</v>
      </c>
      <c r="AR40" s="5" t="s">
        <v>63</v>
      </c>
      <c r="AS40" s="5">
        <v>200</v>
      </c>
      <c r="AT40" s="5">
        <v>90</v>
      </c>
      <c r="AU40" s="7">
        <v>0.41699999999999998</v>
      </c>
      <c r="AV40" s="5">
        <v>125</v>
      </c>
      <c r="AW40" s="7">
        <v>0.58799999999999997</v>
      </c>
      <c r="AX40" s="5">
        <v>170</v>
      </c>
      <c r="AY40" s="7">
        <v>0.80100000000000005</v>
      </c>
      <c r="AZ40" s="5">
        <v>200</v>
      </c>
      <c r="BA40" s="7">
        <v>0.93799999999999994</v>
      </c>
      <c r="BB40" s="5">
        <v>15</v>
      </c>
      <c r="BC40" s="7">
        <v>6.2E-2</v>
      </c>
      <c r="BD40" s="5">
        <v>210</v>
      </c>
    </row>
    <row r="41" spans="1:56" x14ac:dyDescent="0.35">
      <c r="A41" t="s">
        <v>100</v>
      </c>
      <c r="B41" s="5">
        <v>0</v>
      </c>
      <c r="C41" s="7">
        <v>0</v>
      </c>
      <c r="D41" s="5">
        <v>0</v>
      </c>
      <c r="E41" s="7">
        <v>0</v>
      </c>
      <c r="F41" s="5">
        <v>0</v>
      </c>
      <c r="G41" s="7">
        <v>0</v>
      </c>
      <c r="H41" s="5" t="s">
        <v>63</v>
      </c>
      <c r="I41" s="5" t="s">
        <v>63</v>
      </c>
      <c r="J41" s="5" t="s">
        <v>63</v>
      </c>
      <c r="K41" s="5" t="s">
        <v>63</v>
      </c>
      <c r="L41" s="5" t="s">
        <v>63</v>
      </c>
      <c r="M41" s="5">
        <v>0</v>
      </c>
      <c r="N41" s="7">
        <v>0</v>
      </c>
      <c r="O41" s="5">
        <v>0</v>
      </c>
      <c r="P41" s="7">
        <v>0</v>
      </c>
      <c r="Q41" s="5" t="s">
        <v>63</v>
      </c>
      <c r="R41" s="5" t="s">
        <v>63</v>
      </c>
      <c r="S41" s="5" t="s">
        <v>63</v>
      </c>
      <c r="T41" s="5" t="s">
        <v>63</v>
      </c>
      <c r="U41" s="5" t="s">
        <v>63</v>
      </c>
      <c r="V41" s="5" t="s">
        <v>63</v>
      </c>
      <c r="W41" s="5">
        <v>5</v>
      </c>
      <c r="X41" s="5">
        <v>0</v>
      </c>
      <c r="Y41" s="7">
        <v>0</v>
      </c>
      <c r="Z41" s="5">
        <v>0</v>
      </c>
      <c r="AA41" s="7">
        <v>0</v>
      </c>
      <c r="AB41" s="5">
        <v>0</v>
      </c>
      <c r="AC41" s="7">
        <v>0</v>
      </c>
      <c r="AD41" s="5" t="s">
        <v>63</v>
      </c>
      <c r="AE41" s="5" t="s">
        <v>63</v>
      </c>
      <c r="AF41" s="5">
        <v>0</v>
      </c>
      <c r="AG41" s="7">
        <v>0</v>
      </c>
      <c r="AH41" s="5" t="s">
        <v>63</v>
      </c>
      <c r="AI41" s="5" t="s">
        <v>63</v>
      </c>
      <c r="AJ41" s="5" t="s">
        <v>63</v>
      </c>
      <c r="AK41" s="5" t="s">
        <v>63</v>
      </c>
      <c r="AL41" s="5" t="s">
        <v>63</v>
      </c>
      <c r="AM41" s="5">
        <v>5</v>
      </c>
      <c r="AN41" s="5" t="s">
        <v>63</v>
      </c>
      <c r="AO41" s="5">
        <v>5</v>
      </c>
      <c r="AP41" s="5" t="s">
        <v>63</v>
      </c>
      <c r="AQ41" s="5">
        <v>0</v>
      </c>
      <c r="AR41" s="7">
        <v>0</v>
      </c>
      <c r="AS41" s="5">
        <v>5</v>
      </c>
      <c r="AT41" s="5" t="s">
        <v>70</v>
      </c>
      <c r="AU41" s="5" t="s">
        <v>70</v>
      </c>
      <c r="AV41" s="5" t="s">
        <v>70</v>
      </c>
      <c r="AW41" s="5" t="s">
        <v>70</v>
      </c>
      <c r="AX41" s="5" t="s">
        <v>70</v>
      </c>
      <c r="AY41" s="5" t="s">
        <v>70</v>
      </c>
      <c r="AZ41" s="5" t="s">
        <v>70</v>
      </c>
      <c r="BA41" s="5" t="s">
        <v>70</v>
      </c>
      <c r="BB41" s="5" t="s">
        <v>70</v>
      </c>
      <c r="BC41" s="5" t="s">
        <v>70</v>
      </c>
      <c r="BD41" s="5">
        <v>0</v>
      </c>
    </row>
    <row r="42" spans="1:56" x14ac:dyDescent="0.35">
      <c r="A42" t="s">
        <v>101</v>
      </c>
      <c r="B42" s="5">
        <v>20</v>
      </c>
      <c r="C42" s="7">
        <v>0.33300000000000002</v>
      </c>
      <c r="D42" s="5">
        <v>35</v>
      </c>
      <c r="E42" s="7">
        <v>0.59599999999999997</v>
      </c>
      <c r="F42" s="5">
        <v>40</v>
      </c>
      <c r="G42" s="7">
        <v>0.71899999999999997</v>
      </c>
      <c r="H42" s="5">
        <v>45</v>
      </c>
      <c r="I42" s="7">
        <v>0.82499999999999996</v>
      </c>
      <c r="J42" s="5">
        <v>10</v>
      </c>
      <c r="K42" s="7">
        <v>0.17499999999999999</v>
      </c>
      <c r="L42" s="5">
        <v>55</v>
      </c>
      <c r="M42" s="5">
        <v>35</v>
      </c>
      <c r="N42" s="7">
        <v>0.39300000000000002</v>
      </c>
      <c r="O42" s="5">
        <v>50</v>
      </c>
      <c r="P42" s="7">
        <v>0.58299999999999996</v>
      </c>
      <c r="Q42" s="5">
        <v>70</v>
      </c>
      <c r="R42" s="7">
        <v>0.81</v>
      </c>
      <c r="S42" s="5">
        <v>80</v>
      </c>
      <c r="T42" s="7">
        <v>0.92900000000000005</v>
      </c>
      <c r="U42" s="5">
        <v>5</v>
      </c>
      <c r="V42" s="7">
        <v>7.0999999999999994E-2</v>
      </c>
      <c r="W42" s="5">
        <v>85</v>
      </c>
      <c r="X42" s="5">
        <v>40</v>
      </c>
      <c r="Y42" s="5" t="s">
        <v>63</v>
      </c>
      <c r="Z42" s="5">
        <v>50</v>
      </c>
      <c r="AA42" s="5" t="s">
        <v>63</v>
      </c>
      <c r="AB42" s="5">
        <v>65</v>
      </c>
      <c r="AC42" s="5" t="s">
        <v>63</v>
      </c>
      <c r="AD42" s="5">
        <v>65</v>
      </c>
      <c r="AE42" s="5" t="s">
        <v>63</v>
      </c>
      <c r="AF42" s="5" t="s">
        <v>63</v>
      </c>
      <c r="AG42" s="5" t="s">
        <v>63</v>
      </c>
      <c r="AH42" s="5">
        <v>70</v>
      </c>
      <c r="AI42" s="5">
        <v>20</v>
      </c>
      <c r="AJ42" s="5" t="s">
        <v>63</v>
      </c>
      <c r="AK42" s="5">
        <v>45</v>
      </c>
      <c r="AL42" s="5" t="s">
        <v>63</v>
      </c>
      <c r="AM42" s="5">
        <v>65</v>
      </c>
      <c r="AN42" s="5" t="s">
        <v>63</v>
      </c>
      <c r="AO42" s="5">
        <v>70</v>
      </c>
      <c r="AP42" s="5" t="s">
        <v>63</v>
      </c>
      <c r="AQ42" s="5" t="s">
        <v>63</v>
      </c>
      <c r="AR42" s="5" t="s">
        <v>63</v>
      </c>
      <c r="AS42" s="5">
        <v>75</v>
      </c>
      <c r="AT42" s="5">
        <v>20</v>
      </c>
      <c r="AU42" s="7">
        <v>0.28199999999999997</v>
      </c>
      <c r="AV42" s="5">
        <v>45</v>
      </c>
      <c r="AW42" s="7">
        <v>0.60299999999999998</v>
      </c>
      <c r="AX42" s="5">
        <v>65</v>
      </c>
      <c r="AY42" s="7">
        <v>0.83299999999999996</v>
      </c>
      <c r="AZ42" s="5">
        <v>65</v>
      </c>
      <c r="BA42" s="7">
        <v>0.84599999999999997</v>
      </c>
      <c r="BB42" s="5">
        <v>10</v>
      </c>
      <c r="BC42" s="7">
        <v>0.154</v>
      </c>
      <c r="BD42" s="5">
        <v>80</v>
      </c>
    </row>
    <row r="43" spans="1:56" x14ac:dyDescent="0.35">
      <c r="A43" t="s">
        <v>102</v>
      </c>
      <c r="B43" s="5">
        <v>25</v>
      </c>
      <c r="C43" s="7">
        <v>0.61</v>
      </c>
      <c r="D43" s="5">
        <v>30</v>
      </c>
      <c r="E43" s="7">
        <v>0.78</v>
      </c>
      <c r="F43" s="5">
        <v>40</v>
      </c>
      <c r="G43" s="7">
        <v>0.95099999999999996</v>
      </c>
      <c r="H43" s="5">
        <v>40</v>
      </c>
      <c r="I43" s="7">
        <v>1</v>
      </c>
      <c r="J43" s="5">
        <v>0</v>
      </c>
      <c r="K43" s="7">
        <v>0</v>
      </c>
      <c r="L43" s="5">
        <v>40</v>
      </c>
      <c r="M43" s="5">
        <v>25</v>
      </c>
      <c r="N43" s="5" t="s">
        <v>63</v>
      </c>
      <c r="O43" s="5">
        <v>40</v>
      </c>
      <c r="P43" s="5" t="s">
        <v>63</v>
      </c>
      <c r="Q43" s="5">
        <v>40</v>
      </c>
      <c r="R43" s="5" t="s">
        <v>63</v>
      </c>
      <c r="S43" s="5">
        <v>45</v>
      </c>
      <c r="T43" s="5" t="s">
        <v>63</v>
      </c>
      <c r="U43" s="5" t="s">
        <v>63</v>
      </c>
      <c r="V43" s="5" t="s">
        <v>63</v>
      </c>
      <c r="W43" s="5">
        <v>45</v>
      </c>
      <c r="X43" s="5">
        <v>35</v>
      </c>
      <c r="Y43" s="7">
        <v>0.745</v>
      </c>
      <c r="Z43" s="5">
        <v>40</v>
      </c>
      <c r="AA43" s="7">
        <v>0.872</v>
      </c>
      <c r="AB43" s="5">
        <v>45</v>
      </c>
      <c r="AC43" s="7">
        <v>1</v>
      </c>
      <c r="AD43" s="5">
        <v>45</v>
      </c>
      <c r="AE43" s="7">
        <v>1</v>
      </c>
      <c r="AF43" s="5">
        <v>0</v>
      </c>
      <c r="AG43" s="7">
        <v>0</v>
      </c>
      <c r="AH43" s="5">
        <v>45</v>
      </c>
      <c r="AI43" s="5">
        <v>35</v>
      </c>
      <c r="AJ43" s="7">
        <v>0.59</v>
      </c>
      <c r="AK43" s="5">
        <v>55</v>
      </c>
      <c r="AL43" s="7">
        <v>0.93400000000000005</v>
      </c>
      <c r="AM43" s="5">
        <v>60</v>
      </c>
      <c r="AN43" s="7">
        <v>0.98399999999999999</v>
      </c>
      <c r="AO43" s="5">
        <v>60</v>
      </c>
      <c r="AP43" s="7">
        <v>1</v>
      </c>
      <c r="AQ43" s="5">
        <v>0</v>
      </c>
      <c r="AR43" s="7">
        <v>0</v>
      </c>
      <c r="AS43" s="5">
        <v>60</v>
      </c>
      <c r="AT43" s="5">
        <v>35</v>
      </c>
      <c r="AU43" s="5" t="s">
        <v>63</v>
      </c>
      <c r="AV43" s="5">
        <v>45</v>
      </c>
      <c r="AW43" s="5" t="s">
        <v>63</v>
      </c>
      <c r="AX43" s="5">
        <v>50</v>
      </c>
      <c r="AY43" s="5" t="s">
        <v>63</v>
      </c>
      <c r="AZ43" s="5">
        <v>50</v>
      </c>
      <c r="BA43" s="5" t="s">
        <v>63</v>
      </c>
      <c r="BB43" s="5" t="s">
        <v>63</v>
      </c>
      <c r="BC43" s="5" t="s">
        <v>63</v>
      </c>
      <c r="BD43" s="5">
        <v>50</v>
      </c>
    </row>
    <row r="44" spans="1:56" x14ac:dyDescent="0.35">
      <c r="A44" t="s">
        <v>103</v>
      </c>
      <c r="B44" s="5" t="s">
        <v>63</v>
      </c>
      <c r="C44" s="5" t="s">
        <v>63</v>
      </c>
      <c r="D44" s="5" t="s">
        <v>63</v>
      </c>
      <c r="E44" s="5" t="s">
        <v>63</v>
      </c>
      <c r="F44" s="5" t="s">
        <v>63</v>
      </c>
      <c r="G44" s="5" t="s">
        <v>63</v>
      </c>
      <c r="H44" s="5">
        <v>5</v>
      </c>
      <c r="I44" s="5" t="s">
        <v>63</v>
      </c>
      <c r="J44" s="5">
        <v>0</v>
      </c>
      <c r="K44" s="7">
        <v>0</v>
      </c>
      <c r="L44" s="5">
        <v>5</v>
      </c>
      <c r="M44" s="5" t="s">
        <v>70</v>
      </c>
      <c r="N44" s="5" t="s">
        <v>70</v>
      </c>
      <c r="O44" s="5" t="s">
        <v>70</v>
      </c>
      <c r="P44" s="5" t="s">
        <v>70</v>
      </c>
      <c r="Q44" s="5" t="s">
        <v>70</v>
      </c>
      <c r="R44" s="5" t="s">
        <v>70</v>
      </c>
      <c r="S44" s="5" t="s">
        <v>70</v>
      </c>
      <c r="T44" s="5" t="s">
        <v>70</v>
      </c>
      <c r="U44" s="5" t="s">
        <v>70</v>
      </c>
      <c r="V44" s="5" t="s">
        <v>70</v>
      </c>
      <c r="W44" s="5">
        <v>0</v>
      </c>
      <c r="X44" s="5" t="s">
        <v>70</v>
      </c>
      <c r="Y44" s="5" t="s">
        <v>70</v>
      </c>
      <c r="Z44" s="5" t="s">
        <v>70</v>
      </c>
      <c r="AA44" s="5" t="s">
        <v>70</v>
      </c>
      <c r="AB44" s="5" t="s">
        <v>70</v>
      </c>
      <c r="AC44" s="5" t="s">
        <v>70</v>
      </c>
      <c r="AD44" s="5" t="s">
        <v>70</v>
      </c>
      <c r="AE44" s="5" t="s">
        <v>70</v>
      </c>
      <c r="AF44" s="5" t="s">
        <v>70</v>
      </c>
      <c r="AG44" s="5" t="s">
        <v>70</v>
      </c>
      <c r="AH44" s="5">
        <v>0</v>
      </c>
      <c r="AI44" s="5" t="s">
        <v>70</v>
      </c>
      <c r="AJ44" s="5" t="s">
        <v>70</v>
      </c>
      <c r="AK44" s="5" t="s">
        <v>70</v>
      </c>
      <c r="AL44" s="5" t="s">
        <v>70</v>
      </c>
      <c r="AM44" s="5" t="s">
        <v>70</v>
      </c>
      <c r="AN44" s="5" t="s">
        <v>70</v>
      </c>
      <c r="AO44" s="5" t="s">
        <v>70</v>
      </c>
      <c r="AP44" s="5" t="s">
        <v>70</v>
      </c>
      <c r="AQ44" s="5" t="s">
        <v>70</v>
      </c>
      <c r="AR44" s="5" t="s">
        <v>70</v>
      </c>
      <c r="AS44" s="5">
        <v>0</v>
      </c>
      <c r="AT44" s="5" t="s">
        <v>70</v>
      </c>
      <c r="AU44" s="5" t="s">
        <v>70</v>
      </c>
      <c r="AV44" s="5" t="s">
        <v>70</v>
      </c>
      <c r="AW44" s="5" t="s">
        <v>70</v>
      </c>
      <c r="AX44" s="5" t="s">
        <v>70</v>
      </c>
      <c r="AY44" s="5" t="s">
        <v>70</v>
      </c>
      <c r="AZ44" s="5" t="s">
        <v>70</v>
      </c>
      <c r="BA44" s="5" t="s">
        <v>70</v>
      </c>
      <c r="BB44" s="5" t="s">
        <v>70</v>
      </c>
      <c r="BC44" s="5" t="s">
        <v>70</v>
      </c>
      <c r="BD44" s="5">
        <v>0</v>
      </c>
    </row>
    <row r="45" spans="1:56" x14ac:dyDescent="0.35">
      <c r="A45" t="s">
        <v>104</v>
      </c>
      <c r="B45" s="5" t="s">
        <v>70</v>
      </c>
      <c r="C45" s="5" t="s">
        <v>70</v>
      </c>
      <c r="D45" s="5" t="s">
        <v>70</v>
      </c>
      <c r="E45" s="5" t="s">
        <v>70</v>
      </c>
      <c r="F45" s="5" t="s">
        <v>70</v>
      </c>
      <c r="G45" s="5" t="s">
        <v>70</v>
      </c>
      <c r="H45" s="5" t="s">
        <v>70</v>
      </c>
      <c r="I45" s="5" t="s">
        <v>70</v>
      </c>
      <c r="J45" s="5" t="s">
        <v>70</v>
      </c>
      <c r="K45" s="5" t="s">
        <v>70</v>
      </c>
      <c r="L45" s="5">
        <v>0</v>
      </c>
      <c r="M45" s="5" t="s">
        <v>70</v>
      </c>
      <c r="N45" s="5" t="s">
        <v>70</v>
      </c>
      <c r="O45" s="5" t="s">
        <v>70</v>
      </c>
      <c r="P45" s="5" t="s">
        <v>70</v>
      </c>
      <c r="Q45" s="5" t="s">
        <v>70</v>
      </c>
      <c r="R45" s="5" t="s">
        <v>70</v>
      </c>
      <c r="S45" s="5" t="s">
        <v>70</v>
      </c>
      <c r="T45" s="5" t="s">
        <v>70</v>
      </c>
      <c r="U45" s="5" t="s">
        <v>70</v>
      </c>
      <c r="V45" s="5" t="s">
        <v>70</v>
      </c>
      <c r="W45" s="5">
        <v>0</v>
      </c>
      <c r="X45" s="5" t="s">
        <v>70</v>
      </c>
      <c r="Y45" s="5" t="s">
        <v>70</v>
      </c>
      <c r="Z45" s="5" t="s">
        <v>70</v>
      </c>
      <c r="AA45" s="5" t="s">
        <v>70</v>
      </c>
      <c r="AB45" s="5" t="s">
        <v>70</v>
      </c>
      <c r="AC45" s="5" t="s">
        <v>70</v>
      </c>
      <c r="AD45" s="5" t="s">
        <v>70</v>
      </c>
      <c r="AE45" s="5" t="s">
        <v>70</v>
      </c>
      <c r="AF45" s="5" t="s">
        <v>70</v>
      </c>
      <c r="AG45" s="5" t="s">
        <v>70</v>
      </c>
      <c r="AH45" s="5">
        <v>0</v>
      </c>
      <c r="AI45" s="5" t="s">
        <v>70</v>
      </c>
      <c r="AJ45" s="5" t="s">
        <v>70</v>
      </c>
      <c r="AK45" s="5" t="s">
        <v>70</v>
      </c>
      <c r="AL45" s="5" t="s">
        <v>70</v>
      </c>
      <c r="AM45" s="5" t="s">
        <v>70</v>
      </c>
      <c r="AN45" s="5" t="s">
        <v>70</v>
      </c>
      <c r="AO45" s="5" t="s">
        <v>70</v>
      </c>
      <c r="AP45" s="5" t="s">
        <v>70</v>
      </c>
      <c r="AQ45" s="5" t="s">
        <v>70</v>
      </c>
      <c r="AR45" s="5" t="s">
        <v>70</v>
      </c>
      <c r="AS45" s="5">
        <v>0</v>
      </c>
      <c r="AT45" s="5" t="s">
        <v>70</v>
      </c>
      <c r="AU45" s="5" t="s">
        <v>70</v>
      </c>
      <c r="AV45" s="5" t="s">
        <v>70</v>
      </c>
      <c r="AW45" s="5" t="s">
        <v>70</v>
      </c>
      <c r="AX45" s="5" t="s">
        <v>70</v>
      </c>
      <c r="AY45" s="5" t="s">
        <v>70</v>
      </c>
      <c r="AZ45" s="5" t="s">
        <v>70</v>
      </c>
      <c r="BA45" s="5" t="s">
        <v>70</v>
      </c>
      <c r="BB45" s="5" t="s">
        <v>70</v>
      </c>
      <c r="BC45" s="5" t="s">
        <v>70</v>
      </c>
      <c r="BD45" s="5">
        <v>0</v>
      </c>
    </row>
    <row r="46" spans="1:56" x14ac:dyDescent="0.35">
      <c r="A46" t="s">
        <v>105</v>
      </c>
      <c r="B46" s="5" t="s">
        <v>70</v>
      </c>
      <c r="C46" s="5" t="s">
        <v>70</v>
      </c>
      <c r="D46" s="5" t="s">
        <v>70</v>
      </c>
      <c r="E46" s="5" t="s">
        <v>70</v>
      </c>
      <c r="F46" s="5" t="s">
        <v>70</v>
      </c>
      <c r="G46" s="5" t="s">
        <v>70</v>
      </c>
      <c r="H46" s="5" t="s">
        <v>70</v>
      </c>
      <c r="I46" s="5" t="s">
        <v>70</v>
      </c>
      <c r="J46" s="5" t="s">
        <v>70</v>
      </c>
      <c r="K46" s="5" t="s">
        <v>70</v>
      </c>
      <c r="L46" s="5">
        <v>0</v>
      </c>
      <c r="M46" s="5" t="s">
        <v>70</v>
      </c>
      <c r="N46" s="5" t="s">
        <v>70</v>
      </c>
      <c r="O46" s="5" t="s">
        <v>70</v>
      </c>
      <c r="P46" s="5" t="s">
        <v>70</v>
      </c>
      <c r="Q46" s="5" t="s">
        <v>70</v>
      </c>
      <c r="R46" s="5" t="s">
        <v>70</v>
      </c>
      <c r="S46" s="5" t="s">
        <v>70</v>
      </c>
      <c r="T46" s="5" t="s">
        <v>70</v>
      </c>
      <c r="U46" s="5" t="s">
        <v>70</v>
      </c>
      <c r="V46" s="5" t="s">
        <v>70</v>
      </c>
      <c r="W46" s="5">
        <v>0</v>
      </c>
      <c r="X46" s="5" t="s">
        <v>70</v>
      </c>
      <c r="Y46" s="5" t="s">
        <v>70</v>
      </c>
      <c r="Z46" s="5" t="s">
        <v>70</v>
      </c>
      <c r="AA46" s="5" t="s">
        <v>70</v>
      </c>
      <c r="AB46" s="5" t="s">
        <v>70</v>
      </c>
      <c r="AC46" s="5" t="s">
        <v>70</v>
      </c>
      <c r="AD46" s="5" t="s">
        <v>70</v>
      </c>
      <c r="AE46" s="5" t="s">
        <v>70</v>
      </c>
      <c r="AF46" s="5" t="s">
        <v>70</v>
      </c>
      <c r="AG46" s="5" t="s">
        <v>70</v>
      </c>
      <c r="AH46" s="5">
        <v>0</v>
      </c>
      <c r="AI46" s="5" t="s">
        <v>70</v>
      </c>
      <c r="AJ46" s="5" t="s">
        <v>70</v>
      </c>
      <c r="AK46" s="5" t="s">
        <v>70</v>
      </c>
      <c r="AL46" s="5" t="s">
        <v>70</v>
      </c>
      <c r="AM46" s="5" t="s">
        <v>70</v>
      </c>
      <c r="AN46" s="5" t="s">
        <v>70</v>
      </c>
      <c r="AO46" s="5" t="s">
        <v>70</v>
      </c>
      <c r="AP46" s="5" t="s">
        <v>70</v>
      </c>
      <c r="AQ46" s="5" t="s">
        <v>70</v>
      </c>
      <c r="AR46" s="5" t="s">
        <v>70</v>
      </c>
      <c r="AS46" s="5">
        <v>0</v>
      </c>
      <c r="AT46" s="5" t="s">
        <v>70</v>
      </c>
      <c r="AU46" s="5" t="s">
        <v>70</v>
      </c>
      <c r="AV46" s="5" t="s">
        <v>70</v>
      </c>
      <c r="AW46" s="5" t="s">
        <v>70</v>
      </c>
      <c r="AX46" s="5" t="s">
        <v>70</v>
      </c>
      <c r="AY46" s="5" t="s">
        <v>70</v>
      </c>
      <c r="AZ46" s="5" t="s">
        <v>70</v>
      </c>
      <c r="BA46" s="5" t="s">
        <v>70</v>
      </c>
      <c r="BB46" s="5" t="s">
        <v>70</v>
      </c>
      <c r="BC46" s="5" t="s">
        <v>70</v>
      </c>
      <c r="BD46" s="5">
        <v>0</v>
      </c>
    </row>
    <row r="47" spans="1:56" x14ac:dyDescent="0.35">
      <c r="A47" t="s">
        <v>106</v>
      </c>
      <c r="B47" s="5">
        <v>60</v>
      </c>
      <c r="C47" s="7">
        <v>0.59599999999999997</v>
      </c>
      <c r="D47" s="5">
        <v>95</v>
      </c>
      <c r="E47" s="7">
        <v>0.92300000000000004</v>
      </c>
      <c r="F47" s="5">
        <v>105</v>
      </c>
      <c r="G47" s="7">
        <v>1</v>
      </c>
      <c r="H47" s="5">
        <v>105</v>
      </c>
      <c r="I47" s="7">
        <v>1</v>
      </c>
      <c r="J47" s="5">
        <v>0</v>
      </c>
      <c r="K47" s="7">
        <v>0</v>
      </c>
      <c r="L47" s="5">
        <v>105</v>
      </c>
      <c r="M47" s="5">
        <v>55</v>
      </c>
      <c r="N47" s="7">
        <v>0.47399999999999998</v>
      </c>
      <c r="O47" s="5">
        <v>100</v>
      </c>
      <c r="P47" s="7">
        <v>0.85299999999999998</v>
      </c>
      <c r="Q47" s="5">
        <v>115</v>
      </c>
      <c r="R47" s="7">
        <v>0.98299999999999998</v>
      </c>
      <c r="S47" s="5">
        <v>115</v>
      </c>
      <c r="T47" s="7">
        <v>1</v>
      </c>
      <c r="U47" s="5">
        <v>0</v>
      </c>
      <c r="V47" s="7">
        <v>0</v>
      </c>
      <c r="W47" s="5">
        <v>115</v>
      </c>
      <c r="X47" s="5">
        <v>60</v>
      </c>
      <c r="Y47" s="5" t="s">
        <v>63</v>
      </c>
      <c r="Z47" s="5">
        <v>90</v>
      </c>
      <c r="AA47" s="5" t="s">
        <v>63</v>
      </c>
      <c r="AB47" s="5">
        <v>105</v>
      </c>
      <c r="AC47" s="5" t="s">
        <v>63</v>
      </c>
      <c r="AD47" s="5">
        <v>105</v>
      </c>
      <c r="AE47" s="5" t="s">
        <v>63</v>
      </c>
      <c r="AF47" s="5" t="s">
        <v>63</v>
      </c>
      <c r="AG47" s="5" t="s">
        <v>63</v>
      </c>
      <c r="AH47" s="5">
        <v>105</v>
      </c>
      <c r="AI47" s="5">
        <v>50</v>
      </c>
      <c r="AJ47" s="7">
        <v>0.505</v>
      </c>
      <c r="AK47" s="5">
        <v>85</v>
      </c>
      <c r="AL47" s="7">
        <v>0.84799999999999998</v>
      </c>
      <c r="AM47" s="5">
        <v>95</v>
      </c>
      <c r="AN47" s="7">
        <v>0.97</v>
      </c>
      <c r="AO47" s="5">
        <v>100</v>
      </c>
      <c r="AP47" s="7">
        <v>1</v>
      </c>
      <c r="AQ47" s="5">
        <v>0</v>
      </c>
      <c r="AR47" s="7">
        <v>0</v>
      </c>
      <c r="AS47" s="5">
        <v>100</v>
      </c>
      <c r="AT47" s="5">
        <v>40</v>
      </c>
      <c r="AU47" s="7">
        <v>0.374</v>
      </c>
      <c r="AV47" s="5">
        <v>80</v>
      </c>
      <c r="AW47" s="7">
        <v>0.748</v>
      </c>
      <c r="AX47" s="5">
        <v>95</v>
      </c>
      <c r="AY47" s="7">
        <v>0.90700000000000003</v>
      </c>
      <c r="AZ47" s="5">
        <v>105</v>
      </c>
      <c r="BA47" s="7">
        <v>1</v>
      </c>
      <c r="BB47" s="5">
        <v>0</v>
      </c>
      <c r="BC47" s="7">
        <v>0</v>
      </c>
      <c r="BD47" s="5">
        <v>105</v>
      </c>
    </row>
    <row r="48" spans="1:56" x14ac:dyDescent="0.35">
      <c r="A48" t="s">
        <v>107</v>
      </c>
      <c r="B48" s="5">
        <v>30</v>
      </c>
      <c r="C48" s="7">
        <v>0.27900000000000003</v>
      </c>
      <c r="D48" s="5">
        <v>45</v>
      </c>
      <c r="E48" s="7">
        <v>0.42299999999999999</v>
      </c>
      <c r="F48" s="5">
        <v>65</v>
      </c>
      <c r="G48" s="7">
        <v>0.60599999999999998</v>
      </c>
      <c r="H48" s="5">
        <v>80</v>
      </c>
      <c r="I48" s="7">
        <v>0.76</v>
      </c>
      <c r="J48" s="5">
        <v>25</v>
      </c>
      <c r="K48" s="7">
        <v>0.24</v>
      </c>
      <c r="L48" s="5">
        <v>105</v>
      </c>
      <c r="M48" s="5">
        <v>35</v>
      </c>
      <c r="N48" s="7">
        <v>0.314</v>
      </c>
      <c r="O48" s="5">
        <v>55</v>
      </c>
      <c r="P48" s="7">
        <v>0.52400000000000002</v>
      </c>
      <c r="Q48" s="5">
        <v>80</v>
      </c>
      <c r="R48" s="7">
        <v>0.74299999999999999</v>
      </c>
      <c r="S48" s="5">
        <v>95</v>
      </c>
      <c r="T48" s="7">
        <v>0.90500000000000003</v>
      </c>
      <c r="U48" s="5">
        <v>10</v>
      </c>
      <c r="V48" s="7">
        <v>9.5000000000000001E-2</v>
      </c>
      <c r="W48" s="5">
        <v>105</v>
      </c>
      <c r="X48" s="5">
        <v>30</v>
      </c>
      <c r="Y48" s="7">
        <v>0.31900000000000001</v>
      </c>
      <c r="Z48" s="5">
        <v>55</v>
      </c>
      <c r="AA48" s="7">
        <v>0.59299999999999997</v>
      </c>
      <c r="AB48" s="5">
        <v>75</v>
      </c>
      <c r="AC48" s="7">
        <v>0.81299999999999994</v>
      </c>
      <c r="AD48" s="5">
        <v>85</v>
      </c>
      <c r="AE48" s="7">
        <v>0.91200000000000003</v>
      </c>
      <c r="AF48" s="5">
        <v>10</v>
      </c>
      <c r="AG48" s="7">
        <v>8.7999999999999995E-2</v>
      </c>
      <c r="AH48" s="5">
        <v>90</v>
      </c>
      <c r="AI48" s="5">
        <v>25</v>
      </c>
      <c r="AJ48" s="5" t="s">
        <v>63</v>
      </c>
      <c r="AK48" s="5">
        <v>50</v>
      </c>
      <c r="AL48" s="5" t="s">
        <v>63</v>
      </c>
      <c r="AM48" s="5">
        <v>80</v>
      </c>
      <c r="AN48" s="5" t="s">
        <v>63</v>
      </c>
      <c r="AO48" s="5">
        <v>95</v>
      </c>
      <c r="AP48" s="5" t="s">
        <v>63</v>
      </c>
      <c r="AQ48" s="5" t="s">
        <v>63</v>
      </c>
      <c r="AR48" s="5" t="s">
        <v>63</v>
      </c>
      <c r="AS48" s="5">
        <v>95</v>
      </c>
      <c r="AT48" s="5">
        <v>30</v>
      </c>
      <c r="AU48" s="7">
        <v>0.27700000000000002</v>
      </c>
      <c r="AV48" s="5">
        <v>50</v>
      </c>
      <c r="AW48" s="7">
        <v>0.495</v>
      </c>
      <c r="AX48" s="5">
        <v>70</v>
      </c>
      <c r="AY48" s="7">
        <v>0.69299999999999995</v>
      </c>
      <c r="AZ48" s="5">
        <v>90</v>
      </c>
      <c r="BA48" s="7">
        <v>0.90100000000000002</v>
      </c>
      <c r="BB48" s="5">
        <v>10</v>
      </c>
      <c r="BC48" s="7">
        <v>9.9000000000000005E-2</v>
      </c>
      <c r="BD48" s="5">
        <v>100</v>
      </c>
    </row>
    <row r="49" spans="1:56" x14ac:dyDescent="0.35">
      <c r="A49" t="s">
        <v>108</v>
      </c>
      <c r="B49" s="5" t="s">
        <v>70</v>
      </c>
      <c r="C49" s="5" t="s">
        <v>70</v>
      </c>
      <c r="D49" s="5" t="s">
        <v>70</v>
      </c>
      <c r="E49" s="5" t="s">
        <v>70</v>
      </c>
      <c r="F49" s="5" t="s">
        <v>70</v>
      </c>
      <c r="G49" s="5" t="s">
        <v>70</v>
      </c>
      <c r="H49" s="5" t="s">
        <v>70</v>
      </c>
      <c r="I49" s="5" t="s">
        <v>70</v>
      </c>
      <c r="J49" s="5" t="s">
        <v>70</v>
      </c>
      <c r="K49" s="5" t="s">
        <v>70</v>
      </c>
      <c r="L49" s="5">
        <v>0</v>
      </c>
      <c r="M49" s="5" t="s">
        <v>70</v>
      </c>
      <c r="N49" s="5" t="s">
        <v>70</v>
      </c>
      <c r="O49" s="5" t="s">
        <v>70</v>
      </c>
      <c r="P49" s="5" t="s">
        <v>70</v>
      </c>
      <c r="Q49" s="5" t="s">
        <v>70</v>
      </c>
      <c r="R49" s="5" t="s">
        <v>70</v>
      </c>
      <c r="S49" s="5" t="s">
        <v>70</v>
      </c>
      <c r="T49" s="5" t="s">
        <v>70</v>
      </c>
      <c r="U49" s="5" t="s">
        <v>70</v>
      </c>
      <c r="V49" s="5" t="s">
        <v>70</v>
      </c>
      <c r="W49" s="5">
        <v>0</v>
      </c>
      <c r="X49" s="5" t="s">
        <v>70</v>
      </c>
      <c r="Y49" s="5" t="s">
        <v>70</v>
      </c>
      <c r="Z49" s="5" t="s">
        <v>70</v>
      </c>
      <c r="AA49" s="5" t="s">
        <v>70</v>
      </c>
      <c r="AB49" s="5" t="s">
        <v>70</v>
      </c>
      <c r="AC49" s="5" t="s">
        <v>70</v>
      </c>
      <c r="AD49" s="5" t="s">
        <v>70</v>
      </c>
      <c r="AE49" s="5" t="s">
        <v>70</v>
      </c>
      <c r="AF49" s="5" t="s">
        <v>70</v>
      </c>
      <c r="AG49" s="5" t="s">
        <v>70</v>
      </c>
      <c r="AH49" s="5">
        <v>0</v>
      </c>
      <c r="AI49" s="5" t="s">
        <v>70</v>
      </c>
      <c r="AJ49" s="5" t="s">
        <v>70</v>
      </c>
      <c r="AK49" s="5" t="s">
        <v>70</v>
      </c>
      <c r="AL49" s="5" t="s">
        <v>70</v>
      </c>
      <c r="AM49" s="5" t="s">
        <v>70</v>
      </c>
      <c r="AN49" s="5" t="s">
        <v>70</v>
      </c>
      <c r="AO49" s="5" t="s">
        <v>70</v>
      </c>
      <c r="AP49" s="5" t="s">
        <v>70</v>
      </c>
      <c r="AQ49" s="5" t="s">
        <v>70</v>
      </c>
      <c r="AR49" s="5" t="s">
        <v>70</v>
      </c>
      <c r="AS49" s="5">
        <v>0</v>
      </c>
      <c r="AT49" s="5" t="s">
        <v>70</v>
      </c>
      <c r="AU49" s="5" t="s">
        <v>70</v>
      </c>
      <c r="AV49" s="5" t="s">
        <v>70</v>
      </c>
      <c r="AW49" s="5" t="s">
        <v>70</v>
      </c>
      <c r="AX49" s="5" t="s">
        <v>70</v>
      </c>
      <c r="AY49" s="5" t="s">
        <v>70</v>
      </c>
      <c r="AZ49" s="5" t="s">
        <v>70</v>
      </c>
      <c r="BA49" s="5" t="s">
        <v>70</v>
      </c>
      <c r="BB49" s="5" t="s">
        <v>70</v>
      </c>
      <c r="BC49" s="5" t="s">
        <v>70</v>
      </c>
      <c r="BD49" s="5">
        <v>0</v>
      </c>
    </row>
    <row r="50" spans="1:56" x14ac:dyDescent="0.35">
      <c r="A50" t="s">
        <v>109</v>
      </c>
      <c r="B50" s="5">
        <v>20</v>
      </c>
      <c r="C50" s="7">
        <v>0.40799999999999997</v>
      </c>
      <c r="D50" s="5">
        <v>40</v>
      </c>
      <c r="E50" s="7">
        <v>0.79600000000000004</v>
      </c>
      <c r="F50" s="5">
        <v>50</v>
      </c>
      <c r="G50" s="7">
        <v>0.98</v>
      </c>
      <c r="H50" s="5">
        <v>50</v>
      </c>
      <c r="I50" s="7">
        <v>1</v>
      </c>
      <c r="J50" s="5">
        <v>0</v>
      </c>
      <c r="K50" s="7">
        <v>0</v>
      </c>
      <c r="L50" s="5">
        <v>50</v>
      </c>
      <c r="M50" s="5">
        <v>15</v>
      </c>
      <c r="N50" s="7">
        <v>0.42399999999999999</v>
      </c>
      <c r="O50" s="5">
        <v>25</v>
      </c>
      <c r="P50" s="7">
        <v>0.81799999999999995</v>
      </c>
      <c r="Q50" s="5">
        <v>30</v>
      </c>
      <c r="R50" s="7">
        <v>0.97</v>
      </c>
      <c r="S50" s="5">
        <v>35</v>
      </c>
      <c r="T50" s="7">
        <v>1</v>
      </c>
      <c r="U50" s="5">
        <v>0</v>
      </c>
      <c r="V50" s="7">
        <v>0</v>
      </c>
      <c r="W50" s="5">
        <v>35</v>
      </c>
      <c r="X50" s="5">
        <v>15</v>
      </c>
      <c r="Y50" s="7">
        <v>0.30599999999999999</v>
      </c>
      <c r="Z50" s="5">
        <v>35</v>
      </c>
      <c r="AA50" s="7">
        <v>0.69399999999999995</v>
      </c>
      <c r="AB50" s="5">
        <v>45</v>
      </c>
      <c r="AC50" s="7">
        <v>0.95899999999999996</v>
      </c>
      <c r="AD50" s="5">
        <v>50</v>
      </c>
      <c r="AE50" s="7">
        <v>1</v>
      </c>
      <c r="AF50" s="5">
        <v>0</v>
      </c>
      <c r="AG50" s="7">
        <v>0</v>
      </c>
      <c r="AH50" s="5">
        <v>50</v>
      </c>
      <c r="AI50" s="5">
        <v>20</v>
      </c>
      <c r="AJ50" s="7">
        <v>0.48599999999999999</v>
      </c>
      <c r="AK50" s="5">
        <v>30</v>
      </c>
      <c r="AL50" s="7">
        <v>0.81100000000000005</v>
      </c>
      <c r="AM50" s="5">
        <v>35</v>
      </c>
      <c r="AN50" s="7">
        <v>0.91900000000000004</v>
      </c>
      <c r="AO50" s="5">
        <v>35</v>
      </c>
      <c r="AP50" s="7">
        <v>1</v>
      </c>
      <c r="AQ50" s="5">
        <v>0</v>
      </c>
      <c r="AR50" s="7">
        <v>0</v>
      </c>
      <c r="AS50" s="5">
        <v>35</v>
      </c>
      <c r="AT50" s="5">
        <v>10</v>
      </c>
      <c r="AU50" s="5" t="s">
        <v>63</v>
      </c>
      <c r="AV50" s="5">
        <v>25</v>
      </c>
      <c r="AW50" s="5" t="s">
        <v>63</v>
      </c>
      <c r="AX50" s="5">
        <v>30</v>
      </c>
      <c r="AY50" s="5" t="s">
        <v>63</v>
      </c>
      <c r="AZ50" s="5">
        <v>30</v>
      </c>
      <c r="BA50" s="5" t="s">
        <v>63</v>
      </c>
      <c r="BB50" s="5" t="s">
        <v>63</v>
      </c>
      <c r="BC50" s="5" t="s">
        <v>63</v>
      </c>
      <c r="BD50" s="5">
        <v>35</v>
      </c>
    </row>
    <row r="51" spans="1:56" x14ac:dyDescent="0.35">
      <c r="A51" t="s">
        <v>110</v>
      </c>
      <c r="B51" s="5" t="s">
        <v>70</v>
      </c>
      <c r="C51" s="5" t="s">
        <v>70</v>
      </c>
      <c r="D51" s="5" t="s">
        <v>70</v>
      </c>
      <c r="E51" s="5" t="s">
        <v>70</v>
      </c>
      <c r="F51" s="5" t="s">
        <v>70</v>
      </c>
      <c r="G51" s="5" t="s">
        <v>70</v>
      </c>
      <c r="H51" s="5" t="s">
        <v>70</v>
      </c>
      <c r="I51" s="5" t="s">
        <v>70</v>
      </c>
      <c r="J51" s="5" t="s">
        <v>70</v>
      </c>
      <c r="K51" s="5" t="s">
        <v>70</v>
      </c>
      <c r="L51" s="5">
        <v>0</v>
      </c>
      <c r="M51" s="5" t="s">
        <v>70</v>
      </c>
      <c r="N51" s="5" t="s">
        <v>70</v>
      </c>
      <c r="O51" s="5" t="s">
        <v>70</v>
      </c>
      <c r="P51" s="5" t="s">
        <v>70</v>
      </c>
      <c r="Q51" s="5" t="s">
        <v>70</v>
      </c>
      <c r="R51" s="5" t="s">
        <v>70</v>
      </c>
      <c r="S51" s="5" t="s">
        <v>70</v>
      </c>
      <c r="T51" s="5" t="s">
        <v>70</v>
      </c>
      <c r="U51" s="5" t="s">
        <v>70</v>
      </c>
      <c r="V51" s="5" t="s">
        <v>70</v>
      </c>
      <c r="W51" s="5">
        <v>0</v>
      </c>
      <c r="X51" s="5" t="s">
        <v>70</v>
      </c>
      <c r="Y51" s="5" t="s">
        <v>70</v>
      </c>
      <c r="Z51" s="5" t="s">
        <v>70</v>
      </c>
      <c r="AA51" s="5" t="s">
        <v>70</v>
      </c>
      <c r="AB51" s="5" t="s">
        <v>70</v>
      </c>
      <c r="AC51" s="5" t="s">
        <v>70</v>
      </c>
      <c r="AD51" s="5" t="s">
        <v>70</v>
      </c>
      <c r="AE51" s="5" t="s">
        <v>70</v>
      </c>
      <c r="AF51" s="5" t="s">
        <v>70</v>
      </c>
      <c r="AG51" s="5" t="s">
        <v>70</v>
      </c>
      <c r="AH51" s="5">
        <v>0</v>
      </c>
      <c r="AI51" s="5" t="s">
        <v>70</v>
      </c>
      <c r="AJ51" s="5" t="s">
        <v>70</v>
      </c>
      <c r="AK51" s="5" t="s">
        <v>70</v>
      </c>
      <c r="AL51" s="5" t="s">
        <v>70</v>
      </c>
      <c r="AM51" s="5" t="s">
        <v>70</v>
      </c>
      <c r="AN51" s="5" t="s">
        <v>70</v>
      </c>
      <c r="AO51" s="5" t="s">
        <v>70</v>
      </c>
      <c r="AP51" s="5" t="s">
        <v>70</v>
      </c>
      <c r="AQ51" s="5" t="s">
        <v>70</v>
      </c>
      <c r="AR51" s="5" t="s">
        <v>70</v>
      </c>
      <c r="AS51" s="5">
        <v>0</v>
      </c>
      <c r="AT51" s="5" t="s">
        <v>70</v>
      </c>
      <c r="AU51" s="5" t="s">
        <v>70</v>
      </c>
      <c r="AV51" s="5" t="s">
        <v>70</v>
      </c>
      <c r="AW51" s="5" t="s">
        <v>70</v>
      </c>
      <c r="AX51" s="5" t="s">
        <v>70</v>
      </c>
      <c r="AY51" s="5" t="s">
        <v>70</v>
      </c>
      <c r="AZ51" s="5" t="s">
        <v>70</v>
      </c>
      <c r="BA51" s="5" t="s">
        <v>70</v>
      </c>
      <c r="BB51" s="5" t="s">
        <v>70</v>
      </c>
      <c r="BC51" s="5" t="s">
        <v>70</v>
      </c>
      <c r="BD51" s="5">
        <v>0</v>
      </c>
    </row>
    <row r="52" spans="1:56" x14ac:dyDescent="0.35">
      <c r="A52" t="s">
        <v>111</v>
      </c>
      <c r="B52" s="5" t="s">
        <v>63</v>
      </c>
      <c r="C52" s="5" t="s">
        <v>63</v>
      </c>
      <c r="D52" s="5">
        <v>5</v>
      </c>
      <c r="E52" s="5" t="s">
        <v>63</v>
      </c>
      <c r="F52" s="5">
        <v>5</v>
      </c>
      <c r="G52" s="5" t="s">
        <v>63</v>
      </c>
      <c r="H52" s="5">
        <v>5</v>
      </c>
      <c r="I52" s="5" t="s">
        <v>63</v>
      </c>
      <c r="J52" s="5">
        <v>0</v>
      </c>
      <c r="K52" s="7">
        <v>0</v>
      </c>
      <c r="L52" s="5">
        <v>5</v>
      </c>
      <c r="M52" s="5">
        <v>10</v>
      </c>
      <c r="N52" s="7">
        <v>0.66700000000000004</v>
      </c>
      <c r="O52" s="5">
        <v>15</v>
      </c>
      <c r="P52" s="7">
        <v>0.72199999999999998</v>
      </c>
      <c r="Q52" s="5">
        <v>15</v>
      </c>
      <c r="R52" s="7">
        <v>0.77800000000000002</v>
      </c>
      <c r="S52" s="5">
        <v>20</v>
      </c>
      <c r="T52" s="7">
        <v>1</v>
      </c>
      <c r="U52" s="5">
        <v>0</v>
      </c>
      <c r="V52" s="7">
        <v>0</v>
      </c>
      <c r="W52" s="5">
        <v>20</v>
      </c>
      <c r="X52" s="5">
        <v>15</v>
      </c>
      <c r="Y52" s="7">
        <v>0.441</v>
      </c>
      <c r="Z52" s="5">
        <v>20</v>
      </c>
      <c r="AA52" s="7">
        <v>0.64700000000000002</v>
      </c>
      <c r="AB52" s="5">
        <v>25</v>
      </c>
      <c r="AC52" s="7">
        <v>0.73499999999999999</v>
      </c>
      <c r="AD52" s="5">
        <v>25</v>
      </c>
      <c r="AE52" s="7">
        <v>0.73499999999999999</v>
      </c>
      <c r="AF52" s="5">
        <v>10</v>
      </c>
      <c r="AG52" s="7">
        <v>0.26500000000000001</v>
      </c>
      <c r="AH52" s="5">
        <v>35</v>
      </c>
      <c r="AI52" s="5">
        <v>20</v>
      </c>
      <c r="AJ52" s="7">
        <v>0.61799999999999999</v>
      </c>
      <c r="AK52" s="5">
        <v>30</v>
      </c>
      <c r="AL52" s="7">
        <v>0.85299999999999998</v>
      </c>
      <c r="AM52" s="5">
        <v>35</v>
      </c>
      <c r="AN52" s="7">
        <v>1</v>
      </c>
      <c r="AO52" s="5">
        <v>35</v>
      </c>
      <c r="AP52" s="7">
        <v>1</v>
      </c>
      <c r="AQ52" s="5">
        <v>0</v>
      </c>
      <c r="AR52" s="7">
        <v>0</v>
      </c>
      <c r="AS52" s="5">
        <v>35</v>
      </c>
      <c r="AT52" s="5">
        <v>10</v>
      </c>
      <c r="AU52" s="7">
        <v>0.33300000000000002</v>
      </c>
      <c r="AV52" s="5">
        <v>20</v>
      </c>
      <c r="AW52" s="7">
        <v>0.7</v>
      </c>
      <c r="AX52" s="5">
        <v>25</v>
      </c>
      <c r="AY52" s="7">
        <v>0.76700000000000002</v>
      </c>
      <c r="AZ52" s="5">
        <v>25</v>
      </c>
      <c r="BA52" s="7">
        <v>0.83299999999999996</v>
      </c>
      <c r="BB52" s="5">
        <v>5</v>
      </c>
      <c r="BC52" s="7">
        <v>0.16700000000000001</v>
      </c>
      <c r="BD52" s="5">
        <v>30</v>
      </c>
    </row>
    <row r="53" spans="1:56" x14ac:dyDescent="0.35">
      <c r="A53" t="s">
        <v>112</v>
      </c>
      <c r="B53" s="5">
        <v>35</v>
      </c>
      <c r="C53" s="7">
        <v>0.70799999999999996</v>
      </c>
      <c r="D53" s="5">
        <v>45</v>
      </c>
      <c r="E53" s="7">
        <v>0.95799999999999996</v>
      </c>
      <c r="F53" s="5">
        <v>50</v>
      </c>
      <c r="G53" s="7">
        <v>1</v>
      </c>
      <c r="H53" s="5">
        <v>50</v>
      </c>
      <c r="I53" s="7">
        <v>1</v>
      </c>
      <c r="J53" s="5">
        <v>0</v>
      </c>
      <c r="K53" s="7">
        <v>0</v>
      </c>
      <c r="L53" s="5">
        <v>50</v>
      </c>
      <c r="M53" s="5">
        <v>55</v>
      </c>
      <c r="N53" s="7">
        <v>0.72599999999999998</v>
      </c>
      <c r="O53" s="5">
        <v>70</v>
      </c>
      <c r="P53" s="7">
        <v>0.93200000000000005</v>
      </c>
      <c r="Q53" s="5">
        <v>70</v>
      </c>
      <c r="R53" s="7">
        <v>0.97299999999999998</v>
      </c>
      <c r="S53" s="5">
        <v>75</v>
      </c>
      <c r="T53" s="7">
        <v>1</v>
      </c>
      <c r="U53" s="5">
        <v>0</v>
      </c>
      <c r="V53" s="7">
        <v>0</v>
      </c>
      <c r="W53" s="5">
        <v>75</v>
      </c>
      <c r="X53" s="5">
        <v>45</v>
      </c>
      <c r="Y53" s="5" t="s">
        <v>63</v>
      </c>
      <c r="Z53" s="5">
        <v>50</v>
      </c>
      <c r="AA53" s="5" t="s">
        <v>63</v>
      </c>
      <c r="AB53" s="5">
        <v>55</v>
      </c>
      <c r="AC53" s="5" t="s">
        <v>63</v>
      </c>
      <c r="AD53" s="5">
        <v>55</v>
      </c>
      <c r="AE53" s="5" t="s">
        <v>63</v>
      </c>
      <c r="AF53" s="5" t="s">
        <v>63</v>
      </c>
      <c r="AG53" s="5" t="s">
        <v>63</v>
      </c>
      <c r="AH53" s="5">
        <v>55</v>
      </c>
      <c r="AI53" s="5">
        <v>30</v>
      </c>
      <c r="AJ53" s="7">
        <v>0.63600000000000001</v>
      </c>
      <c r="AK53" s="5">
        <v>35</v>
      </c>
      <c r="AL53" s="7">
        <v>0.79500000000000004</v>
      </c>
      <c r="AM53" s="5">
        <v>40</v>
      </c>
      <c r="AN53" s="7">
        <v>0.93200000000000005</v>
      </c>
      <c r="AO53" s="5">
        <v>45</v>
      </c>
      <c r="AP53" s="7">
        <v>1</v>
      </c>
      <c r="AQ53" s="5">
        <v>0</v>
      </c>
      <c r="AR53" s="7">
        <v>0</v>
      </c>
      <c r="AS53" s="5">
        <v>45</v>
      </c>
      <c r="AT53" s="5">
        <v>30</v>
      </c>
      <c r="AU53" s="5" t="s">
        <v>63</v>
      </c>
      <c r="AV53" s="5">
        <v>40</v>
      </c>
      <c r="AW53" s="5" t="s">
        <v>63</v>
      </c>
      <c r="AX53" s="5">
        <v>40</v>
      </c>
      <c r="AY53" s="5" t="s">
        <v>63</v>
      </c>
      <c r="AZ53" s="5">
        <v>40</v>
      </c>
      <c r="BA53" s="5" t="s">
        <v>63</v>
      </c>
      <c r="BB53" s="5" t="s">
        <v>63</v>
      </c>
      <c r="BC53" s="5" t="s">
        <v>63</v>
      </c>
      <c r="BD53" s="5">
        <v>45</v>
      </c>
    </row>
    <row r="54" spans="1:56" x14ac:dyDescent="0.35">
      <c r="A54" t="s">
        <v>113</v>
      </c>
      <c r="B54" s="5" t="s">
        <v>63</v>
      </c>
      <c r="C54" s="5" t="s">
        <v>63</v>
      </c>
      <c r="D54" s="5" t="s">
        <v>63</v>
      </c>
      <c r="E54" s="5" t="s">
        <v>63</v>
      </c>
      <c r="F54" s="5" t="s">
        <v>63</v>
      </c>
      <c r="G54" s="5" t="s">
        <v>63</v>
      </c>
      <c r="H54" s="5" t="s">
        <v>63</v>
      </c>
      <c r="I54" s="5" t="s">
        <v>63</v>
      </c>
      <c r="J54" s="5" t="s">
        <v>63</v>
      </c>
      <c r="K54" s="5" t="s">
        <v>63</v>
      </c>
      <c r="L54" s="5">
        <v>5</v>
      </c>
      <c r="M54" s="5" t="s">
        <v>63</v>
      </c>
      <c r="N54" s="5" t="s">
        <v>63</v>
      </c>
      <c r="O54" s="5" t="s">
        <v>63</v>
      </c>
      <c r="P54" s="5" t="s">
        <v>63</v>
      </c>
      <c r="Q54" s="5" t="s">
        <v>63</v>
      </c>
      <c r="R54" s="5" t="s">
        <v>63</v>
      </c>
      <c r="S54" s="5" t="s">
        <v>63</v>
      </c>
      <c r="T54" s="5" t="s">
        <v>63</v>
      </c>
      <c r="U54" s="5">
        <v>0</v>
      </c>
      <c r="V54" s="7">
        <v>0</v>
      </c>
      <c r="W54" s="5" t="s">
        <v>63</v>
      </c>
      <c r="X54" s="5" t="s">
        <v>63</v>
      </c>
      <c r="Y54" s="5" t="s">
        <v>63</v>
      </c>
      <c r="Z54" s="5" t="s">
        <v>63</v>
      </c>
      <c r="AA54" s="5" t="s">
        <v>63</v>
      </c>
      <c r="AB54" s="5" t="s">
        <v>63</v>
      </c>
      <c r="AC54" s="5" t="s">
        <v>63</v>
      </c>
      <c r="AD54" s="5" t="s">
        <v>63</v>
      </c>
      <c r="AE54" s="5" t="s">
        <v>63</v>
      </c>
      <c r="AF54" s="5">
        <v>0</v>
      </c>
      <c r="AG54" s="7">
        <v>0</v>
      </c>
      <c r="AH54" s="5" t="s">
        <v>63</v>
      </c>
      <c r="AI54" s="5" t="s">
        <v>70</v>
      </c>
      <c r="AJ54" s="5" t="s">
        <v>70</v>
      </c>
      <c r="AK54" s="5" t="s">
        <v>70</v>
      </c>
      <c r="AL54" s="5" t="s">
        <v>70</v>
      </c>
      <c r="AM54" s="5" t="s">
        <v>70</v>
      </c>
      <c r="AN54" s="5" t="s">
        <v>70</v>
      </c>
      <c r="AO54" s="5" t="s">
        <v>70</v>
      </c>
      <c r="AP54" s="5" t="s">
        <v>70</v>
      </c>
      <c r="AQ54" s="5" t="s">
        <v>70</v>
      </c>
      <c r="AR54" s="5" t="s">
        <v>70</v>
      </c>
      <c r="AS54" s="5">
        <v>0</v>
      </c>
      <c r="AT54" s="5">
        <v>0</v>
      </c>
      <c r="AU54" s="7">
        <v>0</v>
      </c>
      <c r="AV54" s="5" t="s">
        <v>63</v>
      </c>
      <c r="AW54" s="5" t="s">
        <v>63</v>
      </c>
      <c r="AX54" s="5" t="s">
        <v>63</v>
      </c>
      <c r="AY54" s="5" t="s">
        <v>63</v>
      </c>
      <c r="AZ54" s="5" t="s">
        <v>63</v>
      </c>
      <c r="BA54" s="5" t="s">
        <v>63</v>
      </c>
      <c r="BB54" s="5">
        <v>0</v>
      </c>
      <c r="BC54" s="7">
        <v>0</v>
      </c>
      <c r="BD54" s="5" t="s">
        <v>63</v>
      </c>
    </row>
    <row r="55" spans="1:56" x14ac:dyDescent="0.35">
      <c r="A55" t="s">
        <v>114</v>
      </c>
      <c r="B55" s="5">
        <v>10</v>
      </c>
      <c r="C55" s="5" t="s">
        <v>63</v>
      </c>
      <c r="D55" s="5">
        <v>15</v>
      </c>
      <c r="E55" s="5" t="s">
        <v>63</v>
      </c>
      <c r="F55" s="5">
        <v>15</v>
      </c>
      <c r="G55" s="5" t="s">
        <v>63</v>
      </c>
      <c r="H55" s="5">
        <v>15</v>
      </c>
      <c r="I55" s="5" t="s">
        <v>63</v>
      </c>
      <c r="J55" s="5" t="s">
        <v>63</v>
      </c>
      <c r="K55" s="5" t="s">
        <v>63</v>
      </c>
      <c r="L55" s="5">
        <v>20</v>
      </c>
      <c r="M55" s="5">
        <v>10</v>
      </c>
      <c r="N55" s="7">
        <v>0.55000000000000004</v>
      </c>
      <c r="O55" s="5">
        <v>15</v>
      </c>
      <c r="P55" s="7">
        <v>0.85</v>
      </c>
      <c r="Q55" s="5">
        <v>20</v>
      </c>
      <c r="R55" s="7">
        <v>1</v>
      </c>
      <c r="S55" s="5">
        <v>20</v>
      </c>
      <c r="T55" s="7">
        <v>1</v>
      </c>
      <c r="U55" s="5">
        <v>0</v>
      </c>
      <c r="V55" s="7">
        <v>0</v>
      </c>
      <c r="W55" s="5">
        <v>20</v>
      </c>
      <c r="X55" s="5">
        <v>10</v>
      </c>
      <c r="Y55" s="7">
        <v>0.625</v>
      </c>
      <c r="Z55" s="5">
        <v>10</v>
      </c>
      <c r="AA55" s="7">
        <v>0.68799999999999994</v>
      </c>
      <c r="AB55" s="5">
        <v>15</v>
      </c>
      <c r="AC55" s="7">
        <v>0.875</v>
      </c>
      <c r="AD55" s="5">
        <v>15</v>
      </c>
      <c r="AE55" s="7">
        <v>1</v>
      </c>
      <c r="AF55" s="5">
        <v>0</v>
      </c>
      <c r="AG55" s="7">
        <v>0</v>
      </c>
      <c r="AH55" s="5">
        <v>15</v>
      </c>
      <c r="AI55" s="5">
        <v>15</v>
      </c>
      <c r="AJ55" s="7">
        <v>0.53800000000000003</v>
      </c>
      <c r="AK55" s="5">
        <v>20</v>
      </c>
      <c r="AL55" s="7">
        <v>0.76900000000000002</v>
      </c>
      <c r="AM55" s="5">
        <v>25</v>
      </c>
      <c r="AN55" s="7">
        <v>0.92300000000000004</v>
      </c>
      <c r="AO55" s="5">
        <v>25</v>
      </c>
      <c r="AP55" s="7">
        <v>1</v>
      </c>
      <c r="AQ55" s="5">
        <v>0</v>
      </c>
      <c r="AR55" s="7">
        <v>0</v>
      </c>
      <c r="AS55" s="5">
        <v>25</v>
      </c>
      <c r="AT55" s="5">
        <v>15</v>
      </c>
      <c r="AU55" s="5" t="s">
        <v>63</v>
      </c>
      <c r="AV55" s="5">
        <v>15</v>
      </c>
      <c r="AW55" s="5" t="s">
        <v>63</v>
      </c>
      <c r="AX55" s="5">
        <v>20</v>
      </c>
      <c r="AY55" s="5" t="s">
        <v>63</v>
      </c>
      <c r="AZ55" s="5">
        <v>20</v>
      </c>
      <c r="BA55" s="5" t="s">
        <v>63</v>
      </c>
      <c r="BB55" s="5" t="s">
        <v>63</v>
      </c>
      <c r="BC55" s="5" t="s">
        <v>63</v>
      </c>
      <c r="BD55" s="5">
        <v>20</v>
      </c>
    </row>
    <row r="56" spans="1:56" x14ac:dyDescent="0.35">
      <c r="A56" t="s">
        <v>115</v>
      </c>
      <c r="B56" s="5" t="s">
        <v>70</v>
      </c>
      <c r="C56" s="5" t="s">
        <v>70</v>
      </c>
      <c r="D56" s="5" t="s">
        <v>70</v>
      </c>
      <c r="E56" s="5" t="s">
        <v>70</v>
      </c>
      <c r="F56" s="5" t="s">
        <v>70</v>
      </c>
      <c r="G56" s="5" t="s">
        <v>70</v>
      </c>
      <c r="H56" s="5" t="s">
        <v>70</v>
      </c>
      <c r="I56" s="5" t="s">
        <v>70</v>
      </c>
      <c r="J56" s="5" t="s">
        <v>70</v>
      </c>
      <c r="K56" s="5" t="s">
        <v>70</v>
      </c>
      <c r="L56" s="5">
        <v>0</v>
      </c>
      <c r="M56" s="5" t="s">
        <v>70</v>
      </c>
      <c r="N56" s="5" t="s">
        <v>70</v>
      </c>
      <c r="O56" s="5" t="s">
        <v>70</v>
      </c>
      <c r="P56" s="5" t="s">
        <v>70</v>
      </c>
      <c r="Q56" s="5" t="s">
        <v>70</v>
      </c>
      <c r="R56" s="5" t="s">
        <v>70</v>
      </c>
      <c r="S56" s="5" t="s">
        <v>70</v>
      </c>
      <c r="T56" s="5" t="s">
        <v>70</v>
      </c>
      <c r="U56" s="5" t="s">
        <v>70</v>
      </c>
      <c r="V56" s="5" t="s">
        <v>70</v>
      </c>
      <c r="W56" s="5">
        <v>0</v>
      </c>
      <c r="X56" s="5" t="s">
        <v>70</v>
      </c>
      <c r="Y56" s="5" t="s">
        <v>70</v>
      </c>
      <c r="Z56" s="5" t="s">
        <v>70</v>
      </c>
      <c r="AA56" s="5" t="s">
        <v>70</v>
      </c>
      <c r="AB56" s="5" t="s">
        <v>70</v>
      </c>
      <c r="AC56" s="5" t="s">
        <v>70</v>
      </c>
      <c r="AD56" s="5" t="s">
        <v>70</v>
      </c>
      <c r="AE56" s="5" t="s">
        <v>70</v>
      </c>
      <c r="AF56" s="5" t="s">
        <v>70</v>
      </c>
      <c r="AG56" s="5" t="s">
        <v>70</v>
      </c>
      <c r="AH56" s="5">
        <v>0</v>
      </c>
      <c r="AI56" s="5" t="s">
        <v>70</v>
      </c>
      <c r="AJ56" s="5" t="s">
        <v>70</v>
      </c>
      <c r="AK56" s="5" t="s">
        <v>70</v>
      </c>
      <c r="AL56" s="5" t="s">
        <v>70</v>
      </c>
      <c r="AM56" s="5" t="s">
        <v>70</v>
      </c>
      <c r="AN56" s="5" t="s">
        <v>70</v>
      </c>
      <c r="AO56" s="5" t="s">
        <v>70</v>
      </c>
      <c r="AP56" s="5" t="s">
        <v>70</v>
      </c>
      <c r="AQ56" s="5" t="s">
        <v>70</v>
      </c>
      <c r="AR56" s="5" t="s">
        <v>70</v>
      </c>
      <c r="AS56" s="5">
        <v>0</v>
      </c>
      <c r="AT56" s="5" t="s">
        <v>70</v>
      </c>
      <c r="AU56" s="5" t="s">
        <v>70</v>
      </c>
      <c r="AV56" s="5" t="s">
        <v>70</v>
      </c>
      <c r="AW56" s="5" t="s">
        <v>70</v>
      </c>
      <c r="AX56" s="5" t="s">
        <v>70</v>
      </c>
      <c r="AY56" s="5" t="s">
        <v>70</v>
      </c>
      <c r="AZ56" s="5" t="s">
        <v>70</v>
      </c>
      <c r="BA56" s="5" t="s">
        <v>70</v>
      </c>
      <c r="BB56" s="5" t="s">
        <v>70</v>
      </c>
      <c r="BC56" s="5" t="s">
        <v>70</v>
      </c>
      <c r="BD56" s="5">
        <v>0</v>
      </c>
    </row>
    <row r="57" spans="1:56" x14ac:dyDescent="0.35">
      <c r="A57" t="s">
        <v>116</v>
      </c>
      <c r="B57" s="5">
        <v>10</v>
      </c>
      <c r="C57" s="7">
        <v>0.52400000000000002</v>
      </c>
      <c r="D57" s="5">
        <v>15</v>
      </c>
      <c r="E57" s="7">
        <v>0.71399999999999997</v>
      </c>
      <c r="F57" s="5">
        <v>20</v>
      </c>
      <c r="G57" s="7">
        <v>0.90500000000000003</v>
      </c>
      <c r="H57" s="5">
        <v>20</v>
      </c>
      <c r="I57" s="7">
        <v>1</v>
      </c>
      <c r="J57" s="5">
        <v>0</v>
      </c>
      <c r="K57" s="7">
        <v>0</v>
      </c>
      <c r="L57" s="5">
        <v>20</v>
      </c>
      <c r="M57" s="5">
        <v>10</v>
      </c>
      <c r="N57" s="7">
        <v>0.72699999999999998</v>
      </c>
      <c r="O57" s="5">
        <v>10</v>
      </c>
      <c r="P57" s="7">
        <v>1</v>
      </c>
      <c r="Q57" s="5">
        <v>10</v>
      </c>
      <c r="R57" s="7">
        <v>1</v>
      </c>
      <c r="S57" s="5">
        <v>10</v>
      </c>
      <c r="T57" s="7">
        <v>1</v>
      </c>
      <c r="U57" s="5">
        <v>0</v>
      </c>
      <c r="V57" s="7">
        <v>0</v>
      </c>
      <c r="W57" s="5">
        <v>10</v>
      </c>
      <c r="X57" s="5">
        <v>5</v>
      </c>
      <c r="Y57" s="5" t="s">
        <v>63</v>
      </c>
      <c r="Z57" s="5">
        <v>10</v>
      </c>
      <c r="AA57" s="5" t="s">
        <v>63</v>
      </c>
      <c r="AB57" s="5">
        <v>10</v>
      </c>
      <c r="AC57" s="5" t="s">
        <v>63</v>
      </c>
      <c r="AD57" s="5">
        <v>10</v>
      </c>
      <c r="AE57" s="5" t="s">
        <v>63</v>
      </c>
      <c r="AF57" s="5" t="s">
        <v>63</v>
      </c>
      <c r="AG57" s="5" t="s">
        <v>63</v>
      </c>
      <c r="AH57" s="5">
        <v>10</v>
      </c>
      <c r="AI57" s="5" t="s">
        <v>63</v>
      </c>
      <c r="AJ57" s="5" t="s">
        <v>63</v>
      </c>
      <c r="AK57" s="5">
        <v>5</v>
      </c>
      <c r="AL57" s="5" t="s">
        <v>63</v>
      </c>
      <c r="AM57" s="5">
        <v>5</v>
      </c>
      <c r="AN57" s="5" t="s">
        <v>63</v>
      </c>
      <c r="AO57" s="5">
        <v>5</v>
      </c>
      <c r="AP57" s="5" t="s">
        <v>63</v>
      </c>
      <c r="AQ57" s="5">
        <v>0</v>
      </c>
      <c r="AR57" s="7">
        <v>0</v>
      </c>
      <c r="AS57" s="5">
        <v>5</v>
      </c>
      <c r="AT57" s="5" t="s">
        <v>63</v>
      </c>
      <c r="AU57" s="5" t="s">
        <v>63</v>
      </c>
      <c r="AV57" s="5" t="s">
        <v>63</v>
      </c>
      <c r="AW57" s="5" t="s">
        <v>63</v>
      </c>
      <c r="AX57" s="5" t="s">
        <v>63</v>
      </c>
      <c r="AY57" s="5" t="s">
        <v>63</v>
      </c>
      <c r="AZ57" s="5" t="s">
        <v>63</v>
      </c>
      <c r="BA57" s="5" t="s">
        <v>63</v>
      </c>
      <c r="BB57" s="5">
        <v>0</v>
      </c>
      <c r="BC57" s="7">
        <v>0</v>
      </c>
      <c r="BD57" s="5" t="s">
        <v>63</v>
      </c>
    </row>
    <row r="58" spans="1:56" x14ac:dyDescent="0.35">
      <c r="A58" t="s">
        <v>117</v>
      </c>
      <c r="B58" s="5" t="s">
        <v>70</v>
      </c>
      <c r="C58" s="5" t="s">
        <v>70</v>
      </c>
      <c r="D58" s="5" t="s">
        <v>70</v>
      </c>
      <c r="E58" s="5" t="s">
        <v>70</v>
      </c>
      <c r="F58" s="5" t="s">
        <v>70</v>
      </c>
      <c r="G58" s="5" t="s">
        <v>70</v>
      </c>
      <c r="H58" s="5" t="s">
        <v>70</v>
      </c>
      <c r="I58" s="5" t="s">
        <v>70</v>
      </c>
      <c r="J58" s="5" t="s">
        <v>70</v>
      </c>
      <c r="K58" s="5" t="s">
        <v>70</v>
      </c>
      <c r="L58" s="5">
        <v>0</v>
      </c>
      <c r="M58" s="5" t="s">
        <v>70</v>
      </c>
      <c r="N58" s="5" t="s">
        <v>70</v>
      </c>
      <c r="O58" s="5" t="s">
        <v>70</v>
      </c>
      <c r="P58" s="5" t="s">
        <v>70</v>
      </c>
      <c r="Q58" s="5" t="s">
        <v>70</v>
      </c>
      <c r="R58" s="5" t="s">
        <v>70</v>
      </c>
      <c r="S58" s="5" t="s">
        <v>70</v>
      </c>
      <c r="T58" s="5" t="s">
        <v>70</v>
      </c>
      <c r="U58" s="5" t="s">
        <v>70</v>
      </c>
      <c r="V58" s="5" t="s">
        <v>70</v>
      </c>
      <c r="W58" s="5">
        <v>0</v>
      </c>
      <c r="X58" s="5" t="s">
        <v>70</v>
      </c>
      <c r="Y58" s="5" t="s">
        <v>70</v>
      </c>
      <c r="Z58" s="5" t="s">
        <v>70</v>
      </c>
      <c r="AA58" s="5" t="s">
        <v>70</v>
      </c>
      <c r="AB58" s="5" t="s">
        <v>70</v>
      </c>
      <c r="AC58" s="5" t="s">
        <v>70</v>
      </c>
      <c r="AD58" s="5" t="s">
        <v>70</v>
      </c>
      <c r="AE58" s="5" t="s">
        <v>70</v>
      </c>
      <c r="AF58" s="5" t="s">
        <v>70</v>
      </c>
      <c r="AG58" s="5" t="s">
        <v>70</v>
      </c>
      <c r="AH58" s="5">
        <v>0</v>
      </c>
      <c r="AI58" s="5" t="s">
        <v>70</v>
      </c>
      <c r="AJ58" s="5" t="s">
        <v>70</v>
      </c>
      <c r="AK58" s="5" t="s">
        <v>70</v>
      </c>
      <c r="AL58" s="5" t="s">
        <v>70</v>
      </c>
      <c r="AM58" s="5" t="s">
        <v>70</v>
      </c>
      <c r="AN58" s="5" t="s">
        <v>70</v>
      </c>
      <c r="AO58" s="5" t="s">
        <v>70</v>
      </c>
      <c r="AP58" s="5" t="s">
        <v>70</v>
      </c>
      <c r="AQ58" s="5" t="s">
        <v>70</v>
      </c>
      <c r="AR58" s="5" t="s">
        <v>70</v>
      </c>
      <c r="AS58" s="5">
        <v>0</v>
      </c>
      <c r="AT58" s="5" t="s">
        <v>70</v>
      </c>
      <c r="AU58" s="5" t="s">
        <v>70</v>
      </c>
      <c r="AV58" s="5" t="s">
        <v>70</v>
      </c>
      <c r="AW58" s="5" t="s">
        <v>70</v>
      </c>
      <c r="AX58" s="5" t="s">
        <v>70</v>
      </c>
      <c r="AY58" s="5" t="s">
        <v>70</v>
      </c>
      <c r="AZ58" s="5" t="s">
        <v>70</v>
      </c>
      <c r="BA58" s="5" t="s">
        <v>70</v>
      </c>
      <c r="BB58" s="5" t="s">
        <v>70</v>
      </c>
      <c r="BC58" s="5" t="s">
        <v>70</v>
      </c>
      <c r="BD58" s="5">
        <v>0</v>
      </c>
    </row>
    <row r="59" spans="1:56" x14ac:dyDescent="0.35">
      <c r="A59" s="6" t="s">
        <v>118</v>
      </c>
      <c r="B59" s="9">
        <v>675</v>
      </c>
      <c r="C59" s="11">
        <v>0.42299999999999999</v>
      </c>
      <c r="D59" s="10">
        <v>1060</v>
      </c>
      <c r="E59" s="11">
        <v>0.66500000000000004</v>
      </c>
      <c r="F59" s="10">
        <v>1305</v>
      </c>
      <c r="G59" s="11">
        <v>0.82099999999999995</v>
      </c>
      <c r="H59" s="10">
        <v>1460</v>
      </c>
      <c r="I59" s="11">
        <v>0.91600000000000004</v>
      </c>
      <c r="J59" s="9">
        <v>135</v>
      </c>
      <c r="K59" s="11">
        <v>8.4000000000000005E-2</v>
      </c>
      <c r="L59" s="10">
        <v>1590</v>
      </c>
      <c r="M59" s="9">
        <v>840</v>
      </c>
      <c r="N59" s="11">
        <v>0.47299999999999998</v>
      </c>
      <c r="O59" s="10">
        <v>1270</v>
      </c>
      <c r="P59" s="11">
        <v>0.71799999999999997</v>
      </c>
      <c r="Q59" s="10">
        <v>1540</v>
      </c>
      <c r="R59" s="11">
        <v>0.86799999999999999</v>
      </c>
      <c r="S59" s="10">
        <v>1695</v>
      </c>
      <c r="T59" s="11">
        <v>0.95799999999999996</v>
      </c>
      <c r="U59" s="9">
        <v>75</v>
      </c>
      <c r="V59" s="11">
        <v>4.2000000000000003E-2</v>
      </c>
      <c r="W59" s="10">
        <v>1770</v>
      </c>
      <c r="X59" s="9">
        <v>780</v>
      </c>
      <c r="Y59" s="11">
        <v>0.497</v>
      </c>
      <c r="Z59" s="10">
        <v>1125</v>
      </c>
      <c r="AA59" s="11">
        <v>0.71399999999999997</v>
      </c>
      <c r="AB59" s="10">
        <v>1395</v>
      </c>
      <c r="AC59" s="11">
        <v>0.88700000000000001</v>
      </c>
      <c r="AD59" s="10">
        <v>1495</v>
      </c>
      <c r="AE59" s="11">
        <v>0.94899999999999995</v>
      </c>
      <c r="AF59" s="9">
        <v>80</v>
      </c>
      <c r="AG59" s="11">
        <v>5.0999999999999997E-2</v>
      </c>
      <c r="AH59" s="10">
        <v>1575</v>
      </c>
      <c r="AI59" s="9">
        <v>670</v>
      </c>
      <c r="AJ59" s="11">
        <v>0.438</v>
      </c>
      <c r="AK59" s="10">
        <v>1070</v>
      </c>
      <c r="AL59" s="11">
        <v>0.69799999999999995</v>
      </c>
      <c r="AM59" s="10">
        <v>1400</v>
      </c>
      <c r="AN59" s="11">
        <v>0.91600000000000004</v>
      </c>
      <c r="AO59" s="10">
        <v>1515</v>
      </c>
      <c r="AP59" s="11">
        <v>0.99099999999999999</v>
      </c>
      <c r="AQ59" s="9">
        <v>15</v>
      </c>
      <c r="AR59" s="11">
        <v>8.9999999999999993E-3</v>
      </c>
      <c r="AS59" s="10">
        <v>1530</v>
      </c>
      <c r="AT59" s="9">
        <v>595</v>
      </c>
      <c r="AU59" s="11">
        <v>0.371</v>
      </c>
      <c r="AV59" s="10">
        <v>1015</v>
      </c>
      <c r="AW59" s="11">
        <v>0.63200000000000001</v>
      </c>
      <c r="AX59" s="10">
        <v>1320</v>
      </c>
      <c r="AY59" s="11">
        <v>0.82299999999999995</v>
      </c>
      <c r="AZ59" s="10">
        <v>1495</v>
      </c>
      <c r="BA59" s="11">
        <v>0.93200000000000005</v>
      </c>
      <c r="BB59" s="9">
        <v>110</v>
      </c>
      <c r="BC59" s="11">
        <v>6.8000000000000005E-2</v>
      </c>
      <c r="BD59" s="10">
        <v>1600</v>
      </c>
    </row>
  </sheetData>
  <pageMargins left="0.7" right="0.7" top="0.75" bottom="0.75" header="0.3" footer="0.3"/>
  <pageSetup paperSize="9" orientation="portrait" horizontalDpi="300" verticalDpi="300"/>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BD59"/>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23.69140625" customWidth="1"/>
    <col min="5" max="5" width="28.69140625" customWidth="1"/>
    <col min="6" max="6" width="23.69140625" customWidth="1"/>
    <col min="7" max="7" width="28.69140625" customWidth="1"/>
    <col min="8" max="8" width="23.69140625" customWidth="1"/>
    <col min="9" max="9" width="28.69140625" customWidth="1"/>
    <col min="10" max="10" width="20.69140625" customWidth="1"/>
    <col min="11" max="11" width="25.69140625" customWidth="1"/>
    <col min="12" max="12" width="13.69140625" customWidth="1"/>
    <col min="13" max="13" width="19.69140625" customWidth="1"/>
    <col min="14" max="14" width="24.69140625" customWidth="1"/>
    <col min="15" max="15" width="23.69140625" customWidth="1"/>
    <col min="16" max="16" width="28.69140625" customWidth="1"/>
    <col min="17" max="17" width="23.69140625" customWidth="1"/>
    <col min="18" max="18" width="28.69140625" customWidth="1"/>
    <col min="19" max="19" width="23.69140625" customWidth="1"/>
    <col min="20" max="20" width="28.69140625" customWidth="1"/>
    <col min="21" max="21" width="20.69140625" customWidth="1"/>
    <col min="22" max="22" width="25.69140625" customWidth="1"/>
    <col min="23" max="23" width="13.69140625" customWidth="1"/>
    <col min="24" max="24" width="19.69140625" customWidth="1"/>
    <col min="25" max="25" width="24.69140625" customWidth="1"/>
    <col min="26" max="26" width="23.69140625" customWidth="1"/>
    <col min="27" max="27" width="28.69140625" customWidth="1"/>
    <col min="28" max="28" width="23.69140625" customWidth="1"/>
    <col min="29" max="29" width="28.69140625" customWidth="1"/>
    <col min="30" max="30" width="23.69140625" customWidth="1"/>
    <col min="31" max="31" width="28.69140625" customWidth="1"/>
    <col min="32" max="32" width="20.69140625" customWidth="1"/>
    <col min="33" max="33" width="25.69140625" customWidth="1"/>
    <col min="34" max="34" width="13.69140625" customWidth="1"/>
    <col min="35" max="35" width="19.69140625" customWidth="1"/>
    <col min="36" max="36" width="24.69140625" customWidth="1"/>
    <col min="37" max="37" width="23.69140625" customWidth="1"/>
    <col min="38" max="38" width="28.69140625" customWidth="1"/>
    <col min="39" max="39" width="23.69140625" customWidth="1"/>
    <col min="40" max="40" width="28.69140625" customWidth="1"/>
    <col min="41" max="41" width="23.69140625" customWidth="1"/>
    <col min="42" max="42" width="28.69140625" customWidth="1"/>
    <col min="43" max="43" width="20.69140625" customWidth="1"/>
    <col min="44" max="44" width="25.69140625" customWidth="1"/>
    <col min="45" max="45" width="13.69140625" customWidth="1"/>
    <col min="46" max="46" width="19.69140625" customWidth="1"/>
    <col min="47" max="47" width="24.69140625" customWidth="1"/>
    <col min="48" max="48" width="23.69140625" customWidth="1"/>
    <col min="49" max="49" width="28.69140625" customWidth="1"/>
    <col min="50" max="50" width="23.69140625" customWidth="1"/>
    <col min="51" max="51" width="28.69140625" customWidth="1"/>
    <col min="52" max="52" width="23.69140625" customWidth="1"/>
    <col min="53" max="53" width="28.69140625" customWidth="1"/>
    <col min="54" max="54" width="20.69140625" customWidth="1"/>
    <col min="55" max="55" width="25.69140625" customWidth="1"/>
    <col min="56" max="56" width="13.69140625" customWidth="1"/>
  </cols>
  <sheetData>
    <row r="1" spans="1:56" ht="30" customHeight="1" x14ac:dyDescent="0.35">
      <c r="A1" s="1" t="s">
        <v>154</v>
      </c>
    </row>
    <row r="2" spans="1:56" x14ac:dyDescent="0.35">
      <c r="A2" t="s">
        <v>119</v>
      </c>
    </row>
    <row r="3" spans="1:56" x14ac:dyDescent="0.35">
      <c r="A3" t="s">
        <v>120</v>
      </c>
    </row>
    <row r="4" spans="1:5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c r="Q4" s="4" t="s">
        <v>22</v>
      </c>
      <c r="R4" s="4" t="s">
        <v>23</v>
      </c>
      <c r="S4" s="4" t="s">
        <v>24</v>
      </c>
      <c r="T4" s="4" t="s">
        <v>25</v>
      </c>
      <c r="U4" s="4" t="s">
        <v>26</v>
      </c>
      <c r="V4" s="4" t="s">
        <v>27</v>
      </c>
      <c r="W4" s="4" t="s">
        <v>28</v>
      </c>
      <c r="X4" s="4" t="s">
        <v>29</v>
      </c>
      <c r="Y4" s="4" t="s">
        <v>30</v>
      </c>
      <c r="Z4" s="4" t="s">
        <v>31</v>
      </c>
      <c r="AA4" s="4" t="s">
        <v>32</v>
      </c>
      <c r="AB4" s="4" t="s">
        <v>33</v>
      </c>
      <c r="AC4" s="4" t="s">
        <v>34</v>
      </c>
      <c r="AD4" s="4" t="s">
        <v>35</v>
      </c>
      <c r="AE4" s="4" t="s">
        <v>36</v>
      </c>
      <c r="AF4" s="4" t="s">
        <v>37</v>
      </c>
      <c r="AG4" s="4" t="s">
        <v>38</v>
      </c>
      <c r="AH4" s="4" t="s">
        <v>39</v>
      </c>
      <c r="AI4" s="4" t="s">
        <v>40</v>
      </c>
      <c r="AJ4" s="4" t="s">
        <v>41</v>
      </c>
      <c r="AK4" s="4" t="s">
        <v>42</v>
      </c>
      <c r="AL4" s="4" t="s">
        <v>43</v>
      </c>
      <c r="AM4" s="4" t="s">
        <v>44</v>
      </c>
      <c r="AN4" s="4" t="s">
        <v>45</v>
      </c>
      <c r="AO4" s="4" t="s">
        <v>46</v>
      </c>
      <c r="AP4" s="4" t="s">
        <v>47</v>
      </c>
      <c r="AQ4" s="4" t="s">
        <v>48</v>
      </c>
      <c r="AR4" s="4" t="s">
        <v>49</v>
      </c>
      <c r="AS4" s="4" t="s">
        <v>50</v>
      </c>
      <c r="AT4" s="4" t="s">
        <v>51</v>
      </c>
      <c r="AU4" s="4" t="s">
        <v>52</v>
      </c>
      <c r="AV4" s="4" t="s">
        <v>53</v>
      </c>
      <c r="AW4" s="4" t="s">
        <v>54</v>
      </c>
      <c r="AX4" s="4" t="s">
        <v>55</v>
      </c>
      <c r="AY4" s="4" t="s">
        <v>56</v>
      </c>
      <c r="AZ4" s="4" t="s">
        <v>57</v>
      </c>
      <c r="BA4" s="4" t="s">
        <v>58</v>
      </c>
      <c r="BB4" s="4" t="s">
        <v>59</v>
      </c>
      <c r="BC4" s="4" t="s">
        <v>60</v>
      </c>
      <c r="BD4" s="4" t="s">
        <v>61</v>
      </c>
    </row>
    <row r="5" spans="1:56" x14ac:dyDescent="0.35">
      <c r="A5" t="s">
        <v>62</v>
      </c>
      <c r="B5" s="5">
        <v>0</v>
      </c>
      <c r="C5" s="7">
        <v>0</v>
      </c>
      <c r="D5" s="5" t="s">
        <v>63</v>
      </c>
      <c r="E5" s="5" t="s">
        <v>63</v>
      </c>
      <c r="F5" s="5" t="s">
        <v>63</v>
      </c>
      <c r="G5" s="5" t="s">
        <v>63</v>
      </c>
      <c r="H5" s="5" t="s">
        <v>63</v>
      </c>
      <c r="I5" s="5" t="s">
        <v>63</v>
      </c>
      <c r="J5" s="5" t="s">
        <v>63</v>
      </c>
      <c r="K5" s="5" t="s">
        <v>63</v>
      </c>
      <c r="L5" s="5" t="s">
        <v>63</v>
      </c>
      <c r="M5" s="5" t="s">
        <v>63</v>
      </c>
      <c r="N5" s="5" t="s">
        <v>63</v>
      </c>
      <c r="O5" s="5">
        <v>5</v>
      </c>
      <c r="P5" s="5" t="s">
        <v>63</v>
      </c>
      <c r="Q5" s="5">
        <v>10</v>
      </c>
      <c r="R5" s="5" t="s">
        <v>63</v>
      </c>
      <c r="S5" s="5">
        <v>10</v>
      </c>
      <c r="T5" s="5" t="s">
        <v>63</v>
      </c>
      <c r="U5" s="5" t="s">
        <v>63</v>
      </c>
      <c r="V5" s="5" t="s">
        <v>63</v>
      </c>
      <c r="W5" s="5">
        <v>10</v>
      </c>
      <c r="X5" s="5" t="s">
        <v>63</v>
      </c>
      <c r="Y5" s="5" t="s">
        <v>63</v>
      </c>
      <c r="Z5" s="5" t="s">
        <v>63</v>
      </c>
      <c r="AA5" s="5" t="s">
        <v>63</v>
      </c>
      <c r="AB5" s="5" t="s">
        <v>63</v>
      </c>
      <c r="AC5" s="5" t="s">
        <v>63</v>
      </c>
      <c r="AD5" s="5" t="s">
        <v>63</v>
      </c>
      <c r="AE5" s="5" t="s">
        <v>63</v>
      </c>
      <c r="AF5" s="5" t="s">
        <v>63</v>
      </c>
      <c r="AG5" s="5" t="s">
        <v>63</v>
      </c>
      <c r="AH5" s="5" t="s">
        <v>63</v>
      </c>
      <c r="AI5" s="5">
        <v>5</v>
      </c>
      <c r="AJ5" s="7">
        <v>0.625</v>
      </c>
      <c r="AK5" s="5">
        <v>5</v>
      </c>
      <c r="AL5" s="7">
        <v>0.75</v>
      </c>
      <c r="AM5" s="5">
        <v>10</v>
      </c>
      <c r="AN5" s="7">
        <v>1</v>
      </c>
      <c r="AO5" s="5">
        <v>10</v>
      </c>
      <c r="AP5" s="7">
        <v>1</v>
      </c>
      <c r="AQ5" s="5">
        <v>0</v>
      </c>
      <c r="AR5" s="7">
        <v>0</v>
      </c>
      <c r="AS5" s="5">
        <v>10</v>
      </c>
      <c r="AT5" s="5">
        <v>10</v>
      </c>
      <c r="AU5" s="7">
        <v>0.66700000000000004</v>
      </c>
      <c r="AV5" s="5">
        <v>10</v>
      </c>
      <c r="AW5" s="7">
        <v>0.83299999999999996</v>
      </c>
      <c r="AX5" s="5">
        <v>10</v>
      </c>
      <c r="AY5" s="7">
        <v>0.91700000000000004</v>
      </c>
      <c r="AZ5" s="5">
        <v>10</v>
      </c>
      <c r="BA5" s="7">
        <v>1</v>
      </c>
      <c r="BB5" s="5">
        <v>0</v>
      </c>
      <c r="BC5" s="7">
        <v>0</v>
      </c>
      <c r="BD5" s="5">
        <v>10</v>
      </c>
    </row>
    <row r="6" spans="1:56" x14ac:dyDescent="0.35">
      <c r="A6" t="s">
        <v>64</v>
      </c>
      <c r="B6" s="5">
        <v>65</v>
      </c>
      <c r="C6" s="7">
        <v>0.48199999999999998</v>
      </c>
      <c r="D6" s="5">
        <v>100</v>
      </c>
      <c r="E6" s="7">
        <v>0.73699999999999999</v>
      </c>
      <c r="F6" s="5">
        <v>115</v>
      </c>
      <c r="G6" s="7">
        <v>0.85399999999999998</v>
      </c>
      <c r="H6" s="5">
        <v>130</v>
      </c>
      <c r="I6" s="7">
        <v>0.96399999999999997</v>
      </c>
      <c r="J6" s="5">
        <v>5</v>
      </c>
      <c r="K6" s="7">
        <v>3.5999999999999997E-2</v>
      </c>
      <c r="L6" s="5">
        <v>135</v>
      </c>
      <c r="M6" s="5">
        <v>75</v>
      </c>
      <c r="N6" s="5" t="s">
        <v>63</v>
      </c>
      <c r="O6" s="5">
        <v>115</v>
      </c>
      <c r="P6" s="5" t="s">
        <v>63</v>
      </c>
      <c r="Q6" s="5">
        <v>140</v>
      </c>
      <c r="R6" s="5" t="s">
        <v>63</v>
      </c>
      <c r="S6" s="5">
        <v>145</v>
      </c>
      <c r="T6" s="5" t="s">
        <v>63</v>
      </c>
      <c r="U6" s="5" t="s">
        <v>63</v>
      </c>
      <c r="V6" s="5" t="s">
        <v>63</v>
      </c>
      <c r="W6" s="5">
        <v>150</v>
      </c>
      <c r="X6" s="5">
        <v>75</v>
      </c>
      <c r="Y6" s="5" t="s">
        <v>63</v>
      </c>
      <c r="Z6" s="5">
        <v>120</v>
      </c>
      <c r="AA6" s="5" t="s">
        <v>63</v>
      </c>
      <c r="AB6" s="5">
        <v>150</v>
      </c>
      <c r="AC6" s="5" t="s">
        <v>63</v>
      </c>
      <c r="AD6" s="5">
        <v>165</v>
      </c>
      <c r="AE6" s="5" t="s">
        <v>63</v>
      </c>
      <c r="AF6" s="5" t="s">
        <v>63</v>
      </c>
      <c r="AG6" s="5" t="s">
        <v>63</v>
      </c>
      <c r="AH6" s="5">
        <v>165</v>
      </c>
      <c r="AI6" s="5">
        <v>75</v>
      </c>
      <c r="AJ6" s="7">
        <v>0.503</v>
      </c>
      <c r="AK6" s="5">
        <v>110</v>
      </c>
      <c r="AL6" s="7">
        <v>0.75900000000000001</v>
      </c>
      <c r="AM6" s="5">
        <v>140</v>
      </c>
      <c r="AN6" s="7">
        <v>0.97199999999999998</v>
      </c>
      <c r="AO6" s="5">
        <v>145</v>
      </c>
      <c r="AP6" s="7">
        <v>1</v>
      </c>
      <c r="AQ6" s="5">
        <v>0</v>
      </c>
      <c r="AR6" s="7">
        <v>0</v>
      </c>
      <c r="AS6" s="5">
        <v>145</v>
      </c>
      <c r="AT6" s="5">
        <v>45</v>
      </c>
      <c r="AU6" s="7">
        <v>0.36699999999999999</v>
      </c>
      <c r="AV6" s="5">
        <v>80</v>
      </c>
      <c r="AW6" s="7">
        <v>0.65</v>
      </c>
      <c r="AX6" s="5">
        <v>100</v>
      </c>
      <c r="AY6" s="7">
        <v>0.83299999999999996</v>
      </c>
      <c r="AZ6" s="5">
        <v>115</v>
      </c>
      <c r="BA6" s="7">
        <v>0.95</v>
      </c>
      <c r="BB6" s="5">
        <v>5</v>
      </c>
      <c r="BC6" s="7">
        <v>0.05</v>
      </c>
      <c r="BD6" s="5">
        <v>120</v>
      </c>
    </row>
    <row r="7" spans="1:56" x14ac:dyDescent="0.35">
      <c r="A7" t="s">
        <v>65</v>
      </c>
      <c r="B7" s="5">
        <v>20</v>
      </c>
      <c r="C7" s="7">
        <v>0.11</v>
      </c>
      <c r="D7" s="5">
        <v>50</v>
      </c>
      <c r="E7" s="7">
        <v>0.27600000000000002</v>
      </c>
      <c r="F7" s="5">
        <v>80</v>
      </c>
      <c r="G7" s="7">
        <v>0.43099999999999999</v>
      </c>
      <c r="H7" s="5">
        <v>120</v>
      </c>
      <c r="I7" s="7">
        <v>0.65700000000000003</v>
      </c>
      <c r="J7" s="5">
        <v>60</v>
      </c>
      <c r="K7" s="7">
        <v>0.34300000000000003</v>
      </c>
      <c r="L7" s="5">
        <v>180</v>
      </c>
      <c r="M7" s="5">
        <v>15</v>
      </c>
      <c r="N7" s="7">
        <v>0.13700000000000001</v>
      </c>
      <c r="O7" s="5">
        <v>40</v>
      </c>
      <c r="P7" s="7">
        <v>0.30599999999999999</v>
      </c>
      <c r="Q7" s="5">
        <v>60</v>
      </c>
      <c r="R7" s="7">
        <v>0.49199999999999999</v>
      </c>
      <c r="S7" s="5">
        <v>75</v>
      </c>
      <c r="T7" s="7">
        <v>0.621</v>
      </c>
      <c r="U7" s="5">
        <v>45</v>
      </c>
      <c r="V7" s="7">
        <v>0.379</v>
      </c>
      <c r="W7" s="5">
        <v>125</v>
      </c>
      <c r="X7" s="5">
        <v>15</v>
      </c>
      <c r="Y7" s="7">
        <v>0.127</v>
      </c>
      <c r="Z7" s="5">
        <v>30</v>
      </c>
      <c r="AA7" s="7">
        <v>0.27500000000000002</v>
      </c>
      <c r="AB7" s="5">
        <v>55</v>
      </c>
      <c r="AC7" s="7">
        <v>0.52</v>
      </c>
      <c r="AD7" s="5">
        <v>70</v>
      </c>
      <c r="AE7" s="7">
        <v>0.70599999999999996</v>
      </c>
      <c r="AF7" s="5">
        <v>30</v>
      </c>
      <c r="AG7" s="7">
        <v>0.29399999999999998</v>
      </c>
      <c r="AH7" s="5">
        <v>100</v>
      </c>
      <c r="AI7" s="5">
        <v>15</v>
      </c>
      <c r="AJ7" s="7">
        <v>0.14899999999999999</v>
      </c>
      <c r="AK7" s="5">
        <v>40</v>
      </c>
      <c r="AL7" s="7">
        <v>0.38600000000000001</v>
      </c>
      <c r="AM7" s="5">
        <v>70</v>
      </c>
      <c r="AN7" s="7">
        <v>0.68300000000000005</v>
      </c>
      <c r="AO7" s="5">
        <v>90</v>
      </c>
      <c r="AP7" s="7">
        <v>0.91100000000000003</v>
      </c>
      <c r="AQ7" s="5">
        <v>10</v>
      </c>
      <c r="AR7" s="7">
        <v>8.8999999999999996E-2</v>
      </c>
      <c r="AS7" s="5">
        <v>100</v>
      </c>
      <c r="AT7" s="5">
        <v>40</v>
      </c>
      <c r="AU7" s="7">
        <v>0.56000000000000005</v>
      </c>
      <c r="AV7" s="5">
        <v>55</v>
      </c>
      <c r="AW7" s="7">
        <v>0.73299999999999998</v>
      </c>
      <c r="AX7" s="5">
        <v>65</v>
      </c>
      <c r="AY7" s="7">
        <v>0.85299999999999998</v>
      </c>
      <c r="AZ7" s="5">
        <v>70</v>
      </c>
      <c r="BA7" s="7">
        <v>0.90700000000000003</v>
      </c>
      <c r="BB7" s="5">
        <v>5</v>
      </c>
      <c r="BC7" s="7">
        <v>9.2999999999999999E-2</v>
      </c>
      <c r="BD7" s="5">
        <v>75</v>
      </c>
    </row>
    <row r="8" spans="1:56" x14ac:dyDescent="0.35">
      <c r="A8" t="s">
        <v>66</v>
      </c>
      <c r="B8" s="5">
        <v>130</v>
      </c>
      <c r="C8" s="5" t="s">
        <v>63</v>
      </c>
      <c r="D8" s="5">
        <v>195</v>
      </c>
      <c r="E8" s="5" t="s">
        <v>63</v>
      </c>
      <c r="F8" s="5">
        <v>235</v>
      </c>
      <c r="G8" s="5" t="s">
        <v>63</v>
      </c>
      <c r="H8" s="5">
        <v>240</v>
      </c>
      <c r="I8" s="5" t="s">
        <v>63</v>
      </c>
      <c r="J8" s="5" t="s">
        <v>63</v>
      </c>
      <c r="K8" s="5" t="s">
        <v>63</v>
      </c>
      <c r="L8" s="5">
        <v>240</v>
      </c>
      <c r="M8" s="5">
        <v>140</v>
      </c>
      <c r="N8" s="5" t="s">
        <v>63</v>
      </c>
      <c r="O8" s="5">
        <v>195</v>
      </c>
      <c r="P8" s="5" t="s">
        <v>63</v>
      </c>
      <c r="Q8" s="5">
        <v>235</v>
      </c>
      <c r="R8" s="5" t="s">
        <v>63</v>
      </c>
      <c r="S8" s="5">
        <v>250</v>
      </c>
      <c r="T8" s="5" t="s">
        <v>63</v>
      </c>
      <c r="U8" s="5" t="s">
        <v>63</v>
      </c>
      <c r="V8" s="5" t="s">
        <v>63</v>
      </c>
      <c r="W8" s="5">
        <v>250</v>
      </c>
      <c r="X8" s="5">
        <v>115</v>
      </c>
      <c r="Y8" s="5" t="s">
        <v>63</v>
      </c>
      <c r="Z8" s="5">
        <v>175</v>
      </c>
      <c r="AA8" s="5" t="s">
        <v>63</v>
      </c>
      <c r="AB8" s="5">
        <v>225</v>
      </c>
      <c r="AC8" s="5" t="s">
        <v>63</v>
      </c>
      <c r="AD8" s="5">
        <v>230</v>
      </c>
      <c r="AE8" s="5" t="s">
        <v>63</v>
      </c>
      <c r="AF8" s="5" t="s">
        <v>63</v>
      </c>
      <c r="AG8" s="5" t="s">
        <v>63</v>
      </c>
      <c r="AH8" s="5">
        <v>230</v>
      </c>
      <c r="AI8" s="5">
        <v>95</v>
      </c>
      <c r="AJ8" s="5" t="s">
        <v>63</v>
      </c>
      <c r="AK8" s="5">
        <v>155</v>
      </c>
      <c r="AL8" s="5" t="s">
        <v>63</v>
      </c>
      <c r="AM8" s="5">
        <v>195</v>
      </c>
      <c r="AN8" s="5" t="s">
        <v>63</v>
      </c>
      <c r="AO8" s="5">
        <v>200</v>
      </c>
      <c r="AP8" s="5" t="s">
        <v>63</v>
      </c>
      <c r="AQ8" s="5" t="s">
        <v>63</v>
      </c>
      <c r="AR8" s="5" t="s">
        <v>63</v>
      </c>
      <c r="AS8" s="5">
        <v>200</v>
      </c>
      <c r="AT8" s="5">
        <v>70</v>
      </c>
      <c r="AU8" s="7">
        <v>0.434</v>
      </c>
      <c r="AV8" s="5">
        <v>115</v>
      </c>
      <c r="AW8" s="7">
        <v>0.68100000000000005</v>
      </c>
      <c r="AX8" s="5">
        <v>145</v>
      </c>
      <c r="AY8" s="7">
        <v>0.873</v>
      </c>
      <c r="AZ8" s="5">
        <v>160</v>
      </c>
      <c r="BA8" s="7">
        <v>0.96399999999999997</v>
      </c>
      <c r="BB8" s="5">
        <v>5</v>
      </c>
      <c r="BC8" s="7">
        <v>3.5999999999999997E-2</v>
      </c>
      <c r="BD8" s="5">
        <v>165</v>
      </c>
    </row>
    <row r="9" spans="1:56" x14ac:dyDescent="0.35">
      <c r="A9" t="s">
        <v>67</v>
      </c>
      <c r="B9" s="5">
        <v>150</v>
      </c>
      <c r="C9" s="7">
        <v>0.34200000000000003</v>
      </c>
      <c r="D9" s="5">
        <v>245</v>
      </c>
      <c r="E9" s="7">
        <v>0.56200000000000006</v>
      </c>
      <c r="F9" s="5">
        <v>320</v>
      </c>
      <c r="G9" s="7">
        <v>0.73499999999999999</v>
      </c>
      <c r="H9" s="5">
        <v>390</v>
      </c>
      <c r="I9" s="7">
        <v>0.89300000000000002</v>
      </c>
      <c r="J9" s="5">
        <v>45</v>
      </c>
      <c r="K9" s="7">
        <v>0.107</v>
      </c>
      <c r="L9" s="5">
        <v>440</v>
      </c>
      <c r="M9" s="5">
        <v>135</v>
      </c>
      <c r="N9" s="7">
        <v>0.28399999999999997</v>
      </c>
      <c r="O9" s="5">
        <v>225</v>
      </c>
      <c r="P9" s="7">
        <v>0.48099999999999998</v>
      </c>
      <c r="Q9" s="5">
        <v>320</v>
      </c>
      <c r="R9" s="7">
        <v>0.68200000000000005</v>
      </c>
      <c r="S9" s="5">
        <v>420</v>
      </c>
      <c r="T9" s="7">
        <v>0.89300000000000002</v>
      </c>
      <c r="U9" s="5">
        <v>50</v>
      </c>
      <c r="V9" s="7">
        <v>0.107</v>
      </c>
      <c r="W9" s="5">
        <v>470</v>
      </c>
      <c r="X9" s="5">
        <v>170</v>
      </c>
      <c r="Y9" s="7">
        <v>0.373</v>
      </c>
      <c r="Z9" s="5">
        <v>250</v>
      </c>
      <c r="AA9" s="7">
        <v>0.55900000000000005</v>
      </c>
      <c r="AB9" s="5">
        <v>340</v>
      </c>
      <c r="AC9" s="7">
        <v>0.752</v>
      </c>
      <c r="AD9" s="5">
        <v>400</v>
      </c>
      <c r="AE9" s="7">
        <v>0.88500000000000001</v>
      </c>
      <c r="AF9" s="5">
        <v>50</v>
      </c>
      <c r="AG9" s="7">
        <v>0.115</v>
      </c>
      <c r="AH9" s="5">
        <v>450</v>
      </c>
      <c r="AI9" s="5">
        <v>170</v>
      </c>
      <c r="AJ9" s="7">
        <v>0.33800000000000002</v>
      </c>
      <c r="AK9" s="5">
        <v>285</v>
      </c>
      <c r="AL9" s="7">
        <v>0.57199999999999995</v>
      </c>
      <c r="AM9" s="5">
        <v>425</v>
      </c>
      <c r="AN9" s="7">
        <v>0.85</v>
      </c>
      <c r="AO9" s="5">
        <v>485</v>
      </c>
      <c r="AP9" s="7">
        <v>0.96799999999999997</v>
      </c>
      <c r="AQ9" s="5">
        <v>15</v>
      </c>
      <c r="AR9" s="7">
        <v>3.2000000000000001E-2</v>
      </c>
      <c r="AS9" s="5">
        <v>500</v>
      </c>
      <c r="AT9" s="5">
        <v>135</v>
      </c>
      <c r="AU9" s="7">
        <v>0.26400000000000001</v>
      </c>
      <c r="AV9" s="5">
        <v>240</v>
      </c>
      <c r="AW9" s="7">
        <v>0.46899999999999997</v>
      </c>
      <c r="AX9" s="5">
        <v>335</v>
      </c>
      <c r="AY9" s="7">
        <v>0.65900000000000003</v>
      </c>
      <c r="AZ9" s="5">
        <v>435</v>
      </c>
      <c r="BA9" s="7">
        <v>0.86</v>
      </c>
      <c r="BB9" s="5">
        <v>70</v>
      </c>
      <c r="BC9" s="7">
        <v>0.14000000000000001</v>
      </c>
      <c r="BD9" s="5">
        <v>510</v>
      </c>
    </row>
    <row r="10" spans="1:56" x14ac:dyDescent="0.35">
      <c r="A10" t="s">
        <v>68</v>
      </c>
      <c r="B10" s="5">
        <v>60</v>
      </c>
      <c r="C10" s="7">
        <v>0.36699999999999999</v>
      </c>
      <c r="D10" s="5">
        <v>95</v>
      </c>
      <c r="E10" s="7">
        <v>0.59499999999999997</v>
      </c>
      <c r="F10" s="5">
        <v>125</v>
      </c>
      <c r="G10" s="7">
        <v>0.79700000000000004</v>
      </c>
      <c r="H10" s="5">
        <v>145</v>
      </c>
      <c r="I10" s="7">
        <v>0.92400000000000004</v>
      </c>
      <c r="J10" s="5">
        <v>10</v>
      </c>
      <c r="K10" s="7">
        <v>7.5999999999999998E-2</v>
      </c>
      <c r="L10" s="5">
        <v>160</v>
      </c>
      <c r="M10" s="5">
        <v>50</v>
      </c>
      <c r="N10" s="7">
        <v>0.38300000000000001</v>
      </c>
      <c r="O10" s="5">
        <v>80</v>
      </c>
      <c r="P10" s="7">
        <v>0.625</v>
      </c>
      <c r="Q10" s="5">
        <v>105</v>
      </c>
      <c r="R10" s="7">
        <v>0.80500000000000005</v>
      </c>
      <c r="S10" s="5">
        <v>120</v>
      </c>
      <c r="T10" s="7">
        <v>0.95299999999999996</v>
      </c>
      <c r="U10" s="5">
        <v>5</v>
      </c>
      <c r="V10" s="7">
        <v>4.7E-2</v>
      </c>
      <c r="W10" s="5">
        <v>130</v>
      </c>
      <c r="X10" s="5">
        <v>55</v>
      </c>
      <c r="Y10" s="7">
        <v>0.45800000000000002</v>
      </c>
      <c r="Z10" s="5">
        <v>75</v>
      </c>
      <c r="AA10" s="7">
        <v>0.64200000000000002</v>
      </c>
      <c r="AB10" s="5">
        <v>100</v>
      </c>
      <c r="AC10" s="7">
        <v>0.85</v>
      </c>
      <c r="AD10" s="5">
        <v>115</v>
      </c>
      <c r="AE10" s="7">
        <v>0.95</v>
      </c>
      <c r="AF10" s="5">
        <v>5</v>
      </c>
      <c r="AG10" s="7">
        <v>0.05</v>
      </c>
      <c r="AH10" s="5">
        <v>120</v>
      </c>
      <c r="AI10" s="5">
        <v>65</v>
      </c>
      <c r="AJ10" s="5" t="s">
        <v>63</v>
      </c>
      <c r="AK10" s="5">
        <v>105</v>
      </c>
      <c r="AL10" s="5" t="s">
        <v>63</v>
      </c>
      <c r="AM10" s="5">
        <v>140</v>
      </c>
      <c r="AN10" s="5" t="s">
        <v>63</v>
      </c>
      <c r="AO10" s="5">
        <v>145</v>
      </c>
      <c r="AP10" s="5" t="s">
        <v>63</v>
      </c>
      <c r="AQ10" s="5" t="s">
        <v>63</v>
      </c>
      <c r="AR10" s="5" t="s">
        <v>63</v>
      </c>
      <c r="AS10" s="5">
        <v>150</v>
      </c>
      <c r="AT10" s="5">
        <v>50</v>
      </c>
      <c r="AU10" s="7">
        <v>0.33800000000000002</v>
      </c>
      <c r="AV10" s="5">
        <v>85</v>
      </c>
      <c r="AW10" s="7">
        <v>0.58499999999999996</v>
      </c>
      <c r="AX10" s="5">
        <v>115</v>
      </c>
      <c r="AY10" s="7">
        <v>0.79600000000000004</v>
      </c>
      <c r="AZ10" s="5">
        <v>130</v>
      </c>
      <c r="BA10" s="7">
        <v>0.91500000000000004</v>
      </c>
      <c r="BB10" s="5">
        <v>10</v>
      </c>
      <c r="BC10" s="7">
        <v>8.5000000000000006E-2</v>
      </c>
      <c r="BD10" s="5">
        <v>140</v>
      </c>
    </row>
    <row r="11" spans="1:56" x14ac:dyDescent="0.35">
      <c r="A11" t="s">
        <v>69</v>
      </c>
      <c r="B11" s="5" t="s">
        <v>70</v>
      </c>
      <c r="C11" s="5" t="s">
        <v>70</v>
      </c>
      <c r="D11" s="5" t="s">
        <v>70</v>
      </c>
      <c r="E11" s="5" t="s">
        <v>70</v>
      </c>
      <c r="F11" s="5" t="s">
        <v>70</v>
      </c>
      <c r="G11" s="5" t="s">
        <v>70</v>
      </c>
      <c r="H11" s="5" t="s">
        <v>70</v>
      </c>
      <c r="I11" s="5" t="s">
        <v>70</v>
      </c>
      <c r="J11" s="5" t="s">
        <v>70</v>
      </c>
      <c r="K11" s="5" t="s">
        <v>70</v>
      </c>
      <c r="L11" s="5">
        <v>0</v>
      </c>
      <c r="M11" s="5" t="s">
        <v>70</v>
      </c>
      <c r="N11" s="5" t="s">
        <v>70</v>
      </c>
      <c r="O11" s="5" t="s">
        <v>70</v>
      </c>
      <c r="P11" s="5" t="s">
        <v>70</v>
      </c>
      <c r="Q11" s="5" t="s">
        <v>70</v>
      </c>
      <c r="R11" s="5" t="s">
        <v>70</v>
      </c>
      <c r="S11" s="5" t="s">
        <v>70</v>
      </c>
      <c r="T11" s="5" t="s">
        <v>70</v>
      </c>
      <c r="U11" s="5" t="s">
        <v>70</v>
      </c>
      <c r="V11" s="5" t="s">
        <v>70</v>
      </c>
      <c r="W11" s="5">
        <v>0</v>
      </c>
      <c r="X11" s="5" t="s">
        <v>70</v>
      </c>
      <c r="Y11" s="5" t="s">
        <v>70</v>
      </c>
      <c r="Z11" s="5" t="s">
        <v>70</v>
      </c>
      <c r="AA11" s="5" t="s">
        <v>70</v>
      </c>
      <c r="AB11" s="5" t="s">
        <v>70</v>
      </c>
      <c r="AC11" s="5" t="s">
        <v>70</v>
      </c>
      <c r="AD11" s="5" t="s">
        <v>70</v>
      </c>
      <c r="AE11" s="5" t="s">
        <v>70</v>
      </c>
      <c r="AF11" s="5" t="s">
        <v>70</v>
      </c>
      <c r="AG11" s="5" t="s">
        <v>70</v>
      </c>
      <c r="AH11" s="5">
        <v>0</v>
      </c>
      <c r="AI11" s="5" t="s">
        <v>70</v>
      </c>
      <c r="AJ11" s="5" t="s">
        <v>70</v>
      </c>
      <c r="AK11" s="5" t="s">
        <v>70</v>
      </c>
      <c r="AL11" s="5" t="s">
        <v>70</v>
      </c>
      <c r="AM11" s="5" t="s">
        <v>70</v>
      </c>
      <c r="AN11" s="5" t="s">
        <v>70</v>
      </c>
      <c r="AO11" s="5" t="s">
        <v>70</v>
      </c>
      <c r="AP11" s="5" t="s">
        <v>70</v>
      </c>
      <c r="AQ11" s="5" t="s">
        <v>70</v>
      </c>
      <c r="AR11" s="5" t="s">
        <v>70</v>
      </c>
      <c r="AS11" s="5">
        <v>0</v>
      </c>
      <c r="AT11" s="5" t="s">
        <v>70</v>
      </c>
      <c r="AU11" s="5" t="s">
        <v>70</v>
      </c>
      <c r="AV11" s="5" t="s">
        <v>70</v>
      </c>
      <c r="AW11" s="5" t="s">
        <v>70</v>
      </c>
      <c r="AX11" s="5" t="s">
        <v>70</v>
      </c>
      <c r="AY11" s="5" t="s">
        <v>70</v>
      </c>
      <c r="AZ11" s="5" t="s">
        <v>70</v>
      </c>
      <c r="BA11" s="5" t="s">
        <v>70</v>
      </c>
      <c r="BB11" s="5" t="s">
        <v>70</v>
      </c>
      <c r="BC11" s="5" t="s">
        <v>70</v>
      </c>
      <c r="BD11" s="5">
        <v>0</v>
      </c>
    </row>
    <row r="12" spans="1:56" x14ac:dyDescent="0.35">
      <c r="A12" t="s">
        <v>71</v>
      </c>
      <c r="B12" s="5" t="s">
        <v>70</v>
      </c>
      <c r="C12" s="5" t="s">
        <v>70</v>
      </c>
      <c r="D12" s="5" t="s">
        <v>70</v>
      </c>
      <c r="E12" s="5" t="s">
        <v>70</v>
      </c>
      <c r="F12" s="5" t="s">
        <v>70</v>
      </c>
      <c r="G12" s="5" t="s">
        <v>70</v>
      </c>
      <c r="H12" s="5" t="s">
        <v>70</v>
      </c>
      <c r="I12" s="5" t="s">
        <v>70</v>
      </c>
      <c r="J12" s="5" t="s">
        <v>70</v>
      </c>
      <c r="K12" s="5" t="s">
        <v>70</v>
      </c>
      <c r="L12" s="5">
        <v>0</v>
      </c>
      <c r="M12" s="5" t="s">
        <v>70</v>
      </c>
      <c r="N12" s="5" t="s">
        <v>70</v>
      </c>
      <c r="O12" s="5" t="s">
        <v>70</v>
      </c>
      <c r="P12" s="5" t="s">
        <v>70</v>
      </c>
      <c r="Q12" s="5" t="s">
        <v>70</v>
      </c>
      <c r="R12" s="5" t="s">
        <v>70</v>
      </c>
      <c r="S12" s="5" t="s">
        <v>70</v>
      </c>
      <c r="T12" s="5" t="s">
        <v>70</v>
      </c>
      <c r="U12" s="5" t="s">
        <v>70</v>
      </c>
      <c r="V12" s="5" t="s">
        <v>70</v>
      </c>
      <c r="W12" s="5">
        <v>0</v>
      </c>
      <c r="X12" s="5" t="s">
        <v>70</v>
      </c>
      <c r="Y12" s="5" t="s">
        <v>70</v>
      </c>
      <c r="Z12" s="5" t="s">
        <v>70</v>
      </c>
      <c r="AA12" s="5" t="s">
        <v>70</v>
      </c>
      <c r="AB12" s="5" t="s">
        <v>70</v>
      </c>
      <c r="AC12" s="5" t="s">
        <v>70</v>
      </c>
      <c r="AD12" s="5" t="s">
        <v>70</v>
      </c>
      <c r="AE12" s="5" t="s">
        <v>70</v>
      </c>
      <c r="AF12" s="5" t="s">
        <v>70</v>
      </c>
      <c r="AG12" s="5" t="s">
        <v>70</v>
      </c>
      <c r="AH12" s="5">
        <v>0</v>
      </c>
      <c r="AI12" s="5" t="s">
        <v>70</v>
      </c>
      <c r="AJ12" s="5" t="s">
        <v>70</v>
      </c>
      <c r="AK12" s="5" t="s">
        <v>70</v>
      </c>
      <c r="AL12" s="5" t="s">
        <v>70</v>
      </c>
      <c r="AM12" s="5" t="s">
        <v>70</v>
      </c>
      <c r="AN12" s="5" t="s">
        <v>70</v>
      </c>
      <c r="AO12" s="5" t="s">
        <v>70</v>
      </c>
      <c r="AP12" s="5" t="s">
        <v>70</v>
      </c>
      <c r="AQ12" s="5" t="s">
        <v>70</v>
      </c>
      <c r="AR12" s="5" t="s">
        <v>70</v>
      </c>
      <c r="AS12" s="5">
        <v>0</v>
      </c>
      <c r="AT12" s="5" t="s">
        <v>70</v>
      </c>
      <c r="AU12" s="5" t="s">
        <v>70</v>
      </c>
      <c r="AV12" s="5" t="s">
        <v>70</v>
      </c>
      <c r="AW12" s="5" t="s">
        <v>70</v>
      </c>
      <c r="AX12" s="5" t="s">
        <v>70</v>
      </c>
      <c r="AY12" s="5" t="s">
        <v>70</v>
      </c>
      <c r="AZ12" s="5" t="s">
        <v>70</v>
      </c>
      <c r="BA12" s="5" t="s">
        <v>70</v>
      </c>
      <c r="BB12" s="5" t="s">
        <v>70</v>
      </c>
      <c r="BC12" s="5" t="s">
        <v>70</v>
      </c>
      <c r="BD12" s="5">
        <v>0</v>
      </c>
    </row>
    <row r="13" spans="1:56" x14ac:dyDescent="0.35">
      <c r="A13" t="s">
        <v>72</v>
      </c>
      <c r="B13" s="5">
        <v>125</v>
      </c>
      <c r="C13" s="7">
        <v>0.47399999999999998</v>
      </c>
      <c r="D13" s="5">
        <v>185</v>
      </c>
      <c r="E13" s="7">
        <v>0.70299999999999996</v>
      </c>
      <c r="F13" s="5">
        <v>225</v>
      </c>
      <c r="G13" s="7">
        <v>0.83799999999999997</v>
      </c>
      <c r="H13" s="5">
        <v>250</v>
      </c>
      <c r="I13" s="7">
        <v>0.93600000000000005</v>
      </c>
      <c r="J13" s="5">
        <v>15</v>
      </c>
      <c r="K13" s="7">
        <v>6.4000000000000001E-2</v>
      </c>
      <c r="L13" s="5">
        <v>265</v>
      </c>
      <c r="M13" s="5">
        <v>110</v>
      </c>
      <c r="N13" s="7">
        <v>0.47299999999999998</v>
      </c>
      <c r="O13" s="5">
        <v>160</v>
      </c>
      <c r="P13" s="7">
        <v>0.67900000000000005</v>
      </c>
      <c r="Q13" s="5">
        <v>195</v>
      </c>
      <c r="R13" s="7">
        <v>0.81399999999999995</v>
      </c>
      <c r="S13" s="5">
        <v>225</v>
      </c>
      <c r="T13" s="7">
        <v>0.94099999999999995</v>
      </c>
      <c r="U13" s="5">
        <v>15</v>
      </c>
      <c r="V13" s="7">
        <v>5.8999999999999997E-2</v>
      </c>
      <c r="W13" s="5">
        <v>235</v>
      </c>
      <c r="X13" s="5">
        <v>140</v>
      </c>
      <c r="Y13" s="7">
        <v>0.45600000000000002</v>
      </c>
      <c r="Z13" s="5">
        <v>210</v>
      </c>
      <c r="AA13" s="7">
        <v>0.68600000000000005</v>
      </c>
      <c r="AB13" s="5">
        <v>255</v>
      </c>
      <c r="AC13" s="7">
        <v>0.82799999999999996</v>
      </c>
      <c r="AD13" s="5">
        <v>290</v>
      </c>
      <c r="AE13" s="7">
        <v>0.94499999999999995</v>
      </c>
      <c r="AF13" s="5">
        <v>15</v>
      </c>
      <c r="AG13" s="7">
        <v>5.5E-2</v>
      </c>
      <c r="AH13" s="5">
        <v>310</v>
      </c>
      <c r="AI13" s="5">
        <v>155</v>
      </c>
      <c r="AJ13" s="7">
        <v>0.44900000000000001</v>
      </c>
      <c r="AK13" s="5">
        <v>230</v>
      </c>
      <c r="AL13" s="7">
        <v>0.67300000000000004</v>
      </c>
      <c r="AM13" s="5">
        <v>300</v>
      </c>
      <c r="AN13" s="7">
        <v>0.86899999999999999</v>
      </c>
      <c r="AO13" s="5">
        <v>335</v>
      </c>
      <c r="AP13" s="7">
        <v>0.97099999999999997</v>
      </c>
      <c r="AQ13" s="5">
        <v>10</v>
      </c>
      <c r="AR13" s="7">
        <v>2.9000000000000001E-2</v>
      </c>
      <c r="AS13" s="5">
        <v>345</v>
      </c>
      <c r="AT13" s="5">
        <v>130</v>
      </c>
      <c r="AU13" s="7">
        <v>0.35099999999999998</v>
      </c>
      <c r="AV13" s="5">
        <v>215</v>
      </c>
      <c r="AW13" s="7">
        <v>0.58399999999999996</v>
      </c>
      <c r="AX13" s="5">
        <v>280</v>
      </c>
      <c r="AY13" s="7">
        <v>0.754</v>
      </c>
      <c r="AZ13" s="5">
        <v>345</v>
      </c>
      <c r="BA13" s="7">
        <v>0.93500000000000005</v>
      </c>
      <c r="BB13" s="5">
        <v>25</v>
      </c>
      <c r="BC13" s="7">
        <v>6.5000000000000002E-2</v>
      </c>
      <c r="BD13" s="5">
        <v>370</v>
      </c>
    </row>
    <row r="14" spans="1:56" x14ac:dyDescent="0.35">
      <c r="A14" t="s">
        <v>73</v>
      </c>
      <c r="B14" s="5" t="s">
        <v>70</v>
      </c>
      <c r="C14" s="5" t="s">
        <v>70</v>
      </c>
      <c r="D14" s="5" t="s">
        <v>70</v>
      </c>
      <c r="E14" s="5" t="s">
        <v>70</v>
      </c>
      <c r="F14" s="5" t="s">
        <v>70</v>
      </c>
      <c r="G14" s="5" t="s">
        <v>70</v>
      </c>
      <c r="H14" s="5" t="s">
        <v>70</v>
      </c>
      <c r="I14" s="5" t="s">
        <v>70</v>
      </c>
      <c r="J14" s="5" t="s">
        <v>70</v>
      </c>
      <c r="K14" s="5" t="s">
        <v>70</v>
      </c>
      <c r="L14" s="5">
        <v>0</v>
      </c>
      <c r="M14" s="5" t="s">
        <v>70</v>
      </c>
      <c r="N14" s="5" t="s">
        <v>70</v>
      </c>
      <c r="O14" s="5" t="s">
        <v>70</v>
      </c>
      <c r="P14" s="5" t="s">
        <v>70</v>
      </c>
      <c r="Q14" s="5" t="s">
        <v>70</v>
      </c>
      <c r="R14" s="5" t="s">
        <v>70</v>
      </c>
      <c r="S14" s="5" t="s">
        <v>70</v>
      </c>
      <c r="T14" s="5" t="s">
        <v>70</v>
      </c>
      <c r="U14" s="5" t="s">
        <v>70</v>
      </c>
      <c r="V14" s="5" t="s">
        <v>70</v>
      </c>
      <c r="W14" s="5">
        <v>0</v>
      </c>
      <c r="X14" s="5" t="s">
        <v>70</v>
      </c>
      <c r="Y14" s="5" t="s">
        <v>70</v>
      </c>
      <c r="Z14" s="5" t="s">
        <v>70</v>
      </c>
      <c r="AA14" s="5" t="s">
        <v>70</v>
      </c>
      <c r="AB14" s="5" t="s">
        <v>70</v>
      </c>
      <c r="AC14" s="5" t="s">
        <v>70</v>
      </c>
      <c r="AD14" s="5" t="s">
        <v>70</v>
      </c>
      <c r="AE14" s="5" t="s">
        <v>70</v>
      </c>
      <c r="AF14" s="5" t="s">
        <v>70</v>
      </c>
      <c r="AG14" s="5" t="s">
        <v>70</v>
      </c>
      <c r="AH14" s="5">
        <v>0</v>
      </c>
      <c r="AI14" s="5" t="s">
        <v>70</v>
      </c>
      <c r="AJ14" s="5" t="s">
        <v>70</v>
      </c>
      <c r="AK14" s="5" t="s">
        <v>70</v>
      </c>
      <c r="AL14" s="5" t="s">
        <v>70</v>
      </c>
      <c r="AM14" s="5" t="s">
        <v>70</v>
      </c>
      <c r="AN14" s="5" t="s">
        <v>70</v>
      </c>
      <c r="AO14" s="5" t="s">
        <v>70</v>
      </c>
      <c r="AP14" s="5" t="s">
        <v>70</v>
      </c>
      <c r="AQ14" s="5" t="s">
        <v>70</v>
      </c>
      <c r="AR14" s="5" t="s">
        <v>70</v>
      </c>
      <c r="AS14" s="5">
        <v>0</v>
      </c>
      <c r="AT14" s="5" t="s">
        <v>70</v>
      </c>
      <c r="AU14" s="5" t="s">
        <v>70</v>
      </c>
      <c r="AV14" s="5" t="s">
        <v>70</v>
      </c>
      <c r="AW14" s="5" t="s">
        <v>70</v>
      </c>
      <c r="AX14" s="5" t="s">
        <v>70</v>
      </c>
      <c r="AY14" s="5" t="s">
        <v>70</v>
      </c>
      <c r="AZ14" s="5" t="s">
        <v>70</v>
      </c>
      <c r="BA14" s="5" t="s">
        <v>70</v>
      </c>
      <c r="BB14" s="5" t="s">
        <v>70</v>
      </c>
      <c r="BC14" s="5" t="s">
        <v>70</v>
      </c>
      <c r="BD14" s="5">
        <v>0</v>
      </c>
    </row>
    <row r="15" spans="1:56" x14ac:dyDescent="0.35">
      <c r="A15" t="s">
        <v>74</v>
      </c>
      <c r="B15" s="5">
        <v>50</v>
      </c>
      <c r="C15" s="7">
        <v>0.34200000000000003</v>
      </c>
      <c r="D15" s="5">
        <v>90</v>
      </c>
      <c r="E15" s="7">
        <v>0.59199999999999997</v>
      </c>
      <c r="F15" s="5">
        <v>120</v>
      </c>
      <c r="G15" s="7">
        <v>0.79600000000000004</v>
      </c>
      <c r="H15" s="5">
        <v>140</v>
      </c>
      <c r="I15" s="7">
        <v>0.91400000000000003</v>
      </c>
      <c r="J15" s="5">
        <v>15</v>
      </c>
      <c r="K15" s="7">
        <v>8.5999999999999993E-2</v>
      </c>
      <c r="L15" s="5">
        <v>150</v>
      </c>
      <c r="M15" s="5">
        <v>50</v>
      </c>
      <c r="N15" s="7">
        <v>0.29299999999999998</v>
      </c>
      <c r="O15" s="5">
        <v>85</v>
      </c>
      <c r="P15" s="7">
        <v>0.53</v>
      </c>
      <c r="Q15" s="5">
        <v>120</v>
      </c>
      <c r="R15" s="7">
        <v>0.72</v>
      </c>
      <c r="S15" s="5">
        <v>140</v>
      </c>
      <c r="T15" s="7">
        <v>0.86599999999999999</v>
      </c>
      <c r="U15" s="5">
        <v>20</v>
      </c>
      <c r="V15" s="7">
        <v>0.13400000000000001</v>
      </c>
      <c r="W15" s="5">
        <v>165</v>
      </c>
      <c r="X15" s="5">
        <v>50</v>
      </c>
      <c r="Y15" s="7">
        <v>0.46200000000000002</v>
      </c>
      <c r="Z15" s="5">
        <v>70</v>
      </c>
      <c r="AA15" s="7">
        <v>0.64200000000000002</v>
      </c>
      <c r="AB15" s="5">
        <v>95</v>
      </c>
      <c r="AC15" s="7">
        <v>0.877</v>
      </c>
      <c r="AD15" s="5">
        <v>100</v>
      </c>
      <c r="AE15" s="7">
        <v>0.95299999999999996</v>
      </c>
      <c r="AF15" s="5">
        <v>5</v>
      </c>
      <c r="AG15" s="7">
        <v>4.7E-2</v>
      </c>
      <c r="AH15" s="5">
        <v>105</v>
      </c>
      <c r="AI15" s="5">
        <v>65</v>
      </c>
      <c r="AJ15" s="7">
        <v>0.52400000000000002</v>
      </c>
      <c r="AK15" s="5">
        <v>90</v>
      </c>
      <c r="AL15" s="7">
        <v>0.71</v>
      </c>
      <c r="AM15" s="5">
        <v>110</v>
      </c>
      <c r="AN15" s="7">
        <v>0.879</v>
      </c>
      <c r="AO15" s="5">
        <v>120</v>
      </c>
      <c r="AP15" s="7">
        <v>0.95199999999999996</v>
      </c>
      <c r="AQ15" s="5">
        <v>5</v>
      </c>
      <c r="AR15" s="7">
        <v>4.8000000000000001E-2</v>
      </c>
      <c r="AS15" s="5">
        <v>125</v>
      </c>
      <c r="AT15" s="5">
        <v>40</v>
      </c>
      <c r="AU15" s="7">
        <v>0.30499999999999999</v>
      </c>
      <c r="AV15" s="5">
        <v>80</v>
      </c>
      <c r="AW15" s="7">
        <v>0.59499999999999997</v>
      </c>
      <c r="AX15" s="5">
        <v>95</v>
      </c>
      <c r="AY15" s="7">
        <v>0.72499999999999998</v>
      </c>
      <c r="AZ15" s="5">
        <v>115</v>
      </c>
      <c r="BA15" s="7">
        <v>0.86299999999999999</v>
      </c>
      <c r="BB15" s="5">
        <v>20</v>
      </c>
      <c r="BC15" s="7">
        <v>0.13700000000000001</v>
      </c>
      <c r="BD15" s="5">
        <v>130</v>
      </c>
    </row>
    <row r="16" spans="1:56" x14ac:dyDescent="0.35">
      <c r="A16" t="s">
        <v>75</v>
      </c>
      <c r="B16" s="5" t="s">
        <v>70</v>
      </c>
      <c r="C16" s="5" t="s">
        <v>70</v>
      </c>
      <c r="D16" s="5" t="s">
        <v>70</v>
      </c>
      <c r="E16" s="5" t="s">
        <v>70</v>
      </c>
      <c r="F16" s="5" t="s">
        <v>70</v>
      </c>
      <c r="G16" s="5" t="s">
        <v>70</v>
      </c>
      <c r="H16" s="5" t="s">
        <v>70</v>
      </c>
      <c r="I16" s="5" t="s">
        <v>70</v>
      </c>
      <c r="J16" s="5" t="s">
        <v>70</v>
      </c>
      <c r="K16" s="5" t="s">
        <v>70</v>
      </c>
      <c r="L16" s="5">
        <v>0</v>
      </c>
      <c r="M16" s="5" t="s">
        <v>70</v>
      </c>
      <c r="N16" s="5" t="s">
        <v>70</v>
      </c>
      <c r="O16" s="5" t="s">
        <v>70</v>
      </c>
      <c r="P16" s="5" t="s">
        <v>70</v>
      </c>
      <c r="Q16" s="5" t="s">
        <v>70</v>
      </c>
      <c r="R16" s="5" t="s">
        <v>70</v>
      </c>
      <c r="S16" s="5" t="s">
        <v>70</v>
      </c>
      <c r="T16" s="5" t="s">
        <v>70</v>
      </c>
      <c r="U16" s="5" t="s">
        <v>70</v>
      </c>
      <c r="V16" s="5" t="s">
        <v>70</v>
      </c>
      <c r="W16" s="5">
        <v>0</v>
      </c>
      <c r="X16" s="5" t="s">
        <v>70</v>
      </c>
      <c r="Y16" s="5" t="s">
        <v>70</v>
      </c>
      <c r="Z16" s="5" t="s">
        <v>70</v>
      </c>
      <c r="AA16" s="5" t="s">
        <v>70</v>
      </c>
      <c r="AB16" s="5" t="s">
        <v>70</v>
      </c>
      <c r="AC16" s="5" t="s">
        <v>70</v>
      </c>
      <c r="AD16" s="5" t="s">
        <v>70</v>
      </c>
      <c r="AE16" s="5" t="s">
        <v>70</v>
      </c>
      <c r="AF16" s="5" t="s">
        <v>70</v>
      </c>
      <c r="AG16" s="5" t="s">
        <v>70</v>
      </c>
      <c r="AH16" s="5">
        <v>0</v>
      </c>
      <c r="AI16" s="5" t="s">
        <v>70</v>
      </c>
      <c r="AJ16" s="5" t="s">
        <v>70</v>
      </c>
      <c r="AK16" s="5" t="s">
        <v>70</v>
      </c>
      <c r="AL16" s="5" t="s">
        <v>70</v>
      </c>
      <c r="AM16" s="5" t="s">
        <v>70</v>
      </c>
      <c r="AN16" s="5" t="s">
        <v>70</v>
      </c>
      <c r="AO16" s="5" t="s">
        <v>70</v>
      </c>
      <c r="AP16" s="5" t="s">
        <v>70</v>
      </c>
      <c r="AQ16" s="5" t="s">
        <v>70</v>
      </c>
      <c r="AR16" s="5" t="s">
        <v>70</v>
      </c>
      <c r="AS16" s="5">
        <v>0</v>
      </c>
      <c r="AT16" s="5" t="s">
        <v>70</v>
      </c>
      <c r="AU16" s="5" t="s">
        <v>70</v>
      </c>
      <c r="AV16" s="5" t="s">
        <v>70</v>
      </c>
      <c r="AW16" s="5" t="s">
        <v>70</v>
      </c>
      <c r="AX16" s="5" t="s">
        <v>70</v>
      </c>
      <c r="AY16" s="5" t="s">
        <v>70</v>
      </c>
      <c r="AZ16" s="5" t="s">
        <v>70</v>
      </c>
      <c r="BA16" s="5" t="s">
        <v>70</v>
      </c>
      <c r="BB16" s="5" t="s">
        <v>70</v>
      </c>
      <c r="BC16" s="5" t="s">
        <v>70</v>
      </c>
      <c r="BD16" s="5">
        <v>0</v>
      </c>
    </row>
    <row r="17" spans="1:56" x14ac:dyDescent="0.35">
      <c r="A17" t="s">
        <v>76</v>
      </c>
      <c r="B17" s="5" t="s">
        <v>70</v>
      </c>
      <c r="C17" s="5" t="s">
        <v>70</v>
      </c>
      <c r="D17" s="5" t="s">
        <v>70</v>
      </c>
      <c r="E17" s="5" t="s">
        <v>70</v>
      </c>
      <c r="F17" s="5" t="s">
        <v>70</v>
      </c>
      <c r="G17" s="5" t="s">
        <v>70</v>
      </c>
      <c r="H17" s="5" t="s">
        <v>70</v>
      </c>
      <c r="I17" s="5" t="s">
        <v>70</v>
      </c>
      <c r="J17" s="5" t="s">
        <v>70</v>
      </c>
      <c r="K17" s="5" t="s">
        <v>70</v>
      </c>
      <c r="L17" s="5">
        <v>0</v>
      </c>
      <c r="M17" s="5" t="s">
        <v>70</v>
      </c>
      <c r="N17" s="5" t="s">
        <v>70</v>
      </c>
      <c r="O17" s="5" t="s">
        <v>70</v>
      </c>
      <c r="P17" s="5" t="s">
        <v>70</v>
      </c>
      <c r="Q17" s="5" t="s">
        <v>70</v>
      </c>
      <c r="R17" s="5" t="s">
        <v>70</v>
      </c>
      <c r="S17" s="5" t="s">
        <v>70</v>
      </c>
      <c r="T17" s="5" t="s">
        <v>70</v>
      </c>
      <c r="U17" s="5" t="s">
        <v>70</v>
      </c>
      <c r="V17" s="5" t="s">
        <v>70</v>
      </c>
      <c r="W17" s="5">
        <v>0</v>
      </c>
      <c r="X17" s="5">
        <v>0</v>
      </c>
      <c r="Y17" s="7">
        <v>0</v>
      </c>
      <c r="Z17" s="5" t="s">
        <v>63</v>
      </c>
      <c r="AA17" s="5" t="s">
        <v>63</v>
      </c>
      <c r="AB17" s="5" t="s">
        <v>63</v>
      </c>
      <c r="AC17" s="5" t="s">
        <v>63</v>
      </c>
      <c r="AD17" s="5" t="s">
        <v>63</v>
      </c>
      <c r="AE17" s="5" t="s">
        <v>63</v>
      </c>
      <c r="AF17" s="5">
        <v>0</v>
      </c>
      <c r="AG17" s="7">
        <v>0</v>
      </c>
      <c r="AH17" s="5" t="s">
        <v>63</v>
      </c>
      <c r="AI17" s="5" t="s">
        <v>63</v>
      </c>
      <c r="AJ17" s="5" t="s">
        <v>63</v>
      </c>
      <c r="AK17" s="5">
        <v>5</v>
      </c>
      <c r="AL17" s="5" t="s">
        <v>63</v>
      </c>
      <c r="AM17" s="5">
        <v>5</v>
      </c>
      <c r="AN17" s="5" t="s">
        <v>63</v>
      </c>
      <c r="AO17" s="5">
        <v>5</v>
      </c>
      <c r="AP17" s="5" t="s">
        <v>63</v>
      </c>
      <c r="AQ17" s="5">
        <v>0</v>
      </c>
      <c r="AR17" s="7">
        <v>0</v>
      </c>
      <c r="AS17" s="5">
        <v>5</v>
      </c>
      <c r="AT17" s="5" t="s">
        <v>70</v>
      </c>
      <c r="AU17" s="5" t="s">
        <v>70</v>
      </c>
      <c r="AV17" s="5" t="s">
        <v>70</v>
      </c>
      <c r="AW17" s="5" t="s">
        <v>70</v>
      </c>
      <c r="AX17" s="5" t="s">
        <v>70</v>
      </c>
      <c r="AY17" s="5" t="s">
        <v>70</v>
      </c>
      <c r="AZ17" s="5" t="s">
        <v>70</v>
      </c>
      <c r="BA17" s="5" t="s">
        <v>70</v>
      </c>
      <c r="BB17" s="5" t="s">
        <v>70</v>
      </c>
      <c r="BC17" s="5" t="s">
        <v>70</v>
      </c>
      <c r="BD17" s="5">
        <v>0</v>
      </c>
    </row>
    <row r="18" spans="1:56" x14ac:dyDescent="0.35">
      <c r="A18" t="s">
        <v>77</v>
      </c>
      <c r="B18" s="5">
        <v>15</v>
      </c>
      <c r="C18" s="7">
        <v>0.23200000000000001</v>
      </c>
      <c r="D18" s="5">
        <v>30</v>
      </c>
      <c r="E18" s="7">
        <v>0.53600000000000003</v>
      </c>
      <c r="F18" s="5">
        <v>45</v>
      </c>
      <c r="G18" s="7">
        <v>0.78600000000000003</v>
      </c>
      <c r="H18" s="5">
        <v>50</v>
      </c>
      <c r="I18" s="7">
        <v>0.89300000000000002</v>
      </c>
      <c r="J18" s="5">
        <v>5</v>
      </c>
      <c r="K18" s="7">
        <v>0.107</v>
      </c>
      <c r="L18" s="5">
        <v>55</v>
      </c>
      <c r="M18" s="5">
        <v>20</v>
      </c>
      <c r="N18" s="5" t="s">
        <v>63</v>
      </c>
      <c r="O18" s="5">
        <v>40</v>
      </c>
      <c r="P18" s="5" t="s">
        <v>63</v>
      </c>
      <c r="Q18" s="5">
        <v>55</v>
      </c>
      <c r="R18" s="5" t="s">
        <v>63</v>
      </c>
      <c r="S18" s="5">
        <v>60</v>
      </c>
      <c r="T18" s="5" t="s">
        <v>63</v>
      </c>
      <c r="U18" s="5" t="s">
        <v>63</v>
      </c>
      <c r="V18" s="5" t="s">
        <v>63</v>
      </c>
      <c r="W18" s="5">
        <v>65</v>
      </c>
      <c r="X18" s="5">
        <v>35</v>
      </c>
      <c r="Y18" s="7">
        <v>0.34</v>
      </c>
      <c r="Z18" s="5">
        <v>55</v>
      </c>
      <c r="AA18" s="7">
        <v>0.58799999999999997</v>
      </c>
      <c r="AB18" s="5">
        <v>85</v>
      </c>
      <c r="AC18" s="7">
        <v>0.86599999999999999</v>
      </c>
      <c r="AD18" s="5">
        <v>90</v>
      </c>
      <c r="AE18" s="7">
        <v>0.91800000000000004</v>
      </c>
      <c r="AF18" s="5">
        <v>10</v>
      </c>
      <c r="AG18" s="7">
        <v>8.2000000000000003E-2</v>
      </c>
      <c r="AH18" s="5">
        <v>95</v>
      </c>
      <c r="AI18" s="5">
        <v>25</v>
      </c>
      <c r="AJ18" s="5" t="s">
        <v>63</v>
      </c>
      <c r="AK18" s="5">
        <v>55</v>
      </c>
      <c r="AL18" s="5" t="s">
        <v>63</v>
      </c>
      <c r="AM18" s="5">
        <v>95</v>
      </c>
      <c r="AN18" s="5" t="s">
        <v>63</v>
      </c>
      <c r="AO18" s="5">
        <v>100</v>
      </c>
      <c r="AP18" s="5" t="s">
        <v>63</v>
      </c>
      <c r="AQ18" s="5" t="s">
        <v>63</v>
      </c>
      <c r="AR18" s="5" t="s">
        <v>63</v>
      </c>
      <c r="AS18" s="5">
        <v>100</v>
      </c>
      <c r="AT18" s="5">
        <v>10</v>
      </c>
      <c r="AU18" s="7">
        <v>0.109</v>
      </c>
      <c r="AV18" s="5">
        <v>35</v>
      </c>
      <c r="AW18" s="7">
        <v>0.38</v>
      </c>
      <c r="AX18" s="5">
        <v>60</v>
      </c>
      <c r="AY18" s="7">
        <v>0.65200000000000002</v>
      </c>
      <c r="AZ18" s="5">
        <v>85</v>
      </c>
      <c r="BA18" s="7">
        <v>0.90200000000000002</v>
      </c>
      <c r="BB18" s="5">
        <v>10</v>
      </c>
      <c r="BC18" s="7">
        <v>9.8000000000000004E-2</v>
      </c>
      <c r="BD18" s="5">
        <v>90</v>
      </c>
    </row>
    <row r="19" spans="1:56" x14ac:dyDescent="0.35">
      <c r="A19" t="s">
        <v>78</v>
      </c>
      <c r="B19" s="5" t="s">
        <v>70</v>
      </c>
      <c r="C19" s="5" t="s">
        <v>70</v>
      </c>
      <c r="D19" s="5" t="s">
        <v>70</v>
      </c>
      <c r="E19" s="5" t="s">
        <v>70</v>
      </c>
      <c r="F19" s="5" t="s">
        <v>70</v>
      </c>
      <c r="G19" s="5" t="s">
        <v>70</v>
      </c>
      <c r="H19" s="5" t="s">
        <v>70</v>
      </c>
      <c r="I19" s="5" t="s">
        <v>70</v>
      </c>
      <c r="J19" s="5" t="s">
        <v>70</v>
      </c>
      <c r="K19" s="5" t="s">
        <v>70</v>
      </c>
      <c r="L19" s="5">
        <v>0</v>
      </c>
      <c r="M19" s="5">
        <v>10</v>
      </c>
      <c r="N19" s="7">
        <v>0.625</v>
      </c>
      <c r="O19" s="5">
        <v>15</v>
      </c>
      <c r="P19" s="7">
        <v>0.81200000000000006</v>
      </c>
      <c r="Q19" s="5">
        <v>15</v>
      </c>
      <c r="R19" s="7">
        <v>0.93799999999999994</v>
      </c>
      <c r="S19" s="5">
        <v>15</v>
      </c>
      <c r="T19" s="7">
        <v>1</v>
      </c>
      <c r="U19" s="5">
        <v>0</v>
      </c>
      <c r="V19" s="7">
        <v>0</v>
      </c>
      <c r="W19" s="5">
        <v>15</v>
      </c>
      <c r="X19" s="5">
        <v>5</v>
      </c>
      <c r="Y19" s="7">
        <v>0.42899999999999999</v>
      </c>
      <c r="Z19" s="5">
        <v>5</v>
      </c>
      <c r="AA19" s="7">
        <v>0.5</v>
      </c>
      <c r="AB19" s="5">
        <v>10</v>
      </c>
      <c r="AC19" s="7">
        <v>0.78600000000000003</v>
      </c>
      <c r="AD19" s="5">
        <v>15</v>
      </c>
      <c r="AE19" s="7">
        <v>1</v>
      </c>
      <c r="AF19" s="5">
        <v>0</v>
      </c>
      <c r="AG19" s="7">
        <v>0</v>
      </c>
      <c r="AH19" s="5">
        <v>15</v>
      </c>
      <c r="AI19" s="5">
        <v>10</v>
      </c>
      <c r="AJ19" s="7">
        <v>0.9</v>
      </c>
      <c r="AK19" s="5">
        <v>10</v>
      </c>
      <c r="AL19" s="7">
        <v>1</v>
      </c>
      <c r="AM19" s="5">
        <v>10</v>
      </c>
      <c r="AN19" s="7">
        <v>1</v>
      </c>
      <c r="AO19" s="5">
        <v>10</v>
      </c>
      <c r="AP19" s="7">
        <v>1</v>
      </c>
      <c r="AQ19" s="5">
        <v>0</v>
      </c>
      <c r="AR19" s="7">
        <v>0</v>
      </c>
      <c r="AS19" s="5">
        <v>10</v>
      </c>
      <c r="AT19" s="5">
        <v>10</v>
      </c>
      <c r="AU19" s="5" t="s">
        <v>63</v>
      </c>
      <c r="AV19" s="5">
        <v>15</v>
      </c>
      <c r="AW19" s="5" t="s">
        <v>63</v>
      </c>
      <c r="AX19" s="5">
        <v>15</v>
      </c>
      <c r="AY19" s="5" t="s">
        <v>63</v>
      </c>
      <c r="AZ19" s="5">
        <v>20</v>
      </c>
      <c r="BA19" s="5" t="s">
        <v>63</v>
      </c>
      <c r="BB19" s="5" t="s">
        <v>63</v>
      </c>
      <c r="BC19" s="5" t="s">
        <v>63</v>
      </c>
      <c r="BD19" s="5">
        <v>25</v>
      </c>
    </row>
    <row r="20" spans="1:56" x14ac:dyDescent="0.35">
      <c r="A20" t="s">
        <v>79</v>
      </c>
      <c r="B20" s="5" t="s">
        <v>70</v>
      </c>
      <c r="C20" s="5" t="s">
        <v>70</v>
      </c>
      <c r="D20" s="5" t="s">
        <v>70</v>
      </c>
      <c r="E20" s="5" t="s">
        <v>70</v>
      </c>
      <c r="F20" s="5" t="s">
        <v>70</v>
      </c>
      <c r="G20" s="5" t="s">
        <v>70</v>
      </c>
      <c r="H20" s="5" t="s">
        <v>70</v>
      </c>
      <c r="I20" s="5" t="s">
        <v>70</v>
      </c>
      <c r="J20" s="5" t="s">
        <v>70</v>
      </c>
      <c r="K20" s="5" t="s">
        <v>70</v>
      </c>
      <c r="L20" s="5">
        <v>0</v>
      </c>
      <c r="M20" s="5" t="s">
        <v>70</v>
      </c>
      <c r="N20" s="5" t="s">
        <v>70</v>
      </c>
      <c r="O20" s="5" t="s">
        <v>70</v>
      </c>
      <c r="P20" s="5" t="s">
        <v>70</v>
      </c>
      <c r="Q20" s="5" t="s">
        <v>70</v>
      </c>
      <c r="R20" s="5" t="s">
        <v>70</v>
      </c>
      <c r="S20" s="5" t="s">
        <v>70</v>
      </c>
      <c r="T20" s="5" t="s">
        <v>70</v>
      </c>
      <c r="U20" s="5" t="s">
        <v>70</v>
      </c>
      <c r="V20" s="5" t="s">
        <v>70</v>
      </c>
      <c r="W20" s="5">
        <v>0</v>
      </c>
      <c r="X20" s="5" t="s">
        <v>70</v>
      </c>
      <c r="Y20" s="5" t="s">
        <v>70</v>
      </c>
      <c r="Z20" s="5" t="s">
        <v>70</v>
      </c>
      <c r="AA20" s="5" t="s">
        <v>70</v>
      </c>
      <c r="AB20" s="5" t="s">
        <v>70</v>
      </c>
      <c r="AC20" s="5" t="s">
        <v>70</v>
      </c>
      <c r="AD20" s="5" t="s">
        <v>70</v>
      </c>
      <c r="AE20" s="5" t="s">
        <v>70</v>
      </c>
      <c r="AF20" s="5" t="s">
        <v>70</v>
      </c>
      <c r="AG20" s="5" t="s">
        <v>70</v>
      </c>
      <c r="AH20" s="5">
        <v>0</v>
      </c>
      <c r="AI20" s="5" t="s">
        <v>70</v>
      </c>
      <c r="AJ20" s="5" t="s">
        <v>70</v>
      </c>
      <c r="AK20" s="5" t="s">
        <v>70</v>
      </c>
      <c r="AL20" s="5" t="s">
        <v>70</v>
      </c>
      <c r="AM20" s="5" t="s">
        <v>70</v>
      </c>
      <c r="AN20" s="5" t="s">
        <v>70</v>
      </c>
      <c r="AO20" s="5" t="s">
        <v>70</v>
      </c>
      <c r="AP20" s="5" t="s">
        <v>70</v>
      </c>
      <c r="AQ20" s="5" t="s">
        <v>70</v>
      </c>
      <c r="AR20" s="5" t="s">
        <v>70</v>
      </c>
      <c r="AS20" s="5">
        <v>0</v>
      </c>
      <c r="AT20" s="5" t="s">
        <v>70</v>
      </c>
      <c r="AU20" s="5" t="s">
        <v>70</v>
      </c>
      <c r="AV20" s="5" t="s">
        <v>70</v>
      </c>
      <c r="AW20" s="5" t="s">
        <v>70</v>
      </c>
      <c r="AX20" s="5" t="s">
        <v>70</v>
      </c>
      <c r="AY20" s="5" t="s">
        <v>70</v>
      </c>
      <c r="AZ20" s="5" t="s">
        <v>70</v>
      </c>
      <c r="BA20" s="5" t="s">
        <v>70</v>
      </c>
      <c r="BB20" s="5" t="s">
        <v>70</v>
      </c>
      <c r="BC20" s="5" t="s">
        <v>70</v>
      </c>
      <c r="BD20" s="5">
        <v>0</v>
      </c>
    </row>
    <row r="21" spans="1:56" x14ac:dyDescent="0.35">
      <c r="A21" t="s">
        <v>80</v>
      </c>
      <c r="B21" s="5" t="s">
        <v>70</v>
      </c>
      <c r="C21" s="5" t="s">
        <v>70</v>
      </c>
      <c r="D21" s="5" t="s">
        <v>70</v>
      </c>
      <c r="E21" s="5" t="s">
        <v>70</v>
      </c>
      <c r="F21" s="5" t="s">
        <v>70</v>
      </c>
      <c r="G21" s="5" t="s">
        <v>70</v>
      </c>
      <c r="H21" s="5" t="s">
        <v>70</v>
      </c>
      <c r="I21" s="5" t="s">
        <v>70</v>
      </c>
      <c r="J21" s="5" t="s">
        <v>70</v>
      </c>
      <c r="K21" s="5" t="s">
        <v>70</v>
      </c>
      <c r="L21" s="5">
        <v>0</v>
      </c>
      <c r="M21" s="5" t="s">
        <v>70</v>
      </c>
      <c r="N21" s="5" t="s">
        <v>70</v>
      </c>
      <c r="O21" s="5" t="s">
        <v>70</v>
      </c>
      <c r="P21" s="5" t="s">
        <v>70</v>
      </c>
      <c r="Q21" s="5" t="s">
        <v>70</v>
      </c>
      <c r="R21" s="5" t="s">
        <v>70</v>
      </c>
      <c r="S21" s="5" t="s">
        <v>70</v>
      </c>
      <c r="T21" s="5" t="s">
        <v>70</v>
      </c>
      <c r="U21" s="5" t="s">
        <v>70</v>
      </c>
      <c r="V21" s="5" t="s">
        <v>70</v>
      </c>
      <c r="W21" s="5">
        <v>0</v>
      </c>
      <c r="X21" s="5" t="s">
        <v>70</v>
      </c>
      <c r="Y21" s="5" t="s">
        <v>70</v>
      </c>
      <c r="Z21" s="5" t="s">
        <v>70</v>
      </c>
      <c r="AA21" s="5" t="s">
        <v>70</v>
      </c>
      <c r="AB21" s="5" t="s">
        <v>70</v>
      </c>
      <c r="AC21" s="5" t="s">
        <v>70</v>
      </c>
      <c r="AD21" s="5" t="s">
        <v>70</v>
      </c>
      <c r="AE21" s="5" t="s">
        <v>70</v>
      </c>
      <c r="AF21" s="5" t="s">
        <v>70</v>
      </c>
      <c r="AG21" s="5" t="s">
        <v>70</v>
      </c>
      <c r="AH21" s="5">
        <v>0</v>
      </c>
      <c r="AI21" s="5" t="s">
        <v>70</v>
      </c>
      <c r="AJ21" s="5" t="s">
        <v>70</v>
      </c>
      <c r="AK21" s="5" t="s">
        <v>70</v>
      </c>
      <c r="AL21" s="5" t="s">
        <v>70</v>
      </c>
      <c r="AM21" s="5" t="s">
        <v>70</v>
      </c>
      <c r="AN21" s="5" t="s">
        <v>70</v>
      </c>
      <c r="AO21" s="5" t="s">
        <v>70</v>
      </c>
      <c r="AP21" s="5" t="s">
        <v>70</v>
      </c>
      <c r="AQ21" s="5" t="s">
        <v>70</v>
      </c>
      <c r="AR21" s="5" t="s">
        <v>70</v>
      </c>
      <c r="AS21" s="5">
        <v>0</v>
      </c>
      <c r="AT21" s="5" t="s">
        <v>70</v>
      </c>
      <c r="AU21" s="5" t="s">
        <v>70</v>
      </c>
      <c r="AV21" s="5" t="s">
        <v>70</v>
      </c>
      <c r="AW21" s="5" t="s">
        <v>70</v>
      </c>
      <c r="AX21" s="5" t="s">
        <v>70</v>
      </c>
      <c r="AY21" s="5" t="s">
        <v>70</v>
      </c>
      <c r="AZ21" s="5" t="s">
        <v>70</v>
      </c>
      <c r="BA21" s="5" t="s">
        <v>70</v>
      </c>
      <c r="BB21" s="5" t="s">
        <v>70</v>
      </c>
      <c r="BC21" s="5" t="s">
        <v>70</v>
      </c>
      <c r="BD21" s="5">
        <v>0</v>
      </c>
    </row>
    <row r="22" spans="1:56" x14ac:dyDescent="0.35">
      <c r="A22" t="s">
        <v>81</v>
      </c>
      <c r="B22" s="5">
        <v>5</v>
      </c>
      <c r="C22" s="5" t="s">
        <v>63</v>
      </c>
      <c r="D22" s="5">
        <v>10</v>
      </c>
      <c r="E22" s="5" t="s">
        <v>63</v>
      </c>
      <c r="F22" s="5">
        <v>15</v>
      </c>
      <c r="G22" s="5" t="s">
        <v>63</v>
      </c>
      <c r="H22" s="5">
        <v>15</v>
      </c>
      <c r="I22" s="5" t="s">
        <v>63</v>
      </c>
      <c r="J22" s="5" t="s">
        <v>63</v>
      </c>
      <c r="K22" s="5" t="s">
        <v>63</v>
      </c>
      <c r="L22" s="5">
        <v>15</v>
      </c>
      <c r="M22" s="5">
        <v>10</v>
      </c>
      <c r="N22" s="5" t="s">
        <v>63</v>
      </c>
      <c r="O22" s="5">
        <v>15</v>
      </c>
      <c r="P22" s="5" t="s">
        <v>63</v>
      </c>
      <c r="Q22" s="5">
        <v>20</v>
      </c>
      <c r="R22" s="5" t="s">
        <v>63</v>
      </c>
      <c r="S22" s="5">
        <v>20</v>
      </c>
      <c r="T22" s="5" t="s">
        <v>63</v>
      </c>
      <c r="U22" s="5" t="s">
        <v>63</v>
      </c>
      <c r="V22" s="5" t="s">
        <v>63</v>
      </c>
      <c r="W22" s="5">
        <v>25</v>
      </c>
      <c r="X22" s="5">
        <v>5</v>
      </c>
      <c r="Y22" s="7">
        <v>0.42899999999999999</v>
      </c>
      <c r="Z22" s="5">
        <v>10</v>
      </c>
      <c r="AA22" s="7">
        <v>0.64300000000000002</v>
      </c>
      <c r="AB22" s="5">
        <v>15</v>
      </c>
      <c r="AC22" s="7">
        <v>1</v>
      </c>
      <c r="AD22" s="5">
        <v>15</v>
      </c>
      <c r="AE22" s="7">
        <v>1</v>
      </c>
      <c r="AF22" s="5">
        <v>0</v>
      </c>
      <c r="AG22" s="7">
        <v>0</v>
      </c>
      <c r="AH22" s="5">
        <v>15</v>
      </c>
      <c r="AI22" s="5">
        <v>10</v>
      </c>
      <c r="AJ22" s="7">
        <v>0.55600000000000005</v>
      </c>
      <c r="AK22" s="5">
        <v>15</v>
      </c>
      <c r="AL22" s="7">
        <v>0.88900000000000001</v>
      </c>
      <c r="AM22" s="5">
        <v>20</v>
      </c>
      <c r="AN22" s="7">
        <v>1</v>
      </c>
      <c r="AO22" s="5">
        <v>20</v>
      </c>
      <c r="AP22" s="7">
        <v>1</v>
      </c>
      <c r="AQ22" s="5">
        <v>0</v>
      </c>
      <c r="AR22" s="7">
        <v>0</v>
      </c>
      <c r="AS22" s="5">
        <v>20</v>
      </c>
      <c r="AT22" s="5">
        <v>10</v>
      </c>
      <c r="AU22" s="5" t="s">
        <v>63</v>
      </c>
      <c r="AV22" s="5">
        <v>20</v>
      </c>
      <c r="AW22" s="5" t="s">
        <v>63</v>
      </c>
      <c r="AX22" s="5">
        <v>25</v>
      </c>
      <c r="AY22" s="5" t="s">
        <v>63</v>
      </c>
      <c r="AZ22" s="5">
        <v>25</v>
      </c>
      <c r="BA22" s="5" t="s">
        <v>63</v>
      </c>
      <c r="BB22" s="5" t="s">
        <v>63</v>
      </c>
      <c r="BC22" s="5" t="s">
        <v>63</v>
      </c>
      <c r="BD22" s="5">
        <v>25</v>
      </c>
    </row>
    <row r="23" spans="1:56" x14ac:dyDescent="0.35">
      <c r="A23" t="s">
        <v>82</v>
      </c>
      <c r="B23" s="5">
        <v>380</v>
      </c>
      <c r="C23" s="7">
        <v>0.38700000000000001</v>
      </c>
      <c r="D23" s="5">
        <v>640</v>
      </c>
      <c r="E23" s="7">
        <v>0.64600000000000002</v>
      </c>
      <c r="F23" s="5">
        <v>845</v>
      </c>
      <c r="G23" s="7">
        <v>0.85599999999999998</v>
      </c>
      <c r="H23" s="5">
        <v>940</v>
      </c>
      <c r="I23" s="7">
        <v>0.95199999999999996</v>
      </c>
      <c r="J23" s="5">
        <v>45</v>
      </c>
      <c r="K23" s="7">
        <v>4.8000000000000001E-2</v>
      </c>
      <c r="L23" s="5">
        <v>990</v>
      </c>
      <c r="M23" s="5">
        <v>415</v>
      </c>
      <c r="N23" s="7">
        <v>0.42399999999999999</v>
      </c>
      <c r="O23" s="5">
        <v>650</v>
      </c>
      <c r="P23" s="7">
        <v>0.66800000000000004</v>
      </c>
      <c r="Q23" s="5">
        <v>835</v>
      </c>
      <c r="R23" s="7">
        <v>0.85799999999999998</v>
      </c>
      <c r="S23" s="5">
        <v>935</v>
      </c>
      <c r="T23" s="7">
        <v>0.95799999999999996</v>
      </c>
      <c r="U23" s="5">
        <v>40</v>
      </c>
      <c r="V23" s="7">
        <v>4.2000000000000003E-2</v>
      </c>
      <c r="W23" s="5">
        <v>975</v>
      </c>
      <c r="X23" s="5">
        <v>460</v>
      </c>
      <c r="Y23" s="7">
        <v>0.48499999999999999</v>
      </c>
      <c r="Z23" s="5">
        <v>665</v>
      </c>
      <c r="AA23" s="7">
        <v>0.70099999999999996</v>
      </c>
      <c r="AB23" s="5">
        <v>860</v>
      </c>
      <c r="AC23" s="7">
        <v>0.90400000000000003</v>
      </c>
      <c r="AD23" s="5">
        <v>910</v>
      </c>
      <c r="AE23" s="7">
        <v>0.95899999999999996</v>
      </c>
      <c r="AF23" s="5">
        <v>40</v>
      </c>
      <c r="AG23" s="7">
        <v>4.1000000000000002E-2</v>
      </c>
      <c r="AH23" s="5">
        <v>950</v>
      </c>
      <c r="AI23" s="5">
        <v>380</v>
      </c>
      <c r="AJ23" s="7">
        <v>0.38200000000000001</v>
      </c>
      <c r="AK23" s="5">
        <v>645</v>
      </c>
      <c r="AL23" s="7">
        <v>0.64500000000000002</v>
      </c>
      <c r="AM23" s="5">
        <v>920</v>
      </c>
      <c r="AN23" s="7">
        <v>0.91800000000000004</v>
      </c>
      <c r="AO23" s="5">
        <v>985</v>
      </c>
      <c r="AP23" s="7">
        <v>0.98299999999999998</v>
      </c>
      <c r="AQ23" s="5">
        <v>15</v>
      </c>
      <c r="AR23" s="7">
        <v>1.7000000000000001E-2</v>
      </c>
      <c r="AS23" s="8">
        <v>1000</v>
      </c>
      <c r="AT23" s="5">
        <v>325</v>
      </c>
      <c r="AU23" s="7">
        <v>0.33300000000000002</v>
      </c>
      <c r="AV23" s="5">
        <v>605</v>
      </c>
      <c r="AW23" s="7">
        <v>0.622</v>
      </c>
      <c r="AX23" s="5">
        <v>820</v>
      </c>
      <c r="AY23" s="7">
        <v>0.83899999999999997</v>
      </c>
      <c r="AZ23" s="5">
        <v>920</v>
      </c>
      <c r="BA23" s="7">
        <v>0.94499999999999995</v>
      </c>
      <c r="BB23" s="5">
        <v>55</v>
      </c>
      <c r="BC23" s="7">
        <v>5.5E-2</v>
      </c>
      <c r="BD23" s="5">
        <v>975</v>
      </c>
    </row>
    <row r="24" spans="1:56" x14ac:dyDescent="0.35">
      <c r="A24" t="s">
        <v>83</v>
      </c>
      <c r="B24" s="5" t="s">
        <v>70</v>
      </c>
      <c r="C24" s="5" t="s">
        <v>70</v>
      </c>
      <c r="D24" s="5" t="s">
        <v>70</v>
      </c>
      <c r="E24" s="5" t="s">
        <v>70</v>
      </c>
      <c r="F24" s="5" t="s">
        <v>70</v>
      </c>
      <c r="G24" s="5" t="s">
        <v>70</v>
      </c>
      <c r="H24" s="5" t="s">
        <v>70</v>
      </c>
      <c r="I24" s="5" t="s">
        <v>70</v>
      </c>
      <c r="J24" s="5" t="s">
        <v>70</v>
      </c>
      <c r="K24" s="5" t="s">
        <v>70</v>
      </c>
      <c r="L24" s="5">
        <v>0</v>
      </c>
      <c r="M24" s="5" t="s">
        <v>70</v>
      </c>
      <c r="N24" s="5" t="s">
        <v>70</v>
      </c>
      <c r="O24" s="5" t="s">
        <v>70</v>
      </c>
      <c r="P24" s="5" t="s">
        <v>70</v>
      </c>
      <c r="Q24" s="5" t="s">
        <v>70</v>
      </c>
      <c r="R24" s="5" t="s">
        <v>70</v>
      </c>
      <c r="S24" s="5" t="s">
        <v>70</v>
      </c>
      <c r="T24" s="5" t="s">
        <v>70</v>
      </c>
      <c r="U24" s="5" t="s">
        <v>70</v>
      </c>
      <c r="V24" s="5" t="s">
        <v>70</v>
      </c>
      <c r="W24" s="5">
        <v>0</v>
      </c>
      <c r="X24" s="5" t="s">
        <v>70</v>
      </c>
      <c r="Y24" s="5" t="s">
        <v>70</v>
      </c>
      <c r="Z24" s="5" t="s">
        <v>70</v>
      </c>
      <c r="AA24" s="5" t="s">
        <v>70</v>
      </c>
      <c r="AB24" s="5" t="s">
        <v>70</v>
      </c>
      <c r="AC24" s="5" t="s">
        <v>70</v>
      </c>
      <c r="AD24" s="5" t="s">
        <v>70</v>
      </c>
      <c r="AE24" s="5" t="s">
        <v>70</v>
      </c>
      <c r="AF24" s="5" t="s">
        <v>70</v>
      </c>
      <c r="AG24" s="5" t="s">
        <v>70</v>
      </c>
      <c r="AH24" s="5">
        <v>0</v>
      </c>
      <c r="AI24" s="5" t="s">
        <v>70</v>
      </c>
      <c r="AJ24" s="5" t="s">
        <v>70</v>
      </c>
      <c r="AK24" s="5" t="s">
        <v>70</v>
      </c>
      <c r="AL24" s="5" t="s">
        <v>70</v>
      </c>
      <c r="AM24" s="5" t="s">
        <v>70</v>
      </c>
      <c r="AN24" s="5" t="s">
        <v>70</v>
      </c>
      <c r="AO24" s="5" t="s">
        <v>70</v>
      </c>
      <c r="AP24" s="5" t="s">
        <v>70</v>
      </c>
      <c r="AQ24" s="5" t="s">
        <v>70</v>
      </c>
      <c r="AR24" s="5" t="s">
        <v>70</v>
      </c>
      <c r="AS24" s="5">
        <v>0</v>
      </c>
      <c r="AT24" s="5" t="s">
        <v>70</v>
      </c>
      <c r="AU24" s="5" t="s">
        <v>70</v>
      </c>
      <c r="AV24" s="5" t="s">
        <v>70</v>
      </c>
      <c r="AW24" s="5" t="s">
        <v>70</v>
      </c>
      <c r="AX24" s="5" t="s">
        <v>70</v>
      </c>
      <c r="AY24" s="5" t="s">
        <v>70</v>
      </c>
      <c r="AZ24" s="5" t="s">
        <v>70</v>
      </c>
      <c r="BA24" s="5" t="s">
        <v>70</v>
      </c>
      <c r="BB24" s="5" t="s">
        <v>70</v>
      </c>
      <c r="BC24" s="5" t="s">
        <v>70</v>
      </c>
      <c r="BD24" s="5">
        <v>0</v>
      </c>
    </row>
    <row r="25" spans="1:56" x14ac:dyDescent="0.35">
      <c r="A25" t="s">
        <v>84</v>
      </c>
      <c r="B25" s="5" t="s">
        <v>63</v>
      </c>
      <c r="C25" s="5" t="s">
        <v>63</v>
      </c>
      <c r="D25" s="5">
        <v>5</v>
      </c>
      <c r="E25" s="5" t="s">
        <v>63</v>
      </c>
      <c r="F25" s="5">
        <v>10</v>
      </c>
      <c r="G25" s="5" t="s">
        <v>63</v>
      </c>
      <c r="H25" s="5">
        <v>15</v>
      </c>
      <c r="I25" s="5" t="s">
        <v>63</v>
      </c>
      <c r="J25" s="5">
        <v>5</v>
      </c>
      <c r="K25" s="5" t="s">
        <v>63</v>
      </c>
      <c r="L25" s="5">
        <v>20</v>
      </c>
      <c r="M25" s="5" t="s">
        <v>63</v>
      </c>
      <c r="N25" s="5" t="s">
        <v>63</v>
      </c>
      <c r="O25" s="5">
        <v>5</v>
      </c>
      <c r="P25" s="5" t="s">
        <v>63</v>
      </c>
      <c r="Q25" s="5">
        <v>15</v>
      </c>
      <c r="R25" s="5" t="s">
        <v>63</v>
      </c>
      <c r="S25" s="5">
        <v>25</v>
      </c>
      <c r="T25" s="5" t="s">
        <v>63</v>
      </c>
      <c r="U25" s="5" t="s">
        <v>63</v>
      </c>
      <c r="V25" s="5" t="s">
        <v>63</v>
      </c>
      <c r="W25" s="5">
        <v>30</v>
      </c>
      <c r="X25" s="5">
        <v>5</v>
      </c>
      <c r="Y25" s="7">
        <v>0.58299999999999996</v>
      </c>
      <c r="Z25" s="5">
        <v>10</v>
      </c>
      <c r="AA25" s="7">
        <v>0.83299999999999996</v>
      </c>
      <c r="AB25" s="5">
        <v>10</v>
      </c>
      <c r="AC25" s="7">
        <v>0.91700000000000004</v>
      </c>
      <c r="AD25" s="5">
        <v>10</v>
      </c>
      <c r="AE25" s="7">
        <v>1</v>
      </c>
      <c r="AF25" s="5">
        <v>0</v>
      </c>
      <c r="AG25" s="7">
        <v>0</v>
      </c>
      <c r="AH25" s="5">
        <v>10</v>
      </c>
      <c r="AI25" s="5" t="s">
        <v>63</v>
      </c>
      <c r="AJ25" s="5" t="s">
        <v>63</v>
      </c>
      <c r="AK25" s="5">
        <v>5</v>
      </c>
      <c r="AL25" s="5" t="s">
        <v>63</v>
      </c>
      <c r="AM25" s="5">
        <v>10</v>
      </c>
      <c r="AN25" s="5" t="s">
        <v>63</v>
      </c>
      <c r="AO25" s="5">
        <v>10</v>
      </c>
      <c r="AP25" s="5" t="s">
        <v>63</v>
      </c>
      <c r="AQ25" s="5">
        <v>0</v>
      </c>
      <c r="AR25" s="7">
        <v>0</v>
      </c>
      <c r="AS25" s="5">
        <v>10</v>
      </c>
      <c r="AT25" s="5" t="s">
        <v>63</v>
      </c>
      <c r="AU25" s="5" t="s">
        <v>63</v>
      </c>
      <c r="AV25" s="5">
        <v>5</v>
      </c>
      <c r="AW25" s="5" t="s">
        <v>63</v>
      </c>
      <c r="AX25" s="5">
        <v>10</v>
      </c>
      <c r="AY25" s="5" t="s">
        <v>63</v>
      </c>
      <c r="AZ25" s="5">
        <v>10</v>
      </c>
      <c r="BA25" s="5" t="s">
        <v>63</v>
      </c>
      <c r="BB25" s="5">
        <v>5</v>
      </c>
      <c r="BC25" s="5" t="s">
        <v>63</v>
      </c>
      <c r="BD25" s="5">
        <v>20</v>
      </c>
    </row>
    <row r="26" spans="1:56" x14ac:dyDescent="0.35">
      <c r="A26" t="s">
        <v>85</v>
      </c>
      <c r="B26" s="5" t="s">
        <v>70</v>
      </c>
      <c r="C26" s="5" t="s">
        <v>70</v>
      </c>
      <c r="D26" s="5" t="s">
        <v>70</v>
      </c>
      <c r="E26" s="5" t="s">
        <v>70</v>
      </c>
      <c r="F26" s="5" t="s">
        <v>70</v>
      </c>
      <c r="G26" s="5" t="s">
        <v>70</v>
      </c>
      <c r="H26" s="5" t="s">
        <v>70</v>
      </c>
      <c r="I26" s="5" t="s">
        <v>70</v>
      </c>
      <c r="J26" s="5" t="s">
        <v>70</v>
      </c>
      <c r="K26" s="5" t="s">
        <v>70</v>
      </c>
      <c r="L26" s="5">
        <v>0</v>
      </c>
      <c r="M26" s="5" t="s">
        <v>70</v>
      </c>
      <c r="N26" s="5" t="s">
        <v>70</v>
      </c>
      <c r="O26" s="5" t="s">
        <v>70</v>
      </c>
      <c r="P26" s="5" t="s">
        <v>70</v>
      </c>
      <c r="Q26" s="5" t="s">
        <v>70</v>
      </c>
      <c r="R26" s="5" t="s">
        <v>70</v>
      </c>
      <c r="S26" s="5" t="s">
        <v>70</v>
      </c>
      <c r="T26" s="5" t="s">
        <v>70</v>
      </c>
      <c r="U26" s="5" t="s">
        <v>70</v>
      </c>
      <c r="V26" s="5" t="s">
        <v>70</v>
      </c>
      <c r="W26" s="5">
        <v>0</v>
      </c>
      <c r="X26" s="5" t="s">
        <v>70</v>
      </c>
      <c r="Y26" s="5" t="s">
        <v>70</v>
      </c>
      <c r="Z26" s="5" t="s">
        <v>70</v>
      </c>
      <c r="AA26" s="5" t="s">
        <v>70</v>
      </c>
      <c r="AB26" s="5" t="s">
        <v>70</v>
      </c>
      <c r="AC26" s="5" t="s">
        <v>70</v>
      </c>
      <c r="AD26" s="5" t="s">
        <v>70</v>
      </c>
      <c r="AE26" s="5" t="s">
        <v>70</v>
      </c>
      <c r="AF26" s="5" t="s">
        <v>70</v>
      </c>
      <c r="AG26" s="5" t="s">
        <v>70</v>
      </c>
      <c r="AH26" s="5">
        <v>0</v>
      </c>
      <c r="AI26" s="5" t="s">
        <v>70</v>
      </c>
      <c r="AJ26" s="5" t="s">
        <v>70</v>
      </c>
      <c r="AK26" s="5" t="s">
        <v>70</v>
      </c>
      <c r="AL26" s="5" t="s">
        <v>70</v>
      </c>
      <c r="AM26" s="5" t="s">
        <v>70</v>
      </c>
      <c r="AN26" s="5" t="s">
        <v>70</v>
      </c>
      <c r="AO26" s="5" t="s">
        <v>70</v>
      </c>
      <c r="AP26" s="5" t="s">
        <v>70</v>
      </c>
      <c r="AQ26" s="5" t="s">
        <v>70</v>
      </c>
      <c r="AR26" s="5" t="s">
        <v>70</v>
      </c>
      <c r="AS26" s="5">
        <v>0</v>
      </c>
      <c r="AT26" s="5" t="s">
        <v>70</v>
      </c>
      <c r="AU26" s="5" t="s">
        <v>70</v>
      </c>
      <c r="AV26" s="5" t="s">
        <v>70</v>
      </c>
      <c r="AW26" s="5" t="s">
        <v>70</v>
      </c>
      <c r="AX26" s="5" t="s">
        <v>70</v>
      </c>
      <c r="AY26" s="5" t="s">
        <v>70</v>
      </c>
      <c r="AZ26" s="5" t="s">
        <v>70</v>
      </c>
      <c r="BA26" s="5" t="s">
        <v>70</v>
      </c>
      <c r="BB26" s="5" t="s">
        <v>70</v>
      </c>
      <c r="BC26" s="5" t="s">
        <v>70</v>
      </c>
      <c r="BD26" s="5">
        <v>0</v>
      </c>
    </row>
    <row r="27" spans="1:56" x14ac:dyDescent="0.35">
      <c r="A27" t="s">
        <v>86</v>
      </c>
      <c r="B27" s="5">
        <v>50</v>
      </c>
      <c r="C27" s="5" t="s">
        <v>63</v>
      </c>
      <c r="D27" s="5">
        <v>65</v>
      </c>
      <c r="E27" s="5" t="s">
        <v>63</v>
      </c>
      <c r="F27" s="5">
        <v>75</v>
      </c>
      <c r="G27" s="5" t="s">
        <v>63</v>
      </c>
      <c r="H27" s="5">
        <v>85</v>
      </c>
      <c r="I27" s="5" t="s">
        <v>63</v>
      </c>
      <c r="J27" s="5" t="s">
        <v>63</v>
      </c>
      <c r="K27" s="5" t="s">
        <v>63</v>
      </c>
      <c r="L27" s="5">
        <v>85</v>
      </c>
      <c r="M27" s="5">
        <v>50</v>
      </c>
      <c r="N27" s="5" t="s">
        <v>63</v>
      </c>
      <c r="O27" s="5">
        <v>60</v>
      </c>
      <c r="P27" s="5" t="s">
        <v>63</v>
      </c>
      <c r="Q27" s="5">
        <v>75</v>
      </c>
      <c r="R27" s="5" t="s">
        <v>63</v>
      </c>
      <c r="S27" s="5">
        <v>75</v>
      </c>
      <c r="T27" s="5" t="s">
        <v>63</v>
      </c>
      <c r="U27" s="5" t="s">
        <v>63</v>
      </c>
      <c r="V27" s="5" t="s">
        <v>63</v>
      </c>
      <c r="W27" s="5">
        <v>80</v>
      </c>
      <c r="X27" s="5">
        <v>80</v>
      </c>
      <c r="Y27" s="5" t="s">
        <v>63</v>
      </c>
      <c r="Z27" s="5">
        <v>105</v>
      </c>
      <c r="AA27" s="5" t="s">
        <v>63</v>
      </c>
      <c r="AB27" s="5">
        <v>120</v>
      </c>
      <c r="AC27" s="5" t="s">
        <v>63</v>
      </c>
      <c r="AD27" s="5">
        <v>125</v>
      </c>
      <c r="AE27" s="5" t="s">
        <v>63</v>
      </c>
      <c r="AF27" s="5" t="s">
        <v>63</v>
      </c>
      <c r="AG27" s="5" t="s">
        <v>63</v>
      </c>
      <c r="AH27" s="5">
        <v>125</v>
      </c>
      <c r="AI27" s="5">
        <v>60</v>
      </c>
      <c r="AJ27" s="7">
        <v>0.69399999999999995</v>
      </c>
      <c r="AK27" s="5">
        <v>75</v>
      </c>
      <c r="AL27" s="7">
        <v>0.85899999999999999</v>
      </c>
      <c r="AM27" s="5">
        <v>80</v>
      </c>
      <c r="AN27" s="7">
        <v>0.95299999999999996</v>
      </c>
      <c r="AO27" s="5">
        <v>85</v>
      </c>
      <c r="AP27" s="7">
        <v>1</v>
      </c>
      <c r="AQ27" s="5">
        <v>0</v>
      </c>
      <c r="AR27" s="7">
        <v>0</v>
      </c>
      <c r="AS27" s="5">
        <v>85</v>
      </c>
      <c r="AT27" s="5">
        <v>55</v>
      </c>
      <c r="AU27" s="7">
        <v>0.495</v>
      </c>
      <c r="AV27" s="5">
        <v>75</v>
      </c>
      <c r="AW27" s="7">
        <v>0.72</v>
      </c>
      <c r="AX27" s="5">
        <v>90</v>
      </c>
      <c r="AY27" s="7">
        <v>0.86</v>
      </c>
      <c r="AZ27" s="5">
        <v>100</v>
      </c>
      <c r="BA27" s="7">
        <v>0.93500000000000005</v>
      </c>
      <c r="BB27" s="5">
        <v>5</v>
      </c>
      <c r="BC27" s="7">
        <v>6.5000000000000002E-2</v>
      </c>
      <c r="BD27" s="5">
        <v>105</v>
      </c>
    </row>
    <row r="28" spans="1:56" x14ac:dyDescent="0.35">
      <c r="A28" t="s">
        <v>87</v>
      </c>
      <c r="B28" s="5" t="s">
        <v>70</v>
      </c>
      <c r="C28" s="5" t="s">
        <v>70</v>
      </c>
      <c r="D28" s="5" t="s">
        <v>70</v>
      </c>
      <c r="E28" s="5" t="s">
        <v>70</v>
      </c>
      <c r="F28" s="5" t="s">
        <v>70</v>
      </c>
      <c r="G28" s="5" t="s">
        <v>70</v>
      </c>
      <c r="H28" s="5" t="s">
        <v>70</v>
      </c>
      <c r="I28" s="5" t="s">
        <v>70</v>
      </c>
      <c r="J28" s="5" t="s">
        <v>70</v>
      </c>
      <c r="K28" s="5" t="s">
        <v>70</v>
      </c>
      <c r="L28" s="5">
        <v>0</v>
      </c>
      <c r="M28" s="5" t="s">
        <v>70</v>
      </c>
      <c r="N28" s="5" t="s">
        <v>70</v>
      </c>
      <c r="O28" s="5" t="s">
        <v>70</v>
      </c>
      <c r="P28" s="5" t="s">
        <v>70</v>
      </c>
      <c r="Q28" s="5" t="s">
        <v>70</v>
      </c>
      <c r="R28" s="5" t="s">
        <v>70</v>
      </c>
      <c r="S28" s="5" t="s">
        <v>70</v>
      </c>
      <c r="T28" s="5" t="s">
        <v>70</v>
      </c>
      <c r="U28" s="5" t="s">
        <v>70</v>
      </c>
      <c r="V28" s="5" t="s">
        <v>70</v>
      </c>
      <c r="W28" s="5">
        <v>0</v>
      </c>
      <c r="X28" s="5" t="s">
        <v>70</v>
      </c>
      <c r="Y28" s="5" t="s">
        <v>70</v>
      </c>
      <c r="Z28" s="5" t="s">
        <v>70</v>
      </c>
      <c r="AA28" s="5" t="s">
        <v>70</v>
      </c>
      <c r="AB28" s="5" t="s">
        <v>70</v>
      </c>
      <c r="AC28" s="5" t="s">
        <v>70</v>
      </c>
      <c r="AD28" s="5" t="s">
        <v>70</v>
      </c>
      <c r="AE28" s="5" t="s">
        <v>70</v>
      </c>
      <c r="AF28" s="5" t="s">
        <v>70</v>
      </c>
      <c r="AG28" s="5" t="s">
        <v>70</v>
      </c>
      <c r="AH28" s="5">
        <v>0</v>
      </c>
      <c r="AI28" s="5" t="s">
        <v>70</v>
      </c>
      <c r="AJ28" s="5" t="s">
        <v>70</v>
      </c>
      <c r="AK28" s="5" t="s">
        <v>70</v>
      </c>
      <c r="AL28" s="5" t="s">
        <v>70</v>
      </c>
      <c r="AM28" s="5" t="s">
        <v>70</v>
      </c>
      <c r="AN28" s="5" t="s">
        <v>70</v>
      </c>
      <c r="AO28" s="5" t="s">
        <v>70</v>
      </c>
      <c r="AP28" s="5" t="s">
        <v>70</v>
      </c>
      <c r="AQ28" s="5" t="s">
        <v>70</v>
      </c>
      <c r="AR28" s="5" t="s">
        <v>70</v>
      </c>
      <c r="AS28" s="5">
        <v>0</v>
      </c>
      <c r="AT28" s="5" t="s">
        <v>70</v>
      </c>
      <c r="AU28" s="5" t="s">
        <v>70</v>
      </c>
      <c r="AV28" s="5" t="s">
        <v>70</v>
      </c>
      <c r="AW28" s="5" t="s">
        <v>70</v>
      </c>
      <c r="AX28" s="5" t="s">
        <v>70</v>
      </c>
      <c r="AY28" s="5" t="s">
        <v>70</v>
      </c>
      <c r="AZ28" s="5" t="s">
        <v>70</v>
      </c>
      <c r="BA28" s="5" t="s">
        <v>70</v>
      </c>
      <c r="BB28" s="5" t="s">
        <v>70</v>
      </c>
      <c r="BC28" s="5" t="s">
        <v>70</v>
      </c>
      <c r="BD28" s="5">
        <v>0</v>
      </c>
    </row>
    <row r="29" spans="1:56" x14ac:dyDescent="0.35">
      <c r="A29" t="s">
        <v>88</v>
      </c>
      <c r="B29" s="5" t="s">
        <v>70</v>
      </c>
      <c r="C29" s="5" t="s">
        <v>70</v>
      </c>
      <c r="D29" s="5" t="s">
        <v>70</v>
      </c>
      <c r="E29" s="5" t="s">
        <v>70</v>
      </c>
      <c r="F29" s="5" t="s">
        <v>70</v>
      </c>
      <c r="G29" s="5" t="s">
        <v>70</v>
      </c>
      <c r="H29" s="5" t="s">
        <v>70</v>
      </c>
      <c r="I29" s="5" t="s">
        <v>70</v>
      </c>
      <c r="J29" s="5" t="s">
        <v>70</v>
      </c>
      <c r="K29" s="5" t="s">
        <v>70</v>
      </c>
      <c r="L29" s="5">
        <v>0</v>
      </c>
      <c r="M29" s="5" t="s">
        <v>70</v>
      </c>
      <c r="N29" s="5" t="s">
        <v>70</v>
      </c>
      <c r="O29" s="5" t="s">
        <v>70</v>
      </c>
      <c r="P29" s="5" t="s">
        <v>70</v>
      </c>
      <c r="Q29" s="5" t="s">
        <v>70</v>
      </c>
      <c r="R29" s="5" t="s">
        <v>70</v>
      </c>
      <c r="S29" s="5" t="s">
        <v>70</v>
      </c>
      <c r="T29" s="5" t="s">
        <v>70</v>
      </c>
      <c r="U29" s="5" t="s">
        <v>70</v>
      </c>
      <c r="V29" s="5" t="s">
        <v>70</v>
      </c>
      <c r="W29" s="5">
        <v>0</v>
      </c>
      <c r="X29" s="5" t="s">
        <v>70</v>
      </c>
      <c r="Y29" s="5" t="s">
        <v>70</v>
      </c>
      <c r="Z29" s="5" t="s">
        <v>70</v>
      </c>
      <c r="AA29" s="5" t="s">
        <v>70</v>
      </c>
      <c r="AB29" s="5" t="s">
        <v>70</v>
      </c>
      <c r="AC29" s="5" t="s">
        <v>70</v>
      </c>
      <c r="AD29" s="5" t="s">
        <v>70</v>
      </c>
      <c r="AE29" s="5" t="s">
        <v>70</v>
      </c>
      <c r="AF29" s="5" t="s">
        <v>70</v>
      </c>
      <c r="AG29" s="5" t="s">
        <v>70</v>
      </c>
      <c r="AH29" s="5">
        <v>0</v>
      </c>
      <c r="AI29" s="5" t="s">
        <v>70</v>
      </c>
      <c r="AJ29" s="5" t="s">
        <v>70</v>
      </c>
      <c r="AK29" s="5" t="s">
        <v>70</v>
      </c>
      <c r="AL29" s="5" t="s">
        <v>70</v>
      </c>
      <c r="AM29" s="5" t="s">
        <v>70</v>
      </c>
      <c r="AN29" s="5" t="s">
        <v>70</v>
      </c>
      <c r="AO29" s="5" t="s">
        <v>70</v>
      </c>
      <c r="AP29" s="5" t="s">
        <v>70</v>
      </c>
      <c r="AQ29" s="5" t="s">
        <v>70</v>
      </c>
      <c r="AR29" s="5" t="s">
        <v>70</v>
      </c>
      <c r="AS29" s="5">
        <v>0</v>
      </c>
      <c r="AT29" s="5" t="s">
        <v>70</v>
      </c>
      <c r="AU29" s="5" t="s">
        <v>70</v>
      </c>
      <c r="AV29" s="5" t="s">
        <v>70</v>
      </c>
      <c r="AW29" s="5" t="s">
        <v>70</v>
      </c>
      <c r="AX29" s="5" t="s">
        <v>70</v>
      </c>
      <c r="AY29" s="5" t="s">
        <v>70</v>
      </c>
      <c r="AZ29" s="5" t="s">
        <v>70</v>
      </c>
      <c r="BA29" s="5" t="s">
        <v>70</v>
      </c>
      <c r="BB29" s="5" t="s">
        <v>70</v>
      </c>
      <c r="BC29" s="5" t="s">
        <v>70</v>
      </c>
      <c r="BD29" s="5">
        <v>0</v>
      </c>
    </row>
    <row r="30" spans="1:56" x14ac:dyDescent="0.35">
      <c r="A30" t="s">
        <v>89</v>
      </c>
      <c r="B30" s="5">
        <v>55</v>
      </c>
      <c r="C30" s="7">
        <v>0.27700000000000002</v>
      </c>
      <c r="D30" s="5">
        <v>105</v>
      </c>
      <c r="E30" s="7">
        <v>0.5</v>
      </c>
      <c r="F30" s="5">
        <v>145</v>
      </c>
      <c r="G30" s="7">
        <v>0.70899999999999996</v>
      </c>
      <c r="H30" s="5">
        <v>180</v>
      </c>
      <c r="I30" s="7">
        <v>0.879</v>
      </c>
      <c r="J30" s="5">
        <v>25</v>
      </c>
      <c r="K30" s="7">
        <v>0.121</v>
      </c>
      <c r="L30" s="5">
        <v>205</v>
      </c>
      <c r="M30" s="5">
        <v>100</v>
      </c>
      <c r="N30" s="7">
        <v>0.38700000000000001</v>
      </c>
      <c r="O30" s="5">
        <v>165</v>
      </c>
      <c r="P30" s="7">
        <v>0.64500000000000002</v>
      </c>
      <c r="Q30" s="5">
        <v>200</v>
      </c>
      <c r="R30" s="7">
        <v>0.78500000000000003</v>
      </c>
      <c r="S30" s="5">
        <v>235</v>
      </c>
      <c r="T30" s="7">
        <v>0.92600000000000005</v>
      </c>
      <c r="U30" s="5">
        <v>20</v>
      </c>
      <c r="V30" s="7">
        <v>7.3999999999999996E-2</v>
      </c>
      <c r="W30" s="5">
        <v>255</v>
      </c>
      <c r="X30" s="5">
        <v>140</v>
      </c>
      <c r="Y30" s="7">
        <v>0.58299999999999996</v>
      </c>
      <c r="Z30" s="5">
        <v>180</v>
      </c>
      <c r="AA30" s="7">
        <v>0.754</v>
      </c>
      <c r="AB30" s="5">
        <v>210</v>
      </c>
      <c r="AC30" s="7">
        <v>0.879</v>
      </c>
      <c r="AD30" s="5">
        <v>225</v>
      </c>
      <c r="AE30" s="7">
        <v>0.94599999999999995</v>
      </c>
      <c r="AF30" s="5">
        <v>15</v>
      </c>
      <c r="AG30" s="7">
        <v>5.3999999999999999E-2</v>
      </c>
      <c r="AH30" s="5">
        <v>240</v>
      </c>
      <c r="AI30" s="5">
        <v>105</v>
      </c>
      <c r="AJ30" s="7">
        <v>0.44500000000000001</v>
      </c>
      <c r="AK30" s="5">
        <v>150</v>
      </c>
      <c r="AL30" s="7">
        <v>0.64400000000000002</v>
      </c>
      <c r="AM30" s="5">
        <v>205</v>
      </c>
      <c r="AN30" s="7">
        <v>0.86</v>
      </c>
      <c r="AO30" s="5">
        <v>225</v>
      </c>
      <c r="AP30" s="7">
        <v>0.95799999999999996</v>
      </c>
      <c r="AQ30" s="5">
        <v>10</v>
      </c>
      <c r="AR30" s="7">
        <v>4.2000000000000003E-2</v>
      </c>
      <c r="AS30" s="5">
        <v>235</v>
      </c>
      <c r="AT30" s="5">
        <v>55</v>
      </c>
      <c r="AU30" s="7">
        <v>0.253</v>
      </c>
      <c r="AV30" s="5">
        <v>110</v>
      </c>
      <c r="AW30" s="7">
        <v>0.498</v>
      </c>
      <c r="AX30" s="5">
        <v>155</v>
      </c>
      <c r="AY30" s="7">
        <v>0.69699999999999995</v>
      </c>
      <c r="AZ30" s="5">
        <v>195</v>
      </c>
      <c r="BA30" s="7">
        <v>0.878</v>
      </c>
      <c r="BB30" s="5">
        <v>25</v>
      </c>
      <c r="BC30" s="7">
        <v>0.122</v>
      </c>
      <c r="BD30" s="5">
        <v>220</v>
      </c>
    </row>
    <row r="31" spans="1:56" x14ac:dyDescent="0.35">
      <c r="A31" t="s">
        <v>90</v>
      </c>
      <c r="B31" s="5" t="s">
        <v>63</v>
      </c>
      <c r="C31" s="5" t="s">
        <v>63</v>
      </c>
      <c r="D31" s="5" t="s">
        <v>63</v>
      </c>
      <c r="E31" s="5" t="s">
        <v>63</v>
      </c>
      <c r="F31" s="5">
        <v>5</v>
      </c>
      <c r="G31" s="5" t="s">
        <v>63</v>
      </c>
      <c r="H31" s="5">
        <v>10</v>
      </c>
      <c r="I31" s="5" t="s">
        <v>63</v>
      </c>
      <c r="J31" s="5">
        <v>0</v>
      </c>
      <c r="K31" s="7">
        <v>0</v>
      </c>
      <c r="L31" s="5">
        <v>10</v>
      </c>
      <c r="M31" s="5" t="s">
        <v>63</v>
      </c>
      <c r="N31" s="5" t="s">
        <v>63</v>
      </c>
      <c r="O31" s="5" t="s">
        <v>63</v>
      </c>
      <c r="P31" s="5" t="s">
        <v>63</v>
      </c>
      <c r="Q31" s="5" t="s">
        <v>63</v>
      </c>
      <c r="R31" s="5" t="s">
        <v>63</v>
      </c>
      <c r="S31" s="5">
        <v>5</v>
      </c>
      <c r="T31" s="5" t="s">
        <v>63</v>
      </c>
      <c r="U31" s="5">
        <v>0</v>
      </c>
      <c r="V31" s="7">
        <v>0</v>
      </c>
      <c r="W31" s="5">
        <v>5</v>
      </c>
      <c r="X31" s="5" t="s">
        <v>63</v>
      </c>
      <c r="Y31" s="5" t="s">
        <v>63</v>
      </c>
      <c r="Z31" s="5" t="s">
        <v>63</v>
      </c>
      <c r="AA31" s="5" t="s">
        <v>63</v>
      </c>
      <c r="AB31" s="5" t="s">
        <v>63</v>
      </c>
      <c r="AC31" s="5" t="s">
        <v>63</v>
      </c>
      <c r="AD31" s="5" t="s">
        <v>63</v>
      </c>
      <c r="AE31" s="5" t="s">
        <v>63</v>
      </c>
      <c r="AF31" s="5">
        <v>0</v>
      </c>
      <c r="AG31" s="7">
        <v>0</v>
      </c>
      <c r="AH31" s="5" t="s">
        <v>63</v>
      </c>
      <c r="AI31" s="5">
        <v>5</v>
      </c>
      <c r="AJ31" s="7">
        <v>0.55600000000000005</v>
      </c>
      <c r="AK31" s="5">
        <v>5</v>
      </c>
      <c r="AL31" s="7">
        <v>0.55600000000000005</v>
      </c>
      <c r="AM31" s="5">
        <v>10</v>
      </c>
      <c r="AN31" s="7">
        <v>0.88900000000000001</v>
      </c>
      <c r="AO31" s="5">
        <v>10</v>
      </c>
      <c r="AP31" s="7">
        <v>1</v>
      </c>
      <c r="AQ31" s="5">
        <v>0</v>
      </c>
      <c r="AR31" s="7">
        <v>0</v>
      </c>
      <c r="AS31" s="5">
        <v>10</v>
      </c>
      <c r="AT31" s="5" t="s">
        <v>63</v>
      </c>
      <c r="AU31" s="5" t="s">
        <v>63</v>
      </c>
      <c r="AV31" s="5" t="s">
        <v>63</v>
      </c>
      <c r="AW31" s="5" t="s">
        <v>63</v>
      </c>
      <c r="AX31" s="5" t="s">
        <v>63</v>
      </c>
      <c r="AY31" s="5" t="s">
        <v>63</v>
      </c>
      <c r="AZ31" s="5">
        <v>5</v>
      </c>
      <c r="BA31" s="5" t="s">
        <v>63</v>
      </c>
      <c r="BB31" s="5" t="s">
        <v>63</v>
      </c>
      <c r="BC31" s="5" t="s">
        <v>63</v>
      </c>
      <c r="BD31" s="5">
        <v>5</v>
      </c>
    </row>
    <row r="32" spans="1:56" x14ac:dyDescent="0.35">
      <c r="A32" t="s">
        <v>91</v>
      </c>
      <c r="B32" s="5">
        <v>55</v>
      </c>
      <c r="C32" s="7">
        <v>0.34599999999999997</v>
      </c>
      <c r="D32" s="5">
        <v>95</v>
      </c>
      <c r="E32" s="7">
        <v>0.621</v>
      </c>
      <c r="F32" s="5">
        <v>125</v>
      </c>
      <c r="G32" s="7">
        <v>0.83</v>
      </c>
      <c r="H32" s="5">
        <v>140</v>
      </c>
      <c r="I32" s="7">
        <v>0.92800000000000005</v>
      </c>
      <c r="J32" s="5">
        <v>10</v>
      </c>
      <c r="K32" s="7">
        <v>7.1999999999999995E-2</v>
      </c>
      <c r="L32" s="5">
        <v>155</v>
      </c>
      <c r="M32" s="5">
        <v>45</v>
      </c>
      <c r="N32" s="7">
        <v>0.32400000000000001</v>
      </c>
      <c r="O32" s="5">
        <v>85</v>
      </c>
      <c r="P32" s="7">
        <v>0.61799999999999999</v>
      </c>
      <c r="Q32" s="5">
        <v>120</v>
      </c>
      <c r="R32" s="7">
        <v>0.875</v>
      </c>
      <c r="S32" s="5">
        <v>130</v>
      </c>
      <c r="T32" s="7">
        <v>0.95599999999999996</v>
      </c>
      <c r="U32" s="5">
        <v>5</v>
      </c>
      <c r="V32" s="7">
        <v>4.3999999999999997E-2</v>
      </c>
      <c r="W32" s="5">
        <v>135</v>
      </c>
      <c r="X32" s="5">
        <v>60</v>
      </c>
      <c r="Y32" s="7">
        <v>0.40600000000000003</v>
      </c>
      <c r="Z32" s="5">
        <v>100</v>
      </c>
      <c r="AA32" s="7">
        <v>0.69199999999999995</v>
      </c>
      <c r="AB32" s="5">
        <v>135</v>
      </c>
      <c r="AC32" s="7">
        <v>0.94399999999999995</v>
      </c>
      <c r="AD32" s="5">
        <v>145</v>
      </c>
      <c r="AE32" s="7">
        <v>1</v>
      </c>
      <c r="AF32" s="5">
        <v>0</v>
      </c>
      <c r="AG32" s="7">
        <v>0</v>
      </c>
      <c r="AH32" s="5">
        <v>145</v>
      </c>
      <c r="AI32" s="5">
        <v>50</v>
      </c>
      <c r="AJ32" s="7">
        <v>0.35799999999999998</v>
      </c>
      <c r="AK32" s="5">
        <v>85</v>
      </c>
      <c r="AL32" s="7">
        <v>0.63500000000000001</v>
      </c>
      <c r="AM32" s="5">
        <v>135</v>
      </c>
      <c r="AN32" s="7">
        <v>0.98499999999999999</v>
      </c>
      <c r="AO32" s="5">
        <v>135</v>
      </c>
      <c r="AP32" s="7">
        <v>1</v>
      </c>
      <c r="AQ32" s="5">
        <v>0</v>
      </c>
      <c r="AR32" s="7">
        <v>0</v>
      </c>
      <c r="AS32" s="5">
        <v>135</v>
      </c>
      <c r="AT32" s="5">
        <v>40</v>
      </c>
      <c r="AU32" s="7">
        <v>0.26600000000000001</v>
      </c>
      <c r="AV32" s="5">
        <v>85</v>
      </c>
      <c r="AW32" s="7">
        <v>0.54500000000000004</v>
      </c>
      <c r="AX32" s="5">
        <v>115</v>
      </c>
      <c r="AY32" s="7">
        <v>0.73399999999999999</v>
      </c>
      <c r="AZ32" s="5">
        <v>135</v>
      </c>
      <c r="BA32" s="7">
        <v>0.89</v>
      </c>
      <c r="BB32" s="5">
        <v>15</v>
      </c>
      <c r="BC32" s="7">
        <v>0.11</v>
      </c>
      <c r="BD32" s="5">
        <v>155</v>
      </c>
    </row>
    <row r="33" spans="1:56" x14ac:dyDescent="0.35">
      <c r="A33" t="s">
        <v>92</v>
      </c>
      <c r="B33" s="5">
        <v>5</v>
      </c>
      <c r="C33" s="5" t="s">
        <v>63</v>
      </c>
      <c r="D33" s="5">
        <v>10</v>
      </c>
      <c r="E33" s="5" t="s">
        <v>63</v>
      </c>
      <c r="F33" s="5">
        <v>15</v>
      </c>
      <c r="G33" s="5" t="s">
        <v>63</v>
      </c>
      <c r="H33" s="5">
        <v>15</v>
      </c>
      <c r="I33" s="5" t="s">
        <v>63</v>
      </c>
      <c r="J33" s="5" t="s">
        <v>63</v>
      </c>
      <c r="K33" s="5" t="s">
        <v>63</v>
      </c>
      <c r="L33" s="5">
        <v>15</v>
      </c>
      <c r="M33" s="5">
        <v>20</v>
      </c>
      <c r="N33" s="7">
        <v>0.64500000000000002</v>
      </c>
      <c r="O33" s="5">
        <v>30</v>
      </c>
      <c r="P33" s="7">
        <v>0.93500000000000005</v>
      </c>
      <c r="Q33" s="5">
        <v>30</v>
      </c>
      <c r="R33" s="7">
        <v>1</v>
      </c>
      <c r="S33" s="5">
        <v>30</v>
      </c>
      <c r="T33" s="7">
        <v>1</v>
      </c>
      <c r="U33" s="5">
        <v>0</v>
      </c>
      <c r="V33" s="7">
        <v>0</v>
      </c>
      <c r="W33" s="5">
        <v>30</v>
      </c>
      <c r="X33" s="5">
        <v>15</v>
      </c>
      <c r="Y33" s="7">
        <v>0.45700000000000002</v>
      </c>
      <c r="Z33" s="5">
        <v>30</v>
      </c>
      <c r="AA33" s="7">
        <v>0.82899999999999996</v>
      </c>
      <c r="AB33" s="5">
        <v>35</v>
      </c>
      <c r="AC33" s="7">
        <v>0.94299999999999995</v>
      </c>
      <c r="AD33" s="5">
        <v>35</v>
      </c>
      <c r="AE33" s="7">
        <v>1</v>
      </c>
      <c r="AF33" s="5">
        <v>0</v>
      </c>
      <c r="AG33" s="7">
        <v>0</v>
      </c>
      <c r="AH33" s="5">
        <v>35</v>
      </c>
      <c r="AI33" s="5">
        <v>5</v>
      </c>
      <c r="AJ33" s="7">
        <v>0.318</v>
      </c>
      <c r="AK33" s="5">
        <v>15</v>
      </c>
      <c r="AL33" s="7">
        <v>0.72699999999999998</v>
      </c>
      <c r="AM33" s="5">
        <v>20</v>
      </c>
      <c r="AN33" s="7">
        <v>1</v>
      </c>
      <c r="AO33" s="5">
        <v>20</v>
      </c>
      <c r="AP33" s="7">
        <v>1</v>
      </c>
      <c r="AQ33" s="5">
        <v>0</v>
      </c>
      <c r="AR33" s="7">
        <v>0</v>
      </c>
      <c r="AS33" s="5">
        <v>20</v>
      </c>
      <c r="AT33" s="5" t="s">
        <v>63</v>
      </c>
      <c r="AU33" s="5" t="s">
        <v>63</v>
      </c>
      <c r="AV33" s="5">
        <v>10</v>
      </c>
      <c r="AW33" s="5" t="s">
        <v>63</v>
      </c>
      <c r="AX33" s="5">
        <v>15</v>
      </c>
      <c r="AY33" s="5" t="s">
        <v>63</v>
      </c>
      <c r="AZ33" s="5">
        <v>20</v>
      </c>
      <c r="BA33" s="5" t="s">
        <v>63</v>
      </c>
      <c r="BB33" s="5">
        <v>0</v>
      </c>
      <c r="BC33" s="7">
        <v>0</v>
      </c>
      <c r="BD33" s="5">
        <v>20</v>
      </c>
    </row>
    <row r="34" spans="1:56" x14ac:dyDescent="0.35">
      <c r="A34" t="s">
        <v>93</v>
      </c>
      <c r="B34" s="5">
        <v>110</v>
      </c>
      <c r="C34" s="7">
        <v>0.39900000000000002</v>
      </c>
      <c r="D34" s="5">
        <v>175</v>
      </c>
      <c r="E34" s="7">
        <v>0.64900000000000002</v>
      </c>
      <c r="F34" s="5">
        <v>220</v>
      </c>
      <c r="G34" s="7">
        <v>0.81200000000000006</v>
      </c>
      <c r="H34" s="5">
        <v>250</v>
      </c>
      <c r="I34" s="7">
        <v>0.92300000000000004</v>
      </c>
      <c r="J34" s="5">
        <v>20</v>
      </c>
      <c r="K34" s="7">
        <v>7.6999999999999999E-2</v>
      </c>
      <c r="L34" s="5">
        <v>270</v>
      </c>
      <c r="M34" s="5">
        <v>85</v>
      </c>
      <c r="N34" s="7">
        <v>0.29799999999999999</v>
      </c>
      <c r="O34" s="5">
        <v>155</v>
      </c>
      <c r="P34" s="7">
        <v>0.53300000000000003</v>
      </c>
      <c r="Q34" s="5">
        <v>215</v>
      </c>
      <c r="R34" s="7">
        <v>0.74</v>
      </c>
      <c r="S34" s="5">
        <v>255</v>
      </c>
      <c r="T34" s="7">
        <v>0.88600000000000001</v>
      </c>
      <c r="U34" s="5">
        <v>35</v>
      </c>
      <c r="V34" s="7">
        <v>0.114</v>
      </c>
      <c r="W34" s="5">
        <v>290</v>
      </c>
      <c r="X34" s="5">
        <v>140</v>
      </c>
      <c r="Y34" s="7">
        <v>0.52400000000000002</v>
      </c>
      <c r="Z34" s="5">
        <v>185</v>
      </c>
      <c r="AA34" s="7">
        <v>0.69699999999999995</v>
      </c>
      <c r="AB34" s="5">
        <v>225</v>
      </c>
      <c r="AC34" s="7">
        <v>0.83899999999999997</v>
      </c>
      <c r="AD34" s="5">
        <v>235</v>
      </c>
      <c r="AE34" s="7">
        <v>0.88800000000000001</v>
      </c>
      <c r="AF34" s="5">
        <v>30</v>
      </c>
      <c r="AG34" s="7">
        <v>0.112</v>
      </c>
      <c r="AH34" s="5">
        <v>265</v>
      </c>
      <c r="AI34" s="5">
        <v>70</v>
      </c>
      <c r="AJ34" s="7">
        <v>0.34100000000000003</v>
      </c>
      <c r="AK34" s="5">
        <v>120</v>
      </c>
      <c r="AL34" s="7">
        <v>0.56899999999999995</v>
      </c>
      <c r="AM34" s="5">
        <v>185</v>
      </c>
      <c r="AN34" s="7">
        <v>0.88200000000000001</v>
      </c>
      <c r="AO34" s="5">
        <v>205</v>
      </c>
      <c r="AP34" s="7">
        <v>0.96699999999999997</v>
      </c>
      <c r="AQ34" s="5">
        <v>5</v>
      </c>
      <c r="AR34" s="7">
        <v>3.3000000000000002E-2</v>
      </c>
      <c r="AS34" s="5">
        <v>210</v>
      </c>
      <c r="AT34" s="5">
        <v>55</v>
      </c>
      <c r="AU34" s="7">
        <v>0.26400000000000001</v>
      </c>
      <c r="AV34" s="5">
        <v>110</v>
      </c>
      <c r="AW34" s="7">
        <v>0.52800000000000002</v>
      </c>
      <c r="AX34" s="5">
        <v>170</v>
      </c>
      <c r="AY34" s="7">
        <v>0.79200000000000004</v>
      </c>
      <c r="AZ34" s="5">
        <v>195</v>
      </c>
      <c r="BA34" s="7">
        <v>0.91</v>
      </c>
      <c r="BB34" s="5">
        <v>20</v>
      </c>
      <c r="BC34" s="7">
        <v>0.09</v>
      </c>
      <c r="BD34" s="5">
        <v>210</v>
      </c>
    </row>
    <row r="35" spans="1:56" x14ac:dyDescent="0.35">
      <c r="A35" t="s">
        <v>94</v>
      </c>
      <c r="B35" s="5" t="s">
        <v>63</v>
      </c>
      <c r="C35" s="5" t="s">
        <v>63</v>
      </c>
      <c r="D35" s="5" t="s">
        <v>63</v>
      </c>
      <c r="E35" s="5" t="s">
        <v>63</v>
      </c>
      <c r="F35" s="5" t="s">
        <v>63</v>
      </c>
      <c r="G35" s="5" t="s">
        <v>63</v>
      </c>
      <c r="H35" s="5" t="s">
        <v>63</v>
      </c>
      <c r="I35" s="5" t="s">
        <v>63</v>
      </c>
      <c r="J35" s="5">
        <v>0</v>
      </c>
      <c r="K35" s="7">
        <v>0</v>
      </c>
      <c r="L35" s="5" t="s">
        <v>63</v>
      </c>
      <c r="M35" s="5">
        <v>0</v>
      </c>
      <c r="N35" s="7">
        <v>0</v>
      </c>
      <c r="O35" s="5" t="s">
        <v>63</v>
      </c>
      <c r="P35" s="5" t="s">
        <v>63</v>
      </c>
      <c r="Q35" s="5" t="s">
        <v>63</v>
      </c>
      <c r="R35" s="5" t="s">
        <v>63</v>
      </c>
      <c r="S35" s="5" t="s">
        <v>63</v>
      </c>
      <c r="T35" s="5" t="s">
        <v>63</v>
      </c>
      <c r="U35" s="5">
        <v>0</v>
      </c>
      <c r="V35" s="7">
        <v>0</v>
      </c>
      <c r="W35" s="5" t="s">
        <v>63</v>
      </c>
      <c r="X35" s="5" t="s">
        <v>70</v>
      </c>
      <c r="Y35" s="5" t="s">
        <v>70</v>
      </c>
      <c r="Z35" s="5" t="s">
        <v>70</v>
      </c>
      <c r="AA35" s="5" t="s">
        <v>70</v>
      </c>
      <c r="AB35" s="5" t="s">
        <v>70</v>
      </c>
      <c r="AC35" s="5" t="s">
        <v>70</v>
      </c>
      <c r="AD35" s="5" t="s">
        <v>70</v>
      </c>
      <c r="AE35" s="5" t="s">
        <v>70</v>
      </c>
      <c r="AF35" s="5" t="s">
        <v>70</v>
      </c>
      <c r="AG35" s="5" t="s">
        <v>70</v>
      </c>
      <c r="AH35" s="5">
        <v>0</v>
      </c>
      <c r="AI35" s="5" t="s">
        <v>63</v>
      </c>
      <c r="AJ35" s="5" t="s">
        <v>63</v>
      </c>
      <c r="AK35" s="5" t="s">
        <v>63</v>
      </c>
      <c r="AL35" s="5" t="s">
        <v>63</v>
      </c>
      <c r="AM35" s="5" t="s">
        <v>63</v>
      </c>
      <c r="AN35" s="5" t="s">
        <v>63</v>
      </c>
      <c r="AO35" s="5" t="s">
        <v>63</v>
      </c>
      <c r="AP35" s="5" t="s">
        <v>63</v>
      </c>
      <c r="AQ35" s="5">
        <v>0</v>
      </c>
      <c r="AR35" s="7">
        <v>0</v>
      </c>
      <c r="AS35" s="5" t="s">
        <v>63</v>
      </c>
      <c r="AT35" s="5" t="s">
        <v>70</v>
      </c>
      <c r="AU35" s="5" t="s">
        <v>70</v>
      </c>
      <c r="AV35" s="5" t="s">
        <v>70</v>
      </c>
      <c r="AW35" s="5" t="s">
        <v>70</v>
      </c>
      <c r="AX35" s="5" t="s">
        <v>70</v>
      </c>
      <c r="AY35" s="5" t="s">
        <v>70</v>
      </c>
      <c r="AZ35" s="5" t="s">
        <v>70</v>
      </c>
      <c r="BA35" s="5" t="s">
        <v>70</v>
      </c>
      <c r="BB35" s="5" t="s">
        <v>70</v>
      </c>
      <c r="BC35" s="5" t="s">
        <v>70</v>
      </c>
      <c r="BD35" s="5">
        <v>0</v>
      </c>
    </row>
    <row r="36" spans="1:56" x14ac:dyDescent="0.35">
      <c r="A36" t="s">
        <v>95</v>
      </c>
      <c r="B36" s="5" t="s">
        <v>70</v>
      </c>
      <c r="C36" s="5" t="s">
        <v>70</v>
      </c>
      <c r="D36" s="5" t="s">
        <v>70</v>
      </c>
      <c r="E36" s="5" t="s">
        <v>70</v>
      </c>
      <c r="F36" s="5" t="s">
        <v>70</v>
      </c>
      <c r="G36" s="5" t="s">
        <v>70</v>
      </c>
      <c r="H36" s="5" t="s">
        <v>70</v>
      </c>
      <c r="I36" s="5" t="s">
        <v>70</v>
      </c>
      <c r="J36" s="5" t="s">
        <v>70</v>
      </c>
      <c r="K36" s="5" t="s">
        <v>70</v>
      </c>
      <c r="L36" s="5">
        <v>0</v>
      </c>
      <c r="M36" s="5" t="s">
        <v>70</v>
      </c>
      <c r="N36" s="5" t="s">
        <v>70</v>
      </c>
      <c r="O36" s="5" t="s">
        <v>70</v>
      </c>
      <c r="P36" s="5" t="s">
        <v>70</v>
      </c>
      <c r="Q36" s="5" t="s">
        <v>70</v>
      </c>
      <c r="R36" s="5" t="s">
        <v>70</v>
      </c>
      <c r="S36" s="5" t="s">
        <v>70</v>
      </c>
      <c r="T36" s="5" t="s">
        <v>70</v>
      </c>
      <c r="U36" s="5" t="s">
        <v>70</v>
      </c>
      <c r="V36" s="5" t="s">
        <v>70</v>
      </c>
      <c r="W36" s="5">
        <v>0</v>
      </c>
      <c r="X36" s="5" t="s">
        <v>70</v>
      </c>
      <c r="Y36" s="5" t="s">
        <v>70</v>
      </c>
      <c r="Z36" s="5" t="s">
        <v>70</v>
      </c>
      <c r="AA36" s="5" t="s">
        <v>70</v>
      </c>
      <c r="AB36" s="5" t="s">
        <v>70</v>
      </c>
      <c r="AC36" s="5" t="s">
        <v>70</v>
      </c>
      <c r="AD36" s="5" t="s">
        <v>70</v>
      </c>
      <c r="AE36" s="5" t="s">
        <v>70</v>
      </c>
      <c r="AF36" s="5" t="s">
        <v>70</v>
      </c>
      <c r="AG36" s="5" t="s">
        <v>70</v>
      </c>
      <c r="AH36" s="5">
        <v>0</v>
      </c>
      <c r="AI36" s="5" t="s">
        <v>70</v>
      </c>
      <c r="AJ36" s="5" t="s">
        <v>70</v>
      </c>
      <c r="AK36" s="5" t="s">
        <v>70</v>
      </c>
      <c r="AL36" s="5" t="s">
        <v>70</v>
      </c>
      <c r="AM36" s="5" t="s">
        <v>70</v>
      </c>
      <c r="AN36" s="5" t="s">
        <v>70</v>
      </c>
      <c r="AO36" s="5" t="s">
        <v>70</v>
      </c>
      <c r="AP36" s="5" t="s">
        <v>70</v>
      </c>
      <c r="AQ36" s="5" t="s">
        <v>70</v>
      </c>
      <c r="AR36" s="5" t="s">
        <v>70</v>
      </c>
      <c r="AS36" s="5">
        <v>0</v>
      </c>
      <c r="AT36" s="5" t="s">
        <v>70</v>
      </c>
      <c r="AU36" s="5" t="s">
        <v>70</v>
      </c>
      <c r="AV36" s="5" t="s">
        <v>70</v>
      </c>
      <c r="AW36" s="5" t="s">
        <v>70</v>
      </c>
      <c r="AX36" s="5" t="s">
        <v>70</v>
      </c>
      <c r="AY36" s="5" t="s">
        <v>70</v>
      </c>
      <c r="AZ36" s="5" t="s">
        <v>70</v>
      </c>
      <c r="BA36" s="5" t="s">
        <v>70</v>
      </c>
      <c r="BB36" s="5" t="s">
        <v>70</v>
      </c>
      <c r="BC36" s="5" t="s">
        <v>70</v>
      </c>
      <c r="BD36" s="5">
        <v>0</v>
      </c>
    </row>
    <row r="37" spans="1:56" x14ac:dyDescent="0.35">
      <c r="A37" t="s">
        <v>96</v>
      </c>
      <c r="B37" s="5" t="s">
        <v>70</v>
      </c>
      <c r="C37" s="5" t="s">
        <v>70</v>
      </c>
      <c r="D37" s="5" t="s">
        <v>70</v>
      </c>
      <c r="E37" s="5" t="s">
        <v>70</v>
      </c>
      <c r="F37" s="5" t="s">
        <v>70</v>
      </c>
      <c r="G37" s="5" t="s">
        <v>70</v>
      </c>
      <c r="H37" s="5" t="s">
        <v>70</v>
      </c>
      <c r="I37" s="5" t="s">
        <v>70</v>
      </c>
      <c r="J37" s="5" t="s">
        <v>70</v>
      </c>
      <c r="K37" s="5" t="s">
        <v>70</v>
      </c>
      <c r="L37" s="5">
        <v>0</v>
      </c>
      <c r="M37" s="5" t="s">
        <v>70</v>
      </c>
      <c r="N37" s="5" t="s">
        <v>70</v>
      </c>
      <c r="O37" s="5" t="s">
        <v>70</v>
      </c>
      <c r="P37" s="5" t="s">
        <v>70</v>
      </c>
      <c r="Q37" s="5" t="s">
        <v>70</v>
      </c>
      <c r="R37" s="5" t="s">
        <v>70</v>
      </c>
      <c r="S37" s="5" t="s">
        <v>70</v>
      </c>
      <c r="T37" s="5" t="s">
        <v>70</v>
      </c>
      <c r="U37" s="5" t="s">
        <v>70</v>
      </c>
      <c r="V37" s="5" t="s">
        <v>70</v>
      </c>
      <c r="W37" s="5">
        <v>0</v>
      </c>
      <c r="X37" s="5" t="s">
        <v>70</v>
      </c>
      <c r="Y37" s="5" t="s">
        <v>70</v>
      </c>
      <c r="Z37" s="5" t="s">
        <v>70</v>
      </c>
      <c r="AA37" s="5" t="s">
        <v>70</v>
      </c>
      <c r="AB37" s="5" t="s">
        <v>70</v>
      </c>
      <c r="AC37" s="5" t="s">
        <v>70</v>
      </c>
      <c r="AD37" s="5" t="s">
        <v>70</v>
      </c>
      <c r="AE37" s="5" t="s">
        <v>70</v>
      </c>
      <c r="AF37" s="5" t="s">
        <v>70</v>
      </c>
      <c r="AG37" s="5" t="s">
        <v>70</v>
      </c>
      <c r="AH37" s="5">
        <v>0</v>
      </c>
      <c r="AI37" s="5" t="s">
        <v>70</v>
      </c>
      <c r="AJ37" s="5" t="s">
        <v>70</v>
      </c>
      <c r="AK37" s="5" t="s">
        <v>70</v>
      </c>
      <c r="AL37" s="5" t="s">
        <v>70</v>
      </c>
      <c r="AM37" s="5" t="s">
        <v>70</v>
      </c>
      <c r="AN37" s="5" t="s">
        <v>70</v>
      </c>
      <c r="AO37" s="5" t="s">
        <v>70</v>
      </c>
      <c r="AP37" s="5" t="s">
        <v>70</v>
      </c>
      <c r="AQ37" s="5" t="s">
        <v>70</v>
      </c>
      <c r="AR37" s="5" t="s">
        <v>70</v>
      </c>
      <c r="AS37" s="5">
        <v>0</v>
      </c>
      <c r="AT37" s="5" t="s">
        <v>70</v>
      </c>
      <c r="AU37" s="5" t="s">
        <v>70</v>
      </c>
      <c r="AV37" s="5" t="s">
        <v>70</v>
      </c>
      <c r="AW37" s="5" t="s">
        <v>70</v>
      </c>
      <c r="AX37" s="5" t="s">
        <v>70</v>
      </c>
      <c r="AY37" s="5" t="s">
        <v>70</v>
      </c>
      <c r="AZ37" s="5" t="s">
        <v>70</v>
      </c>
      <c r="BA37" s="5" t="s">
        <v>70</v>
      </c>
      <c r="BB37" s="5" t="s">
        <v>70</v>
      </c>
      <c r="BC37" s="5" t="s">
        <v>70</v>
      </c>
      <c r="BD37" s="5">
        <v>0</v>
      </c>
    </row>
    <row r="38" spans="1:56" x14ac:dyDescent="0.35">
      <c r="A38" t="s">
        <v>97</v>
      </c>
      <c r="B38" s="5" t="s">
        <v>70</v>
      </c>
      <c r="C38" s="5" t="s">
        <v>70</v>
      </c>
      <c r="D38" s="5" t="s">
        <v>70</v>
      </c>
      <c r="E38" s="5" t="s">
        <v>70</v>
      </c>
      <c r="F38" s="5" t="s">
        <v>70</v>
      </c>
      <c r="G38" s="5" t="s">
        <v>70</v>
      </c>
      <c r="H38" s="5" t="s">
        <v>70</v>
      </c>
      <c r="I38" s="5" t="s">
        <v>70</v>
      </c>
      <c r="J38" s="5" t="s">
        <v>70</v>
      </c>
      <c r="K38" s="5" t="s">
        <v>70</v>
      </c>
      <c r="L38" s="5">
        <v>0</v>
      </c>
      <c r="M38" s="5" t="s">
        <v>70</v>
      </c>
      <c r="N38" s="5" t="s">
        <v>70</v>
      </c>
      <c r="O38" s="5" t="s">
        <v>70</v>
      </c>
      <c r="P38" s="5" t="s">
        <v>70</v>
      </c>
      <c r="Q38" s="5" t="s">
        <v>70</v>
      </c>
      <c r="R38" s="5" t="s">
        <v>70</v>
      </c>
      <c r="S38" s="5" t="s">
        <v>70</v>
      </c>
      <c r="T38" s="5" t="s">
        <v>70</v>
      </c>
      <c r="U38" s="5" t="s">
        <v>70</v>
      </c>
      <c r="V38" s="5" t="s">
        <v>70</v>
      </c>
      <c r="W38" s="5">
        <v>0</v>
      </c>
      <c r="X38" s="5" t="s">
        <v>70</v>
      </c>
      <c r="Y38" s="5" t="s">
        <v>70</v>
      </c>
      <c r="Z38" s="5" t="s">
        <v>70</v>
      </c>
      <c r="AA38" s="5" t="s">
        <v>70</v>
      </c>
      <c r="AB38" s="5" t="s">
        <v>70</v>
      </c>
      <c r="AC38" s="5" t="s">
        <v>70</v>
      </c>
      <c r="AD38" s="5" t="s">
        <v>70</v>
      </c>
      <c r="AE38" s="5" t="s">
        <v>70</v>
      </c>
      <c r="AF38" s="5" t="s">
        <v>70</v>
      </c>
      <c r="AG38" s="5" t="s">
        <v>70</v>
      </c>
      <c r="AH38" s="5">
        <v>0</v>
      </c>
      <c r="AI38" s="5" t="s">
        <v>70</v>
      </c>
      <c r="AJ38" s="5" t="s">
        <v>70</v>
      </c>
      <c r="AK38" s="5" t="s">
        <v>70</v>
      </c>
      <c r="AL38" s="5" t="s">
        <v>70</v>
      </c>
      <c r="AM38" s="5" t="s">
        <v>70</v>
      </c>
      <c r="AN38" s="5" t="s">
        <v>70</v>
      </c>
      <c r="AO38" s="5" t="s">
        <v>70</v>
      </c>
      <c r="AP38" s="5" t="s">
        <v>70</v>
      </c>
      <c r="AQ38" s="5" t="s">
        <v>70</v>
      </c>
      <c r="AR38" s="5" t="s">
        <v>70</v>
      </c>
      <c r="AS38" s="5">
        <v>0</v>
      </c>
      <c r="AT38" s="5" t="s">
        <v>70</v>
      </c>
      <c r="AU38" s="5" t="s">
        <v>70</v>
      </c>
      <c r="AV38" s="5" t="s">
        <v>70</v>
      </c>
      <c r="AW38" s="5" t="s">
        <v>70</v>
      </c>
      <c r="AX38" s="5" t="s">
        <v>70</v>
      </c>
      <c r="AY38" s="5" t="s">
        <v>70</v>
      </c>
      <c r="AZ38" s="5" t="s">
        <v>70</v>
      </c>
      <c r="BA38" s="5" t="s">
        <v>70</v>
      </c>
      <c r="BB38" s="5" t="s">
        <v>70</v>
      </c>
      <c r="BC38" s="5" t="s">
        <v>70</v>
      </c>
      <c r="BD38" s="5">
        <v>0</v>
      </c>
    </row>
    <row r="39" spans="1:56" x14ac:dyDescent="0.35">
      <c r="A39" t="s">
        <v>98</v>
      </c>
      <c r="B39" s="5" t="s">
        <v>70</v>
      </c>
      <c r="C39" s="5" t="s">
        <v>70</v>
      </c>
      <c r="D39" s="5" t="s">
        <v>70</v>
      </c>
      <c r="E39" s="5" t="s">
        <v>70</v>
      </c>
      <c r="F39" s="5" t="s">
        <v>70</v>
      </c>
      <c r="G39" s="5" t="s">
        <v>70</v>
      </c>
      <c r="H39" s="5" t="s">
        <v>70</v>
      </c>
      <c r="I39" s="5" t="s">
        <v>70</v>
      </c>
      <c r="J39" s="5" t="s">
        <v>70</v>
      </c>
      <c r="K39" s="5" t="s">
        <v>70</v>
      </c>
      <c r="L39" s="5">
        <v>0</v>
      </c>
      <c r="M39" s="5" t="s">
        <v>70</v>
      </c>
      <c r="N39" s="5" t="s">
        <v>70</v>
      </c>
      <c r="O39" s="5" t="s">
        <v>70</v>
      </c>
      <c r="P39" s="5" t="s">
        <v>70</v>
      </c>
      <c r="Q39" s="5" t="s">
        <v>70</v>
      </c>
      <c r="R39" s="5" t="s">
        <v>70</v>
      </c>
      <c r="S39" s="5" t="s">
        <v>70</v>
      </c>
      <c r="T39" s="5" t="s">
        <v>70</v>
      </c>
      <c r="U39" s="5" t="s">
        <v>70</v>
      </c>
      <c r="V39" s="5" t="s">
        <v>70</v>
      </c>
      <c r="W39" s="5">
        <v>0</v>
      </c>
      <c r="X39" s="5" t="s">
        <v>70</v>
      </c>
      <c r="Y39" s="5" t="s">
        <v>70</v>
      </c>
      <c r="Z39" s="5" t="s">
        <v>70</v>
      </c>
      <c r="AA39" s="5" t="s">
        <v>70</v>
      </c>
      <c r="AB39" s="5" t="s">
        <v>70</v>
      </c>
      <c r="AC39" s="5" t="s">
        <v>70</v>
      </c>
      <c r="AD39" s="5" t="s">
        <v>70</v>
      </c>
      <c r="AE39" s="5" t="s">
        <v>70</v>
      </c>
      <c r="AF39" s="5" t="s">
        <v>70</v>
      </c>
      <c r="AG39" s="5" t="s">
        <v>70</v>
      </c>
      <c r="AH39" s="5">
        <v>0</v>
      </c>
      <c r="AI39" s="5" t="s">
        <v>70</v>
      </c>
      <c r="AJ39" s="5" t="s">
        <v>70</v>
      </c>
      <c r="AK39" s="5" t="s">
        <v>70</v>
      </c>
      <c r="AL39" s="5" t="s">
        <v>70</v>
      </c>
      <c r="AM39" s="5" t="s">
        <v>70</v>
      </c>
      <c r="AN39" s="5" t="s">
        <v>70</v>
      </c>
      <c r="AO39" s="5" t="s">
        <v>70</v>
      </c>
      <c r="AP39" s="5" t="s">
        <v>70</v>
      </c>
      <c r="AQ39" s="5" t="s">
        <v>70</v>
      </c>
      <c r="AR39" s="5" t="s">
        <v>70</v>
      </c>
      <c r="AS39" s="5">
        <v>0</v>
      </c>
      <c r="AT39" s="5" t="s">
        <v>70</v>
      </c>
      <c r="AU39" s="5" t="s">
        <v>70</v>
      </c>
      <c r="AV39" s="5" t="s">
        <v>70</v>
      </c>
      <c r="AW39" s="5" t="s">
        <v>70</v>
      </c>
      <c r="AX39" s="5" t="s">
        <v>70</v>
      </c>
      <c r="AY39" s="5" t="s">
        <v>70</v>
      </c>
      <c r="AZ39" s="5" t="s">
        <v>70</v>
      </c>
      <c r="BA39" s="5" t="s">
        <v>70</v>
      </c>
      <c r="BB39" s="5" t="s">
        <v>70</v>
      </c>
      <c r="BC39" s="5" t="s">
        <v>70</v>
      </c>
      <c r="BD39" s="5">
        <v>0</v>
      </c>
    </row>
    <row r="40" spans="1:56" x14ac:dyDescent="0.35">
      <c r="A40" t="s">
        <v>99</v>
      </c>
      <c r="B40" s="5">
        <v>215</v>
      </c>
      <c r="C40" s="7">
        <v>0.26500000000000001</v>
      </c>
      <c r="D40" s="5">
        <v>360</v>
      </c>
      <c r="E40" s="7">
        <v>0.44500000000000001</v>
      </c>
      <c r="F40" s="5">
        <v>505</v>
      </c>
      <c r="G40" s="7">
        <v>0.624</v>
      </c>
      <c r="H40" s="5">
        <v>645</v>
      </c>
      <c r="I40" s="7">
        <v>0.79300000000000004</v>
      </c>
      <c r="J40" s="5">
        <v>170</v>
      </c>
      <c r="K40" s="7">
        <v>0.20699999999999999</v>
      </c>
      <c r="L40" s="5">
        <v>810</v>
      </c>
      <c r="M40" s="5">
        <v>305</v>
      </c>
      <c r="N40" s="7">
        <v>0.35199999999999998</v>
      </c>
      <c r="O40" s="5">
        <v>435</v>
      </c>
      <c r="P40" s="7">
        <v>0.503</v>
      </c>
      <c r="Q40" s="5">
        <v>570</v>
      </c>
      <c r="R40" s="7">
        <v>0.65700000000000003</v>
      </c>
      <c r="S40" s="5">
        <v>705</v>
      </c>
      <c r="T40" s="7">
        <v>0.81299999999999994</v>
      </c>
      <c r="U40" s="5">
        <v>160</v>
      </c>
      <c r="V40" s="7">
        <v>0.187</v>
      </c>
      <c r="W40" s="5">
        <v>865</v>
      </c>
      <c r="X40" s="5">
        <v>335</v>
      </c>
      <c r="Y40" s="7">
        <v>0.39700000000000002</v>
      </c>
      <c r="Z40" s="5">
        <v>445</v>
      </c>
      <c r="AA40" s="7">
        <v>0.52200000000000002</v>
      </c>
      <c r="AB40" s="5">
        <v>590</v>
      </c>
      <c r="AC40" s="7">
        <v>0.69499999999999995</v>
      </c>
      <c r="AD40" s="5">
        <v>665</v>
      </c>
      <c r="AE40" s="7">
        <v>0.78200000000000003</v>
      </c>
      <c r="AF40" s="5">
        <v>185</v>
      </c>
      <c r="AG40" s="7">
        <v>0.218</v>
      </c>
      <c r="AH40" s="5">
        <v>850</v>
      </c>
      <c r="AI40" s="5">
        <v>355</v>
      </c>
      <c r="AJ40" s="7">
        <v>0.4</v>
      </c>
      <c r="AK40" s="5">
        <v>530</v>
      </c>
      <c r="AL40" s="7">
        <v>0.59899999999999998</v>
      </c>
      <c r="AM40" s="5">
        <v>705</v>
      </c>
      <c r="AN40" s="7">
        <v>0.79400000000000004</v>
      </c>
      <c r="AO40" s="5">
        <v>795</v>
      </c>
      <c r="AP40" s="7">
        <v>0.89900000000000002</v>
      </c>
      <c r="AQ40" s="5">
        <v>90</v>
      </c>
      <c r="AR40" s="7">
        <v>0.10100000000000001</v>
      </c>
      <c r="AS40" s="5">
        <v>885</v>
      </c>
      <c r="AT40" s="5">
        <v>305</v>
      </c>
      <c r="AU40" s="7">
        <v>0.33400000000000002</v>
      </c>
      <c r="AV40" s="5">
        <v>500</v>
      </c>
      <c r="AW40" s="7">
        <v>0.54800000000000004</v>
      </c>
      <c r="AX40" s="5">
        <v>625</v>
      </c>
      <c r="AY40" s="7">
        <v>0.68600000000000005</v>
      </c>
      <c r="AZ40" s="5">
        <v>740</v>
      </c>
      <c r="BA40" s="7">
        <v>0.81499999999999995</v>
      </c>
      <c r="BB40" s="5">
        <v>170</v>
      </c>
      <c r="BC40" s="7">
        <v>0.185</v>
      </c>
      <c r="BD40" s="5">
        <v>910</v>
      </c>
    </row>
    <row r="41" spans="1:56" x14ac:dyDescent="0.35">
      <c r="A41" t="s">
        <v>100</v>
      </c>
      <c r="B41" s="5">
        <v>20</v>
      </c>
      <c r="C41" s="5" t="s">
        <v>63</v>
      </c>
      <c r="D41" s="5">
        <v>30</v>
      </c>
      <c r="E41" s="5" t="s">
        <v>63</v>
      </c>
      <c r="F41" s="5">
        <v>35</v>
      </c>
      <c r="G41" s="5" t="s">
        <v>63</v>
      </c>
      <c r="H41" s="5">
        <v>35</v>
      </c>
      <c r="I41" s="5" t="s">
        <v>63</v>
      </c>
      <c r="J41" s="5" t="s">
        <v>63</v>
      </c>
      <c r="K41" s="5" t="s">
        <v>63</v>
      </c>
      <c r="L41" s="5">
        <v>40</v>
      </c>
      <c r="M41" s="5">
        <v>10</v>
      </c>
      <c r="N41" s="5" t="s">
        <v>63</v>
      </c>
      <c r="O41" s="5">
        <v>15</v>
      </c>
      <c r="P41" s="5" t="s">
        <v>63</v>
      </c>
      <c r="Q41" s="5">
        <v>15</v>
      </c>
      <c r="R41" s="5" t="s">
        <v>63</v>
      </c>
      <c r="S41" s="5">
        <v>20</v>
      </c>
      <c r="T41" s="5" t="s">
        <v>63</v>
      </c>
      <c r="U41" s="5" t="s">
        <v>63</v>
      </c>
      <c r="V41" s="5" t="s">
        <v>63</v>
      </c>
      <c r="W41" s="5">
        <v>20</v>
      </c>
      <c r="X41" s="5">
        <v>20</v>
      </c>
      <c r="Y41" s="5" t="s">
        <v>63</v>
      </c>
      <c r="Z41" s="5">
        <v>30</v>
      </c>
      <c r="AA41" s="5" t="s">
        <v>63</v>
      </c>
      <c r="AB41" s="5">
        <v>30</v>
      </c>
      <c r="AC41" s="5" t="s">
        <v>63</v>
      </c>
      <c r="AD41" s="5">
        <v>30</v>
      </c>
      <c r="AE41" s="5" t="s">
        <v>63</v>
      </c>
      <c r="AF41" s="5" t="s">
        <v>63</v>
      </c>
      <c r="AG41" s="5" t="s">
        <v>63</v>
      </c>
      <c r="AH41" s="5">
        <v>35</v>
      </c>
      <c r="AI41" s="5">
        <v>15</v>
      </c>
      <c r="AJ41" s="7">
        <v>0.60899999999999999</v>
      </c>
      <c r="AK41" s="5">
        <v>20</v>
      </c>
      <c r="AL41" s="7">
        <v>0.82599999999999996</v>
      </c>
      <c r="AM41" s="5">
        <v>20</v>
      </c>
      <c r="AN41" s="7">
        <v>0.91300000000000003</v>
      </c>
      <c r="AO41" s="5">
        <v>25</v>
      </c>
      <c r="AP41" s="7">
        <v>1</v>
      </c>
      <c r="AQ41" s="5">
        <v>0</v>
      </c>
      <c r="AR41" s="7">
        <v>0</v>
      </c>
      <c r="AS41" s="5">
        <v>25</v>
      </c>
      <c r="AT41" s="5" t="s">
        <v>63</v>
      </c>
      <c r="AU41" s="5" t="s">
        <v>63</v>
      </c>
      <c r="AV41" s="5">
        <v>5</v>
      </c>
      <c r="AW41" s="5" t="s">
        <v>63</v>
      </c>
      <c r="AX41" s="5">
        <v>10</v>
      </c>
      <c r="AY41" s="5" t="s">
        <v>63</v>
      </c>
      <c r="AZ41" s="5">
        <v>10</v>
      </c>
      <c r="BA41" s="5" t="s">
        <v>63</v>
      </c>
      <c r="BB41" s="5" t="s">
        <v>63</v>
      </c>
      <c r="BC41" s="5" t="s">
        <v>63</v>
      </c>
      <c r="BD41" s="5">
        <v>10</v>
      </c>
    </row>
    <row r="42" spans="1:56" x14ac:dyDescent="0.35">
      <c r="A42" t="s">
        <v>101</v>
      </c>
      <c r="B42" s="5">
        <v>80</v>
      </c>
      <c r="C42" s="7">
        <v>0.316</v>
      </c>
      <c r="D42" s="5">
        <v>130</v>
      </c>
      <c r="E42" s="7">
        <v>0.51800000000000002</v>
      </c>
      <c r="F42" s="5">
        <v>185</v>
      </c>
      <c r="G42" s="7">
        <v>0.72299999999999998</v>
      </c>
      <c r="H42" s="5">
        <v>215</v>
      </c>
      <c r="I42" s="7">
        <v>0.85399999999999998</v>
      </c>
      <c r="J42" s="5">
        <v>35</v>
      </c>
      <c r="K42" s="7">
        <v>0.14599999999999999</v>
      </c>
      <c r="L42" s="5">
        <v>255</v>
      </c>
      <c r="M42" s="5">
        <v>95</v>
      </c>
      <c r="N42" s="7">
        <v>0.35399999999999998</v>
      </c>
      <c r="O42" s="5">
        <v>155</v>
      </c>
      <c r="P42" s="7">
        <v>0.57099999999999995</v>
      </c>
      <c r="Q42" s="5">
        <v>195</v>
      </c>
      <c r="R42" s="7">
        <v>0.72</v>
      </c>
      <c r="S42" s="5">
        <v>230</v>
      </c>
      <c r="T42" s="7">
        <v>0.85799999999999998</v>
      </c>
      <c r="U42" s="5">
        <v>40</v>
      </c>
      <c r="V42" s="7">
        <v>0.14199999999999999</v>
      </c>
      <c r="W42" s="5">
        <v>270</v>
      </c>
      <c r="X42" s="5">
        <v>150</v>
      </c>
      <c r="Y42" s="7">
        <v>0.61299999999999999</v>
      </c>
      <c r="Z42" s="5">
        <v>190</v>
      </c>
      <c r="AA42" s="7">
        <v>0.76600000000000001</v>
      </c>
      <c r="AB42" s="5">
        <v>230</v>
      </c>
      <c r="AC42" s="7">
        <v>0.92300000000000004</v>
      </c>
      <c r="AD42" s="5">
        <v>240</v>
      </c>
      <c r="AE42" s="7">
        <v>0.96799999999999997</v>
      </c>
      <c r="AF42" s="5">
        <v>10</v>
      </c>
      <c r="AG42" s="7">
        <v>3.2000000000000001E-2</v>
      </c>
      <c r="AH42" s="5">
        <v>250</v>
      </c>
      <c r="AI42" s="5">
        <v>115</v>
      </c>
      <c r="AJ42" s="7">
        <v>0.44800000000000001</v>
      </c>
      <c r="AK42" s="5">
        <v>170</v>
      </c>
      <c r="AL42" s="7">
        <v>0.67900000000000005</v>
      </c>
      <c r="AM42" s="5">
        <v>230</v>
      </c>
      <c r="AN42" s="7">
        <v>0.91700000000000004</v>
      </c>
      <c r="AO42" s="5">
        <v>245</v>
      </c>
      <c r="AP42" s="7">
        <v>0.96799999999999997</v>
      </c>
      <c r="AQ42" s="5">
        <v>10</v>
      </c>
      <c r="AR42" s="7">
        <v>3.2000000000000001E-2</v>
      </c>
      <c r="AS42" s="5">
        <v>250</v>
      </c>
      <c r="AT42" s="5">
        <v>90</v>
      </c>
      <c r="AU42" s="7">
        <v>0.29899999999999999</v>
      </c>
      <c r="AV42" s="5">
        <v>165</v>
      </c>
      <c r="AW42" s="7">
        <v>0.53600000000000003</v>
      </c>
      <c r="AX42" s="5">
        <v>240</v>
      </c>
      <c r="AY42" s="7">
        <v>0.77600000000000002</v>
      </c>
      <c r="AZ42" s="5">
        <v>275</v>
      </c>
      <c r="BA42" s="7">
        <v>0.89600000000000002</v>
      </c>
      <c r="BB42" s="5">
        <v>30</v>
      </c>
      <c r="BC42" s="7">
        <v>0.104</v>
      </c>
      <c r="BD42" s="5">
        <v>310</v>
      </c>
    </row>
    <row r="43" spans="1:56" x14ac:dyDescent="0.35">
      <c r="A43" t="s">
        <v>102</v>
      </c>
      <c r="B43" s="5">
        <v>95</v>
      </c>
      <c r="C43" s="5" t="s">
        <v>63</v>
      </c>
      <c r="D43" s="5">
        <v>135</v>
      </c>
      <c r="E43" s="5" t="s">
        <v>63</v>
      </c>
      <c r="F43" s="5">
        <v>150</v>
      </c>
      <c r="G43" s="5" t="s">
        <v>63</v>
      </c>
      <c r="H43" s="5">
        <v>155</v>
      </c>
      <c r="I43" s="5" t="s">
        <v>63</v>
      </c>
      <c r="J43" s="5" t="s">
        <v>63</v>
      </c>
      <c r="K43" s="5" t="s">
        <v>63</v>
      </c>
      <c r="L43" s="5">
        <v>160</v>
      </c>
      <c r="M43" s="5">
        <v>100</v>
      </c>
      <c r="N43" s="5" t="s">
        <v>63</v>
      </c>
      <c r="O43" s="5">
        <v>145</v>
      </c>
      <c r="P43" s="5" t="s">
        <v>63</v>
      </c>
      <c r="Q43" s="5">
        <v>155</v>
      </c>
      <c r="R43" s="5" t="s">
        <v>63</v>
      </c>
      <c r="S43" s="5">
        <v>165</v>
      </c>
      <c r="T43" s="5" t="s">
        <v>63</v>
      </c>
      <c r="U43" s="5" t="s">
        <v>63</v>
      </c>
      <c r="V43" s="5" t="s">
        <v>63</v>
      </c>
      <c r="W43" s="5">
        <v>165</v>
      </c>
      <c r="X43" s="5">
        <v>100</v>
      </c>
      <c r="Y43" s="5" t="s">
        <v>63</v>
      </c>
      <c r="Z43" s="5">
        <v>135</v>
      </c>
      <c r="AA43" s="5" t="s">
        <v>63</v>
      </c>
      <c r="AB43" s="5">
        <v>150</v>
      </c>
      <c r="AC43" s="5" t="s">
        <v>63</v>
      </c>
      <c r="AD43" s="5">
        <v>150</v>
      </c>
      <c r="AE43" s="5" t="s">
        <v>63</v>
      </c>
      <c r="AF43" s="5" t="s">
        <v>63</v>
      </c>
      <c r="AG43" s="5" t="s">
        <v>63</v>
      </c>
      <c r="AH43" s="5">
        <v>155</v>
      </c>
      <c r="AI43" s="5">
        <v>95</v>
      </c>
      <c r="AJ43" s="7">
        <v>0.61799999999999999</v>
      </c>
      <c r="AK43" s="5">
        <v>130</v>
      </c>
      <c r="AL43" s="7">
        <v>0.82199999999999995</v>
      </c>
      <c r="AM43" s="5">
        <v>150</v>
      </c>
      <c r="AN43" s="7">
        <v>0.96799999999999997</v>
      </c>
      <c r="AO43" s="5">
        <v>155</v>
      </c>
      <c r="AP43" s="7">
        <v>1</v>
      </c>
      <c r="AQ43" s="5">
        <v>0</v>
      </c>
      <c r="AR43" s="7">
        <v>0</v>
      </c>
      <c r="AS43" s="5">
        <v>155</v>
      </c>
      <c r="AT43" s="5">
        <v>95</v>
      </c>
      <c r="AU43" s="5" t="s">
        <v>63</v>
      </c>
      <c r="AV43" s="5">
        <v>135</v>
      </c>
      <c r="AW43" s="5" t="s">
        <v>63</v>
      </c>
      <c r="AX43" s="5">
        <v>155</v>
      </c>
      <c r="AY43" s="5" t="s">
        <v>63</v>
      </c>
      <c r="AZ43" s="5">
        <v>160</v>
      </c>
      <c r="BA43" s="5" t="s">
        <v>63</v>
      </c>
      <c r="BB43" s="5" t="s">
        <v>63</v>
      </c>
      <c r="BC43" s="5" t="s">
        <v>63</v>
      </c>
      <c r="BD43" s="5">
        <v>165</v>
      </c>
    </row>
    <row r="44" spans="1:56" x14ac:dyDescent="0.35">
      <c r="A44" t="s">
        <v>103</v>
      </c>
      <c r="B44" s="5" t="s">
        <v>63</v>
      </c>
      <c r="C44" s="5" t="s">
        <v>63</v>
      </c>
      <c r="D44" s="5">
        <v>5</v>
      </c>
      <c r="E44" s="5" t="s">
        <v>63</v>
      </c>
      <c r="F44" s="5">
        <v>5</v>
      </c>
      <c r="G44" s="5" t="s">
        <v>63</v>
      </c>
      <c r="H44" s="5">
        <v>5</v>
      </c>
      <c r="I44" s="5" t="s">
        <v>63</v>
      </c>
      <c r="J44" s="5">
        <v>0</v>
      </c>
      <c r="K44" s="7">
        <v>0</v>
      </c>
      <c r="L44" s="5">
        <v>5</v>
      </c>
      <c r="M44" s="5">
        <v>10</v>
      </c>
      <c r="N44" s="7">
        <v>0.5</v>
      </c>
      <c r="O44" s="5">
        <v>15</v>
      </c>
      <c r="P44" s="7">
        <v>0.75</v>
      </c>
      <c r="Q44" s="5">
        <v>20</v>
      </c>
      <c r="R44" s="7">
        <v>0.95</v>
      </c>
      <c r="S44" s="5">
        <v>20</v>
      </c>
      <c r="T44" s="7">
        <v>1</v>
      </c>
      <c r="U44" s="5">
        <v>0</v>
      </c>
      <c r="V44" s="7">
        <v>0</v>
      </c>
      <c r="W44" s="5">
        <v>20</v>
      </c>
      <c r="X44" s="5">
        <v>5</v>
      </c>
      <c r="Y44" s="7">
        <v>0.45500000000000002</v>
      </c>
      <c r="Z44" s="5">
        <v>5</v>
      </c>
      <c r="AA44" s="7">
        <v>0.63600000000000001</v>
      </c>
      <c r="AB44" s="5">
        <v>10</v>
      </c>
      <c r="AC44" s="7">
        <v>0.90900000000000003</v>
      </c>
      <c r="AD44" s="5">
        <v>10</v>
      </c>
      <c r="AE44" s="7">
        <v>1</v>
      </c>
      <c r="AF44" s="5">
        <v>0</v>
      </c>
      <c r="AG44" s="7">
        <v>0</v>
      </c>
      <c r="AH44" s="5">
        <v>10</v>
      </c>
      <c r="AI44" s="5">
        <v>10</v>
      </c>
      <c r="AJ44" s="7">
        <v>0.31</v>
      </c>
      <c r="AK44" s="5">
        <v>20</v>
      </c>
      <c r="AL44" s="7">
        <v>0.65500000000000003</v>
      </c>
      <c r="AM44" s="5">
        <v>25</v>
      </c>
      <c r="AN44" s="7">
        <v>0.89700000000000002</v>
      </c>
      <c r="AO44" s="5">
        <v>30</v>
      </c>
      <c r="AP44" s="7">
        <v>1</v>
      </c>
      <c r="AQ44" s="5">
        <v>0</v>
      </c>
      <c r="AR44" s="7">
        <v>0</v>
      </c>
      <c r="AS44" s="5">
        <v>30</v>
      </c>
      <c r="AT44" s="5" t="s">
        <v>63</v>
      </c>
      <c r="AU44" s="5" t="s">
        <v>63</v>
      </c>
      <c r="AV44" s="5">
        <v>10</v>
      </c>
      <c r="AW44" s="5" t="s">
        <v>63</v>
      </c>
      <c r="AX44" s="5">
        <v>25</v>
      </c>
      <c r="AY44" s="5" t="s">
        <v>63</v>
      </c>
      <c r="AZ44" s="5">
        <v>35</v>
      </c>
      <c r="BA44" s="5" t="s">
        <v>63</v>
      </c>
      <c r="BB44" s="5">
        <v>5</v>
      </c>
      <c r="BC44" s="5" t="s">
        <v>63</v>
      </c>
      <c r="BD44" s="5">
        <v>40</v>
      </c>
    </row>
    <row r="45" spans="1:56" x14ac:dyDescent="0.35">
      <c r="A45" t="s">
        <v>104</v>
      </c>
      <c r="B45" s="5" t="s">
        <v>70</v>
      </c>
      <c r="C45" s="5" t="s">
        <v>70</v>
      </c>
      <c r="D45" s="5" t="s">
        <v>70</v>
      </c>
      <c r="E45" s="5" t="s">
        <v>70</v>
      </c>
      <c r="F45" s="5" t="s">
        <v>70</v>
      </c>
      <c r="G45" s="5" t="s">
        <v>70</v>
      </c>
      <c r="H45" s="5" t="s">
        <v>70</v>
      </c>
      <c r="I45" s="5" t="s">
        <v>70</v>
      </c>
      <c r="J45" s="5" t="s">
        <v>70</v>
      </c>
      <c r="K45" s="5" t="s">
        <v>70</v>
      </c>
      <c r="L45" s="5">
        <v>0</v>
      </c>
      <c r="M45" s="5" t="s">
        <v>70</v>
      </c>
      <c r="N45" s="5" t="s">
        <v>70</v>
      </c>
      <c r="O45" s="5" t="s">
        <v>70</v>
      </c>
      <c r="P45" s="5" t="s">
        <v>70</v>
      </c>
      <c r="Q45" s="5" t="s">
        <v>70</v>
      </c>
      <c r="R45" s="5" t="s">
        <v>70</v>
      </c>
      <c r="S45" s="5" t="s">
        <v>70</v>
      </c>
      <c r="T45" s="5" t="s">
        <v>70</v>
      </c>
      <c r="U45" s="5" t="s">
        <v>70</v>
      </c>
      <c r="V45" s="5" t="s">
        <v>70</v>
      </c>
      <c r="W45" s="5">
        <v>0</v>
      </c>
      <c r="X45" s="5" t="s">
        <v>70</v>
      </c>
      <c r="Y45" s="5" t="s">
        <v>70</v>
      </c>
      <c r="Z45" s="5" t="s">
        <v>70</v>
      </c>
      <c r="AA45" s="5" t="s">
        <v>70</v>
      </c>
      <c r="AB45" s="5" t="s">
        <v>70</v>
      </c>
      <c r="AC45" s="5" t="s">
        <v>70</v>
      </c>
      <c r="AD45" s="5" t="s">
        <v>70</v>
      </c>
      <c r="AE45" s="5" t="s">
        <v>70</v>
      </c>
      <c r="AF45" s="5" t="s">
        <v>70</v>
      </c>
      <c r="AG45" s="5" t="s">
        <v>70</v>
      </c>
      <c r="AH45" s="5">
        <v>0</v>
      </c>
      <c r="AI45" s="5" t="s">
        <v>70</v>
      </c>
      <c r="AJ45" s="5" t="s">
        <v>70</v>
      </c>
      <c r="AK45" s="5" t="s">
        <v>70</v>
      </c>
      <c r="AL45" s="5" t="s">
        <v>70</v>
      </c>
      <c r="AM45" s="5" t="s">
        <v>70</v>
      </c>
      <c r="AN45" s="5" t="s">
        <v>70</v>
      </c>
      <c r="AO45" s="5" t="s">
        <v>70</v>
      </c>
      <c r="AP45" s="5" t="s">
        <v>70</v>
      </c>
      <c r="AQ45" s="5" t="s">
        <v>70</v>
      </c>
      <c r="AR45" s="5" t="s">
        <v>70</v>
      </c>
      <c r="AS45" s="5">
        <v>0</v>
      </c>
      <c r="AT45" s="5" t="s">
        <v>70</v>
      </c>
      <c r="AU45" s="5" t="s">
        <v>70</v>
      </c>
      <c r="AV45" s="5" t="s">
        <v>70</v>
      </c>
      <c r="AW45" s="5" t="s">
        <v>70</v>
      </c>
      <c r="AX45" s="5" t="s">
        <v>70</v>
      </c>
      <c r="AY45" s="5" t="s">
        <v>70</v>
      </c>
      <c r="AZ45" s="5" t="s">
        <v>70</v>
      </c>
      <c r="BA45" s="5" t="s">
        <v>70</v>
      </c>
      <c r="BB45" s="5" t="s">
        <v>70</v>
      </c>
      <c r="BC45" s="5" t="s">
        <v>70</v>
      </c>
      <c r="BD45" s="5">
        <v>0</v>
      </c>
    </row>
    <row r="46" spans="1:56" x14ac:dyDescent="0.35">
      <c r="A46" t="s">
        <v>105</v>
      </c>
      <c r="B46" s="5" t="s">
        <v>70</v>
      </c>
      <c r="C46" s="5" t="s">
        <v>70</v>
      </c>
      <c r="D46" s="5" t="s">
        <v>70</v>
      </c>
      <c r="E46" s="5" t="s">
        <v>70</v>
      </c>
      <c r="F46" s="5" t="s">
        <v>70</v>
      </c>
      <c r="G46" s="5" t="s">
        <v>70</v>
      </c>
      <c r="H46" s="5" t="s">
        <v>70</v>
      </c>
      <c r="I46" s="5" t="s">
        <v>70</v>
      </c>
      <c r="J46" s="5" t="s">
        <v>70</v>
      </c>
      <c r="K46" s="5" t="s">
        <v>70</v>
      </c>
      <c r="L46" s="5">
        <v>0</v>
      </c>
      <c r="M46" s="5" t="s">
        <v>70</v>
      </c>
      <c r="N46" s="5" t="s">
        <v>70</v>
      </c>
      <c r="O46" s="5" t="s">
        <v>70</v>
      </c>
      <c r="P46" s="5" t="s">
        <v>70</v>
      </c>
      <c r="Q46" s="5" t="s">
        <v>70</v>
      </c>
      <c r="R46" s="5" t="s">
        <v>70</v>
      </c>
      <c r="S46" s="5" t="s">
        <v>70</v>
      </c>
      <c r="T46" s="5" t="s">
        <v>70</v>
      </c>
      <c r="U46" s="5" t="s">
        <v>70</v>
      </c>
      <c r="V46" s="5" t="s">
        <v>70</v>
      </c>
      <c r="W46" s="5">
        <v>0</v>
      </c>
      <c r="X46" s="5" t="s">
        <v>70</v>
      </c>
      <c r="Y46" s="5" t="s">
        <v>70</v>
      </c>
      <c r="Z46" s="5" t="s">
        <v>70</v>
      </c>
      <c r="AA46" s="5" t="s">
        <v>70</v>
      </c>
      <c r="AB46" s="5" t="s">
        <v>70</v>
      </c>
      <c r="AC46" s="5" t="s">
        <v>70</v>
      </c>
      <c r="AD46" s="5" t="s">
        <v>70</v>
      </c>
      <c r="AE46" s="5" t="s">
        <v>70</v>
      </c>
      <c r="AF46" s="5" t="s">
        <v>70</v>
      </c>
      <c r="AG46" s="5" t="s">
        <v>70</v>
      </c>
      <c r="AH46" s="5">
        <v>0</v>
      </c>
      <c r="AI46" s="5" t="s">
        <v>70</v>
      </c>
      <c r="AJ46" s="5" t="s">
        <v>70</v>
      </c>
      <c r="AK46" s="5" t="s">
        <v>70</v>
      </c>
      <c r="AL46" s="5" t="s">
        <v>70</v>
      </c>
      <c r="AM46" s="5" t="s">
        <v>70</v>
      </c>
      <c r="AN46" s="5" t="s">
        <v>70</v>
      </c>
      <c r="AO46" s="5" t="s">
        <v>70</v>
      </c>
      <c r="AP46" s="5" t="s">
        <v>70</v>
      </c>
      <c r="AQ46" s="5" t="s">
        <v>70</v>
      </c>
      <c r="AR46" s="5" t="s">
        <v>70</v>
      </c>
      <c r="AS46" s="5">
        <v>0</v>
      </c>
      <c r="AT46" s="5" t="s">
        <v>63</v>
      </c>
      <c r="AU46" s="5" t="s">
        <v>63</v>
      </c>
      <c r="AV46" s="5">
        <v>10</v>
      </c>
      <c r="AW46" s="5" t="s">
        <v>63</v>
      </c>
      <c r="AX46" s="5">
        <v>10</v>
      </c>
      <c r="AY46" s="5" t="s">
        <v>63</v>
      </c>
      <c r="AZ46" s="5">
        <v>10</v>
      </c>
      <c r="BA46" s="5" t="s">
        <v>63</v>
      </c>
      <c r="BB46" s="5" t="s">
        <v>63</v>
      </c>
      <c r="BC46" s="5" t="s">
        <v>63</v>
      </c>
      <c r="BD46" s="5">
        <v>15</v>
      </c>
    </row>
    <row r="47" spans="1:56" x14ac:dyDescent="0.35">
      <c r="A47" t="s">
        <v>106</v>
      </c>
      <c r="B47" s="5">
        <v>270</v>
      </c>
      <c r="C47" s="7">
        <v>0.64500000000000002</v>
      </c>
      <c r="D47" s="5">
        <v>380</v>
      </c>
      <c r="E47" s="7">
        <v>0.90900000000000003</v>
      </c>
      <c r="F47" s="5">
        <v>410</v>
      </c>
      <c r="G47" s="7">
        <v>0.98599999999999999</v>
      </c>
      <c r="H47" s="5">
        <v>415</v>
      </c>
      <c r="I47" s="7">
        <v>1</v>
      </c>
      <c r="J47" s="5">
        <v>0</v>
      </c>
      <c r="K47" s="7">
        <v>0</v>
      </c>
      <c r="L47" s="5">
        <v>415</v>
      </c>
      <c r="M47" s="5">
        <v>290</v>
      </c>
      <c r="N47" s="7">
        <v>0.65200000000000002</v>
      </c>
      <c r="O47" s="5">
        <v>395</v>
      </c>
      <c r="P47" s="7">
        <v>0.88900000000000001</v>
      </c>
      <c r="Q47" s="5">
        <v>440</v>
      </c>
      <c r="R47" s="7">
        <v>0.99299999999999999</v>
      </c>
      <c r="S47" s="5">
        <v>445</v>
      </c>
      <c r="T47" s="7">
        <v>1</v>
      </c>
      <c r="U47" s="5">
        <v>0</v>
      </c>
      <c r="V47" s="7">
        <v>0</v>
      </c>
      <c r="W47" s="5">
        <v>445</v>
      </c>
      <c r="X47" s="5">
        <v>290</v>
      </c>
      <c r="Y47" s="5" t="s">
        <v>63</v>
      </c>
      <c r="Z47" s="5">
        <v>370</v>
      </c>
      <c r="AA47" s="5" t="s">
        <v>63</v>
      </c>
      <c r="AB47" s="5">
        <v>425</v>
      </c>
      <c r="AC47" s="5" t="s">
        <v>63</v>
      </c>
      <c r="AD47" s="5">
        <v>430</v>
      </c>
      <c r="AE47" s="5" t="s">
        <v>63</v>
      </c>
      <c r="AF47" s="5" t="s">
        <v>63</v>
      </c>
      <c r="AG47" s="5" t="s">
        <v>63</v>
      </c>
      <c r="AH47" s="5">
        <v>430</v>
      </c>
      <c r="AI47" s="5">
        <v>280</v>
      </c>
      <c r="AJ47" s="7">
        <v>0.70299999999999996</v>
      </c>
      <c r="AK47" s="5">
        <v>350</v>
      </c>
      <c r="AL47" s="7">
        <v>0.88700000000000001</v>
      </c>
      <c r="AM47" s="5">
        <v>390</v>
      </c>
      <c r="AN47" s="7">
        <v>0.98</v>
      </c>
      <c r="AO47" s="5">
        <v>395</v>
      </c>
      <c r="AP47" s="7">
        <v>1</v>
      </c>
      <c r="AQ47" s="5">
        <v>0</v>
      </c>
      <c r="AR47" s="7">
        <v>0</v>
      </c>
      <c r="AS47" s="5">
        <v>395</v>
      </c>
      <c r="AT47" s="5">
        <v>305</v>
      </c>
      <c r="AU47" s="7">
        <v>0.65600000000000003</v>
      </c>
      <c r="AV47" s="5">
        <v>410</v>
      </c>
      <c r="AW47" s="7">
        <v>0.89</v>
      </c>
      <c r="AX47" s="5">
        <v>450</v>
      </c>
      <c r="AY47" s="7">
        <v>0.97</v>
      </c>
      <c r="AZ47" s="5">
        <v>460</v>
      </c>
      <c r="BA47" s="7">
        <v>1</v>
      </c>
      <c r="BB47" s="5">
        <v>0</v>
      </c>
      <c r="BC47" s="7">
        <v>0</v>
      </c>
      <c r="BD47" s="5">
        <v>460</v>
      </c>
    </row>
    <row r="48" spans="1:56" x14ac:dyDescent="0.35">
      <c r="A48" t="s">
        <v>107</v>
      </c>
      <c r="B48" s="5">
        <v>80</v>
      </c>
      <c r="C48" s="7">
        <v>0.29299999999999998</v>
      </c>
      <c r="D48" s="5">
        <v>140</v>
      </c>
      <c r="E48" s="7">
        <v>0.52200000000000002</v>
      </c>
      <c r="F48" s="5">
        <v>190</v>
      </c>
      <c r="G48" s="7">
        <v>0.7</v>
      </c>
      <c r="H48" s="5">
        <v>230</v>
      </c>
      <c r="I48" s="7">
        <v>0.85899999999999999</v>
      </c>
      <c r="J48" s="5">
        <v>40</v>
      </c>
      <c r="K48" s="7">
        <v>0.14099999999999999</v>
      </c>
      <c r="L48" s="5">
        <v>270</v>
      </c>
      <c r="M48" s="5">
        <v>90</v>
      </c>
      <c r="N48" s="7">
        <v>0.30299999999999999</v>
      </c>
      <c r="O48" s="5">
        <v>145</v>
      </c>
      <c r="P48" s="7">
        <v>0.48299999999999998</v>
      </c>
      <c r="Q48" s="5">
        <v>205</v>
      </c>
      <c r="R48" s="7">
        <v>0.67700000000000005</v>
      </c>
      <c r="S48" s="5">
        <v>250</v>
      </c>
      <c r="T48" s="7">
        <v>0.83299999999999996</v>
      </c>
      <c r="U48" s="5">
        <v>50</v>
      </c>
      <c r="V48" s="7">
        <v>0.16700000000000001</v>
      </c>
      <c r="W48" s="5">
        <v>300</v>
      </c>
      <c r="X48" s="5">
        <v>115</v>
      </c>
      <c r="Y48" s="7">
        <v>0.42299999999999999</v>
      </c>
      <c r="Z48" s="5">
        <v>175</v>
      </c>
      <c r="AA48" s="7">
        <v>0.64700000000000002</v>
      </c>
      <c r="AB48" s="5">
        <v>230</v>
      </c>
      <c r="AC48" s="7">
        <v>0.83799999999999997</v>
      </c>
      <c r="AD48" s="5">
        <v>260</v>
      </c>
      <c r="AE48" s="7">
        <v>0.95599999999999996</v>
      </c>
      <c r="AF48" s="5">
        <v>10</v>
      </c>
      <c r="AG48" s="7">
        <v>4.3999999999999997E-2</v>
      </c>
      <c r="AH48" s="5">
        <v>270</v>
      </c>
      <c r="AI48" s="5">
        <v>115</v>
      </c>
      <c r="AJ48" s="7">
        <v>0.41799999999999998</v>
      </c>
      <c r="AK48" s="5">
        <v>185</v>
      </c>
      <c r="AL48" s="7">
        <v>0.68</v>
      </c>
      <c r="AM48" s="5">
        <v>230</v>
      </c>
      <c r="AN48" s="7">
        <v>0.84399999999999997</v>
      </c>
      <c r="AO48" s="5">
        <v>260</v>
      </c>
      <c r="AP48" s="7">
        <v>0.93799999999999994</v>
      </c>
      <c r="AQ48" s="5">
        <v>15</v>
      </c>
      <c r="AR48" s="7">
        <v>6.2E-2</v>
      </c>
      <c r="AS48" s="5">
        <v>275</v>
      </c>
      <c r="AT48" s="5">
        <v>85</v>
      </c>
      <c r="AU48" s="7">
        <v>0.26500000000000001</v>
      </c>
      <c r="AV48" s="5">
        <v>165</v>
      </c>
      <c r="AW48" s="7">
        <v>0.505</v>
      </c>
      <c r="AX48" s="5">
        <v>240</v>
      </c>
      <c r="AY48" s="7">
        <v>0.73799999999999999</v>
      </c>
      <c r="AZ48" s="5">
        <v>285</v>
      </c>
      <c r="BA48" s="7">
        <v>0.871</v>
      </c>
      <c r="BB48" s="5">
        <v>40</v>
      </c>
      <c r="BC48" s="7">
        <v>0.129</v>
      </c>
      <c r="BD48" s="5">
        <v>325</v>
      </c>
    </row>
    <row r="49" spans="1:56" x14ac:dyDescent="0.35">
      <c r="A49" t="s">
        <v>108</v>
      </c>
      <c r="B49" s="5">
        <v>5</v>
      </c>
      <c r="C49" s="5" t="s">
        <v>63</v>
      </c>
      <c r="D49" s="5">
        <v>10</v>
      </c>
      <c r="E49" s="5" t="s">
        <v>63</v>
      </c>
      <c r="F49" s="5">
        <v>15</v>
      </c>
      <c r="G49" s="5" t="s">
        <v>63</v>
      </c>
      <c r="H49" s="5">
        <v>20</v>
      </c>
      <c r="I49" s="5" t="s">
        <v>63</v>
      </c>
      <c r="J49" s="5" t="s">
        <v>63</v>
      </c>
      <c r="K49" s="5" t="s">
        <v>63</v>
      </c>
      <c r="L49" s="5">
        <v>20</v>
      </c>
      <c r="M49" s="5">
        <v>5</v>
      </c>
      <c r="N49" s="7">
        <v>0.33300000000000002</v>
      </c>
      <c r="O49" s="5">
        <v>10</v>
      </c>
      <c r="P49" s="7">
        <v>0.66700000000000004</v>
      </c>
      <c r="Q49" s="5">
        <v>15</v>
      </c>
      <c r="R49" s="7">
        <v>0.72199999999999998</v>
      </c>
      <c r="S49" s="5">
        <v>20</v>
      </c>
      <c r="T49" s="7">
        <v>1</v>
      </c>
      <c r="U49" s="5">
        <v>0</v>
      </c>
      <c r="V49" s="7">
        <v>0</v>
      </c>
      <c r="W49" s="5">
        <v>20</v>
      </c>
      <c r="X49" s="5">
        <v>5</v>
      </c>
      <c r="Y49" s="7">
        <v>0.53800000000000003</v>
      </c>
      <c r="Z49" s="5">
        <v>10</v>
      </c>
      <c r="AA49" s="7">
        <v>0.76900000000000002</v>
      </c>
      <c r="AB49" s="5">
        <v>10</v>
      </c>
      <c r="AC49" s="7">
        <v>0.84599999999999997</v>
      </c>
      <c r="AD49" s="5">
        <v>15</v>
      </c>
      <c r="AE49" s="7">
        <v>1</v>
      </c>
      <c r="AF49" s="5">
        <v>0</v>
      </c>
      <c r="AG49" s="7">
        <v>0</v>
      </c>
      <c r="AH49" s="5">
        <v>15</v>
      </c>
      <c r="AI49" s="5" t="s">
        <v>63</v>
      </c>
      <c r="AJ49" s="5" t="s">
        <v>63</v>
      </c>
      <c r="AK49" s="5">
        <v>10</v>
      </c>
      <c r="AL49" s="5" t="s">
        <v>63</v>
      </c>
      <c r="AM49" s="5">
        <v>15</v>
      </c>
      <c r="AN49" s="5" t="s">
        <v>63</v>
      </c>
      <c r="AO49" s="5">
        <v>15</v>
      </c>
      <c r="AP49" s="5" t="s">
        <v>63</v>
      </c>
      <c r="AQ49" s="5">
        <v>0</v>
      </c>
      <c r="AR49" s="7">
        <v>0</v>
      </c>
      <c r="AS49" s="5">
        <v>15</v>
      </c>
      <c r="AT49" s="5" t="s">
        <v>63</v>
      </c>
      <c r="AU49" s="5" t="s">
        <v>63</v>
      </c>
      <c r="AV49" s="5">
        <v>10</v>
      </c>
      <c r="AW49" s="5" t="s">
        <v>63</v>
      </c>
      <c r="AX49" s="5">
        <v>10</v>
      </c>
      <c r="AY49" s="5" t="s">
        <v>63</v>
      </c>
      <c r="AZ49" s="5">
        <v>15</v>
      </c>
      <c r="BA49" s="5" t="s">
        <v>63</v>
      </c>
      <c r="BB49" s="5" t="s">
        <v>63</v>
      </c>
      <c r="BC49" s="5" t="s">
        <v>63</v>
      </c>
      <c r="BD49" s="5">
        <v>15</v>
      </c>
    </row>
    <row r="50" spans="1:56" x14ac:dyDescent="0.35">
      <c r="A50" t="s">
        <v>109</v>
      </c>
      <c r="B50" s="5">
        <v>45</v>
      </c>
      <c r="C50" s="5" t="s">
        <v>63</v>
      </c>
      <c r="D50" s="5">
        <v>80</v>
      </c>
      <c r="E50" s="5" t="s">
        <v>63</v>
      </c>
      <c r="F50" s="5">
        <v>105</v>
      </c>
      <c r="G50" s="5" t="s">
        <v>63</v>
      </c>
      <c r="H50" s="5">
        <v>110</v>
      </c>
      <c r="I50" s="5" t="s">
        <v>63</v>
      </c>
      <c r="J50" s="5" t="s">
        <v>63</v>
      </c>
      <c r="K50" s="5" t="s">
        <v>63</v>
      </c>
      <c r="L50" s="5">
        <v>110</v>
      </c>
      <c r="M50" s="5">
        <v>10</v>
      </c>
      <c r="N50" s="5" t="s">
        <v>63</v>
      </c>
      <c r="O50" s="5">
        <v>45</v>
      </c>
      <c r="P50" s="5" t="s">
        <v>63</v>
      </c>
      <c r="Q50" s="5">
        <v>70</v>
      </c>
      <c r="R50" s="5" t="s">
        <v>63</v>
      </c>
      <c r="S50" s="5">
        <v>80</v>
      </c>
      <c r="T50" s="5" t="s">
        <v>63</v>
      </c>
      <c r="U50" s="5" t="s">
        <v>63</v>
      </c>
      <c r="V50" s="5" t="s">
        <v>63</v>
      </c>
      <c r="W50" s="5">
        <v>85</v>
      </c>
      <c r="X50" s="5">
        <v>35</v>
      </c>
      <c r="Y50" s="7">
        <v>0.316</v>
      </c>
      <c r="Z50" s="5">
        <v>85</v>
      </c>
      <c r="AA50" s="7">
        <v>0.71799999999999997</v>
      </c>
      <c r="AB50" s="5">
        <v>115</v>
      </c>
      <c r="AC50" s="7">
        <v>0.98299999999999998</v>
      </c>
      <c r="AD50" s="5">
        <v>115</v>
      </c>
      <c r="AE50" s="7">
        <v>1</v>
      </c>
      <c r="AF50" s="5">
        <v>0</v>
      </c>
      <c r="AG50" s="7">
        <v>0</v>
      </c>
      <c r="AH50" s="5">
        <v>115</v>
      </c>
      <c r="AI50" s="5">
        <v>25</v>
      </c>
      <c r="AJ50" s="7">
        <v>0.28599999999999998</v>
      </c>
      <c r="AK50" s="5">
        <v>50</v>
      </c>
      <c r="AL50" s="7">
        <v>0.61899999999999999</v>
      </c>
      <c r="AM50" s="5">
        <v>80</v>
      </c>
      <c r="AN50" s="7">
        <v>0.96399999999999997</v>
      </c>
      <c r="AO50" s="5">
        <v>85</v>
      </c>
      <c r="AP50" s="7">
        <v>1</v>
      </c>
      <c r="AQ50" s="5">
        <v>0</v>
      </c>
      <c r="AR50" s="7">
        <v>0</v>
      </c>
      <c r="AS50" s="5">
        <v>85</v>
      </c>
      <c r="AT50" s="5">
        <v>20</v>
      </c>
      <c r="AU50" s="5" t="s">
        <v>63</v>
      </c>
      <c r="AV50" s="5">
        <v>50</v>
      </c>
      <c r="AW50" s="5" t="s">
        <v>63</v>
      </c>
      <c r="AX50" s="5">
        <v>90</v>
      </c>
      <c r="AY50" s="5" t="s">
        <v>63</v>
      </c>
      <c r="AZ50" s="5">
        <v>110</v>
      </c>
      <c r="BA50" s="5" t="s">
        <v>63</v>
      </c>
      <c r="BB50" s="5" t="s">
        <v>63</v>
      </c>
      <c r="BC50" s="5" t="s">
        <v>63</v>
      </c>
      <c r="BD50" s="5">
        <v>110</v>
      </c>
    </row>
    <row r="51" spans="1:56" x14ac:dyDescent="0.35">
      <c r="A51" t="s">
        <v>110</v>
      </c>
      <c r="B51" s="5">
        <v>10</v>
      </c>
      <c r="C51" s="5" t="s">
        <v>63</v>
      </c>
      <c r="D51" s="5">
        <v>15</v>
      </c>
      <c r="E51" s="5" t="s">
        <v>63</v>
      </c>
      <c r="F51" s="5">
        <v>20</v>
      </c>
      <c r="G51" s="5" t="s">
        <v>63</v>
      </c>
      <c r="H51" s="5">
        <v>20</v>
      </c>
      <c r="I51" s="5" t="s">
        <v>63</v>
      </c>
      <c r="J51" s="5" t="s">
        <v>63</v>
      </c>
      <c r="K51" s="5" t="s">
        <v>63</v>
      </c>
      <c r="L51" s="5">
        <v>20</v>
      </c>
      <c r="M51" s="5">
        <v>10</v>
      </c>
      <c r="N51" s="5" t="s">
        <v>63</v>
      </c>
      <c r="O51" s="5">
        <v>10</v>
      </c>
      <c r="P51" s="5" t="s">
        <v>63</v>
      </c>
      <c r="Q51" s="5">
        <v>10</v>
      </c>
      <c r="R51" s="5" t="s">
        <v>63</v>
      </c>
      <c r="S51" s="5">
        <v>15</v>
      </c>
      <c r="T51" s="5" t="s">
        <v>63</v>
      </c>
      <c r="U51" s="5" t="s">
        <v>63</v>
      </c>
      <c r="V51" s="5" t="s">
        <v>63</v>
      </c>
      <c r="W51" s="5">
        <v>15</v>
      </c>
      <c r="X51" s="5">
        <v>10</v>
      </c>
      <c r="Y51" s="7">
        <v>0.21099999999999999</v>
      </c>
      <c r="Z51" s="5">
        <v>15</v>
      </c>
      <c r="AA51" s="7">
        <v>0.39500000000000002</v>
      </c>
      <c r="AB51" s="5">
        <v>30</v>
      </c>
      <c r="AC51" s="7">
        <v>0.81599999999999995</v>
      </c>
      <c r="AD51" s="5">
        <v>30</v>
      </c>
      <c r="AE51" s="7">
        <v>0.84199999999999997</v>
      </c>
      <c r="AF51" s="5">
        <v>5</v>
      </c>
      <c r="AG51" s="7">
        <v>0.158</v>
      </c>
      <c r="AH51" s="5">
        <v>40</v>
      </c>
      <c r="AI51" s="5" t="s">
        <v>70</v>
      </c>
      <c r="AJ51" s="5" t="s">
        <v>70</v>
      </c>
      <c r="AK51" s="5" t="s">
        <v>70</v>
      </c>
      <c r="AL51" s="5" t="s">
        <v>70</v>
      </c>
      <c r="AM51" s="5" t="s">
        <v>70</v>
      </c>
      <c r="AN51" s="5" t="s">
        <v>70</v>
      </c>
      <c r="AO51" s="5" t="s">
        <v>70</v>
      </c>
      <c r="AP51" s="5" t="s">
        <v>70</v>
      </c>
      <c r="AQ51" s="5" t="s">
        <v>70</v>
      </c>
      <c r="AR51" s="5" t="s">
        <v>70</v>
      </c>
      <c r="AS51" s="5">
        <v>0</v>
      </c>
      <c r="AT51" s="5">
        <v>0</v>
      </c>
      <c r="AU51" s="7">
        <v>0</v>
      </c>
      <c r="AV51" s="5" t="s">
        <v>63</v>
      </c>
      <c r="AW51" s="5" t="s">
        <v>63</v>
      </c>
      <c r="AX51" s="5">
        <v>10</v>
      </c>
      <c r="AY51" s="5" t="s">
        <v>63</v>
      </c>
      <c r="AZ51" s="5">
        <v>10</v>
      </c>
      <c r="BA51" s="5" t="s">
        <v>63</v>
      </c>
      <c r="BB51" s="5" t="s">
        <v>63</v>
      </c>
      <c r="BC51" s="5" t="s">
        <v>63</v>
      </c>
      <c r="BD51" s="5">
        <v>15</v>
      </c>
    </row>
    <row r="52" spans="1:56" x14ac:dyDescent="0.35">
      <c r="A52" t="s">
        <v>111</v>
      </c>
      <c r="B52" s="5">
        <v>55</v>
      </c>
      <c r="C52" s="5" t="s">
        <v>63</v>
      </c>
      <c r="D52" s="5">
        <v>80</v>
      </c>
      <c r="E52" s="5" t="s">
        <v>63</v>
      </c>
      <c r="F52" s="5">
        <v>105</v>
      </c>
      <c r="G52" s="5" t="s">
        <v>63</v>
      </c>
      <c r="H52" s="5">
        <v>110</v>
      </c>
      <c r="I52" s="5" t="s">
        <v>63</v>
      </c>
      <c r="J52" s="5" t="s">
        <v>63</v>
      </c>
      <c r="K52" s="5" t="s">
        <v>63</v>
      </c>
      <c r="L52" s="5">
        <v>115</v>
      </c>
      <c r="M52" s="5">
        <v>45</v>
      </c>
      <c r="N52" s="5" t="s">
        <v>63</v>
      </c>
      <c r="O52" s="5">
        <v>85</v>
      </c>
      <c r="P52" s="5" t="s">
        <v>63</v>
      </c>
      <c r="Q52" s="5">
        <v>110</v>
      </c>
      <c r="R52" s="5" t="s">
        <v>63</v>
      </c>
      <c r="S52" s="5">
        <v>115</v>
      </c>
      <c r="T52" s="5" t="s">
        <v>63</v>
      </c>
      <c r="U52" s="5" t="s">
        <v>63</v>
      </c>
      <c r="V52" s="5" t="s">
        <v>63</v>
      </c>
      <c r="W52" s="5">
        <v>115</v>
      </c>
      <c r="X52" s="5">
        <v>45</v>
      </c>
      <c r="Y52" s="5" t="s">
        <v>63</v>
      </c>
      <c r="Z52" s="5">
        <v>85</v>
      </c>
      <c r="AA52" s="5" t="s">
        <v>63</v>
      </c>
      <c r="AB52" s="5">
        <v>115</v>
      </c>
      <c r="AC52" s="5" t="s">
        <v>63</v>
      </c>
      <c r="AD52" s="5">
        <v>120</v>
      </c>
      <c r="AE52" s="5" t="s">
        <v>63</v>
      </c>
      <c r="AF52" s="5" t="s">
        <v>63</v>
      </c>
      <c r="AG52" s="5" t="s">
        <v>63</v>
      </c>
      <c r="AH52" s="5">
        <v>120</v>
      </c>
      <c r="AI52" s="5">
        <v>40</v>
      </c>
      <c r="AJ52" s="7">
        <v>0.438</v>
      </c>
      <c r="AK52" s="5">
        <v>70</v>
      </c>
      <c r="AL52" s="7">
        <v>0.77500000000000002</v>
      </c>
      <c r="AM52" s="5">
        <v>90</v>
      </c>
      <c r="AN52" s="7">
        <v>0.98899999999999999</v>
      </c>
      <c r="AO52" s="5">
        <v>90</v>
      </c>
      <c r="AP52" s="7">
        <v>1</v>
      </c>
      <c r="AQ52" s="5">
        <v>0</v>
      </c>
      <c r="AR52" s="7">
        <v>0</v>
      </c>
      <c r="AS52" s="5">
        <v>90</v>
      </c>
      <c r="AT52" s="5">
        <v>40</v>
      </c>
      <c r="AU52" s="5" t="s">
        <v>63</v>
      </c>
      <c r="AV52" s="5">
        <v>75</v>
      </c>
      <c r="AW52" s="5" t="s">
        <v>63</v>
      </c>
      <c r="AX52" s="5">
        <v>95</v>
      </c>
      <c r="AY52" s="5" t="s">
        <v>63</v>
      </c>
      <c r="AZ52" s="5">
        <v>95</v>
      </c>
      <c r="BA52" s="5" t="s">
        <v>63</v>
      </c>
      <c r="BB52" s="5" t="s">
        <v>63</v>
      </c>
      <c r="BC52" s="5" t="s">
        <v>63</v>
      </c>
      <c r="BD52" s="5">
        <v>100</v>
      </c>
    </row>
    <row r="53" spans="1:56" x14ac:dyDescent="0.35">
      <c r="A53" t="s">
        <v>112</v>
      </c>
      <c r="B53" s="5">
        <v>110</v>
      </c>
      <c r="C53" s="5" t="s">
        <v>63</v>
      </c>
      <c r="D53" s="5">
        <v>165</v>
      </c>
      <c r="E53" s="5" t="s">
        <v>63</v>
      </c>
      <c r="F53" s="5">
        <v>200</v>
      </c>
      <c r="G53" s="5" t="s">
        <v>63</v>
      </c>
      <c r="H53" s="5">
        <v>210</v>
      </c>
      <c r="I53" s="5" t="s">
        <v>63</v>
      </c>
      <c r="J53" s="5" t="s">
        <v>63</v>
      </c>
      <c r="K53" s="5" t="s">
        <v>63</v>
      </c>
      <c r="L53" s="5">
        <v>215</v>
      </c>
      <c r="M53" s="5">
        <v>90</v>
      </c>
      <c r="N53" s="5" t="s">
        <v>63</v>
      </c>
      <c r="O53" s="5">
        <v>145</v>
      </c>
      <c r="P53" s="5" t="s">
        <v>63</v>
      </c>
      <c r="Q53" s="5">
        <v>180</v>
      </c>
      <c r="R53" s="5" t="s">
        <v>63</v>
      </c>
      <c r="S53" s="5">
        <v>190</v>
      </c>
      <c r="T53" s="5" t="s">
        <v>63</v>
      </c>
      <c r="U53" s="5" t="s">
        <v>63</v>
      </c>
      <c r="V53" s="5" t="s">
        <v>63</v>
      </c>
      <c r="W53" s="5">
        <v>195</v>
      </c>
      <c r="X53" s="5">
        <v>110</v>
      </c>
      <c r="Y53" s="5" t="s">
        <v>63</v>
      </c>
      <c r="Z53" s="5">
        <v>170</v>
      </c>
      <c r="AA53" s="5" t="s">
        <v>63</v>
      </c>
      <c r="AB53" s="5">
        <v>220</v>
      </c>
      <c r="AC53" s="5" t="s">
        <v>63</v>
      </c>
      <c r="AD53" s="5">
        <v>220</v>
      </c>
      <c r="AE53" s="5" t="s">
        <v>63</v>
      </c>
      <c r="AF53" s="5" t="s">
        <v>63</v>
      </c>
      <c r="AG53" s="5" t="s">
        <v>63</v>
      </c>
      <c r="AH53" s="5">
        <v>225</v>
      </c>
      <c r="AI53" s="5">
        <v>90</v>
      </c>
      <c r="AJ53" s="5" t="s">
        <v>63</v>
      </c>
      <c r="AK53" s="5">
        <v>135</v>
      </c>
      <c r="AL53" s="5" t="s">
        <v>63</v>
      </c>
      <c r="AM53" s="5">
        <v>165</v>
      </c>
      <c r="AN53" s="5" t="s">
        <v>63</v>
      </c>
      <c r="AO53" s="5">
        <v>170</v>
      </c>
      <c r="AP53" s="5" t="s">
        <v>63</v>
      </c>
      <c r="AQ53" s="5" t="s">
        <v>63</v>
      </c>
      <c r="AR53" s="5" t="s">
        <v>63</v>
      </c>
      <c r="AS53" s="5">
        <v>170</v>
      </c>
      <c r="AT53" s="5">
        <v>80</v>
      </c>
      <c r="AU53" s="5" t="s">
        <v>63</v>
      </c>
      <c r="AV53" s="5">
        <v>135</v>
      </c>
      <c r="AW53" s="5" t="s">
        <v>63</v>
      </c>
      <c r="AX53" s="5">
        <v>175</v>
      </c>
      <c r="AY53" s="5" t="s">
        <v>63</v>
      </c>
      <c r="AZ53" s="5">
        <v>185</v>
      </c>
      <c r="BA53" s="5" t="s">
        <v>63</v>
      </c>
      <c r="BB53" s="5" t="s">
        <v>63</v>
      </c>
      <c r="BC53" s="5" t="s">
        <v>63</v>
      </c>
      <c r="BD53" s="5">
        <v>185</v>
      </c>
    </row>
    <row r="54" spans="1:56" x14ac:dyDescent="0.35">
      <c r="A54" t="s">
        <v>113</v>
      </c>
      <c r="B54" s="5" t="s">
        <v>70</v>
      </c>
      <c r="C54" s="5" t="s">
        <v>70</v>
      </c>
      <c r="D54" s="5" t="s">
        <v>70</v>
      </c>
      <c r="E54" s="5" t="s">
        <v>70</v>
      </c>
      <c r="F54" s="5" t="s">
        <v>70</v>
      </c>
      <c r="G54" s="5" t="s">
        <v>70</v>
      </c>
      <c r="H54" s="5" t="s">
        <v>70</v>
      </c>
      <c r="I54" s="5" t="s">
        <v>70</v>
      </c>
      <c r="J54" s="5" t="s">
        <v>70</v>
      </c>
      <c r="K54" s="5" t="s">
        <v>70</v>
      </c>
      <c r="L54" s="5">
        <v>0</v>
      </c>
      <c r="M54" s="5" t="s">
        <v>70</v>
      </c>
      <c r="N54" s="5" t="s">
        <v>70</v>
      </c>
      <c r="O54" s="5" t="s">
        <v>70</v>
      </c>
      <c r="P54" s="5" t="s">
        <v>70</v>
      </c>
      <c r="Q54" s="5" t="s">
        <v>70</v>
      </c>
      <c r="R54" s="5" t="s">
        <v>70</v>
      </c>
      <c r="S54" s="5" t="s">
        <v>70</v>
      </c>
      <c r="T54" s="5" t="s">
        <v>70</v>
      </c>
      <c r="U54" s="5" t="s">
        <v>70</v>
      </c>
      <c r="V54" s="5" t="s">
        <v>70</v>
      </c>
      <c r="W54" s="5">
        <v>0</v>
      </c>
      <c r="X54" s="5" t="s">
        <v>70</v>
      </c>
      <c r="Y54" s="5" t="s">
        <v>70</v>
      </c>
      <c r="Z54" s="5" t="s">
        <v>70</v>
      </c>
      <c r="AA54" s="5" t="s">
        <v>70</v>
      </c>
      <c r="AB54" s="5" t="s">
        <v>70</v>
      </c>
      <c r="AC54" s="5" t="s">
        <v>70</v>
      </c>
      <c r="AD54" s="5" t="s">
        <v>70</v>
      </c>
      <c r="AE54" s="5" t="s">
        <v>70</v>
      </c>
      <c r="AF54" s="5" t="s">
        <v>70</v>
      </c>
      <c r="AG54" s="5" t="s">
        <v>70</v>
      </c>
      <c r="AH54" s="5">
        <v>0</v>
      </c>
      <c r="AI54" s="5" t="s">
        <v>70</v>
      </c>
      <c r="AJ54" s="5" t="s">
        <v>70</v>
      </c>
      <c r="AK54" s="5" t="s">
        <v>70</v>
      </c>
      <c r="AL54" s="5" t="s">
        <v>70</v>
      </c>
      <c r="AM54" s="5" t="s">
        <v>70</v>
      </c>
      <c r="AN54" s="5" t="s">
        <v>70</v>
      </c>
      <c r="AO54" s="5" t="s">
        <v>70</v>
      </c>
      <c r="AP54" s="5" t="s">
        <v>70</v>
      </c>
      <c r="AQ54" s="5" t="s">
        <v>70</v>
      </c>
      <c r="AR54" s="5" t="s">
        <v>70</v>
      </c>
      <c r="AS54" s="5">
        <v>0</v>
      </c>
      <c r="AT54" s="5" t="s">
        <v>63</v>
      </c>
      <c r="AU54" s="5" t="s">
        <v>63</v>
      </c>
      <c r="AV54" s="5" t="s">
        <v>63</v>
      </c>
      <c r="AW54" s="5" t="s">
        <v>63</v>
      </c>
      <c r="AX54" s="5">
        <v>15</v>
      </c>
      <c r="AY54" s="5" t="s">
        <v>63</v>
      </c>
      <c r="AZ54" s="5">
        <v>20</v>
      </c>
      <c r="BA54" s="5" t="s">
        <v>63</v>
      </c>
      <c r="BB54" s="5">
        <v>15</v>
      </c>
      <c r="BC54" s="5" t="s">
        <v>63</v>
      </c>
      <c r="BD54" s="5">
        <v>30</v>
      </c>
    </row>
    <row r="55" spans="1:56" x14ac:dyDescent="0.35">
      <c r="A55" t="s">
        <v>114</v>
      </c>
      <c r="B55" s="5">
        <v>25</v>
      </c>
      <c r="C55" s="7">
        <v>0.313</v>
      </c>
      <c r="D55" s="5">
        <v>35</v>
      </c>
      <c r="E55" s="7">
        <v>0.44600000000000001</v>
      </c>
      <c r="F55" s="5">
        <v>50</v>
      </c>
      <c r="G55" s="7">
        <v>0.627</v>
      </c>
      <c r="H55" s="5">
        <v>70</v>
      </c>
      <c r="I55" s="7">
        <v>0.81899999999999995</v>
      </c>
      <c r="J55" s="5">
        <v>15</v>
      </c>
      <c r="K55" s="7">
        <v>0.18099999999999999</v>
      </c>
      <c r="L55" s="5">
        <v>85</v>
      </c>
      <c r="M55" s="5">
        <v>25</v>
      </c>
      <c r="N55" s="7">
        <v>0.22800000000000001</v>
      </c>
      <c r="O55" s="5">
        <v>45</v>
      </c>
      <c r="P55" s="7">
        <v>0.44600000000000001</v>
      </c>
      <c r="Q55" s="5">
        <v>65</v>
      </c>
      <c r="R55" s="7">
        <v>0.63400000000000001</v>
      </c>
      <c r="S55" s="5">
        <v>75</v>
      </c>
      <c r="T55" s="7">
        <v>0.76200000000000001</v>
      </c>
      <c r="U55" s="5">
        <v>25</v>
      </c>
      <c r="V55" s="7">
        <v>0.23799999999999999</v>
      </c>
      <c r="W55" s="5">
        <v>100</v>
      </c>
      <c r="X55" s="5">
        <v>40</v>
      </c>
      <c r="Y55" s="7">
        <v>0.435</v>
      </c>
      <c r="Z55" s="5">
        <v>60</v>
      </c>
      <c r="AA55" s="7">
        <v>0.65200000000000002</v>
      </c>
      <c r="AB55" s="5">
        <v>75</v>
      </c>
      <c r="AC55" s="7">
        <v>0.81499999999999995</v>
      </c>
      <c r="AD55" s="5">
        <v>85</v>
      </c>
      <c r="AE55" s="7">
        <v>0.92400000000000004</v>
      </c>
      <c r="AF55" s="5">
        <v>5</v>
      </c>
      <c r="AG55" s="7">
        <v>7.5999999999999998E-2</v>
      </c>
      <c r="AH55" s="5">
        <v>90</v>
      </c>
      <c r="AI55" s="5">
        <v>35</v>
      </c>
      <c r="AJ55" s="7">
        <v>0.39100000000000001</v>
      </c>
      <c r="AK55" s="5">
        <v>45</v>
      </c>
      <c r="AL55" s="7">
        <v>0.54</v>
      </c>
      <c r="AM55" s="5">
        <v>70</v>
      </c>
      <c r="AN55" s="7">
        <v>0.80500000000000005</v>
      </c>
      <c r="AO55" s="5">
        <v>80</v>
      </c>
      <c r="AP55" s="7">
        <v>0.93100000000000005</v>
      </c>
      <c r="AQ55" s="5">
        <v>5</v>
      </c>
      <c r="AR55" s="7">
        <v>6.9000000000000006E-2</v>
      </c>
      <c r="AS55" s="5">
        <v>85</v>
      </c>
      <c r="AT55" s="5">
        <v>15</v>
      </c>
      <c r="AU55" s="7">
        <v>0.17899999999999999</v>
      </c>
      <c r="AV55" s="5">
        <v>25</v>
      </c>
      <c r="AW55" s="7">
        <v>0.32100000000000001</v>
      </c>
      <c r="AX55" s="5">
        <v>40</v>
      </c>
      <c r="AY55" s="7">
        <v>0.52600000000000002</v>
      </c>
      <c r="AZ55" s="5">
        <v>50</v>
      </c>
      <c r="BA55" s="7">
        <v>0.61499999999999999</v>
      </c>
      <c r="BB55" s="5">
        <v>30</v>
      </c>
      <c r="BC55" s="7">
        <v>0.38500000000000001</v>
      </c>
      <c r="BD55" s="5">
        <v>80</v>
      </c>
    </row>
    <row r="56" spans="1:56" x14ac:dyDescent="0.35">
      <c r="A56" t="s">
        <v>115</v>
      </c>
      <c r="B56" s="5" t="s">
        <v>70</v>
      </c>
      <c r="C56" s="5" t="s">
        <v>70</v>
      </c>
      <c r="D56" s="5" t="s">
        <v>70</v>
      </c>
      <c r="E56" s="5" t="s">
        <v>70</v>
      </c>
      <c r="F56" s="5" t="s">
        <v>70</v>
      </c>
      <c r="G56" s="5" t="s">
        <v>70</v>
      </c>
      <c r="H56" s="5" t="s">
        <v>70</v>
      </c>
      <c r="I56" s="5" t="s">
        <v>70</v>
      </c>
      <c r="J56" s="5" t="s">
        <v>70</v>
      </c>
      <c r="K56" s="5" t="s">
        <v>70</v>
      </c>
      <c r="L56" s="5">
        <v>0</v>
      </c>
      <c r="M56" s="5" t="s">
        <v>70</v>
      </c>
      <c r="N56" s="5" t="s">
        <v>70</v>
      </c>
      <c r="O56" s="5" t="s">
        <v>70</v>
      </c>
      <c r="P56" s="5" t="s">
        <v>70</v>
      </c>
      <c r="Q56" s="5" t="s">
        <v>70</v>
      </c>
      <c r="R56" s="5" t="s">
        <v>70</v>
      </c>
      <c r="S56" s="5" t="s">
        <v>70</v>
      </c>
      <c r="T56" s="5" t="s">
        <v>70</v>
      </c>
      <c r="U56" s="5" t="s">
        <v>70</v>
      </c>
      <c r="V56" s="5" t="s">
        <v>70</v>
      </c>
      <c r="W56" s="5">
        <v>0</v>
      </c>
      <c r="X56" s="5" t="s">
        <v>70</v>
      </c>
      <c r="Y56" s="5" t="s">
        <v>70</v>
      </c>
      <c r="Z56" s="5" t="s">
        <v>70</v>
      </c>
      <c r="AA56" s="5" t="s">
        <v>70</v>
      </c>
      <c r="AB56" s="5" t="s">
        <v>70</v>
      </c>
      <c r="AC56" s="5" t="s">
        <v>70</v>
      </c>
      <c r="AD56" s="5" t="s">
        <v>70</v>
      </c>
      <c r="AE56" s="5" t="s">
        <v>70</v>
      </c>
      <c r="AF56" s="5" t="s">
        <v>70</v>
      </c>
      <c r="AG56" s="5" t="s">
        <v>70</v>
      </c>
      <c r="AH56" s="5">
        <v>0</v>
      </c>
      <c r="AI56" s="5" t="s">
        <v>70</v>
      </c>
      <c r="AJ56" s="5" t="s">
        <v>70</v>
      </c>
      <c r="AK56" s="5" t="s">
        <v>70</v>
      </c>
      <c r="AL56" s="5" t="s">
        <v>70</v>
      </c>
      <c r="AM56" s="5" t="s">
        <v>70</v>
      </c>
      <c r="AN56" s="5" t="s">
        <v>70</v>
      </c>
      <c r="AO56" s="5" t="s">
        <v>70</v>
      </c>
      <c r="AP56" s="5" t="s">
        <v>70</v>
      </c>
      <c r="AQ56" s="5" t="s">
        <v>70</v>
      </c>
      <c r="AR56" s="5" t="s">
        <v>70</v>
      </c>
      <c r="AS56" s="5">
        <v>0</v>
      </c>
      <c r="AT56" s="5">
        <v>0</v>
      </c>
      <c r="AU56" s="7">
        <v>0</v>
      </c>
      <c r="AV56" s="5">
        <v>0</v>
      </c>
      <c r="AW56" s="7">
        <v>0</v>
      </c>
      <c r="AX56" s="5">
        <v>0</v>
      </c>
      <c r="AY56" s="7">
        <v>0</v>
      </c>
      <c r="AZ56" s="5" t="s">
        <v>63</v>
      </c>
      <c r="BA56" s="5" t="s">
        <v>63</v>
      </c>
      <c r="BB56" s="5" t="s">
        <v>63</v>
      </c>
      <c r="BC56" s="5" t="s">
        <v>63</v>
      </c>
      <c r="BD56" s="5" t="s">
        <v>63</v>
      </c>
    </row>
    <row r="57" spans="1:56" x14ac:dyDescent="0.35">
      <c r="A57" t="s">
        <v>116</v>
      </c>
      <c r="B57" s="5">
        <v>35</v>
      </c>
      <c r="C57" s="5" t="s">
        <v>63</v>
      </c>
      <c r="D57" s="5">
        <v>50</v>
      </c>
      <c r="E57" s="5" t="s">
        <v>63</v>
      </c>
      <c r="F57" s="5">
        <v>70</v>
      </c>
      <c r="G57" s="5" t="s">
        <v>63</v>
      </c>
      <c r="H57" s="5">
        <v>80</v>
      </c>
      <c r="I57" s="5" t="s">
        <v>63</v>
      </c>
      <c r="J57" s="5" t="s">
        <v>63</v>
      </c>
      <c r="K57" s="5" t="s">
        <v>63</v>
      </c>
      <c r="L57" s="5">
        <v>85</v>
      </c>
      <c r="M57" s="5">
        <v>55</v>
      </c>
      <c r="N57" s="7">
        <v>0.621</v>
      </c>
      <c r="O57" s="5">
        <v>65</v>
      </c>
      <c r="P57" s="7">
        <v>0.75900000000000001</v>
      </c>
      <c r="Q57" s="5">
        <v>80</v>
      </c>
      <c r="R57" s="7">
        <v>0.92</v>
      </c>
      <c r="S57" s="5">
        <v>85</v>
      </c>
      <c r="T57" s="7">
        <v>1</v>
      </c>
      <c r="U57" s="5">
        <v>0</v>
      </c>
      <c r="V57" s="7">
        <v>0</v>
      </c>
      <c r="W57" s="5">
        <v>85</v>
      </c>
      <c r="X57" s="5">
        <v>50</v>
      </c>
      <c r="Y57" s="7">
        <v>0.5</v>
      </c>
      <c r="Z57" s="5">
        <v>70</v>
      </c>
      <c r="AA57" s="7">
        <v>0.71899999999999997</v>
      </c>
      <c r="AB57" s="5">
        <v>85</v>
      </c>
      <c r="AC57" s="7">
        <v>0.875</v>
      </c>
      <c r="AD57" s="5">
        <v>90</v>
      </c>
      <c r="AE57" s="7">
        <v>0.94799999999999995</v>
      </c>
      <c r="AF57" s="5">
        <v>5</v>
      </c>
      <c r="AG57" s="7">
        <v>5.1999999999999998E-2</v>
      </c>
      <c r="AH57" s="5">
        <v>95</v>
      </c>
      <c r="AI57" s="5">
        <v>50</v>
      </c>
      <c r="AJ57" s="7">
        <v>0.5</v>
      </c>
      <c r="AK57" s="5">
        <v>70</v>
      </c>
      <c r="AL57" s="7">
        <v>0.72</v>
      </c>
      <c r="AM57" s="5">
        <v>95</v>
      </c>
      <c r="AN57" s="7">
        <v>0.94</v>
      </c>
      <c r="AO57" s="5">
        <v>100</v>
      </c>
      <c r="AP57" s="7">
        <v>1</v>
      </c>
      <c r="AQ57" s="5">
        <v>0</v>
      </c>
      <c r="AR57" s="7">
        <v>0</v>
      </c>
      <c r="AS57" s="5">
        <v>100</v>
      </c>
      <c r="AT57" s="5">
        <v>45</v>
      </c>
      <c r="AU57" s="7">
        <v>0.38800000000000001</v>
      </c>
      <c r="AV57" s="5">
        <v>80</v>
      </c>
      <c r="AW57" s="7">
        <v>0.69</v>
      </c>
      <c r="AX57" s="5">
        <v>100</v>
      </c>
      <c r="AY57" s="7">
        <v>0.879</v>
      </c>
      <c r="AZ57" s="5">
        <v>105</v>
      </c>
      <c r="BA57" s="7">
        <v>0.90500000000000003</v>
      </c>
      <c r="BB57" s="5">
        <v>10</v>
      </c>
      <c r="BC57" s="7">
        <v>9.5000000000000001E-2</v>
      </c>
      <c r="BD57" s="5">
        <v>115</v>
      </c>
    </row>
    <row r="58" spans="1:56" x14ac:dyDescent="0.35">
      <c r="A58" t="s">
        <v>117</v>
      </c>
      <c r="B58" s="5" t="s">
        <v>70</v>
      </c>
      <c r="C58" s="5" t="s">
        <v>70</v>
      </c>
      <c r="D58" s="5" t="s">
        <v>70</v>
      </c>
      <c r="E58" s="5" t="s">
        <v>70</v>
      </c>
      <c r="F58" s="5" t="s">
        <v>70</v>
      </c>
      <c r="G58" s="5" t="s">
        <v>70</v>
      </c>
      <c r="H58" s="5" t="s">
        <v>70</v>
      </c>
      <c r="I58" s="5" t="s">
        <v>70</v>
      </c>
      <c r="J58" s="5" t="s">
        <v>70</v>
      </c>
      <c r="K58" s="5" t="s">
        <v>70</v>
      </c>
      <c r="L58" s="5">
        <v>0</v>
      </c>
      <c r="M58" s="5" t="s">
        <v>70</v>
      </c>
      <c r="N58" s="5" t="s">
        <v>70</v>
      </c>
      <c r="O58" s="5" t="s">
        <v>70</v>
      </c>
      <c r="P58" s="5" t="s">
        <v>70</v>
      </c>
      <c r="Q58" s="5" t="s">
        <v>70</v>
      </c>
      <c r="R58" s="5" t="s">
        <v>70</v>
      </c>
      <c r="S58" s="5" t="s">
        <v>70</v>
      </c>
      <c r="T58" s="5" t="s">
        <v>70</v>
      </c>
      <c r="U58" s="5" t="s">
        <v>70</v>
      </c>
      <c r="V58" s="5" t="s">
        <v>70</v>
      </c>
      <c r="W58" s="5">
        <v>0</v>
      </c>
      <c r="X58" s="5" t="s">
        <v>70</v>
      </c>
      <c r="Y58" s="5" t="s">
        <v>70</v>
      </c>
      <c r="Z58" s="5" t="s">
        <v>70</v>
      </c>
      <c r="AA58" s="5" t="s">
        <v>70</v>
      </c>
      <c r="AB58" s="5" t="s">
        <v>70</v>
      </c>
      <c r="AC58" s="5" t="s">
        <v>70</v>
      </c>
      <c r="AD58" s="5" t="s">
        <v>70</v>
      </c>
      <c r="AE58" s="5" t="s">
        <v>70</v>
      </c>
      <c r="AF58" s="5" t="s">
        <v>70</v>
      </c>
      <c r="AG58" s="5" t="s">
        <v>70</v>
      </c>
      <c r="AH58" s="5">
        <v>0</v>
      </c>
      <c r="AI58" s="5" t="s">
        <v>70</v>
      </c>
      <c r="AJ58" s="5" t="s">
        <v>70</v>
      </c>
      <c r="AK58" s="5" t="s">
        <v>70</v>
      </c>
      <c r="AL58" s="5" t="s">
        <v>70</v>
      </c>
      <c r="AM58" s="5" t="s">
        <v>70</v>
      </c>
      <c r="AN58" s="5" t="s">
        <v>70</v>
      </c>
      <c r="AO58" s="5" t="s">
        <v>70</v>
      </c>
      <c r="AP58" s="5" t="s">
        <v>70</v>
      </c>
      <c r="AQ58" s="5" t="s">
        <v>70</v>
      </c>
      <c r="AR58" s="5" t="s">
        <v>70</v>
      </c>
      <c r="AS58" s="5">
        <v>0</v>
      </c>
      <c r="AT58" s="5" t="s">
        <v>70</v>
      </c>
      <c r="AU58" s="5" t="s">
        <v>70</v>
      </c>
      <c r="AV58" s="5" t="s">
        <v>70</v>
      </c>
      <c r="AW58" s="5" t="s">
        <v>70</v>
      </c>
      <c r="AX58" s="5" t="s">
        <v>70</v>
      </c>
      <c r="AY58" s="5" t="s">
        <v>70</v>
      </c>
      <c r="AZ58" s="5" t="s">
        <v>70</v>
      </c>
      <c r="BA58" s="5" t="s">
        <v>70</v>
      </c>
      <c r="BB58" s="5" t="s">
        <v>70</v>
      </c>
      <c r="BC58" s="5" t="s">
        <v>70</v>
      </c>
      <c r="BD58" s="5">
        <v>0</v>
      </c>
    </row>
    <row r="59" spans="1:56" x14ac:dyDescent="0.35">
      <c r="A59" s="6" t="s">
        <v>118</v>
      </c>
      <c r="B59" s="10">
        <v>2335</v>
      </c>
      <c r="C59" s="11">
        <v>0.38900000000000001</v>
      </c>
      <c r="D59" s="10">
        <v>3725</v>
      </c>
      <c r="E59" s="11">
        <v>0.621</v>
      </c>
      <c r="F59" s="10">
        <v>4765</v>
      </c>
      <c r="G59" s="11">
        <v>0.79400000000000004</v>
      </c>
      <c r="H59" s="10">
        <v>5450</v>
      </c>
      <c r="I59" s="11">
        <v>0.90800000000000003</v>
      </c>
      <c r="J59" s="9">
        <v>555</v>
      </c>
      <c r="K59" s="11">
        <v>9.1999999999999998E-2</v>
      </c>
      <c r="L59" s="10">
        <v>6000</v>
      </c>
      <c r="M59" s="10">
        <v>2480</v>
      </c>
      <c r="N59" s="11">
        <v>0.40400000000000003</v>
      </c>
      <c r="O59" s="10">
        <v>3835</v>
      </c>
      <c r="P59" s="11">
        <v>0.626</v>
      </c>
      <c r="Q59" s="10">
        <v>4885</v>
      </c>
      <c r="R59" s="11">
        <v>0.79700000000000004</v>
      </c>
      <c r="S59" s="10">
        <v>5595</v>
      </c>
      <c r="T59" s="11">
        <v>0.91200000000000003</v>
      </c>
      <c r="U59" s="9">
        <v>540</v>
      </c>
      <c r="V59" s="11">
        <v>8.7999999999999995E-2</v>
      </c>
      <c r="W59" s="10">
        <v>6135</v>
      </c>
      <c r="X59" s="10">
        <v>2885</v>
      </c>
      <c r="Y59" s="11">
        <v>0.47299999999999998</v>
      </c>
      <c r="Z59" s="10">
        <v>4130</v>
      </c>
      <c r="AA59" s="11">
        <v>0.67800000000000005</v>
      </c>
      <c r="AB59" s="10">
        <v>5240</v>
      </c>
      <c r="AC59" s="11">
        <v>0.86</v>
      </c>
      <c r="AD59" s="10">
        <v>5650</v>
      </c>
      <c r="AE59" s="11">
        <v>0.92700000000000005</v>
      </c>
      <c r="AF59" s="9">
        <v>445</v>
      </c>
      <c r="AG59" s="11">
        <v>7.2999999999999995E-2</v>
      </c>
      <c r="AH59" s="10">
        <v>6095</v>
      </c>
      <c r="AI59" s="10">
        <v>2590</v>
      </c>
      <c r="AJ59" s="11">
        <v>0.433</v>
      </c>
      <c r="AK59" s="10">
        <v>4010</v>
      </c>
      <c r="AL59" s="11">
        <v>0.67</v>
      </c>
      <c r="AM59" s="10">
        <v>5350</v>
      </c>
      <c r="AN59" s="11">
        <v>0.89400000000000002</v>
      </c>
      <c r="AO59" s="10">
        <v>5785</v>
      </c>
      <c r="AP59" s="11">
        <v>0.96599999999999997</v>
      </c>
      <c r="AQ59" s="9">
        <v>205</v>
      </c>
      <c r="AR59" s="11">
        <v>3.4000000000000002E-2</v>
      </c>
      <c r="AS59" s="10">
        <v>5985</v>
      </c>
      <c r="AT59" s="10">
        <v>2190</v>
      </c>
      <c r="AU59" s="11">
        <v>0.34899999999999998</v>
      </c>
      <c r="AV59" s="10">
        <v>3720</v>
      </c>
      <c r="AW59" s="11">
        <v>0.59399999999999997</v>
      </c>
      <c r="AX59" s="10">
        <v>4895</v>
      </c>
      <c r="AY59" s="11">
        <v>0.78200000000000003</v>
      </c>
      <c r="AZ59" s="10">
        <v>5660</v>
      </c>
      <c r="BA59" s="11">
        <v>0.90300000000000002</v>
      </c>
      <c r="BB59" s="9">
        <v>605</v>
      </c>
      <c r="BC59" s="11">
        <v>9.7000000000000003E-2</v>
      </c>
      <c r="BD59" s="10">
        <v>6265</v>
      </c>
    </row>
  </sheetData>
  <pageMargins left="0.7" right="0.7" top="0.75" bottom="0.75" header="0.3" footer="0.3"/>
  <pageSetup paperSize="9" orientation="portrait" horizontalDpi="300" verticalDpi="300"/>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BD59"/>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23.69140625" customWidth="1"/>
    <col min="5" max="5" width="28.69140625" customWidth="1"/>
    <col min="6" max="6" width="23.69140625" customWidth="1"/>
    <col min="7" max="7" width="28.69140625" customWidth="1"/>
    <col min="8" max="8" width="23.69140625" customWidth="1"/>
    <col min="9" max="9" width="28.69140625" customWidth="1"/>
    <col min="10" max="10" width="20.69140625" customWidth="1"/>
    <col min="11" max="11" width="25.69140625" customWidth="1"/>
    <col min="12" max="12" width="13.69140625" customWidth="1"/>
    <col min="13" max="13" width="19.69140625" customWidth="1"/>
    <col min="14" max="14" width="24.69140625" customWidth="1"/>
    <col min="15" max="15" width="23.69140625" customWidth="1"/>
    <col min="16" max="16" width="28.69140625" customWidth="1"/>
    <col min="17" max="17" width="23.69140625" customWidth="1"/>
    <col min="18" max="18" width="28.69140625" customWidth="1"/>
    <col min="19" max="19" width="23.69140625" customWidth="1"/>
    <col min="20" max="20" width="28.69140625" customWidth="1"/>
    <col min="21" max="21" width="20.69140625" customWidth="1"/>
    <col min="22" max="22" width="25.69140625" customWidth="1"/>
    <col min="23" max="23" width="13.69140625" customWidth="1"/>
    <col min="24" max="24" width="19.69140625" customWidth="1"/>
    <col min="25" max="25" width="24.69140625" customWidth="1"/>
    <col min="26" max="26" width="23.69140625" customWidth="1"/>
    <col min="27" max="27" width="28.69140625" customWidth="1"/>
    <col min="28" max="28" width="23.69140625" customWidth="1"/>
    <col min="29" max="29" width="28.69140625" customWidth="1"/>
    <col min="30" max="30" width="23.69140625" customWidth="1"/>
    <col min="31" max="31" width="28.69140625" customWidth="1"/>
    <col min="32" max="32" width="20.69140625" customWidth="1"/>
    <col min="33" max="33" width="25.69140625" customWidth="1"/>
    <col min="34" max="34" width="13.69140625" customWidth="1"/>
    <col min="35" max="35" width="19.69140625" customWidth="1"/>
    <col min="36" max="36" width="24.69140625" customWidth="1"/>
    <col min="37" max="37" width="23.69140625" customWidth="1"/>
    <col min="38" max="38" width="28.69140625" customWidth="1"/>
    <col min="39" max="39" width="23.69140625" customWidth="1"/>
    <col min="40" max="40" width="28.69140625" customWidth="1"/>
    <col min="41" max="41" width="23.69140625" customWidth="1"/>
    <col min="42" max="42" width="28.69140625" customWidth="1"/>
    <col min="43" max="43" width="20.69140625" customWidth="1"/>
    <col min="44" max="44" width="25.69140625" customWidth="1"/>
    <col min="45" max="45" width="13.69140625" customWidth="1"/>
    <col min="46" max="46" width="19.69140625" customWidth="1"/>
    <col min="47" max="47" width="24.69140625" customWidth="1"/>
    <col min="48" max="48" width="23.69140625" customWidth="1"/>
    <col min="49" max="49" width="28.69140625" customWidth="1"/>
    <col min="50" max="50" width="23.69140625" customWidth="1"/>
    <col min="51" max="51" width="28.69140625" customWidth="1"/>
    <col min="52" max="52" width="23.69140625" customWidth="1"/>
    <col min="53" max="53" width="28.69140625" customWidth="1"/>
    <col min="54" max="54" width="20.69140625" customWidth="1"/>
    <col min="55" max="55" width="25.69140625" customWidth="1"/>
    <col min="56" max="56" width="13.69140625" customWidth="1"/>
  </cols>
  <sheetData>
    <row r="1" spans="1:56" ht="30" customHeight="1" x14ac:dyDescent="0.35">
      <c r="A1" s="1" t="s">
        <v>155</v>
      </c>
    </row>
    <row r="2" spans="1:56" x14ac:dyDescent="0.35">
      <c r="A2" t="s">
        <v>119</v>
      </c>
    </row>
    <row r="3" spans="1:56" x14ac:dyDescent="0.35">
      <c r="A3" t="s">
        <v>120</v>
      </c>
    </row>
    <row r="4" spans="1:5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c r="Q4" s="4" t="s">
        <v>22</v>
      </c>
      <c r="R4" s="4" t="s">
        <v>23</v>
      </c>
      <c r="S4" s="4" t="s">
        <v>24</v>
      </c>
      <c r="T4" s="4" t="s">
        <v>25</v>
      </c>
      <c r="U4" s="4" t="s">
        <v>26</v>
      </c>
      <c r="V4" s="4" t="s">
        <v>27</v>
      </c>
      <c r="W4" s="4" t="s">
        <v>28</v>
      </c>
      <c r="X4" s="4" t="s">
        <v>29</v>
      </c>
      <c r="Y4" s="4" t="s">
        <v>30</v>
      </c>
      <c r="Z4" s="4" t="s">
        <v>31</v>
      </c>
      <c r="AA4" s="4" t="s">
        <v>32</v>
      </c>
      <c r="AB4" s="4" t="s">
        <v>33</v>
      </c>
      <c r="AC4" s="4" t="s">
        <v>34</v>
      </c>
      <c r="AD4" s="4" t="s">
        <v>35</v>
      </c>
      <c r="AE4" s="4" t="s">
        <v>36</v>
      </c>
      <c r="AF4" s="4" t="s">
        <v>37</v>
      </c>
      <c r="AG4" s="4" t="s">
        <v>38</v>
      </c>
      <c r="AH4" s="4" t="s">
        <v>39</v>
      </c>
      <c r="AI4" s="4" t="s">
        <v>40</v>
      </c>
      <c r="AJ4" s="4" t="s">
        <v>41</v>
      </c>
      <c r="AK4" s="4" t="s">
        <v>42</v>
      </c>
      <c r="AL4" s="4" t="s">
        <v>43</v>
      </c>
      <c r="AM4" s="4" t="s">
        <v>44</v>
      </c>
      <c r="AN4" s="4" t="s">
        <v>45</v>
      </c>
      <c r="AO4" s="4" t="s">
        <v>46</v>
      </c>
      <c r="AP4" s="4" t="s">
        <v>47</v>
      </c>
      <c r="AQ4" s="4" t="s">
        <v>48</v>
      </c>
      <c r="AR4" s="4" t="s">
        <v>49</v>
      </c>
      <c r="AS4" s="4" t="s">
        <v>50</v>
      </c>
      <c r="AT4" s="4" t="s">
        <v>51</v>
      </c>
      <c r="AU4" s="4" t="s">
        <v>52</v>
      </c>
      <c r="AV4" s="4" t="s">
        <v>53</v>
      </c>
      <c r="AW4" s="4" t="s">
        <v>54</v>
      </c>
      <c r="AX4" s="4" t="s">
        <v>55</v>
      </c>
      <c r="AY4" s="4" t="s">
        <v>56</v>
      </c>
      <c r="AZ4" s="4" t="s">
        <v>57</v>
      </c>
      <c r="BA4" s="4" t="s">
        <v>58</v>
      </c>
      <c r="BB4" s="4" t="s">
        <v>59</v>
      </c>
      <c r="BC4" s="4" t="s">
        <v>60</v>
      </c>
      <c r="BD4" s="4" t="s">
        <v>61</v>
      </c>
    </row>
    <row r="5" spans="1:56" x14ac:dyDescent="0.35">
      <c r="A5" t="s">
        <v>62</v>
      </c>
      <c r="B5" s="5">
        <v>70</v>
      </c>
      <c r="C5" s="7">
        <v>0.55100000000000005</v>
      </c>
      <c r="D5" s="5">
        <v>90</v>
      </c>
      <c r="E5" s="7">
        <v>0.70099999999999996</v>
      </c>
      <c r="F5" s="5">
        <v>110</v>
      </c>
      <c r="G5" s="7">
        <v>0.85799999999999998</v>
      </c>
      <c r="H5" s="5">
        <v>120</v>
      </c>
      <c r="I5" s="7">
        <v>0.94499999999999995</v>
      </c>
      <c r="J5" s="5">
        <v>5</v>
      </c>
      <c r="K5" s="7">
        <v>5.5E-2</v>
      </c>
      <c r="L5" s="5">
        <v>125</v>
      </c>
      <c r="M5" s="5">
        <v>70</v>
      </c>
      <c r="N5" s="7">
        <v>0.54</v>
      </c>
      <c r="O5" s="5">
        <v>90</v>
      </c>
      <c r="P5" s="7">
        <v>0.72199999999999998</v>
      </c>
      <c r="Q5" s="5">
        <v>105</v>
      </c>
      <c r="R5" s="7">
        <v>0.81699999999999995</v>
      </c>
      <c r="S5" s="5">
        <v>115</v>
      </c>
      <c r="T5" s="7">
        <v>0.89700000000000002</v>
      </c>
      <c r="U5" s="5">
        <v>15</v>
      </c>
      <c r="V5" s="7">
        <v>0.10299999999999999</v>
      </c>
      <c r="W5" s="5">
        <v>125</v>
      </c>
      <c r="X5" s="5">
        <v>85</v>
      </c>
      <c r="Y5" s="7">
        <v>0.59899999999999998</v>
      </c>
      <c r="Z5" s="5">
        <v>105</v>
      </c>
      <c r="AA5" s="7">
        <v>0.746</v>
      </c>
      <c r="AB5" s="5">
        <v>125</v>
      </c>
      <c r="AC5" s="7">
        <v>0.89400000000000002</v>
      </c>
      <c r="AD5" s="5">
        <v>135</v>
      </c>
      <c r="AE5" s="7">
        <v>0.94399999999999995</v>
      </c>
      <c r="AF5" s="5">
        <v>10</v>
      </c>
      <c r="AG5" s="7">
        <v>5.6000000000000001E-2</v>
      </c>
      <c r="AH5" s="5">
        <v>140</v>
      </c>
      <c r="AI5" s="5">
        <v>85</v>
      </c>
      <c r="AJ5" s="7">
        <v>0.65400000000000003</v>
      </c>
      <c r="AK5" s="5">
        <v>105</v>
      </c>
      <c r="AL5" s="7">
        <v>0.83499999999999996</v>
      </c>
      <c r="AM5" s="5">
        <v>120</v>
      </c>
      <c r="AN5" s="7">
        <v>0.94499999999999995</v>
      </c>
      <c r="AO5" s="5">
        <v>125</v>
      </c>
      <c r="AP5" s="7">
        <v>1</v>
      </c>
      <c r="AQ5" s="5">
        <v>0</v>
      </c>
      <c r="AR5" s="7">
        <v>0</v>
      </c>
      <c r="AS5" s="5">
        <v>125</v>
      </c>
      <c r="AT5" s="5">
        <v>60</v>
      </c>
      <c r="AU5" s="7">
        <v>0.50800000000000001</v>
      </c>
      <c r="AV5" s="5">
        <v>80</v>
      </c>
      <c r="AW5" s="7">
        <v>0.66400000000000003</v>
      </c>
      <c r="AX5" s="5">
        <v>105</v>
      </c>
      <c r="AY5" s="7">
        <v>0.86099999999999999</v>
      </c>
      <c r="AZ5" s="5">
        <v>115</v>
      </c>
      <c r="BA5" s="7">
        <v>0.94299999999999995</v>
      </c>
      <c r="BB5" s="5">
        <v>5</v>
      </c>
      <c r="BC5" s="7">
        <v>5.7000000000000002E-2</v>
      </c>
      <c r="BD5" s="5">
        <v>120</v>
      </c>
    </row>
    <row r="6" spans="1:56" x14ac:dyDescent="0.35">
      <c r="A6" t="s">
        <v>64</v>
      </c>
      <c r="B6" s="5">
        <v>100</v>
      </c>
      <c r="C6" s="7">
        <v>0.30099999999999999</v>
      </c>
      <c r="D6" s="5">
        <v>210</v>
      </c>
      <c r="E6" s="7">
        <v>0.64100000000000001</v>
      </c>
      <c r="F6" s="5">
        <v>275</v>
      </c>
      <c r="G6" s="7">
        <v>0.84399999999999997</v>
      </c>
      <c r="H6" s="5">
        <v>310</v>
      </c>
      <c r="I6" s="7">
        <v>0.95099999999999996</v>
      </c>
      <c r="J6" s="5">
        <v>15</v>
      </c>
      <c r="K6" s="7">
        <v>4.9000000000000002E-2</v>
      </c>
      <c r="L6" s="5">
        <v>325</v>
      </c>
      <c r="M6" s="5">
        <v>115</v>
      </c>
      <c r="N6" s="7">
        <v>0.30099999999999999</v>
      </c>
      <c r="O6" s="5">
        <v>220</v>
      </c>
      <c r="P6" s="7">
        <v>0.58399999999999996</v>
      </c>
      <c r="Q6" s="5">
        <v>310</v>
      </c>
      <c r="R6" s="7">
        <v>0.82699999999999996</v>
      </c>
      <c r="S6" s="5">
        <v>360</v>
      </c>
      <c r="T6" s="7">
        <v>0.95499999999999996</v>
      </c>
      <c r="U6" s="5">
        <v>15</v>
      </c>
      <c r="V6" s="7">
        <v>4.4999999999999998E-2</v>
      </c>
      <c r="W6" s="5">
        <v>375</v>
      </c>
      <c r="X6" s="5">
        <v>150</v>
      </c>
      <c r="Y6" s="7">
        <v>0.44800000000000001</v>
      </c>
      <c r="Z6" s="5">
        <v>240</v>
      </c>
      <c r="AA6" s="7">
        <v>0.70499999999999996</v>
      </c>
      <c r="AB6" s="5">
        <v>310</v>
      </c>
      <c r="AC6" s="7">
        <v>0.91700000000000004</v>
      </c>
      <c r="AD6" s="5">
        <v>335</v>
      </c>
      <c r="AE6" s="7">
        <v>0.98499999999999999</v>
      </c>
      <c r="AF6" s="5">
        <v>5</v>
      </c>
      <c r="AG6" s="7">
        <v>1.4999999999999999E-2</v>
      </c>
      <c r="AH6" s="5">
        <v>340</v>
      </c>
      <c r="AI6" s="5">
        <v>130</v>
      </c>
      <c r="AJ6" s="7">
        <v>0.40400000000000003</v>
      </c>
      <c r="AK6" s="5">
        <v>240</v>
      </c>
      <c r="AL6" s="7">
        <v>0.73799999999999999</v>
      </c>
      <c r="AM6" s="5">
        <v>300</v>
      </c>
      <c r="AN6" s="7">
        <v>0.92300000000000004</v>
      </c>
      <c r="AO6" s="5">
        <v>325</v>
      </c>
      <c r="AP6" s="7">
        <v>1</v>
      </c>
      <c r="AQ6" s="5">
        <v>0</v>
      </c>
      <c r="AR6" s="7">
        <v>0</v>
      </c>
      <c r="AS6" s="5">
        <v>325</v>
      </c>
      <c r="AT6" s="5">
        <v>75</v>
      </c>
      <c r="AU6" s="7">
        <v>0.26900000000000002</v>
      </c>
      <c r="AV6" s="5">
        <v>145</v>
      </c>
      <c r="AW6" s="7">
        <v>0.52300000000000002</v>
      </c>
      <c r="AX6" s="5">
        <v>225</v>
      </c>
      <c r="AY6" s="7">
        <v>0.79900000000000004</v>
      </c>
      <c r="AZ6" s="5">
        <v>255</v>
      </c>
      <c r="BA6" s="7">
        <v>0.91800000000000004</v>
      </c>
      <c r="BB6" s="5">
        <v>25</v>
      </c>
      <c r="BC6" s="7">
        <v>8.2000000000000003E-2</v>
      </c>
      <c r="BD6" s="5">
        <v>280</v>
      </c>
    </row>
    <row r="7" spans="1:56" x14ac:dyDescent="0.35">
      <c r="A7" t="s">
        <v>65</v>
      </c>
      <c r="B7" s="5">
        <v>295</v>
      </c>
      <c r="C7" s="7">
        <v>0.23300000000000001</v>
      </c>
      <c r="D7" s="5">
        <v>530</v>
      </c>
      <c r="E7" s="7">
        <v>0.41699999999999998</v>
      </c>
      <c r="F7" s="5">
        <v>760</v>
      </c>
      <c r="G7" s="7">
        <v>0.59799999999999998</v>
      </c>
      <c r="H7" s="8">
        <v>1000</v>
      </c>
      <c r="I7" s="7">
        <v>0.78700000000000003</v>
      </c>
      <c r="J7" s="5">
        <v>270</v>
      </c>
      <c r="K7" s="7">
        <v>0.21299999999999999</v>
      </c>
      <c r="L7" s="8">
        <v>1270</v>
      </c>
      <c r="M7" s="5">
        <v>75</v>
      </c>
      <c r="N7" s="7">
        <v>0.121</v>
      </c>
      <c r="O7" s="5">
        <v>230</v>
      </c>
      <c r="P7" s="7">
        <v>0.36699999999999999</v>
      </c>
      <c r="Q7" s="5">
        <v>375</v>
      </c>
      <c r="R7" s="7">
        <v>0.60199999999999998</v>
      </c>
      <c r="S7" s="5">
        <v>500</v>
      </c>
      <c r="T7" s="7">
        <v>0.80200000000000005</v>
      </c>
      <c r="U7" s="5">
        <v>125</v>
      </c>
      <c r="V7" s="7">
        <v>0.19800000000000001</v>
      </c>
      <c r="W7" s="5">
        <v>620</v>
      </c>
      <c r="X7" s="5">
        <v>80</v>
      </c>
      <c r="Y7" s="7">
        <v>0.158</v>
      </c>
      <c r="Z7" s="5">
        <v>170</v>
      </c>
      <c r="AA7" s="7">
        <v>0.32900000000000001</v>
      </c>
      <c r="AB7" s="5">
        <v>340</v>
      </c>
      <c r="AC7" s="7">
        <v>0.65400000000000003</v>
      </c>
      <c r="AD7" s="5">
        <v>455</v>
      </c>
      <c r="AE7" s="7">
        <v>0.871</v>
      </c>
      <c r="AF7" s="5">
        <v>65</v>
      </c>
      <c r="AG7" s="7">
        <v>0.129</v>
      </c>
      <c r="AH7" s="5">
        <v>520</v>
      </c>
      <c r="AI7" s="5">
        <v>55</v>
      </c>
      <c r="AJ7" s="7">
        <v>0.13300000000000001</v>
      </c>
      <c r="AK7" s="5">
        <v>120</v>
      </c>
      <c r="AL7" s="7">
        <v>0.29799999999999999</v>
      </c>
      <c r="AM7" s="5">
        <v>235</v>
      </c>
      <c r="AN7" s="7">
        <v>0.59399999999999997</v>
      </c>
      <c r="AO7" s="5">
        <v>310</v>
      </c>
      <c r="AP7" s="7">
        <v>0.78200000000000003</v>
      </c>
      <c r="AQ7" s="5">
        <v>85</v>
      </c>
      <c r="AR7" s="7">
        <v>0.218</v>
      </c>
      <c r="AS7" s="5">
        <v>400</v>
      </c>
      <c r="AT7" s="5">
        <v>25</v>
      </c>
      <c r="AU7" s="7">
        <v>0.107</v>
      </c>
      <c r="AV7" s="5">
        <v>55</v>
      </c>
      <c r="AW7" s="7">
        <v>0.248</v>
      </c>
      <c r="AX7" s="5">
        <v>105</v>
      </c>
      <c r="AY7" s="7">
        <v>0.48599999999999999</v>
      </c>
      <c r="AZ7" s="5">
        <v>150</v>
      </c>
      <c r="BA7" s="7">
        <v>0.70099999999999996</v>
      </c>
      <c r="BB7" s="5">
        <v>65</v>
      </c>
      <c r="BC7" s="7">
        <v>0.29899999999999999</v>
      </c>
      <c r="BD7" s="5">
        <v>215</v>
      </c>
    </row>
    <row r="8" spans="1:56" x14ac:dyDescent="0.35">
      <c r="A8" t="s">
        <v>66</v>
      </c>
      <c r="B8" s="5">
        <v>225</v>
      </c>
      <c r="C8" s="5" t="s">
        <v>63</v>
      </c>
      <c r="D8" s="5">
        <v>425</v>
      </c>
      <c r="E8" s="5" t="s">
        <v>63</v>
      </c>
      <c r="F8" s="5">
        <v>560</v>
      </c>
      <c r="G8" s="5" t="s">
        <v>63</v>
      </c>
      <c r="H8" s="5">
        <v>595</v>
      </c>
      <c r="I8" s="5" t="s">
        <v>63</v>
      </c>
      <c r="J8" s="5" t="s">
        <v>63</v>
      </c>
      <c r="K8" s="5" t="s">
        <v>63</v>
      </c>
      <c r="L8" s="5">
        <v>595</v>
      </c>
      <c r="M8" s="5">
        <v>270</v>
      </c>
      <c r="N8" s="7">
        <v>0.46400000000000002</v>
      </c>
      <c r="O8" s="5">
        <v>460</v>
      </c>
      <c r="P8" s="7">
        <v>0.79200000000000004</v>
      </c>
      <c r="Q8" s="5">
        <v>545</v>
      </c>
      <c r="R8" s="7">
        <v>0.93600000000000005</v>
      </c>
      <c r="S8" s="5">
        <v>575</v>
      </c>
      <c r="T8" s="7">
        <v>0.99</v>
      </c>
      <c r="U8" s="5">
        <v>5</v>
      </c>
      <c r="V8" s="7">
        <v>0.01</v>
      </c>
      <c r="W8" s="5">
        <v>580</v>
      </c>
      <c r="X8" s="5">
        <v>290</v>
      </c>
      <c r="Y8" s="7">
        <v>0.49199999999999999</v>
      </c>
      <c r="Z8" s="5">
        <v>455</v>
      </c>
      <c r="AA8" s="7">
        <v>0.76800000000000002</v>
      </c>
      <c r="AB8" s="5">
        <v>565</v>
      </c>
      <c r="AC8" s="7">
        <v>0.95599999999999996</v>
      </c>
      <c r="AD8" s="5">
        <v>585</v>
      </c>
      <c r="AE8" s="7">
        <v>0.99199999999999999</v>
      </c>
      <c r="AF8" s="5">
        <v>5</v>
      </c>
      <c r="AG8" s="7">
        <v>8.0000000000000002E-3</v>
      </c>
      <c r="AH8" s="5">
        <v>590</v>
      </c>
      <c r="AI8" s="5">
        <v>250</v>
      </c>
      <c r="AJ8" s="5" t="s">
        <v>63</v>
      </c>
      <c r="AK8" s="5">
        <v>430</v>
      </c>
      <c r="AL8" s="5" t="s">
        <v>63</v>
      </c>
      <c r="AM8" s="5">
        <v>535</v>
      </c>
      <c r="AN8" s="5" t="s">
        <v>63</v>
      </c>
      <c r="AO8" s="5">
        <v>540</v>
      </c>
      <c r="AP8" s="5" t="s">
        <v>63</v>
      </c>
      <c r="AQ8" s="5" t="s">
        <v>63</v>
      </c>
      <c r="AR8" s="5" t="s">
        <v>63</v>
      </c>
      <c r="AS8" s="5">
        <v>545</v>
      </c>
      <c r="AT8" s="5">
        <v>235</v>
      </c>
      <c r="AU8" s="7">
        <v>0.40600000000000003</v>
      </c>
      <c r="AV8" s="5">
        <v>410</v>
      </c>
      <c r="AW8" s="7">
        <v>0.70499999999999996</v>
      </c>
      <c r="AX8" s="5">
        <v>520</v>
      </c>
      <c r="AY8" s="7">
        <v>0.89500000000000002</v>
      </c>
      <c r="AZ8" s="5">
        <v>555</v>
      </c>
      <c r="BA8" s="7">
        <v>0.96</v>
      </c>
      <c r="BB8" s="5">
        <v>25</v>
      </c>
      <c r="BC8" s="7">
        <v>0.04</v>
      </c>
      <c r="BD8" s="5">
        <v>580</v>
      </c>
    </row>
    <row r="9" spans="1:56" x14ac:dyDescent="0.35">
      <c r="A9" t="s">
        <v>67</v>
      </c>
      <c r="B9" s="5">
        <v>435</v>
      </c>
      <c r="C9" s="7">
        <v>0.30199999999999999</v>
      </c>
      <c r="D9" s="5">
        <v>760</v>
      </c>
      <c r="E9" s="7">
        <v>0.52900000000000003</v>
      </c>
      <c r="F9" s="8">
        <v>1035</v>
      </c>
      <c r="G9" s="7">
        <v>0.72199999999999998</v>
      </c>
      <c r="H9" s="8">
        <v>1255</v>
      </c>
      <c r="I9" s="7">
        <v>0.877</v>
      </c>
      <c r="J9" s="5">
        <v>175</v>
      </c>
      <c r="K9" s="7">
        <v>0.123</v>
      </c>
      <c r="L9" s="8">
        <v>1435</v>
      </c>
      <c r="M9" s="5">
        <v>400</v>
      </c>
      <c r="N9" s="7">
        <v>0.28599999999999998</v>
      </c>
      <c r="O9" s="5">
        <v>675</v>
      </c>
      <c r="P9" s="7">
        <v>0.48</v>
      </c>
      <c r="Q9" s="8">
        <v>1030</v>
      </c>
      <c r="R9" s="7">
        <v>0.73399999999999999</v>
      </c>
      <c r="S9" s="8">
        <v>1280</v>
      </c>
      <c r="T9" s="7">
        <v>0.91200000000000003</v>
      </c>
      <c r="U9" s="5">
        <v>125</v>
      </c>
      <c r="V9" s="7">
        <v>8.7999999999999995E-2</v>
      </c>
      <c r="W9" s="8">
        <v>1405</v>
      </c>
      <c r="X9" s="5">
        <v>475</v>
      </c>
      <c r="Y9" s="7">
        <v>0.33800000000000002</v>
      </c>
      <c r="Z9" s="5">
        <v>740</v>
      </c>
      <c r="AA9" s="7">
        <v>0.52800000000000002</v>
      </c>
      <c r="AB9" s="8">
        <v>1015</v>
      </c>
      <c r="AC9" s="7">
        <v>0.72499999999999998</v>
      </c>
      <c r="AD9" s="8">
        <v>1255</v>
      </c>
      <c r="AE9" s="7">
        <v>0.89400000000000002</v>
      </c>
      <c r="AF9" s="5">
        <v>150</v>
      </c>
      <c r="AG9" s="7">
        <v>0.106</v>
      </c>
      <c r="AH9" s="8">
        <v>1400</v>
      </c>
      <c r="AI9" s="5">
        <v>435</v>
      </c>
      <c r="AJ9" s="7">
        <v>0.32600000000000001</v>
      </c>
      <c r="AK9" s="5">
        <v>765</v>
      </c>
      <c r="AL9" s="7">
        <v>0.57099999999999995</v>
      </c>
      <c r="AM9" s="8">
        <v>1125</v>
      </c>
      <c r="AN9" s="7">
        <v>0.84</v>
      </c>
      <c r="AO9" s="8">
        <v>1265</v>
      </c>
      <c r="AP9" s="7">
        <v>0.94499999999999995</v>
      </c>
      <c r="AQ9" s="5">
        <v>75</v>
      </c>
      <c r="AR9" s="7">
        <v>5.5E-2</v>
      </c>
      <c r="AS9" s="8">
        <v>1340</v>
      </c>
      <c r="AT9" s="5">
        <v>355</v>
      </c>
      <c r="AU9" s="7">
        <v>0.24299999999999999</v>
      </c>
      <c r="AV9" s="5">
        <v>670</v>
      </c>
      <c r="AW9" s="7">
        <v>0.46</v>
      </c>
      <c r="AX9" s="5">
        <v>985</v>
      </c>
      <c r="AY9" s="7">
        <v>0.67400000000000004</v>
      </c>
      <c r="AZ9" s="8">
        <v>1280</v>
      </c>
      <c r="BA9" s="7">
        <v>0.879</v>
      </c>
      <c r="BB9" s="5">
        <v>175</v>
      </c>
      <c r="BC9" s="7">
        <v>0.121</v>
      </c>
      <c r="BD9" s="8">
        <v>1460</v>
      </c>
    </row>
    <row r="10" spans="1:56" x14ac:dyDescent="0.35">
      <c r="A10" t="s">
        <v>68</v>
      </c>
      <c r="B10" s="5">
        <v>240</v>
      </c>
      <c r="C10" s="7">
        <v>0.34899999999999998</v>
      </c>
      <c r="D10" s="5">
        <v>405</v>
      </c>
      <c r="E10" s="7">
        <v>0.58899999999999997</v>
      </c>
      <c r="F10" s="5">
        <v>545</v>
      </c>
      <c r="G10" s="7">
        <v>0.79200000000000004</v>
      </c>
      <c r="H10" s="5">
        <v>640</v>
      </c>
      <c r="I10" s="7">
        <v>0.92300000000000004</v>
      </c>
      <c r="J10" s="5">
        <v>55</v>
      </c>
      <c r="K10" s="7">
        <v>7.6999999999999999E-2</v>
      </c>
      <c r="L10" s="5">
        <v>690</v>
      </c>
      <c r="M10" s="5">
        <v>220</v>
      </c>
      <c r="N10" s="7">
        <v>0.35</v>
      </c>
      <c r="O10" s="5">
        <v>370</v>
      </c>
      <c r="P10" s="7">
        <v>0.59099999999999997</v>
      </c>
      <c r="Q10" s="5">
        <v>500</v>
      </c>
      <c r="R10" s="7">
        <v>0.80300000000000005</v>
      </c>
      <c r="S10" s="5">
        <v>575</v>
      </c>
      <c r="T10" s="7">
        <v>0.92300000000000004</v>
      </c>
      <c r="U10" s="5">
        <v>50</v>
      </c>
      <c r="V10" s="7">
        <v>7.6999999999999999E-2</v>
      </c>
      <c r="W10" s="5">
        <v>625</v>
      </c>
      <c r="X10" s="5">
        <v>225</v>
      </c>
      <c r="Y10" s="7">
        <v>0.438</v>
      </c>
      <c r="Z10" s="5">
        <v>340</v>
      </c>
      <c r="AA10" s="7">
        <v>0.66800000000000004</v>
      </c>
      <c r="AB10" s="5">
        <v>445</v>
      </c>
      <c r="AC10" s="7">
        <v>0.86899999999999999</v>
      </c>
      <c r="AD10" s="5">
        <v>490</v>
      </c>
      <c r="AE10" s="7">
        <v>0.96099999999999997</v>
      </c>
      <c r="AF10" s="5">
        <v>20</v>
      </c>
      <c r="AG10" s="7">
        <v>3.9E-2</v>
      </c>
      <c r="AH10" s="5">
        <v>510</v>
      </c>
      <c r="AI10" s="5">
        <v>210</v>
      </c>
      <c r="AJ10" s="7">
        <v>0.40600000000000003</v>
      </c>
      <c r="AK10" s="5">
        <v>355</v>
      </c>
      <c r="AL10" s="7">
        <v>0.69699999999999995</v>
      </c>
      <c r="AM10" s="5">
        <v>475</v>
      </c>
      <c r="AN10" s="7">
        <v>0.93200000000000005</v>
      </c>
      <c r="AO10" s="5">
        <v>505</v>
      </c>
      <c r="AP10" s="7">
        <v>0.99</v>
      </c>
      <c r="AQ10" s="5">
        <v>5</v>
      </c>
      <c r="AR10" s="7">
        <v>0.01</v>
      </c>
      <c r="AS10" s="5">
        <v>510</v>
      </c>
      <c r="AT10" s="5">
        <v>190</v>
      </c>
      <c r="AU10" s="7">
        <v>0.37</v>
      </c>
      <c r="AV10" s="5">
        <v>325</v>
      </c>
      <c r="AW10" s="7">
        <v>0.63</v>
      </c>
      <c r="AX10" s="5">
        <v>420</v>
      </c>
      <c r="AY10" s="7">
        <v>0.81299999999999994</v>
      </c>
      <c r="AZ10" s="5">
        <v>475</v>
      </c>
      <c r="BA10" s="7">
        <v>0.92</v>
      </c>
      <c r="BB10" s="5">
        <v>40</v>
      </c>
      <c r="BC10" s="7">
        <v>0.08</v>
      </c>
      <c r="BD10" s="5">
        <v>515</v>
      </c>
    </row>
    <row r="11" spans="1:56" x14ac:dyDescent="0.35">
      <c r="A11" t="s">
        <v>69</v>
      </c>
      <c r="B11" s="5" t="s">
        <v>70</v>
      </c>
      <c r="C11" s="5" t="s">
        <v>70</v>
      </c>
      <c r="D11" s="5" t="s">
        <v>70</v>
      </c>
      <c r="E11" s="5" t="s">
        <v>70</v>
      </c>
      <c r="F11" s="5" t="s">
        <v>70</v>
      </c>
      <c r="G11" s="5" t="s">
        <v>70</v>
      </c>
      <c r="H11" s="5" t="s">
        <v>70</v>
      </c>
      <c r="I11" s="5" t="s">
        <v>70</v>
      </c>
      <c r="J11" s="5" t="s">
        <v>70</v>
      </c>
      <c r="K11" s="5" t="s">
        <v>70</v>
      </c>
      <c r="L11" s="5">
        <v>0</v>
      </c>
      <c r="M11" s="5" t="s">
        <v>70</v>
      </c>
      <c r="N11" s="5" t="s">
        <v>70</v>
      </c>
      <c r="O11" s="5" t="s">
        <v>70</v>
      </c>
      <c r="P11" s="5" t="s">
        <v>70</v>
      </c>
      <c r="Q11" s="5" t="s">
        <v>70</v>
      </c>
      <c r="R11" s="5" t="s">
        <v>70</v>
      </c>
      <c r="S11" s="5" t="s">
        <v>70</v>
      </c>
      <c r="T11" s="5" t="s">
        <v>70</v>
      </c>
      <c r="U11" s="5" t="s">
        <v>70</v>
      </c>
      <c r="V11" s="5" t="s">
        <v>70</v>
      </c>
      <c r="W11" s="5">
        <v>0</v>
      </c>
      <c r="X11" s="5" t="s">
        <v>70</v>
      </c>
      <c r="Y11" s="5" t="s">
        <v>70</v>
      </c>
      <c r="Z11" s="5" t="s">
        <v>70</v>
      </c>
      <c r="AA11" s="5" t="s">
        <v>70</v>
      </c>
      <c r="AB11" s="5" t="s">
        <v>70</v>
      </c>
      <c r="AC11" s="5" t="s">
        <v>70</v>
      </c>
      <c r="AD11" s="5" t="s">
        <v>70</v>
      </c>
      <c r="AE11" s="5" t="s">
        <v>70</v>
      </c>
      <c r="AF11" s="5" t="s">
        <v>70</v>
      </c>
      <c r="AG11" s="5" t="s">
        <v>70</v>
      </c>
      <c r="AH11" s="5">
        <v>0</v>
      </c>
      <c r="AI11" s="5" t="s">
        <v>70</v>
      </c>
      <c r="AJ11" s="5" t="s">
        <v>70</v>
      </c>
      <c r="AK11" s="5" t="s">
        <v>70</v>
      </c>
      <c r="AL11" s="5" t="s">
        <v>70</v>
      </c>
      <c r="AM11" s="5" t="s">
        <v>70</v>
      </c>
      <c r="AN11" s="5" t="s">
        <v>70</v>
      </c>
      <c r="AO11" s="5" t="s">
        <v>70</v>
      </c>
      <c r="AP11" s="5" t="s">
        <v>70</v>
      </c>
      <c r="AQ11" s="5" t="s">
        <v>70</v>
      </c>
      <c r="AR11" s="5" t="s">
        <v>70</v>
      </c>
      <c r="AS11" s="5">
        <v>0</v>
      </c>
      <c r="AT11" s="5" t="s">
        <v>70</v>
      </c>
      <c r="AU11" s="5" t="s">
        <v>70</v>
      </c>
      <c r="AV11" s="5" t="s">
        <v>70</v>
      </c>
      <c r="AW11" s="5" t="s">
        <v>70</v>
      </c>
      <c r="AX11" s="5" t="s">
        <v>70</v>
      </c>
      <c r="AY11" s="5" t="s">
        <v>70</v>
      </c>
      <c r="AZ11" s="5" t="s">
        <v>70</v>
      </c>
      <c r="BA11" s="5" t="s">
        <v>70</v>
      </c>
      <c r="BB11" s="5" t="s">
        <v>70</v>
      </c>
      <c r="BC11" s="5" t="s">
        <v>70</v>
      </c>
      <c r="BD11" s="5">
        <v>0</v>
      </c>
    </row>
    <row r="12" spans="1:56" x14ac:dyDescent="0.35">
      <c r="A12" t="s">
        <v>71</v>
      </c>
      <c r="B12" s="5" t="s">
        <v>70</v>
      </c>
      <c r="C12" s="5" t="s">
        <v>70</v>
      </c>
      <c r="D12" s="5" t="s">
        <v>70</v>
      </c>
      <c r="E12" s="5" t="s">
        <v>70</v>
      </c>
      <c r="F12" s="5" t="s">
        <v>70</v>
      </c>
      <c r="G12" s="5" t="s">
        <v>70</v>
      </c>
      <c r="H12" s="5" t="s">
        <v>70</v>
      </c>
      <c r="I12" s="5" t="s">
        <v>70</v>
      </c>
      <c r="J12" s="5" t="s">
        <v>70</v>
      </c>
      <c r="K12" s="5" t="s">
        <v>70</v>
      </c>
      <c r="L12" s="5">
        <v>0</v>
      </c>
      <c r="M12" s="5" t="s">
        <v>70</v>
      </c>
      <c r="N12" s="5" t="s">
        <v>70</v>
      </c>
      <c r="O12" s="5" t="s">
        <v>70</v>
      </c>
      <c r="P12" s="5" t="s">
        <v>70</v>
      </c>
      <c r="Q12" s="5" t="s">
        <v>70</v>
      </c>
      <c r="R12" s="5" t="s">
        <v>70</v>
      </c>
      <c r="S12" s="5" t="s">
        <v>70</v>
      </c>
      <c r="T12" s="5" t="s">
        <v>70</v>
      </c>
      <c r="U12" s="5" t="s">
        <v>70</v>
      </c>
      <c r="V12" s="5" t="s">
        <v>70</v>
      </c>
      <c r="W12" s="5">
        <v>0</v>
      </c>
      <c r="X12" s="5" t="s">
        <v>70</v>
      </c>
      <c r="Y12" s="5" t="s">
        <v>70</v>
      </c>
      <c r="Z12" s="5" t="s">
        <v>70</v>
      </c>
      <c r="AA12" s="5" t="s">
        <v>70</v>
      </c>
      <c r="AB12" s="5" t="s">
        <v>70</v>
      </c>
      <c r="AC12" s="5" t="s">
        <v>70</v>
      </c>
      <c r="AD12" s="5" t="s">
        <v>70</v>
      </c>
      <c r="AE12" s="5" t="s">
        <v>70</v>
      </c>
      <c r="AF12" s="5" t="s">
        <v>70</v>
      </c>
      <c r="AG12" s="5" t="s">
        <v>70</v>
      </c>
      <c r="AH12" s="5">
        <v>0</v>
      </c>
      <c r="AI12" s="5" t="s">
        <v>70</v>
      </c>
      <c r="AJ12" s="5" t="s">
        <v>70</v>
      </c>
      <c r="AK12" s="5" t="s">
        <v>70</v>
      </c>
      <c r="AL12" s="5" t="s">
        <v>70</v>
      </c>
      <c r="AM12" s="5" t="s">
        <v>70</v>
      </c>
      <c r="AN12" s="5" t="s">
        <v>70</v>
      </c>
      <c r="AO12" s="5" t="s">
        <v>70</v>
      </c>
      <c r="AP12" s="5" t="s">
        <v>70</v>
      </c>
      <c r="AQ12" s="5" t="s">
        <v>70</v>
      </c>
      <c r="AR12" s="5" t="s">
        <v>70</v>
      </c>
      <c r="AS12" s="5">
        <v>0</v>
      </c>
      <c r="AT12" s="5" t="s">
        <v>70</v>
      </c>
      <c r="AU12" s="5" t="s">
        <v>70</v>
      </c>
      <c r="AV12" s="5" t="s">
        <v>70</v>
      </c>
      <c r="AW12" s="5" t="s">
        <v>70</v>
      </c>
      <c r="AX12" s="5" t="s">
        <v>70</v>
      </c>
      <c r="AY12" s="5" t="s">
        <v>70</v>
      </c>
      <c r="AZ12" s="5" t="s">
        <v>70</v>
      </c>
      <c r="BA12" s="5" t="s">
        <v>70</v>
      </c>
      <c r="BB12" s="5" t="s">
        <v>70</v>
      </c>
      <c r="BC12" s="5" t="s">
        <v>70</v>
      </c>
      <c r="BD12" s="5">
        <v>0</v>
      </c>
    </row>
    <row r="13" spans="1:56" x14ac:dyDescent="0.35">
      <c r="A13" t="s">
        <v>72</v>
      </c>
      <c r="B13" s="5">
        <v>370</v>
      </c>
      <c r="C13" s="7">
        <v>0.38700000000000001</v>
      </c>
      <c r="D13" s="5">
        <v>580</v>
      </c>
      <c r="E13" s="7">
        <v>0.60799999999999998</v>
      </c>
      <c r="F13" s="5">
        <v>730</v>
      </c>
      <c r="G13" s="7">
        <v>0.76500000000000001</v>
      </c>
      <c r="H13" s="5">
        <v>845</v>
      </c>
      <c r="I13" s="7">
        <v>0.88600000000000001</v>
      </c>
      <c r="J13" s="5">
        <v>110</v>
      </c>
      <c r="K13" s="7">
        <v>0.114</v>
      </c>
      <c r="L13" s="5">
        <v>955</v>
      </c>
      <c r="M13" s="5">
        <v>360</v>
      </c>
      <c r="N13" s="7">
        <v>0.36599999999999999</v>
      </c>
      <c r="O13" s="5">
        <v>570</v>
      </c>
      <c r="P13" s="7">
        <v>0.58299999999999996</v>
      </c>
      <c r="Q13" s="5">
        <v>760</v>
      </c>
      <c r="R13" s="7">
        <v>0.77800000000000002</v>
      </c>
      <c r="S13" s="5">
        <v>885</v>
      </c>
      <c r="T13" s="7">
        <v>0.90700000000000003</v>
      </c>
      <c r="U13" s="5">
        <v>90</v>
      </c>
      <c r="V13" s="7">
        <v>9.2999999999999999E-2</v>
      </c>
      <c r="W13" s="5">
        <v>975</v>
      </c>
      <c r="X13" s="5">
        <v>410</v>
      </c>
      <c r="Y13" s="7">
        <v>0.42299999999999999</v>
      </c>
      <c r="Z13" s="5">
        <v>585</v>
      </c>
      <c r="AA13" s="7">
        <v>0.60299999999999998</v>
      </c>
      <c r="AB13" s="5">
        <v>790</v>
      </c>
      <c r="AC13" s="7">
        <v>0.81299999999999994</v>
      </c>
      <c r="AD13" s="5">
        <v>910</v>
      </c>
      <c r="AE13" s="7">
        <v>0.94</v>
      </c>
      <c r="AF13" s="5">
        <v>60</v>
      </c>
      <c r="AG13" s="7">
        <v>0.06</v>
      </c>
      <c r="AH13" s="5">
        <v>970</v>
      </c>
      <c r="AI13" s="5">
        <v>365</v>
      </c>
      <c r="AJ13" s="7">
        <v>0.38100000000000001</v>
      </c>
      <c r="AK13" s="5">
        <v>620</v>
      </c>
      <c r="AL13" s="7">
        <v>0.64400000000000002</v>
      </c>
      <c r="AM13" s="5">
        <v>850</v>
      </c>
      <c r="AN13" s="7">
        <v>0.88700000000000001</v>
      </c>
      <c r="AO13" s="5">
        <v>930</v>
      </c>
      <c r="AP13" s="7">
        <v>0.96799999999999997</v>
      </c>
      <c r="AQ13" s="5">
        <v>30</v>
      </c>
      <c r="AR13" s="7">
        <v>3.2000000000000001E-2</v>
      </c>
      <c r="AS13" s="5">
        <v>960</v>
      </c>
      <c r="AT13" s="5">
        <v>270</v>
      </c>
      <c r="AU13" s="7">
        <v>0.27200000000000002</v>
      </c>
      <c r="AV13" s="5">
        <v>475</v>
      </c>
      <c r="AW13" s="7">
        <v>0.47399999999999998</v>
      </c>
      <c r="AX13" s="5">
        <v>750</v>
      </c>
      <c r="AY13" s="7">
        <v>0.748</v>
      </c>
      <c r="AZ13" s="5">
        <v>930</v>
      </c>
      <c r="BA13" s="7">
        <v>0.92800000000000005</v>
      </c>
      <c r="BB13" s="5">
        <v>70</v>
      </c>
      <c r="BC13" s="7">
        <v>7.1999999999999995E-2</v>
      </c>
      <c r="BD13" s="8">
        <v>1000</v>
      </c>
    </row>
    <row r="14" spans="1:56" x14ac:dyDescent="0.35">
      <c r="A14" t="s">
        <v>73</v>
      </c>
      <c r="B14" s="5">
        <v>5</v>
      </c>
      <c r="C14" s="5" t="s">
        <v>63</v>
      </c>
      <c r="D14" s="5">
        <v>5</v>
      </c>
      <c r="E14" s="5" t="s">
        <v>63</v>
      </c>
      <c r="F14" s="5">
        <v>5</v>
      </c>
      <c r="G14" s="5" t="s">
        <v>63</v>
      </c>
      <c r="H14" s="5">
        <v>5</v>
      </c>
      <c r="I14" s="5" t="s">
        <v>63</v>
      </c>
      <c r="J14" s="5" t="s">
        <v>63</v>
      </c>
      <c r="K14" s="5" t="s">
        <v>63</v>
      </c>
      <c r="L14" s="5">
        <v>5</v>
      </c>
      <c r="M14" s="5">
        <v>5</v>
      </c>
      <c r="N14" s="7">
        <v>0.63600000000000001</v>
      </c>
      <c r="O14" s="5">
        <v>10</v>
      </c>
      <c r="P14" s="7">
        <v>0.90900000000000003</v>
      </c>
      <c r="Q14" s="5">
        <v>10</v>
      </c>
      <c r="R14" s="7">
        <v>1</v>
      </c>
      <c r="S14" s="5">
        <v>10</v>
      </c>
      <c r="T14" s="7">
        <v>1</v>
      </c>
      <c r="U14" s="5">
        <v>0</v>
      </c>
      <c r="V14" s="7">
        <v>0</v>
      </c>
      <c r="W14" s="5">
        <v>10</v>
      </c>
      <c r="X14" s="5">
        <v>10</v>
      </c>
      <c r="Y14" s="7">
        <v>0.70599999999999996</v>
      </c>
      <c r="Z14" s="5">
        <v>10</v>
      </c>
      <c r="AA14" s="7">
        <v>0.70599999999999996</v>
      </c>
      <c r="AB14" s="5">
        <v>15</v>
      </c>
      <c r="AC14" s="7">
        <v>0.94099999999999995</v>
      </c>
      <c r="AD14" s="5">
        <v>15</v>
      </c>
      <c r="AE14" s="7">
        <v>1</v>
      </c>
      <c r="AF14" s="5">
        <v>0</v>
      </c>
      <c r="AG14" s="7">
        <v>0</v>
      </c>
      <c r="AH14" s="5">
        <v>15</v>
      </c>
      <c r="AI14" s="5">
        <v>10</v>
      </c>
      <c r="AJ14" s="5" t="s">
        <v>63</v>
      </c>
      <c r="AK14" s="5">
        <v>10</v>
      </c>
      <c r="AL14" s="5" t="s">
        <v>63</v>
      </c>
      <c r="AM14" s="5">
        <v>15</v>
      </c>
      <c r="AN14" s="5" t="s">
        <v>63</v>
      </c>
      <c r="AO14" s="5">
        <v>15</v>
      </c>
      <c r="AP14" s="5" t="s">
        <v>63</v>
      </c>
      <c r="AQ14" s="5" t="s">
        <v>63</v>
      </c>
      <c r="AR14" s="5" t="s">
        <v>63</v>
      </c>
      <c r="AS14" s="5">
        <v>15</v>
      </c>
      <c r="AT14" s="5" t="s">
        <v>63</v>
      </c>
      <c r="AU14" s="5" t="s">
        <v>63</v>
      </c>
      <c r="AV14" s="5" t="s">
        <v>63</v>
      </c>
      <c r="AW14" s="5" t="s">
        <v>63</v>
      </c>
      <c r="AX14" s="5" t="s">
        <v>63</v>
      </c>
      <c r="AY14" s="5" t="s">
        <v>63</v>
      </c>
      <c r="AZ14" s="5" t="s">
        <v>63</v>
      </c>
      <c r="BA14" s="5" t="s">
        <v>63</v>
      </c>
      <c r="BB14" s="5">
        <v>0</v>
      </c>
      <c r="BC14" s="7">
        <v>0</v>
      </c>
      <c r="BD14" s="5" t="s">
        <v>63</v>
      </c>
    </row>
    <row r="15" spans="1:56" x14ac:dyDescent="0.35">
      <c r="A15" t="s">
        <v>74</v>
      </c>
      <c r="B15" s="5">
        <v>225</v>
      </c>
      <c r="C15" s="7">
        <v>0.39700000000000002</v>
      </c>
      <c r="D15" s="5">
        <v>345</v>
      </c>
      <c r="E15" s="7">
        <v>0.60599999999999998</v>
      </c>
      <c r="F15" s="5">
        <v>450</v>
      </c>
      <c r="G15" s="7">
        <v>0.78900000000000003</v>
      </c>
      <c r="H15" s="5">
        <v>515</v>
      </c>
      <c r="I15" s="7">
        <v>0.90900000000000003</v>
      </c>
      <c r="J15" s="5">
        <v>50</v>
      </c>
      <c r="K15" s="7">
        <v>9.0999999999999998E-2</v>
      </c>
      <c r="L15" s="5">
        <v>570</v>
      </c>
      <c r="M15" s="5">
        <v>185</v>
      </c>
      <c r="N15" s="7">
        <v>0.372</v>
      </c>
      <c r="O15" s="5">
        <v>315</v>
      </c>
      <c r="P15" s="7">
        <v>0.63</v>
      </c>
      <c r="Q15" s="5">
        <v>400</v>
      </c>
      <c r="R15" s="7">
        <v>0.79300000000000004</v>
      </c>
      <c r="S15" s="5">
        <v>455</v>
      </c>
      <c r="T15" s="7">
        <v>0.90100000000000002</v>
      </c>
      <c r="U15" s="5">
        <v>50</v>
      </c>
      <c r="V15" s="7">
        <v>9.9000000000000005E-2</v>
      </c>
      <c r="W15" s="5">
        <v>505</v>
      </c>
      <c r="X15" s="5">
        <v>250</v>
      </c>
      <c r="Y15" s="7">
        <v>0.48399999999999999</v>
      </c>
      <c r="Z15" s="5">
        <v>355</v>
      </c>
      <c r="AA15" s="7">
        <v>0.68200000000000005</v>
      </c>
      <c r="AB15" s="5">
        <v>465</v>
      </c>
      <c r="AC15" s="7">
        <v>0.89600000000000002</v>
      </c>
      <c r="AD15" s="5">
        <v>510</v>
      </c>
      <c r="AE15" s="7">
        <v>0.97899999999999998</v>
      </c>
      <c r="AF15" s="5">
        <v>10</v>
      </c>
      <c r="AG15" s="7">
        <v>2.1000000000000001E-2</v>
      </c>
      <c r="AH15" s="5">
        <v>520</v>
      </c>
      <c r="AI15" s="5">
        <v>175</v>
      </c>
      <c r="AJ15" s="7">
        <v>0.39300000000000002</v>
      </c>
      <c r="AK15" s="5">
        <v>305</v>
      </c>
      <c r="AL15" s="7">
        <v>0.68300000000000005</v>
      </c>
      <c r="AM15" s="5">
        <v>405</v>
      </c>
      <c r="AN15" s="7">
        <v>0.91</v>
      </c>
      <c r="AO15" s="5">
        <v>435</v>
      </c>
      <c r="AP15" s="7">
        <v>0.97799999999999998</v>
      </c>
      <c r="AQ15" s="5">
        <v>10</v>
      </c>
      <c r="AR15" s="7">
        <v>2.1999999999999999E-2</v>
      </c>
      <c r="AS15" s="5">
        <v>445</v>
      </c>
      <c r="AT15" s="5">
        <v>140</v>
      </c>
      <c r="AU15" s="7">
        <v>0.27300000000000002</v>
      </c>
      <c r="AV15" s="5">
        <v>275</v>
      </c>
      <c r="AW15" s="7">
        <v>0.53900000000000003</v>
      </c>
      <c r="AX15" s="5">
        <v>390</v>
      </c>
      <c r="AY15" s="7">
        <v>0.76200000000000001</v>
      </c>
      <c r="AZ15" s="5">
        <v>465</v>
      </c>
      <c r="BA15" s="7">
        <v>0.91200000000000003</v>
      </c>
      <c r="BB15" s="5">
        <v>45</v>
      </c>
      <c r="BC15" s="7">
        <v>8.7999999999999995E-2</v>
      </c>
      <c r="BD15" s="5">
        <v>510</v>
      </c>
    </row>
    <row r="16" spans="1:56" x14ac:dyDescent="0.35">
      <c r="A16" t="s">
        <v>75</v>
      </c>
      <c r="B16" s="5" t="s">
        <v>70</v>
      </c>
      <c r="C16" s="5" t="s">
        <v>70</v>
      </c>
      <c r="D16" s="5" t="s">
        <v>70</v>
      </c>
      <c r="E16" s="5" t="s">
        <v>70</v>
      </c>
      <c r="F16" s="5" t="s">
        <v>70</v>
      </c>
      <c r="G16" s="5" t="s">
        <v>70</v>
      </c>
      <c r="H16" s="5" t="s">
        <v>70</v>
      </c>
      <c r="I16" s="5" t="s">
        <v>70</v>
      </c>
      <c r="J16" s="5" t="s">
        <v>70</v>
      </c>
      <c r="K16" s="5" t="s">
        <v>70</v>
      </c>
      <c r="L16" s="5">
        <v>0</v>
      </c>
      <c r="M16" s="5" t="s">
        <v>70</v>
      </c>
      <c r="N16" s="5" t="s">
        <v>70</v>
      </c>
      <c r="O16" s="5" t="s">
        <v>70</v>
      </c>
      <c r="P16" s="5" t="s">
        <v>70</v>
      </c>
      <c r="Q16" s="5" t="s">
        <v>70</v>
      </c>
      <c r="R16" s="5" t="s">
        <v>70</v>
      </c>
      <c r="S16" s="5" t="s">
        <v>70</v>
      </c>
      <c r="T16" s="5" t="s">
        <v>70</v>
      </c>
      <c r="U16" s="5" t="s">
        <v>70</v>
      </c>
      <c r="V16" s="5" t="s">
        <v>70</v>
      </c>
      <c r="W16" s="5">
        <v>0</v>
      </c>
      <c r="X16" s="5" t="s">
        <v>70</v>
      </c>
      <c r="Y16" s="5" t="s">
        <v>70</v>
      </c>
      <c r="Z16" s="5" t="s">
        <v>70</v>
      </c>
      <c r="AA16" s="5" t="s">
        <v>70</v>
      </c>
      <c r="AB16" s="5" t="s">
        <v>70</v>
      </c>
      <c r="AC16" s="5" t="s">
        <v>70</v>
      </c>
      <c r="AD16" s="5" t="s">
        <v>70</v>
      </c>
      <c r="AE16" s="5" t="s">
        <v>70</v>
      </c>
      <c r="AF16" s="5" t="s">
        <v>70</v>
      </c>
      <c r="AG16" s="5" t="s">
        <v>70</v>
      </c>
      <c r="AH16" s="5">
        <v>0</v>
      </c>
      <c r="AI16" s="5" t="s">
        <v>70</v>
      </c>
      <c r="AJ16" s="5" t="s">
        <v>70</v>
      </c>
      <c r="AK16" s="5" t="s">
        <v>70</v>
      </c>
      <c r="AL16" s="5" t="s">
        <v>70</v>
      </c>
      <c r="AM16" s="5" t="s">
        <v>70</v>
      </c>
      <c r="AN16" s="5" t="s">
        <v>70</v>
      </c>
      <c r="AO16" s="5" t="s">
        <v>70</v>
      </c>
      <c r="AP16" s="5" t="s">
        <v>70</v>
      </c>
      <c r="AQ16" s="5" t="s">
        <v>70</v>
      </c>
      <c r="AR16" s="5" t="s">
        <v>70</v>
      </c>
      <c r="AS16" s="5">
        <v>0</v>
      </c>
      <c r="AT16" s="5" t="s">
        <v>70</v>
      </c>
      <c r="AU16" s="5" t="s">
        <v>70</v>
      </c>
      <c r="AV16" s="5" t="s">
        <v>70</v>
      </c>
      <c r="AW16" s="5" t="s">
        <v>70</v>
      </c>
      <c r="AX16" s="5" t="s">
        <v>70</v>
      </c>
      <c r="AY16" s="5" t="s">
        <v>70</v>
      </c>
      <c r="AZ16" s="5" t="s">
        <v>70</v>
      </c>
      <c r="BA16" s="5" t="s">
        <v>70</v>
      </c>
      <c r="BB16" s="5" t="s">
        <v>70</v>
      </c>
      <c r="BC16" s="5" t="s">
        <v>70</v>
      </c>
      <c r="BD16" s="5">
        <v>0</v>
      </c>
    </row>
    <row r="17" spans="1:56" x14ac:dyDescent="0.35">
      <c r="A17" t="s">
        <v>76</v>
      </c>
      <c r="B17" s="5">
        <v>10</v>
      </c>
      <c r="C17" s="5" t="s">
        <v>63</v>
      </c>
      <c r="D17" s="5">
        <v>20</v>
      </c>
      <c r="E17" s="5" t="s">
        <v>63</v>
      </c>
      <c r="F17" s="5">
        <v>35</v>
      </c>
      <c r="G17" s="5" t="s">
        <v>63</v>
      </c>
      <c r="H17" s="5">
        <v>40</v>
      </c>
      <c r="I17" s="5" t="s">
        <v>63</v>
      </c>
      <c r="J17" s="5" t="s">
        <v>63</v>
      </c>
      <c r="K17" s="5" t="s">
        <v>63</v>
      </c>
      <c r="L17" s="5">
        <v>45</v>
      </c>
      <c r="M17" s="5">
        <v>30</v>
      </c>
      <c r="N17" s="5" t="s">
        <v>63</v>
      </c>
      <c r="O17" s="5">
        <v>50</v>
      </c>
      <c r="P17" s="5" t="s">
        <v>63</v>
      </c>
      <c r="Q17" s="5">
        <v>70</v>
      </c>
      <c r="R17" s="5" t="s">
        <v>63</v>
      </c>
      <c r="S17" s="5">
        <v>75</v>
      </c>
      <c r="T17" s="5" t="s">
        <v>63</v>
      </c>
      <c r="U17" s="5" t="s">
        <v>63</v>
      </c>
      <c r="V17" s="5" t="s">
        <v>63</v>
      </c>
      <c r="W17" s="5">
        <v>75</v>
      </c>
      <c r="X17" s="5">
        <v>30</v>
      </c>
      <c r="Y17" s="7">
        <v>0.40799999999999997</v>
      </c>
      <c r="Z17" s="5">
        <v>45</v>
      </c>
      <c r="AA17" s="7">
        <v>0.60499999999999998</v>
      </c>
      <c r="AB17" s="5">
        <v>65</v>
      </c>
      <c r="AC17" s="7">
        <v>0.82899999999999996</v>
      </c>
      <c r="AD17" s="5">
        <v>70</v>
      </c>
      <c r="AE17" s="7">
        <v>0.92100000000000004</v>
      </c>
      <c r="AF17" s="5">
        <v>5</v>
      </c>
      <c r="AG17" s="7">
        <v>7.9000000000000001E-2</v>
      </c>
      <c r="AH17" s="5">
        <v>75</v>
      </c>
      <c r="AI17" s="5">
        <v>30</v>
      </c>
      <c r="AJ17" s="7">
        <v>0.41699999999999998</v>
      </c>
      <c r="AK17" s="5">
        <v>55</v>
      </c>
      <c r="AL17" s="7">
        <v>0.73599999999999999</v>
      </c>
      <c r="AM17" s="5">
        <v>70</v>
      </c>
      <c r="AN17" s="7">
        <v>0.95799999999999996</v>
      </c>
      <c r="AO17" s="5">
        <v>70</v>
      </c>
      <c r="AP17" s="7">
        <v>1</v>
      </c>
      <c r="AQ17" s="5">
        <v>0</v>
      </c>
      <c r="AR17" s="7">
        <v>0</v>
      </c>
      <c r="AS17" s="5">
        <v>70</v>
      </c>
      <c r="AT17" s="5">
        <v>10</v>
      </c>
      <c r="AU17" s="5" t="s">
        <v>63</v>
      </c>
      <c r="AV17" s="5">
        <v>30</v>
      </c>
      <c r="AW17" s="5" t="s">
        <v>63</v>
      </c>
      <c r="AX17" s="5">
        <v>40</v>
      </c>
      <c r="AY17" s="5" t="s">
        <v>63</v>
      </c>
      <c r="AZ17" s="5">
        <v>55</v>
      </c>
      <c r="BA17" s="5" t="s">
        <v>63</v>
      </c>
      <c r="BB17" s="5" t="s">
        <v>63</v>
      </c>
      <c r="BC17" s="5" t="s">
        <v>63</v>
      </c>
      <c r="BD17" s="5">
        <v>60</v>
      </c>
    </row>
    <row r="18" spans="1:56" x14ac:dyDescent="0.35">
      <c r="A18" t="s">
        <v>77</v>
      </c>
      <c r="B18" s="5">
        <v>30</v>
      </c>
      <c r="C18" s="7">
        <v>0.19</v>
      </c>
      <c r="D18" s="5">
        <v>80</v>
      </c>
      <c r="E18" s="7">
        <v>0.48499999999999999</v>
      </c>
      <c r="F18" s="5">
        <v>125</v>
      </c>
      <c r="G18" s="7">
        <v>0.755</v>
      </c>
      <c r="H18" s="5">
        <v>155</v>
      </c>
      <c r="I18" s="7">
        <v>0.95099999999999996</v>
      </c>
      <c r="J18" s="5">
        <v>10</v>
      </c>
      <c r="K18" s="7">
        <v>4.9000000000000002E-2</v>
      </c>
      <c r="L18" s="5">
        <v>165</v>
      </c>
      <c r="M18" s="5">
        <v>45</v>
      </c>
      <c r="N18" s="7">
        <v>0.26</v>
      </c>
      <c r="O18" s="5">
        <v>100</v>
      </c>
      <c r="P18" s="7">
        <v>0.60399999999999998</v>
      </c>
      <c r="Q18" s="5">
        <v>145</v>
      </c>
      <c r="R18" s="7">
        <v>0.87</v>
      </c>
      <c r="S18" s="5">
        <v>165</v>
      </c>
      <c r="T18" s="7">
        <v>0.97</v>
      </c>
      <c r="U18" s="5">
        <v>5</v>
      </c>
      <c r="V18" s="7">
        <v>0.03</v>
      </c>
      <c r="W18" s="5">
        <v>170</v>
      </c>
      <c r="X18" s="5">
        <v>65</v>
      </c>
      <c r="Y18" s="7">
        <v>0.314</v>
      </c>
      <c r="Z18" s="5">
        <v>135</v>
      </c>
      <c r="AA18" s="7">
        <v>0.64300000000000002</v>
      </c>
      <c r="AB18" s="5">
        <v>180</v>
      </c>
      <c r="AC18" s="7">
        <v>0.86699999999999999</v>
      </c>
      <c r="AD18" s="5">
        <v>200</v>
      </c>
      <c r="AE18" s="7">
        <v>0.95199999999999996</v>
      </c>
      <c r="AF18" s="5">
        <v>10</v>
      </c>
      <c r="AG18" s="7">
        <v>4.8000000000000001E-2</v>
      </c>
      <c r="AH18" s="5">
        <v>210</v>
      </c>
      <c r="AI18" s="5">
        <v>60</v>
      </c>
      <c r="AJ18" s="5" t="s">
        <v>63</v>
      </c>
      <c r="AK18" s="5">
        <v>130</v>
      </c>
      <c r="AL18" s="5" t="s">
        <v>63</v>
      </c>
      <c r="AM18" s="5">
        <v>205</v>
      </c>
      <c r="AN18" s="5" t="s">
        <v>63</v>
      </c>
      <c r="AO18" s="5">
        <v>220</v>
      </c>
      <c r="AP18" s="5" t="s">
        <v>63</v>
      </c>
      <c r="AQ18" s="5" t="s">
        <v>63</v>
      </c>
      <c r="AR18" s="5" t="s">
        <v>63</v>
      </c>
      <c r="AS18" s="5">
        <v>220</v>
      </c>
      <c r="AT18" s="5">
        <v>45</v>
      </c>
      <c r="AU18" s="7">
        <v>0.21199999999999999</v>
      </c>
      <c r="AV18" s="5">
        <v>105</v>
      </c>
      <c r="AW18" s="7">
        <v>0.5</v>
      </c>
      <c r="AX18" s="5">
        <v>150</v>
      </c>
      <c r="AY18" s="7">
        <v>0.73099999999999998</v>
      </c>
      <c r="AZ18" s="5">
        <v>190</v>
      </c>
      <c r="BA18" s="7">
        <v>0.90900000000000003</v>
      </c>
      <c r="BB18" s="5">
        <v>20</v>
      </c>
      <c r="BC18" s="7">
        <v>9.0999999999999998E-2</v>
      </c>
      <c r="BD18" s="5">
        <v>210</v>
      </c>
    </row>
    <row r="19" spans="1:56" x14ac:dyDescent="0.35">
      <c r="A19" t="s">
        <v>78</v>
      </c>
      <c r="B19" s="5">
        <v>170</v>
      </c>
      <c r="C19" s="7">
        <v>0.52700000000000002</v>
      </c>
      <c r="D19" s="5">
        <v>250</v>
      </c>
      <c r="E19" s="7">
        <v>0.78400000000000003</v>
      </c>
      <c r="F19" s="5">
        <v>295</v>
      </c>
      <c r="G19" s="7">
        <v>0.92500000000000004</v>
      </c>
      <c r="H19" s="5">
        <v>310</v>
      </c>
      <c r="I19" s="7">
        <v>0.97799999999999998</v>
      </c>
      <c r="J19" s="5">
        <v>5</v>
      </c>
      <c r="K19" s="7">
        <v>2.1999999999999999E-2</v>
      </c>
      <c r="L19" s="5">
        <v>320</v>
      </c>
      <c r="M19" s="5">
        <v>275</v>
      </c>
      <c r="N19" s="5" t="s">
        <v>63</v>
      </c>
      <c r="O19" s="5">
        <v>360</v>
      </c>
      <c r="P19" s="5" t="s">
        <v>63</v>
      </c>
      <c r="Q19" s="5">
        <v>400</v>
      </c>
      <c r="R19" s="5" t="s">
        <v>63</v>
      </c>
      <c r="S19" s="5">
        <v>420</v>
      </c>
      <c r="T19" s="5" t="s">
        <v>63</v>
      </c>
      <c r="U19" s="5" t="s">
        <v>63</v>
      </c>
      <c r="V19" s="5" t="s">
        <v>63</v>
      </c>
      <c r="W19" s="5">
        <v>420</v>
      </c>
      <c r="X19" s="5">
        <v>240</v>
      </c>
      <c r="Y19" s="7">
        <v>0.60099999999999998</v>
      </c>
      <c r="Z19" s="5">
        <v>320</v>
      </c>
      <c r="AA19" s="7">
        <v>0.81299999999999994</v>
      </c>
      <c r="AB19" s="5">
        <v>380</v>
      </c>
      <c r="AC19" s="7">
        <v>0.96</v>
      </c>
      <c r="AD19" s="5">
        <v>390</v>
      </c>
      <c r="AE19" s="7">
        <v>0.98499999999999999</v>
      </c>
      <c r="AF19" s="5">
        <v>5</v>
      </c>
      <c r="AG19" s="7">
        <v>1.4999999999999999E-2</v>
      </c>
      <c r="AH19" s="5">
        <v>395</v>
      </c>
      <c r="AI19" s="5">
        <v>245</v>
      </c>
      <c r="AJ19" s="7">
        <v>0.59099999999999997</v>
      </c>
      <c r="AK19" s="5">
        <v>355</v>
      </c>
      <c r="AL19" s="7">
        <v>0.85899999999999999</v>
      </c>
      <c r="AM19" s="5">
        <v>410</v>
      </c>
      <c r="AN19" s="7">
        <v>0.998</v>
      </c>
      <c r="AO19" s="5">
        <v>410</v>
      </c>
      <c r="AP19" s="7">
        <v>1</v>
      </c>
      <c r="AQ19" s="5">
        <v>0</v>
      </c>
      <c r="AR19" s="7">
        <v>0</v>
      </c>
      <c r="AS19" s="5">
        <v>410</v>
      </c>
      <c r="AT19" s="5">
        <v>235</v>
      </c>
      <c r="AU19" s="7">
        <v>0.56499999999999995</v>
      </c>
      <c r="AV19" s="5">
        <v>340</v>
      </c>
      <c r="AW19" s="7">
        <v>0.82099999999999995</v>
      </c>
      <c r="AX19" s="5">
        <v>390</v>
      </c>
      <c r="AY19" s="7">
        <v>0.94199999999999995</v>
      </c>
      <c r="AZ19" s="5">
        <v>410</v>
      </c>
      <c r="BA19" s="7">
        <v>0.98799999999999999</v>
      </c>
      <c r="BB19" s="5">
        <v>5</v>
      </c>
      <c r="BC19" s="7">
        <v>1.2E-2</v>
      </c>
      <c r="BD19" s="5">
        <v>415</v>
      </c>
    </row>
    <row r="20" spans="1:56" x14ac:dyDescent="0.35">
      <c r="A20" t="s">
        <v>79</v>
      </c>
      <c r="B20" s="5" t="s">
        <v>70</v>
      </c>
      <c r="C20" s="5" t="s">
        <v>70</v>
      </c>
      <c r="D20" s="5" t="s">
        <v>70</v>
      </c>
      <c r="E20" s="5" t="s">
        <v>70</v>
      </c>
      <c r="F20" s="5" t="s">
        <v>70</v>
      </c>
      <c r="G20" s="5" t="s">
        <v>70</v>
      </c>
      <c r="H20" s="5" t="s">
        <v>70</v>
      </c>
      <c r="I20" s="5" t="s">
        <v>70</v>
      </c>
      <c r="J20" s="5" t="s">
        <v>70</v>
      </c>
      <c r="K20" s="5" t="s">
        <v>70</v>
      </c>
      <c r="L20" s="5">
        <v>0</v>
      </c>
      <c r="M20" s="5" t="s">
        <v>70</v>
      </c>
      <c r="N20" s="5" t="s">
        <v>70</v>
      </c>
      <c r="O20" s="5" t="s">
        <v>70</v>
      </c>
      <c r="P20" s="5" t="s">
        <v>70</v>
      </c>
      <c r="Q20" s="5" t="s">
        <v>70</v>
      </c>
      <c r="R20" s="5" t="s">
        <v>70</v>
      </c>
      <c r="S20" s="5" t="s">
        <v>70</v>
      </c>
      <c r="T20" s="5" t="s">
        <v>70</v>
      </c>
      <c r="U20" s="5" t="s">
        <v>70</v>
      </c>
      <c r="V20" s="5" t="s">
        <v>70</v>
      </c>
      <c r="W20" s="5">
        <v>0</v>
      </c>
      <c r="X20" s="5" t="s">
        <v>70</v>
      </c>
      <c r="Y20" s="5" t="s">
        <v>70</v>
      </c>
      <c r="Z20" s="5" t="s">
        <v>70</v>
      </c>
      <c r="AA20" s="5" t="s">
        <v>70</v>
      </c>
      <c r="AB20" s="5" t="s">
        <v>70</v>
      </c>
      <c r="AC20" s="5" t="s">
        <v>70</v>
      </c>
      <c r="AD20" s="5" t="s">
        <v>70</v>
      </c>
      <c r="AE20" s="5" t="s">
        <v>70</v>
      </c>
      <c r="AF20" s="5" t="s">
        <v>70</v>
      </c>
      <c r="AG20" s="5" t="s">
        <v>70</v>
      </c>
      <c r="AH20" s="5">
        <v>0</v>
      </c>
      <c r="AI20" s="5" t="s">
        <v>70</v>
      </c>
      <c r="AJ20" s="5" t="s">
        <v>70</v>
      </c>
      <c r="AK20" s="5" t="s">
        <v>70</v>
      </c>
      <c r="AL20" s="5" t="s">
        <v>70</v>
      </c>
      <c r="AM20" s="5" t="s">
        <v>70</v>
      </c>
      <c r="AN20" s="5" t="s">
        <v>70</v>
      </c>
      <c r="AO20" s="5" t="s">
        <v>70</v>
      </c>
      <c r="AP20" s="5" t="s">
        <v>70</v>
      </c>
      <c r="AQ20" s="5" t="s">
        <v>70</v>
      </c>
      <c r="AR20" s="5" t="s">
        <v>70</v>
      </c>
      <c r="AS20" s="5">
        <v>0</v>
      </c>
      <c r="AT20" s="5" t="s">
        <v>70</v>
      </c>
      <c r="AU20" s="5" t="s">
        <v>70</v>
      </c>
      <c r="AV20" s="5" t="s">
        <v>70</v>
      </c>
      <c r="AW20" s="5" t="s">
        <v>70</v>
      </c>
      <c r="AX20" s="5" t="s">
        <v>70</v>
      </c>
      <c r="AY20" s="5" t="s">
        <v>70</v>
      </c>
      <c r="AZ20" s="5" t="s">
        <v>70</v>
      </c>
      <c r="BA20" s="5" t="s">
        <v>70</v>
      </c>
      <c r="BB20" s="5" t="s">
        <v>70</v>
      </c>
      <c r="BC20" s="5" t="s">
        <v>70</v>
      </c>
      <c r="BD20" s="5">
        <v>0</v>
      </c>
    </row>
    <row r="21" spans="1:56" x14ac:dyDescent="0.35">
      <c r="A21" t="s">
        <v>80</v>
      </c>
      <c r="B21" s="5" t="s">
        <v>70</v>
      </c>
      <c r="C21" s="5" t="s">
        <v>70</v>
      </c>
      <c r="D21" s="5" t="s">
        <v>70</v>
      </c>
      <c r="E21" s="5" t="s">
        <v>70</v>
      </c>
      <c r="F21" s="5" t="s">
        <v>70</v>
      </c>
      <c r="G21" s="5" t="s">
        <v>70</v>
      </c>
      <c r="H21" s="5" t="s">
        <v>70</v>
      </c>
      <c r="I21" s="5" t="s">
        <v>70</v>
      </c>
      <c r="J21" s="5" t="s">
        <v>70</v>
      </c>
      <c r="K21" s="5" t="s">
        <v>70</v>
      </c>
      <c r="L21" s="5">
        <v>0</v>
      </c>
      <c r="M21" s="5" t="s">
        <v>70</v>
      </c>
      <c r="N21" s="5" t="s">
        <v>70</v>
      </c>
      <c r="O21" s="5" t="s">
        <v>70</v>
      </c>
      <c r="P21" s="5" t="s">
        <v>70</v>
      </c>
      <c r="Q21" s="5" t="s">
        <v>70</v>
      </c>
      <c r="R21" s="5" t="s">
        <v>70</v>
      </c>
      <c r="S21" s="5" t="s">
        <v>70</v>
      </c>
      <c r="T21" s="5" t="s">
        <v>70</v>
      </c>
      <c r="U21" s="5" t="s">
        <v>70</v>
      </c>
      <c r="V21" s="5" t="s">
        <v>70</v>
      </c>
      <c r="W21" s="5">
        <v>0</v>
      </c>
      <c r="X21" s="5" t="s">
        <v>70</v>
      </c>
      <c r="Y21" s="5" t="s">
        <v>70</v>
      </c>
      <c r="Z21" s="5" t="s">
        <v>70</v>
      </c>
      <c r="AA21" s="5" t="s">
        <v>70</v>
      </c>
      <c r="AB21" s="5" t="s">
        <v>70</v>
      </c>
      <c r="AC21" s="5" t="s">
        <v>70</v>
      </c>
      <c r="AD21" s="5" t="s">
        <v>70</v>
      </c>
      <c r="AE21" s="5" t="s">
        <v>70</v>
      </c>
      <c r="AF21" s="5" t="s">
        <v>70</v>
      </c>
      <c r="AG21" s="5" t="s">
        <v>70</v>
      </c>
      <c r="AH21" s="5">
        <v>0</v>
      </c>
      <c r="AI21" s="5" t="s">
        <v>70</v>
      </c>
      <c r="AJ21" s="5" t="s">
        <v>70</v>
      </c>
      <c r="AK21" s="5" t="s">
        <v>70</v>
      </c>
      <c r="AL21" s="5" t="s">
        <v>70</v>
      </c>
      <c r="AM21" s="5" t="s">
        <v>70</v>
      </c>
      <c r="AN21" s="5" t="s">
        <v>70</v>
      </c>
      <c r="AO21" s="5" t="s">
        <v>70</v>
      </c>
      <c r="AP21" s="5" t="s">
        <v>70</v>
      </c>
      <c r="AQ21" s="5" t="s">
        <v>70</v>
      </c>
      <c r="AR21" s="5" t="s">
        <v>70</v>
      </c>
      <c r="AS21" s="5">
        <v>0</v>
      </c>
      <c r="AT21" s="5" t="s">
        <v>70</v>
      </c>
      <c r="AU21" s="5" t="s">
        <v>70</v>
      </c>
      <c r="AV21" s="5" t="s">
        <v>70</v>
      </c>
      <c r="AW21" s="5" t="s">
        <v>70</v>
      </c>
      <c r="AX21" s="5" t="s">
        <v>70</v>
      </c>
      <c r="AY21" s="5" t="s">
        <v>70</v>
      </c>
      <c r="AZ21" s="5" t="s">
        <v>70</v>
      </c>
      <c r="BA21" s="5" t="s">
        <v>70</v>
      </c>
      <c r="BB21" s="5" t="s">
        <v>70</v>
      </c>
      <c r="BC21" s="5" t="s">
        <v>70</v>
      </c>
      <c r="BD21" s="5">
        <v>0</v>
      </c>
    </row>
    <row r="22" spans="1:56" x14ac:dyDescent="0.35">
      <c r="A22" t="s">
        <v>81</v>
      </c>
      <c r="B22" s="5">
        <v>15</v>
      </c>
      <c r="C22" s="5" t="s">
        <v>63</v>
      </c>
      <c r="D22" s="5">
        <v>25</v>
      </c>
      <c r="E22" s="5" t="s">
        <v>63</v>
      </c>
      <c r="F22" s="5">
        <v>30</v>
      </c>
      <c r="G22" s="5" t="s">
        <v>63</v>
      </c>
      <c r="H22" s="5">
        <v>30</v>
      </c>
      <c r="I22" s="5" t="s">
        <v>63</v>
      </c>
      <c r="J22" s="5" t="s">
        <v>63</v>
      </c>
      <c r="K22" s="5" t="s">
        <v>63</v>
      </c>
      <c r="L22" s="5">
        <v>35</v>
      </c>
      <c r="M22" s="5">
        <v>20</v>
      </c>
      <c r="N22" s="7">
        <v>0.60599999999999998</v>
      </c>
      <c r="O22" s="5">
        <v>25</v>
      </c>
      <c r="P22" s="7">
        <v>0.81799999999999995</v>
      </c>
      <c r="Q22" s="5">
        <v>35</v>
      </c>
      <c r="R22" s="7">
        <v>1</v>
      </c>
      <c r="S22" s="5">
        <v>35</v>
      </c>
      <c r="T22" s="7">
        <v>1</v>
      </c>
      <c r="U22" s="5">
        <v>0</v>
      </c>
      <c r="V22" s="7">
        <v>0</v>
      </c>
      <c r="W22" s="5">
        <v>35</v>
      </c>
      <c r="X22" s="5">
        <v>10</v>
      </c>
      <c r="Y22" s="7">
        <v>0.55600000000000005</v>
      </c>
      <c r="Z22" s="5">
        <v>15</v>
      </c>
      <c r="AA22" s="7">
        <v>0.88900000000000001</v>
      </c>
      <c r="AB22" s="5">
        <v>15</v>
      </c>
      <c r="AC22" s="7">
        <v>0.88900000000000001</v>
      </c>
      <c r="AD22" s="5">
        <v>20</v>
      </c>
      <c r="AE22" s="7">
        <v>1</v>
      </c>
      <c r="AF22" s="5">
        <v>0</v>
      </c>
      <c r="AG22" s="7">
        <v>0</v>
      </c>
      <c r="AH22" s="5">
        <v>20</v>
      </c>
      <c r="AI22" s="5" t="s">
        <v>63</v>
      </c>
      <c r="AJ22" s="5" t="s">
        <v>63</v>
      </c>
      <c r="AK22" s="5">
        <v>10</v>
      </c>
      <c r="AL22" s="5" t="s">
        <v>63</v>
      </c>
      <c r="AM22" s="5">
        <v>10</v>
      </c>
      <c r="AN22" s="5" t="s">
        <v>63</v>
      </c>
      <c r="AO22" s="5">
        <v>10</v>
      </c>
      <c r="AP22" s="5" t="s">
        <v>63</v>
      </c>
      <c r="AQ22" s="5">
        <v>0</v>
      </c>
      <c r="AR22" s="7">
        <v>0</v>
      </c>
      <c r="AS22" s="5">
        <v>10</v>
      </c>
      <c r="AT22" s="5">
        <v>5</v>
      </c>
      <c r="AU22" s="7">
        <v>0.53800000000000003</v>
      </c>
      <c r="AV22" s="5">
        <v>15</v>
      </c>
      <c r="AW22" s="7">
        <v>1</v>
      </c>
      <c r="AX22" s="5">
        <v>15</v>
      </c>
      <c r="AY22" s="7">
        <v>1</v>
      </c>
      <c r="AZ22" s="5">
        <v>15</v>
      </c>
      <c r="BA22" s="7">
        <v>1</v>
      </c>
      <c r="BB22" s="5">
        <v>0</v>
      </c>
      <c r="BC22" s="7">
        <v>0</v>
      </c>
      <c r="BD22" s="5">
        <v>15</v>
      </c>
    </row>
    <row r="23" spans="1:56" x14ac:dyDescent="0.35">
      <c r="A23" t="s">
        <v>82</v>
      </c>
      <c r="B23" s="8">
        <v>1295</v>
      </c>
      <c r="C23" s="7">
        <v>0.41699999999999998</v>
      </c>
      <c r="D23" s="8">
        <v>2180</v>
      </c>
      <c r="E23" s="7">
        <v>0.70199999999999996</v>
      </c>
      <c r="F23" s="8">
        <v>2750</v>
      </c>
      <c r="G23" s="7">
        <v>0.88600000000000001</v>
      </c>
      <c r="H23" s="8">
        <v>2980</v>
      </c>
      <c r="I23" s="7">
        <v>0.96</v>
      </c>
      <c r="J23" s="5">
        <v>125</v>
      </c>
      <c r="K23" s="7">
        <v>0.04</v>
      </c>
      <c r="L23" s="8">
        <v>3105</v>
      </c>
      <c r="M23" s="8">
        <v>1330</v>
      </c>
      <c r="N23" s="7">
        <v>0.438</v>
      </c>
      <c r="O23" s="8">
        <v>2240</v>
      </c>
      <c r="P23" s="7">
        <v>0.73699999999999999</v>
      </c>
      <c r="Q23" s="8">
        <v>2765</v>
      </c>
      <c r="R23" s="7">
        <v>0.90900000000000003</v>
      </c>
      <c r="S23" s="8">
        <v>2950</v>
      </c>
      <c r="T23" s="7">
        <v>0.97099999999999997</v>
      </c>
      <c r="U23" s="5">
        <v>90</v>
      </c>
      <c r="V23" s="7">
        <v>2.9000000000000001E-2</v>
      </c>
      <c r="W23" s="8">
        <v>3040</v>
      </c>
      <c r="X23" s="8">
        <v>1440</v>
      </c>
      <c r="Y23" s="7">
        <v>0.47799999999999998</v>
      </c>
      <c r="Z23" s="8">
        <v>2220</v>
      </c>
      <c r="AA23" s="7">
        <v>0.73699999999999999</v>
      </c>
      <c r="AB23" s="8">
        <v>2785</v>
      </c>
      <c r="AC23" s="7">
        <v>0.92400000000000004</v>
      </c>
      <c r="AD23" s="8">
        <v>2960</v>
      </c>
      <c r="AE23" s="7">
        <v>0.98199999999999998</v>
      </c>
      <c r="AF23" s="5">
        <v>55</v>
      </c>
      <c r="AG23" s="7">
        <v>1.7999999999999999E-2</v>
      </c>
      <c r="AH23" s="8">
        <v>3015</v>
      </c>
      <c r="AI23" s="8">
        <v>1150</v>
      </c>
      <c r="AJ23" s="7">
        <v>0.39600000000000002</v>
      </c>
      <c r="AK23" s="8">
        <v>2015</v>
      </c>
      <c r="AL23" s="7">
        <v>0.69299999999999995</v>
      </c>
      <c r="AM23" s="8">
        <v>2695</v>
      </c>
      <c r="AN23" s="7">
        <v>0.92700000000000005</v>
      </c>
      <c r="AO23" s="8">
        <v>2855</v>
      </c>
      <c r="AP23" s="7">
        <v>0.98199999999999998</v>
      </c>
      <c r="AQ23" s="5">
        <v>50</v>
      </c>
      <c r="AR23" s="7">
        <v>1.7999999999999999E-2</v>
      </c>
      <c r="AS23" s="8">
        <v>2905</v>
      </c>
      <c r="AT23" s="8">
        <v>1045</v>
      </c>
      <c r="AU23" s="7">
        <v>0.36499999999999999</v>
      </c>
      <c r="AV23" s="8">
        <v>1980</v>
      </c>
      <c r="AW23" s="7">
        <v>0.69199999999999995</v>
      </c>
      <c r="AX23" s="8">
        <v>2560</v>
      </c>
      <c r="AY23" s="7">
        <v>0.89600000000000002</v>
      </c>
      <c r="AZ23" s="8">
        <v>2780</v>
      </c>
      <c r="BA23" s="7">
        <v>0.97199999999999998</v>
      </c>
      <c r="BB23" s="5">
        <v>80</v>
      </c>
      <c r="BC23" s="7">
        <v>2.8000000000000001E-2</v>
      </c>
      <c r="BD23" s="8">
        <v>2860</v>
      </c>
    </row>
    <row r="24" spans="1:56" x14ac:dyDescent="0.35">
      <c r="A24" t="s">
        <v>83</v>
      </c>
      <c r="B24" s="5" t="s">
        <v>63</v>
      </c>
      <c r="C24" s="5" t="s">
        <v>63</v>
      </c>
      <c r="D24" s="5">
        <v>5</v>
      </c>
      <c r="E24" s="5" t="s">
        <v>63</v>
      </c>
      <c r="F24" s="5">
        <v>10</v>
      </c>
      <c r="G24" s="5" t="s">
        <v>63</v>
      </c>
      <c r="H24" s="5">
        <v>10</v>
      </c>
      <c r="I24" s="5" t="s">
        <v>63</v>
      </c>
      <c r="J24" s="5">
        <v>0</v>
      </c>
      <c r="K24" s="7">
        <v>0</v>
      </c>
      <c r="L24" s="5">
        <v>10</v>
      </c>
      <c r="M24" s="5">
        <v>5</v>
      </c>
      <c r="N24" s="7">
        <v>0.29399999999999998</v>
      </c>
      <c r="O24" s="5">
        <v>10</v>
      </c>
      <c r="P24" s="7">
        <v>0.70599999999999996</v>
      </c>
      <c r="Q24" s="5">
        <v>15</v>
      </c>
      <c r="R24" s="7">
        <v>0.94099999999999995</v>
      </c>
      <c r="S24" s="5">
        <v>15</v>
      </c>
      <c r="T24" s="7">
        <v>1</v>
      </c>
      <c r="U24" s="5">
        <v>0</v>
      </c>
      <c r="V24" s="7">
        <v>0</v>
      </c>
      <c r="W24" s="5">
        <v>15</v>
      </c>
      <c r="X24" s="5" t="s">
        <v>63</v>
      </c>
      <c r="Y24" s="5" t="s">
        <v>63</v>
      </c>
      <c r="Z24" s="5">
        <v>5</v>
      </c>
      <c r="AA24" s="5" t="s">
        <v>63</v>
      </c>
      <c r="AB24" s="5">
        <v>10</v>
      </c>
      <c r="AC24" s="5" t="s">
        <v>63</v>
      </c>
      <c r="AD24" s="5">
        <v>10</v>
      </c>
      <c r="AE24" s="5" t="s">
        <v>63</v>
      </c>
      <c r="AF24" s="5">
        <v>0</v>
      </c>
      <c r="AG24" s="7">
        <v>0</v>
      </c>
      <c r="AH24" s="5">
        <v>10</v>
      </c>
      <c r="AI24" s="5" t="s">
        <v>63</v>
      </c>
      <c r="AJ24" s="5" t="s">
        <v>63</v>
      </c>
      <c r="AK24" s="5" t="s">
        <v>63</v>
      </c>
      <c r="AL24" s="5" t="s">
        <v>63</v>
      </c>
      <c r="AM24" s="5" t="s">
        <v>63</v>
      </c>
      <c r="AN24" s="5" t="s">
        <v>63</v>
      </c>
      <c r="AO24" s="5" t="s">
        <v>63</v>
      </c>
      <c r="AP24" s="5" t="s">
        <v>63</v>
      </c>
      <c r="AQ24" s="5">
        <v>0</v>
      </c>
      <c r="AR24" s="7">
        <v>0</v>
      </c>
      <c r="AS24" s="5" t="s">
        <v>63</v>
      </c>
      <c r="AT24" s="5" t="s">
        <v>63</v>
      </c>
      <c r="AU24" s="5" t="s">
        <v>63</v>
      </c>
      <c r="AV24" s="5" t="s">
        <v>63</v>
      </c>
      <c r="AW24" s="5" t="s">
        <v>63</v>
      </c>
      <c r="AX24" s="5" t="s">
        <v>63</v>
      </c>
      <c r="AY24" s="5" t="s">
        <v>63</v>
      </c>
      <c r="AZ24" s="5" t="s">
        <v>63</v>
      </c>
      <c r="BA24" s="5" t="s">
        <v>63</v>
      </c>
      <c r="BB24" s="5">
        <v>0</v>
      </c>
      <c r="BC24" s="7">
        <v>0</v>
      </c>
      <c r="BD24" s="5" t="s">
        <v>63</v>
      </c>
    </row>
    <row r="25" spans="1:56" x14ac:dyDescent="0.35">
      <c r="A25" t="s">
        <v>84</v>
      </c>
      <c r="B25" s="5" t="s">
        <v>63</v>
      </c>
      <c r="C25" s="5" t="s">
        <v>63</v>
      </c>
      <c r="D25" s="5" t="s">
        <v>63</v>
      </c>
      <c r="E25" s="5" t="s">
        <v>63</v>
      </c>
      <c r="F25" s="5" t="s">
        <v>63</v>
      </c>
      <c r="G25" s="5" t="s">
        <v>63</v>
      </c>
      <c r="H25" s="5">
        <v>10</v>
      </c>
      <c r="I25" s="5" t="s">
        <v>63</v>
      </c>
      <c r="J25" s="5">
        <v>10</v>
      </c>
      <c r="K25" s="5" t="s">
        <v>63</v>
      </c>
      <c r="L25" s="5">
        <v>20</v>
      </c>
      <c r="M25" s="5">
        <v>0</v>
      </c>
      <c r="N25" s="7">
        <v>0</v>
      </c>
      <c r="O25" s="5" t="s">
        <v>63</v>
      </c>
      <c r="P25" s="5" t="s">
        <v>63</v>
      </c>
      <c r="Q25" s="5" t="s">
        <v>63</v>
      </c>
      <c r="R25" s="5" t="s">
        <v>63</v>
      </c>
      <c r="S25" s="5" t="s">
        <v>63</v>
      </c>
      <c r="T25" s="5" t="s">
        <v>63</v>
      </c>
      <c r="U25" s="5">
        <v>0</v>
      </c>
      <c r="V25" s="7">
        <v>0</v>
      </c>
      <c r="W25" s="5" t="s">
        <v>63</v>
      </c>
      <c r="X25" s="5" t="s">
        <v>63</v>
      </c>
      <c r="Y25" s="5" t="s">
        <v>63</v>
      </c>
      <c r="Z25" s="5" t="s">
        <v>63</v>
      </c>
      <c r="AA25" s="5" t="s">
        <v>63</v>
      </c>
      <c r="AB25" s="5" t="s">
        <v>63</v>
      </c>
      <c r="AC25" s="5" t="s">
        <v>63</v>
      </c>
      <c r="AD25" s="5" t="s">
        <v>63</v>
      </c>
      <c r="AE25" s="5" t="s">
        <v>63</v>
      </c>
      <c r="AF25" s="5">
        <v>0</v>
      </c>
      <c r="AG25" s="7">
        <v>0</v>
      </c>
      <c r="AH25" s="5" t="s">
        <v>63</v>
      </c>
      <c r="AI25" s="5">
        <v>0</v>
      </c>
      <c r="AJ25" s="7">
        <v>0</v>
      </c>
      <c r="AK25" s="5">
        <v>0</v>
      </c>
      <c r="AL25" s="7">
        <v>0</v>
      </c>
      <c r="AM25" s="5" t="s">
        <v>63</v>
      </c>
      <c r="AN25" s="5" t="s">
        <v>63</v>
      </c>
      <c r="AO25" s="5">
        <v>5</v>
      </c>
      <c r="AP25" s="5" t="s">
        <v>63</v>
      </c>
      <c r="AQ25" s="5">
        <v>0</v>
      </c>
      <c r="AR25" s="7">
        <v>0</v>
      </c>
      <c r="AS25" s="5">
        <v>5</v>
      </c>
      <c r="AT25" s="5">
        <v>0</v>
      </c>
      <c r="AU25" s="7">
        <v>0</v>
      </c>
      <c r="AV25" s="5" t="s">
        <v>63</v>
      </c>
      <c r="AW25" s="5" t="s">
        <v>63</v>
      </c>
      <c r="AX25" s="5" t="s">
        <v>63</v>
      </c>
      <c r="AY25" s="5" t="s">
        <v>63</v>
      </c>
      <c r="AZ25" s="5">
        <v>5</v>
      </c>
      <c r="BA25" s="5" t="s">
        <v>63</v>
      </c>
      <c r="BB25" s="5" t="s">
        <v>63</v>
      </c>
      <c r="BC25" s="5" t="s">
        <v>63</v>
      </c>
      <c r="BD25" s="5">
        <v>10</v>
      </c>
    </row>
    <row r="26" spans="1:56" x14ac:dyDescent="0.35">
      <c r="A26" t="s">
        <v>85</v>
      </c>
      <c r="B26" s="5" t="s">
        <v>63</v>
      </c>
      <c r="C26" s="5" t="s">
        <v>63</v>
      </c>
      <c r="D26" s="5" t="s">
        <v>63</v>
      </c>
      <c r="E26" s="5" t="s">
        <v>63</v>
      </c>
      <c r="F26" s="5">
        <v>5</v>
      </c>
      <c r="G26" s="5" t="s">
        <v>63</v>
      </c>
      <c r="H26" s="5">
        <v>10</v>
      </c>
      <c r="I26" s="5" t="s">
        <v>63</v>
      </c>
      <c r="J26" s="5" t="s">
        <v>63</v>
      </c>
      <c r="K26" s="5" t="s">
        <v>63</v>
      </c>
      <c r="L26" s="5">
        <v>15</v>
      </c>
      <c r="M26" s="5" t="s">
        <v>63</v>
      </c>
      <c r="N26" s="5" t="s">
        <v>63</v>
      </c>
      <c r="O26" s="5" t="s">
        <v>63</v>
      </c>
      <c r="P26" s="5" t="s">
        <v>63</v>
      </c>
      <c r="Q26" s="5">
        <v>5</v>
      </c>
      <c r="R26" s="5" t="s">
        <v>63</v>
      </c>
      <c r="S26" s="5">
        <v>5</v>
      </c>
      <c r="T26" s="5" t="s">
        <v>63</v>
      </c>
      <c r="U26" s="5">
        <v>0</v>
      </c>
      <c r="V26" s="7">
        <v>0</v>
      </c>
      <c r="W26" s="5">
        <v>5</v>
      </c>
      <c r="X26" s="5">
        <v>5</v>
      </c>
      <c r="Y26" s="7">
        <v>0.58299999999999996</v>
      </c>
      <c r="Z26" s="5">
        <v>10</v>
      </c>
      <c r="AA26" s="7">
        <v>0.66700000000000004</v>
      </c>
      <c r="AB26" s="5">
        <v>10</v>
      </c>
      <c r="AC26" s="7">
        <v>0.91700000000000004</v>
      </c>
      <c r="AD26" s="5">
        <v>10</v>
      </c>
      <c r="AE26" s="7">
        <v>1</v>
      </c>
      <c r="AF26" s="5">
        <v>0</v>
      </c>
      <c r="AG26" s="7">
        <v>0</v>
      </c>
      <c r="AH26" s="5">
        <v>10</v>
      </c>
      <c r="AI26" s="5" t="s">
        <v>70</v>
      </c>
      <c r="AJ26" s="5" t="s">
        <v>70</v>
      </c>
      <c r="AK26" s="5" t="s">
        <v>70</v>
      </c>
      <c r="AL26" s="5" t="s">
        <v>70</v>
      </c>
      <c r="AM26" s="5" t="s">
        <v>70</v>
      </c>
      <c r="AN26" s="5" t="s">
        <v>70</v>
      </c>
      <c r="AO26" s="5" t="s">
        <v>70</v>
      </c>
      <c r="AP26" s="5" t="s">
        <v>70</v>
      </c>
      <c r="AQ26" s="5" t="s">
        <v>70</v>
      </c>
      <c r="AR26" s="5" t="s">
        <v>70</v>
      </c>
      <c r="AS26" s="5">
        <v>0</v>
      </c>
      <c r="AT26" s="5" t="s">
        <v>70</v>
      </c>
      <c r="AU26" s="5" t="s">
        <v>70</v>
      </c>
      <c r="AV26" s="5" t="s">
        <v>70</v>
      </c>
      <c r="AW26" s="5" t="s">
        <v>70</v>
      </c>
      <c r="AX26" s="5" t="s">
        <v>70</v>
      </c>
      <c r="AY26" s="5" t="s">
        <v>70</v>
      </c>
      <c r="AZ26" s="5" t="s">
        <v>70</v>
      </c>
      <c r="BA26" s="5" t="s">
        <v>70</v>
      </c>
      <c r="BB26" s="5" t="s">
        <v>70</v>
      </c>
      <c r="BC26" s="5" t="s">
        <v>70</v>
      </c>
      <c r="BD26" s="5">
        <v>0</v>
      </c>
    </row>
    <row r="27" spans="1:56" x14ac:dyDescent="0.35">
      <c r="A27" t="s">
        <v>86</v>
      </c>
      <c r="B27" s="5">
        <v>200</v>
      </c>
      <c r="C27" s="7">
        <v>0.45800000000000002</v>
      </c>
      <c r="D27" s="5">
        <v>270</v>
      </c>
      <c r="E27" s="7">
        <v>0.61499999999999999</v>
      </c>
      <c r="F27" s="5">
        <v>330</v>
      </c>
      <c r="G27" s="7">
        <v>0.749</v>
      </c>
      <c r="H27" s="5">
        <v>375</v>
      </c>
      <c r="I27" s="7">
        <v>0.85899999999999999</v>
      </c>
      <c r="J27" s="5">
        <v>60</v>
      </c>
      <c r="K27" s="7">
        <v>0.14099999999999999</v>
      </c>
      <c r="L27" s="5">
        <v>440</v>
      </c>
      <c r="M27" s="5">
        <v>235</v>
      </c>
      <c r="N27" s="7">
        <v>0.56299999999999994</v>
      </c>
      <c r="O27" s="5">
        <v>300</v>
      </c>
      <c r="P27" s="7">
        <v>0.71299999999999997</v>
      </c>
      <c r="Q27" s="5">
        <v>365</v>
      </c>
      <c r="R27" s="7">
        <v>0.86499999999999999</v>
      </c>
      <c r="S27" s="5">
        <v>400</v>
      </c>
      <c r="T27" s="7">
        <v>0.94499999999999995</v>
      </c>
      <c r="U27" s="5">
        <v>25</v>
      </c>
      <c r="V27" s="7">
        <v>5.5E-2</v>
      </c>
      <c r="W27" s="5">
        <v>420</v>
      </c>
      <c r="X27" s="5">
        <v>295</v>
      </c>
      <c r="Y27" s="7">
        <v>0.6</v>
      </c>
      <c r="Z27" s="5">
        <v>370</v>
      </c>
      <c r="AA27" s="7">
        <v>0.748</v>
      </c>
      <c r="AB27" s="5">
        <v>445</v>
      </c>
      <c r="AC27" s="7">
        <v>0.90700000000000003</v>
      </c>
      <c r="AD27" s="5">
        <v>480</v>
      </c>
      <c r="AE27" s="7">
        <v>0.97399999999999998</v>
      </c>
      <c r="AF27" s="5">
        <v>15</v>
      </c>
      <c r="AG27" s="7">
        <v>2.5999999999999999E-2</v>
      </c>
      <c r="AH27" s="5">
        <v>490</v>
      </c>
      <c r="AI27" s="5">
        <v>300</v>
      </c>
      <c r="AJ27" s="7">
        <v>0.53800000000000003</v>
      </c>
      <c r="AK27" s="5">
        <v>425</v>
      </c>
      <c r="AL27" s="7">
        <v>0.76300000000000001</v>
      </c>
      <c r="AM27" s="5">
        <v>525</v>
      </c>
      <c r="AN27" s="7">
        <v>0.94599999999999995</v>
      </c>
      <c r="AO27" s="5">
        <v>550</v>
      </c>
      <c r="AP27" s="7">
        <v>0.99099999999999999</v>
      </c>
      <c r="AQ27" s="5">
        <v>5</v>
      </c>
      <c r="AR27" s="7">
        <v>8.9999999999999993E-3</v>
      </c>
      <c r="AS27" s="5">
        <v>555</v>
      </c>
      <c r="AT27" s="5">
        <v>250</v>
      </c>
      <c r="AU27" s="7">
        <v>0.47</v>
      </c>
      <c r="AV27" s="5">
        <v>335</v>
      </c>
      <c r="AW27" s="7">
        <v>0.63</v>
      </c>
      <c r="AX27" s="5">
        <v>435</v>
      </c>
      <c r="AY27" s="7">
        <v>0.81899999999999995</v>
      </c>
      <c r="AZ27" s="5">
        <v>485</v>
      </c>
      <c r="BA27" s="7">
        <v>0.91100000000000003</v>
      </c>
      <c r="BB27" s="5">
        <v>45</v>
      </c>
      <c r="BC27" s="7">
        <v>8.8999999999999996E-2</v>
      </c>
      <c r="BD27" s="5">
        <v>530</v>
      </c>
    </row>
    <row r="28" spans="1:56" x14ac:dyDescent="0.35">
      <c r="A28" t="s">
        <v>87</v>
      </c>
      <c r="B28" s="5" t="s">
        <v>70</v>
      </c>
      <c r="C28" s="5" t="s">
        <v>70</v>
      </c>
      <c r="D28" s="5" t="s">
        <v>70</v>
      </c>
      <c r="E28" s="5" t="s">
        <v>70</v>
      </c>
      <c r="F28" s="5" t="s">
        <v>70</v>
      </c>
      <c r="G28" s="5" t="s">
        <v>70</v>
      </c>
      <c r="H28" s="5" t="s">
        <v>70</v>
      </c>
      <c r="I28" s="5" t="s">
        <v>70</v>
      </c>
      <c r="J28" s="5" t="s">
        <v>70</v>
      </c>
      <c r="K28" s="5" t="s">
        <v>70</v>
      </c>
      <c r="L28" s="5">
        <v>0</v>
      </c>
      <c r="M28" s="5" t="s">
        <v>70</v>
      </c>
      <c r="N28" s="5" t="s">
        <v>70</v>
      </c>
      <c r="O28" s="5" t="s">
        <v>70</v>
      </c>
      <c r="P28" s="5" t="s">
        <v>70</v>
      </c>
      <c r="Q28" s="5" t="s">
        <v>70</v>
      </c>
      <c r="R28" s="5" t="s">
        <v>70</v>
      </c>
      <c r="S28" s="5" t="s">
        <v>70</v>
      </c>
      <c r="T28" s="5" t="s">
        <v>70</v>
      </c>
      <c r="U28" s="5" t="s">
        <v>70</v>
      </c>
      <c r="V28" s="5" t="s">
        <v>70</v>
      </c>
      <c r="W28" s="5">
        <v>0</v>
      </c>
      <c r="X28" s="5" t="s">
        <v>70</v>
      </c>
      <c r="Y28" s="5" t="s">
        <v>70</v>
      </c>
      <c r="Z28" s="5" t="s">
        <v>70</v>
      </c>
      <c r="AA28" s="5" t="s">
        <v>70</v>
      </c>
      <c r="AB28" s="5" t="s">
        <v>70</v>
      </c>
      <c r="AC28" s="5" t="s">
        <v>70</v>
      </c>
      <c r="AD28" s="5" t="s">
        <v>70</v>
      </c>
      <c r="AE28" s="5" t="s">
        <v>70</v>
      </c>
      <c r="AF28" s="5" t="s">
        <v>70</v>
      </c>
      <c r="AG28" s="5" t="s">
        <v>70</v>
      </c>
      <c r="AH28" s="5">
        <v>0</v>
      </c>
      <c r="AI28" s="5" t="s">
        <v>70</v>
      </c>
      <c r="AJ28" s="5" t="s">
        <v>70</v>
      </c>
      <c r="AK28" s="5" t="s">
        <v>70</v>
      </c>
      <c r="AL28" s="5" t="s">
        <v>70</v>
      </c>
      <c r="AM28" s="5" t="s">
        <v>70</v>
      </c>
      <c r="AN28" s="5" t="s">
        <v>70</v>
      </c>
      <c r="AO28" s="5" t="s">
        <v>70</v>
      </c>
      <c r="AP28" s="5" t="s">
        <v>70</v>
      </c>
      <c r="AQ28" s="5" t="s">
        <v>70</v>
      </c>
      <c r="AR28" s="5" t="s">
        <v>70</v>
      </c>
      <c r="AS28" s="5">
        <v>0</v>
      </c>
      <c r="AT28" s="5" t="s">
        <v>70</v>
      </c>
      <c r="AU28" s="5" t="s">
        <v>70</v>
      </c>
      <c r="AV28" s="5" t="s">
        <v>70</v>
      </c>
      <c r="AW28" s="5" t="s">
        <v>70</v>
      </c>
      <c r="AX28" s="5" t="s">
        <v>70</v>
      </c>
      <c r="AY28" s="5" t="s">
        <v>70</v>
      </c>
      <c r="AZ28" s="5" t="s">
        <v>70</v>
      </c>
      <c r="BA28" s="5" t="s">
        <v>70</v>
      </c>
      <c r="BB28" s="5" t="s">
        <v>70</v>
      </c>
      <c r="BC28" s="5" t="s">
        <v>70</v>
      </c>
      <c r="BD28" s="5">
        <v>0</v>
      </c>
    </row>
    <row r="29" spans="1:56" x14ac:dyDescent="0.35">
      <c r="A29" t="s">
        <v>88</v>
      </c>
      <c r="B29" s="5">
        <v>0</v>
      </c>
      <c r="C29" s="7">
        <v>0</v>
      </c>
      <c r="D29" s="5" t="s">
        <v>63</v>
      </c>
      <c r="E29" s="5" t="s">
        <v>63</v>
      </c>
      <c r="F29" s="5" t="s">
        <v>63</v>
      </c>
      <c r="G29" s="5" t="s">
        <v>63</v>
      </c>
      <c r="H29" s="5" t="s">
        <v>63</v>
      </c>
      <c r="I29" s="5" t="s">
        <v>63</v>
      </c>
      <c r="J29" s="5" t="s">
        <v>63</v>
      </c>
      <c r="K29" s="5" t="s">
        <v>63</v>
      </c>
      <c r="L29" s="5" t="s">
        <v>63</v>
      </c>
      <c r="M29" s="5">
        <v>0</v>
      </c>
      <c r="N29" s="7">
        <v>0</v>
      </c>
      <c r="O29" s="5" t="s">
        <v>63</v>
      </c>
      <c r="P29" s="5" t="s">
        <v>63</v>
      </c>
      <c r="Q29" s="5" t="s">
        <v>63</v>
      </c>
      <c r="R29" s="5" t="s">
        <v>63</v>
      </c>
      <c r="S29" s="5" t="s">
        <v>63</v>
      </c>
      <c r="T29" s="5" t="s">
        <v>63</v>
      </c>
      <c r="U29" s="5">
        <v>0</v>
      </c>
      <c r="V29" s="7">
        <v>0</v>
      </c>
      <c r="W29" s="5" t="s">
        <v>63</v>
      </c>
      <c r="X29" s="5" t="s">
        <v>63</v>
      </c>
      <c r="Y29" s="5" t="s">
        <v>63</v>
      </c>
      <c r="Z29" s="5" t="s">
        <v>63</v>
      </c>
      <c r="AA29" s="5" t="s">
        <v>63</v>
      </c>
      <c r="AB29" s="5" t="s">
        <v>63</v>
      </c>
      <c r="AC29" s="5" t="s">
        <v>63</v>
      </c>
      <c r="AD29" s="5" t="s">
        <v>63</v>
      </c>
      <c r="AE29" s="5" t="s">
        <v>63</v>
      </c>
      <c r="AF29" s="5">
        <v>0</v>
      </c>
      <c r="AG29" s="7">
        <v>0</v>
      </c>
      <c r="AH29" s="5" t="s">
        <v>63</v>
      </c>
      <c r="AI29" s="5" t="s">
        <v>63</v>
      </c>
      <c r="AJ29" s="5" t="s">
        <v>63</v>
      </c>
      <c r="AK29" s="5">
        <v>5</v>
      </c>
      <c r="AL29" s="5" t="s">
        <v>63</v>
      </c>
      <c r="AM29" s="5">
        <v>5</v>
      </c>
      <c r="AN29" s="5" t="s">
        <v>63</v>
      </c>
      <c r="AO29" s="5">
        <v>5</v>
      </c>
      <c r="AP29" s="5" t="s">
        <v>63</v>
      </c>
      <c r="AQ29" s="5">
        <v>0</v>
      </c>
      <c r="AR29" s="7">
        <v>0</v>
      </c>
      <c r="AS29" s="5">
        <v>5</v>
      </c>
      <c r="AT29" s="5" t="s">
        <v>63</v>
      </c>
      <c r="AU29" s="5" t="s">
        <v>63</v>
      </c>
      <c r="AV29" s="5" t="s">
        <v>63</v>
      </c>
      <c r="AW29" s="5" t="s">
        <v>63</v>
      </c>
      <c r="AX29" s="5" t="s">
        <v>63</v>
      </c>
      <c r="AY29" s="5" t="s">
        <v>63</v>
      </c>
      <c r="AZ29" s="5" t="s">
        <v>63</v>
      </c>
      <c r="BA29" s="5" t="s">
        <v>63</v>
      </c>
      <c r="BB29" s="5">
        <v>0</v>
      </c>
      <c r="BC29" s="7">
        <v>0</v>
      </c>
      <c r="BD29" s="5" t="s">
        <v>63</v>
      </c>
    </row>
    <row r="30" spans="1:56" x14ac:dyDescent="0.35">
      <c r="A30" t="s">
        <v>89</v>
      </c>
      <c r="B30" s="5">
        <v>245</v>
      </c>
      <c r="C30" s="7">
        <v>0.36799999999999999</v>
      </c>
      <c r="D30" s="5">
        <v>395</v>
      </c>
      <c r="E30" s="7">
        <v>0.58799999999999997</v>
      </c>
      <c r="F30" s="5">
        <v>530</v>
      </c>
      <c r="G30" s="7">
        <v>0.78700000000000003</v>
      </c>
      <c r="H30" s="5">
        <v>620</v>
      </c>
      <c r="I30" s="7">
        <v>0.92300000000000004</v>
      </c>
      <c r="J30" s="5">
        <v>50</v>
      </c>
      <c r="K30" s="7">
        <v>7.6999999999999999E-2</v>
      </c>
      <c r="L30" s="5">
        <v>670</v>
      </c>
      <c r="M30" s="5">
        <v>345</v>
      </c>
      <c r="N30" s="7">
        <v>0.45800000000000002</v>
      </c>
      <c r="O30" s="5">
        <v>530</v>
      </c>
      <c r="P30" s="7">
        <v>0.70099999999999996</v>
      </c>
      <c r="Q30" s="5">
        <v>655</v>
      </c>
      <c r="R30" s="7">
        <v>0.86499999999999999</v>
      </c>
      <c r="S30" s="5">
        <v>725</v>
      </c>
      <c r="T30" s="7">
        <v>0.95799999999999996</v>
      </c>
      <c r="U30" s="5">
        <v>30</v>
      </c>
      <c r="V30" s="7">
        <v>4.2000000000000003E-2</v>
      </c>
      <c r="W30" s="5">
        <v>755</v>
      </c>
      <c r="X30" s="5">
        <v>475</v>
      </c>
      <c r="Y30" s="7">
        <v>0.60299999999999998</v>
      </c>
      <c r="Z30" s="5">
        <v>595</v>
      </c>
      <c r="AA30" s="7">
        <v>0.76</v>
      </c>
      <c r="AB30" s="5">
        <v>715</v>
      </c>
      <c r="AC30" s="7">
        <v>0.91200000000000003</v>
      </c>
      <c r="AD30" s="5">
        <v>770</v>
      </c>
      <c r="AE30" s="7">
        <v>0.98199999999999998</v>
      </c>
      <c r="AF30" s="5">
        <v>15</v>
      </c>
      <c r="AG30" s="7">
        <v>1.7999999999999999E-2</v>
      </c>
      <c r="AH30" s="5">
        <v>785</v>
      </c>
      <c r="AI30" s="5">
        <v>335</v>
      </c>
      <c r="AJ30" s="7">
        <v>0.49299999999999999</v>
      </c>
      <c r="AK30" s="5">
        <v>470</v>
      </c>
      <c r="AL30" s="7">
        <v>0.68500000000000005</v>
      </c>
      <c r="AM30" s="5">
        <v>630</v>
      </c>
      <c r="AN30" s="7">
        <v>0.92400000000000004</v>
      </c>
      <c r="AO30" s="5">
        <v>675</v>
      </c>
      <c r="AP30" s="7">
        <v>0.99099999999999999</v>
      </c>
      <c r="AQ30" s="5">
        <v>5</v>
      </c>
      <c r="AR30" s="7">
        <v>8.9999999999999993E-3</v>
      </c>
      <c r="AS30" s="5">
        <v>685</v>
      </c>
      <c r="AT30" s="5">
        <v>230</v>
      </c>
      <c r="AU30" s="7">
        <v>0.33300000000000002</v>
      </c>
      <c r="AV30" s="5">
        <v>385</v>
      </c>
      <c r="AW30" s="7">
        <v>0.56100000000000005</v>
      </c>
      <c r="AX30" s="5">
        <v>530</v>
      </c>
      <c r="AY30" s="7">
        <v>0.77200000000000002</v>
      </c>
      <c r="AZ30" s="5">
        <v>630</v>
      </c>
      <c r="BA30" s="7">
        <v>0.91700000000000004</v>
      </c>
      <c r="BB30" s="5">
        <v>55</v>
      </c>
      <c r="BC30" s="7">
        <v>8.3000000000000004E-2</v>
      </c>
      <c r="BD30" s="5">
        <v>685</v>
      </c>
    </row>
    <row r="31" spans="1:56" x14ac:dyDescent="0.35">
      <c r="A31" t="s">
        <v>90</v>
      </c>
      <c r="B31" s="5">
        <v>35</v>
      </c>
      <c r="C31" s="7">
        <v>0.57899999999999996</v>
      </c>
      <c r="D31" s="5">
        <v>45</v>
      </c>
      <c r="E31" s="7">
        <v>0.78900000000000003</v>
      </c>
      <c r="F31" s="5">
        <v>55</v>
      </c>
      <c r="G31" s="7">
        <v>0.93</v>
      </c>
      <c r="H31" s="5">
        <v>55</v>
      </c>
      <c r="I31" s="7">
        <v>1</v>
      </c>
      <c r="J31" s="5">
        <v>0</v>
      </c>
      <c r="K31" s="7">
        <v>0</v>
      </c>
      <c r="L31" s="5">
        <v>55</v>
      </c>
      <c r="M31" s="5">
        <v>15</v>
      </c>
      <c r="N31" s="7">
        <v>0.46700000000000003</v>
      </c>
      <c r="O31" s="5">
        <v>20</v>
      </c>
      <c r="P31" s="7">
        <v>0.7</v>
      </c>
      <c r="Q31" s="5">
        <v>30</v>
      </c>
      <c r="R31" s="7">
        <v>0.93300000000000005</v>
      </c>
      <c r="S31" s="5">
        <v>30</v>
      </c>
      <c r="T31" s="7">
        <v>1</v>
      </c>
      <c r="U31" s="5">
        <v>0</v>
      </c>
      <c r="V31" s="7">
        <v>0</v>
      </c>
      <c r="W31" s="5">
        <v>30</v>
      </c>
      <c r="X31" s="5">
        <v>30</v>
      </c>
      <c r="Y31" s="7">
        <v>0.60799999999999998</v>
      </c>
      <c r="Z31" s="5">
        <v>45</v>
      </c>
      <c r="AA31" s="7">
        <v>0.88200000000000001</v>
      </c>
      <c r="AB31" s="5">
        <v>50</v>
      </c>
      <c r="AC31" s="7">
        <v>0.98</v>
      </c>
      <c r="AD31" s="5">
        <v>50</v>
      </c>
      <c r="AE31" s="7">
        <v>1</v>
      </c>
      <c r="AF31" s="5">
        <v>0</v>
      </c>
      <c r="AG31" s="7">
        <v>0</v>
      </c>
      <c r="AH31" s="5">
        <v>50</v>
      </c>
      <c r="AI31" s="5">
        <v>30</v>
      </c>
      <c r="AJ31" s="7">
        <v>0.68200000000000005</v>
      </c>
      <c r="AK31" s="5">
        <v>35</v>
      </c>
      <c r="AL31" s="7">
        <v>0.84099999999999997</v>
      </c>
      <c r="AM31" s="5">
        <v>45</v>
      </c>
      <c r="AN31" s="7">
        <v>0.97699999999999998</v>
      </c>
      <c r="AO31" s="5">
        <v>45</v>
      </c>
      <c r="AP31" s="7">
        <v>1</v>
      </c>
      <c r="AQ31" s="5">
        <v>0</v>
      </c>
      <c r="AR31" s="7">
        <v>0</v>
      </c>
      <c r="AS31" s="5">
        <v>45</v>
      </c>
      <c r="AT31" s="5">
        <v>35</v>
      </c>
      <c r="AU31" s="5" t="s">
        <v>63</v>
      </c>
      <c r="AV31" s="5">
        <v>45</v>
      </c>
      <c r="AW31" s="5" t="s">
        <v>63</v>
      </c>
      <c r="AX31" s="5">
        <v>50</v>
      </c>
      <c r="AY31" s="5" t="s">
        <v>63</v>
      </c>
      <c r="AZ31" s="5">
        <v>55</v>
      </c>
      <c r="BA31" s="5" t="s">
        <v>63</v>
      </c>
      <c r="BB31" s="5" t="s">
        <v>63</v>
      </c>
      <c r="BC31" s="5" t="s">
        <v>63</v>
      </c>
      <c r="BD31" s="5">
        <v>55</v>
      </c>
    </row>
    <row r="32" spans="1:56" x14ac:dyDescent="0.35">
      <c r="A32" t="s">
        <v>91</v>
      </c>
      <c r="B32" s="5">
        <v>95</v>
      </c>
      <c r="C32" s="7">
        <v>0.30399999999999999</v>
      </c>
      <c r="D32" s="5">
        <v>175</v>
      </c>
      <c r="E32" s="7">
        <v>0.56999999999999995</v>
      </c>
      <c r="F32" s="5">
        <v>235</v>
      </c>
      <c r="G32" s="7">
        <v>0.754</v>
      </c>
      <c r="H32" s="5">
        <v>280</v>
      </c>
      <c r="I32" s="7">
        <v>0.90600000000000003</v>
      </c>
      <c r="J32" s="5">
        <v>30</v>
      </c>
      <c r="K32" s="7">
        <v>9.4E-2</v>
      </c>
      <c r="L32" s="5">
        <v>310</v>
      </c>
      <c r="M32" s="5">
        <v>110</v>
      </c>
      <c r="N32" s="7">
        <v>0.33100000000000002</v>
      </c>
      <c r="O32" s="5">
        <v>195</v>
      </c>
      <c r="P32" s="7">
        <v>0.58799999999999997</v>
      </c>
      <c r="Q32" s="5">
        <v>270</v>
      </c>
      <c r="R32" s="7">
        <v>0.80600000000000005</v>
      </c>
      <c r="S32" s="5">
        <v>315</v>
      </c>
      <c r="T32" s="7">
        <v>0.93400000000000005</v>
      </c>
      <c r="U32" s="5">
        <v>20</v>
      </c>
      <c r="V32" s="7">
        <v>6.6000000000000003E-2</v>
      </c>
      <c r="W32" s="5">
        <v>335</v>
      </c>
      <c r="X32" s="5">
        <v>130</v>
      </c>
      <c r="Y32" s="7">
        <v>0.40400000000000003</v>
      </c>
      <c r="Z32" s="5">
        <v>200</v>
      </c>
      <c r="AA32" s="7">
        <v>0.63</v>
      </c>
      <c r="AB32" s="5">
        <v>290</v>
      </c>
      <c r="AC32" s="7">
        <v>0.90900000000000003</v>
      </c>
      <c r="AD32" s="5">
        <v>310</v>
      </c>
      <c r="AE32" s="7">
        <v>0.97199999999999998</v>
      </c>
      <c r="AF32" s="5">
        <v>10</v>
      </c>
      <c r="AG32" s="7">
        <v>2.8000000000000001E-2</v>
      </c>
      <c r="AH32" s="5">
        <v>320</v>
      </c>
      <c r="AI32" s="5">
        <v>120</v>
      </c>
      <c r="AJ32" s="7">
        <v>0.33300000000000002</v>
      </c>
      <c r="AK32" s="5">
        <v>240</v>
      </c>
      <c r="AL32" s="7">
        <v>0.66400000000000003</v>
      </c>
      <c r="AM32" s="5">
        <v>330</v>
      </c>
      <c r="AN32" s="7">
        <v>0.90900000000000003</v>
      </c>
      <c r="AO32" s="5">
        <v>355</v>
      </c>
      <c r="AP32" s="7">
        <v>0.97799999999999998</v>
      </c>
      <c r="AQ32" s="5">
        <v>10</v>
      </c>
      <c r="AR32" s="7">
        <v>2.1999999999999999E-2</v>
      </c>
      <c r="AS32" s="5">
        <v>365</v>
      </c>
      <c r="AT32" s="5">
        <v>65</v>
      </c>
      <c r="AU32" s="7">
        <v>0.161</v>
      </c>
      <c r="AV32" s="5">
        <v>165</v>
      </c>
      <c r="AW32" s="7">
        <v>0.42099999999999999</v>
      </c>
      <c r="AX32" s="5">
        <v>280</v>
      </c>
      <c r="AY32" s="7">
        <v>0.7</v>
      </c>
      <c r="AZ32" s="5">
        <v>355</v>
      </c>
      <c r="BA32" s="7">
        <v>0.89200000000000002</v>
      </c>
      <c r="BB32" s="5">
        <v>45</v>
      </c>
      <c r="BC32" s="7">
        <v>0.108</v>
      </c>
      <c r="BD32" s="5">
        <v>395</v>
      </c>
    </row>
    <row r="33" spans="1:56" x14ac:dyDescent="0.35">
      <c r="A33" t="s">
        <v>92</v>
      </c>
      <c r="B33" s="5">
        <v>60</v>
      </c>
      <c r="C33" s="7">
        <v>0.433</v>
      </c>
      <c r="D33" s="5">
        <v>95</v>
      </c>
      <c r="E33" s="7">
        <v>0.70899999999999996</v>
      </c>
      <c r="F33" s="5">
        <v>120</v>
      </c>
      <c r="G33" s="7">
        <v>0.91</v>
      </c>
      <c r="H33" s="5">
        <v>130</v>
      </c>
      <c r="I33" s="7">
        <v>0.95499999999999996</v>
      </c>
      <c r="J33" s="5">
        <v>5</v>
      </c>
      <c r="K33" s="7">
        <v>4.4999999999999998E-2</v>
      </c>
      <c r="L33" s="5">
        <v>135</v>
      </c>
      <c r="M33" s="5">
        <v>45</v>
      </c>
      <c r="N33" s="7">
        <v>0.33600000000000002</v>
      </c>
      <c r="O33" s="5">
        <v>90</v>
      </c>
      <c r="P33" s="7">
        <v>0.65700000000000003</v>
      </c>
      <c r="Q33" s="5">
        <v>125</v>
      </c>
      <c r="R33" s="7">
        <v>0.89800000000000002</v>
      </c>
      <c r="S33" s="5">
        <v>130</v>
      </c>
      <c r="T33" s="7">
        <v>0.96399999999999997</v>
      </c>
      <c r="U33" s="5">
        <v>5</v>
      </c>
      <c r="V33" s="7">
        <v>3.5999999999999997E-2</v>
      </c>
      <c r="W33" s="5">
        <v>135</v>
      </c>
      <c r="X33" s="5">
        <v>50</v>
      </c>
      <c r="Y33" s="5" t="s">
        <v>63</v>
      </c>
      <c r="Z33" s="5">
        <v>80</v>
      </c>
      <c r="AA33" s="5" t="s">
        <v>63</v>
      </c>
      <c r="AB33" s="5">
        <v>105</v>
      </c>
      <c r="AC33" s="5" t="s">
        <v>63</v>
      </c>
      <c r="AD33" s="5">
        <v>115</v>
      </c>
      <c r="AE33" s="5" t="s">
        <v>63</v>
      </c>
      <c r="AF33" s="5" t="s">
        <v>63</v>
      </c>
      <c r="AG33" s="5" t="s">
        <v>63</v>
      </c>
      <c r="AH33" s="5">
        <v>115</v>
      </c>
      <c r="AI33" s="5">
        <v>45</v>
      </c>
      <c r="AJ33" s="5" t="s">
        <v>63</v>
      </c>
      <c r="AK33" s="5">
        <v>85</v>
      </c>
      <c r="AL33" s="5" t="s">
        <v>63</v>
      </c>
      <c r="AM33" s="5">
        <v>120</v>
      </c>
      <c r="AN33" s="5" t="s">
        <v>63</v>
      </c>
      <c r="AO33" s="5">
        <v>130</v>
      </c>
      <c r="AP33" s="5" t="s">
        <v>63</v>
      </c>
      <c r="AQ33" s="5" t="s">
        <v>63</v>
      </c>
      <c r="AR33" s="5" t="s">
        <v>63</v>
      </c>
      <c r="AS33" s="5">
        <v>135</v>
      </c>
      <c r="AT33" s="5">
        <v>15</v>
      </c>
      <c r="AU33" s="7">
        <v>0.13900000000000001</v>
      </c>
      <c r="AV33" s="5">
        <v>50</v>
      </c>
      <c r="AW33" s="7">
        <v>0.42599999999999999</v>
      </c>
      <c r="AX33" s="5">
        <v>80</v>
      </c>
      <c r="AY33" s="7">
        <v>0.71299999999999997</v>
      </c>
      <c r="AZ33" s="5">
        <v>100</v>
      </c>
      <c r="BA33" s="7">
        <v>0.87</v>
      </c>
      <c r="BB33" s="5">
        <v>15</v>
      </c>
      <c r="BC33" s="7">
        <v>0.13</v>
      </c>
      <c r="BD33" s="5">
        <v>115</v>
      </c>
    </row>
    <row r="34" spans="1:56" x14ac:dyDescent="0.35">
      <c r="A34" t="s">
        <v>93</v>
      </c>
      <c r="B34" s="5">
        <v>560</v>
      </c>
      <c r="C34" s="7">
        <v>0.51900000000000002</v>
      </c>
      <c r="D34" s="5">
        <v>805</v>
      </c>
      <c r="E34" s="7">
        <v>0.74399999999999999</v>
      </c>
      <c r="F34" s="5">
        <v>950</v>
      </c>
      <c r="G34" s="7">
        <v>0.878</v>
      </c>
      <c r="H34" s="8">
        <v>1035</v>
      </c>
      <c r="I34" s="7">
        <v>0.95499999999999996</v>
      </c>
      <c r="J34" s="5">
        <v>50</v>
      </c>
      <c r="K34" s="7">
        <v>4.4999999999999998E-2</v>
      </c>
      <c r="L34" s="8">
        <v>1085</v>
      </c>
      <c r="M34" s="5">
        <v>490</v>
      </c>
      <c r="N34" s="7">
        <v>0.44900000000000001</v>
      </c>
      <c r="O34" s="5">
        <v>745</v>
      </c>
      <c r="P34" s="7">
        <v>0.68100000000000005</v>
      </c>
      <c r="Q34" s="5">
        <v>925</v>
      </c>
      <c r="R34" s="7">
        <v>0.84299999999999997</v>
      </c>
      <c r="S34" s="8">
        <v>1045</v>
      </c>
      <c r="T34" s="7">
        <v>0.95399999999999996</v>
      </c>
      <c r="U34" s="5">
        <v>50</v>
      </c>
      <c r="V34" s="7">
        <v>4.5999999999999999E-2</v>
      </c>
      <c r="W34" s="8">
        <v>1095</v>
      </c>
      <c r="X34" s="5">
        <v>630</v>
      </c>
      <c r="Y34" s="7">
        <v>0.60599999999999998</v>
      </c>
      <c r="Z34" s="5">
        <v>795</v>
      </c>
      <c r="AA34" s="7">
        <v>0.76500000000000001</v>
      </c>
      <c r="AB34" s="5">
        <v>965</v>
      </c>
      <c r="AC34" s="7">
        <v>0.92800000000000005</v>
      </c>
      <c r="AD34" s="8">
        <v>1020</v>
      </c>
      <c r="AE34" s="7">
        <v>0.97799999999999998</v>
      </c>
      <c r="AF34" s="5">
        <v>25</v>
      </c>
      <c r="AG34" s="7">
        <v>2.1999999999999999E-2</v>
      </c>
      <c r="AH34" s="8">
        <v>1040</v>
      </c>
      <c r="AI34" s="5">
        <v>485</v>
      </c>
      <c r="AJ34" s="7">
        <v>0.48399999999999999</v>
      </c>
      <c r="AK34" s="5">
        <v>720</v>
      </c>
      <c r="AL34" s="7">
        <v>0.71799999999999997</v>
      </c>
      <c r="AM34" s="5">
        <v>935</v>
      </c>
      <c r="AN34" s="7">
        <v>0.93400000000000005</v>
      </c>
      <c r="AO34" s="5">
        <v>990</v>
      </c>
      <c r="AP34" s="7">
        <v>0.98899999999999999</v>
      </c>
      <c r="AQ34" s="5">
        <v>10</v>
      </c>
      <c r="AR34" s="7">
        <v>1.0999999999999999E-2</v>
      </c>
      <c r="AS34" s="8">
        <v>1000</v>
      </c>
      <c r="AT34" s="5">
        <v>495</v>
      </c>
      <c r="AU34" s="7">
        <v>0.46100000000000002</v>
      </c>
      <c r="AV34" s="5">
        <v>750</v>
      </c>
      <c r="AW34" s="7">
        <v>0.69499999999999995</v>
      </c>
      <c r="AX34" s="5">
        <v>920</v>
      </c>
      <c r="AY34" s="7">
        <v>0.85299999999999998</v>
      </c>
      <c r="AZ34" s="8">
        <v>1030</v>
      </c>
      <c r="BA34" s="7">
        <v>0.95699999999999996</v>
      </c>
      <c r="BB34" s="5">
        <v>45</v>
      </c>
      <c r="BC34" s="7">
        <v>4.2999999999999997E-2</v>
      </c>
      <c r="BD34" s="8">
        <v>1075</v>
      </c>
    </row>
    <row r="35" spans="1:56" x14ac:dyDescent="0.35">
      <c r="A35" t="s">
        <v>94</v>
      </c>
      <c r="B35" s="5" t="s">
        <v>70</v>
      </c>
      <c r="C35" s="5" t="s">
        <v>70</v>
      </c>
      <c r="D35" s="5" t="s">
        <v>70</v>
      </c>
      <c r="E35" s="5" t="s">
        <v>70</v>
      </c>
      <c r="F35" s="5" t="s">
        <v>70</v>
      </c>
      <c r="G35" s="5" t="s">
        <v>70</v>
      </c>
      <c r="H35" s="5" t="s">
        <v>70</v>
      </c>
      <c r="I35" s="5" t="s">
        <v>70</v>
      </c>
      <c r="J35" s="5" t="s">
        <v>70</v>
      </c>
      <c r="K35" s="5" t="s">
        <v>70</v>
      </c>
      <c r="L35" s="5">
        <v>0</v>
      </c>
      <c r="M35" s="5" t="s">
        <v>70</v>
      </c>
      <c r="N35" s="5" t="s">
        <v>70</v>
      </c>
      <c r="O35" s="5" t="s">
        <v>70</v>
      </c>
      <c r="P35" s="5" t="s">
        <v>70</v>
      </c>
      <c r="Q35" s="5" t="s">
        <v>70</v>
      </c>
      <c r="R35" s="5" t="s">
        <v>70</v>
      </c>
      <c r="S35" s="5" t="s">
        <v>70</v>
      </c>
      <c r="T35" s="5" t="s">
        <v>70</v>
      </c>
      <c r="U35" s="5" t="s">
        <v>70</v>
      </c>
      <c r="V35" s="5" t="s">
        <v>70</v>
      </c>
      <c r="W35" s="5">
        <v>0</v>
      </c>
      <c r="X35" s="5" t="s">
        <v>70</v>
      </c>
      <c r="Y35" s="5" t="s">
        <v>70</v>
      </c>
      <c r="Z35" s="5" t="s">
        <v>70</v>
      </c>
      <c r="AA35" s="5" t="s">
        <v>70</v>
      </c>
      <c r="AB35" s="5" t="s">
        <v>70</v>
      </c>
      <c r="AC35" s="5" t="s">
        <v>70</v>
      </c>
      <c r="AD35" s="5" t="s">
        <v>70</v>
      </c>
      <c r="AE35" s="5" t="s">
        <v>70</v>
      </c>
      <c r="AF35" s="5" t="s">
        <v>70</v>
      </c>
      <c r="AG35" s="5" t="s">
        <v>70</v>
      </c>
      <c r="AH35" s="5">
        <v>0</v>
      </c>
      <c r="AI35" s="5" t="s">
        <v>63</v>
      </c>
      <c r="AJ35" s="5" t="s">
        <v>63</v>
      </c>
      <c r="AK35" s="5" t="s">
        <v>63</v>
      </c>
      <c r="AL35" s="5" t="s">
        <v>63</v>
      </c>
      <c r="AM35" s="5" t="s">
        <v>63</v>
      </c>
      <c r="AN35" s="5" t="s">
        <v>63</v>
      </c>
      <c r="AO35" s="5" t="s">
        <v>63</v>
      </c>
      <c r="AP35" s="5" t="s">
        <v>63</v>
      </c>
      <c r="AQ35" s="5">
        <v>0</v>
      </c>
      <c r="AR35" s="7">
        <v>0</v>
      </c>
      <c r="AS35" s="5" t="s">
        <v>63</v>
      </c>
      <c r="AT35" s="5" t="s">
        <v>70</v>
      </c>
      <c r="AU35" s="5" t="s">
        <v>70</v>
      </c>
      <c r="AV35" s="5" t="s">
        <v>70</v>
      </c>
      <c r="AW35" s="5" t="s">
        <v>70</v>
      </c>
      <c r="AX35" s="5" t="s">
        <v>70</v>
      </c>
      <c r="AY35" s="5" t="s">
        <v>70</v>
      </c>
      <c r="AZ35" s="5" t="s">
        <v>70</v>
      </c>
      <c r="BA35" s="5" t="s">
        <v>70</v>
      </c>
      <c r="BB35" s="5" t="s">
        <v>70</v>
      </c>
      <c r="BC35" s="5" t="s">
        <v>70</v>
      </c>
      <c r="BD35" s="5">
        <v>0</v>
      </c>
    </row>
    <row r="36" spans="1:56" x14ac:dyDescent="0.35">
      <c r="A36" t="s">
        <v>95</v>
      </c>
      <c r="B36" s="5" t="s">
        <v>63</v>
      </c>
      <c r="C36" s="5" t="s">
        <v>63</v>
      </c>
      <c r="D36" s="5" t="s">
        <v>63</v>
      </c>
      <c r="E36" s="5" t="s">
        <v>63</v>
      </c>
      <c r="F36" s="5" t="s">
        <v>63</v>
      </c>
      <c r="G36" s="5" t="s">
        <v>63</v>
      </c>
      <c r="H36" s="5" t="s">
        <v>63</v>
      </c>
      <c r="I36" s="5" t="s">
        <v>63</v>
      </c>
      <c r="J36" s="5">
        <v>0</v>
      </c>
      <c r="K36" s="7">
        <v>0</v>
      </c>
      <c r="L36" s="5" t="s">
        <v>63</v>
      </c>
      <c r="M36" s="5">
        <v>5</v>
      </c>
      <c r="N36" s="5" t="s">
        <v>63</v>
      </c>
      <c r="O36" s="5">
        <v>10</v>
      </c>
      <c r="P36" s="5" t="s">
        <v>63</v>
      </c>
      <c r="Q36" s="5">
        <v>10</v>
      </c>
      <c r="R36" s="5" t="s">
        <v>63</v>
      </c>
      <c r="S36" s="5">
        <v>10</v>
      </c>
      <c r="T36" s="5" t="s">
        <v>63</v>
      </c>
      <c r="U36" s="5" t="s">
        <v>63</v>
      </c>
      <c r="V36" s="5" t="s">
        <v>63</v>
      </c>
      <c r="W36" s="5">
        <v>10</v>
      </c>
      <c r="X36" s="5">
        <v>10</v>
      </c>
      <c r="Y36" s="7">
        <v>0.9</v>
      </c>
      <c r="Z36" s="5">
        <v>10</v>
      </c>
      <c r="AA36" s="7">
        <v>1</v>
      </c>
      <c r="AB36" s="5">
        <v>10</v>
      </c>
      <c r="AC36" s="7">
        <v>1</v>
      </c>
      <c r="AD36" s="5">
        <v>10</v>
      </c>
      <c r="AE36" s="7">
        <v>1</v>
      </c>
      <c r="AF36" s="5">
        <v>0</v>
      </c>
      <c r="AG36" s="7">
        <v>0</v>
      </c>
      <c r="AH36" s="5">
        <v>10</v>
      </c>
      <c r="AI36" s="5">
        <v>10</v>
      </c>
      <c r="AJ36" s="7">
        <v>0.625</v>
      </c>
      <c r="AK36" s="5">
        <v>15</v>
      </c>
      <c r="AL36" s="7">
        <v>0.93799999999999994</v>
      </c>
      <c r="AM36" s="5">
        <v>15</v>
      </c>
      <c r="AN36" s="7">
        <v>1</v>
      </c>
      <c r="AO36" s="5">
        <v>15</v>
      </c>
      <c r="AP36" s="7">
        <v>1</v>
      </c>
      <c r="AQ36" s="5">
        <v>0</v>
      </c>
      <c r="AR36" s="7">
        <v>0</v>
      </c>
      <c r="AS36" s="5">
        <v>15</v>
      </c>
      <c r="AT36" s="5">
        <v>5</v>
      </c>
      <c r="AU36" s="7">
        <v>0.312</v>
      </c>
      <c r="AV36" s="5">
        <v>10</v>
      </c>
      <c r="AW36" s="7">
        <v>0.625</v>
      </c>
      <c r="AX36" s="5">
        <v>10</v>
      </c>
      <c r="AY36" s="7">
        <v>0.75</v>
      </c>
      <c r="AZ36" s="5">
        <v>15</v>
      </c>
      <c r="BA36" s="7">
        <v>1</v>
      </c>
      <c r="BB36" s="5">
        <v>0</v>
      </c>
      <c r="BC36" s="7">
        <v>0</v>
      </c>
      <c r="BD36" s="5">
        <v>15</v>
      </c>
    </row>
    <row r="37" spans="1:56" x14ac:dyDescent="0.35">
      <c r="A37" t="s">
        <v>96</v>
      </c>
      <c r="B37" s="5" t="s">
        <v>63</v>
      </c>
      <c r="C37" s="5" t="s">
        <v>63</v>
      </c>
      <c r="D37" s="5" t="s">
        <v>63</v>
      </c>
      <c r="E37" s="5" t="s">
        <v>63</v>
      </c>
      <c r="F37" s="5" t="s">
        <v>63</v>
      </c>
      <c r="G37" s="5" t="s">
        <v>63</v>
      </c>
      <c r="H37" s="5" t="s">
        <v>63</v>
      </c>
      <c r="I37" s="5" t="s">
        <v>63</v>
      </c>
      <c r="J37" s="5">
        <v>0</v>
      </c>
      <c r="K37" s="7">
        <v>0</v>
      </c>
      <c r="L37" s="5" t="s">
        <v>63</v>
      </c>
      <c r="M37" s="5" t="s">
        <v>70</v>
      </c>
      <c r="N37" s="5" t="s">
        <v>70</v>
      </c>
      <c r="O37" s="5" t="s">
        <v>70</v>
      </c>
      <c r="P37" s="5" t="s">
        <v>70</v>
      </c>
      <c r="Q37" s="5" t="s">
        <v>70</v>
      </c>
      <c r="R37" s="5" t="s">
        <v>70</v>
      </c>
      <c r="S37" s="5" t="s">
        <v>70</v>
      </c>
      <c r="T37" s="5" t="s">
        <v>70</v>
      </c>
      <c r="U37" s="5" t="s">
        <v>70</v>
      </c>
      <c r="V37" s="5" t="s">
        <v>70</v>
      </c>
      <c r="W37" s="5">
        <v>0</v>
      </c>
      <c r="X37" s="5" t="s">
        <v>63</v>
      </c>
      <c r="Y37" s="5" t="s">
        <v>63</v>
      </c>
      <c r="Z37" s="5" t="s">
        <v>63</v>
      </c>
      <c r="AA37" s="5" t="s">
        <v>63</v>
      </c>
      <c r="AB37" s="5" t="s">
        <v>63</v>
      </c>
      <c r="AC37" s="5" t="s">
        <v>63</v>
      </c>
      <c r="AD37" s="5" t="s">
        <v>63</v>
      </c>
      <c r="AE37" s="5" t="s">
        <v>63</v>
      </c>
      <c r="AF37" s="5">
        <v>0</v>
      </c>
      <c r="AG37" s="7">
        <v>0</v>
      </c>
      <c r="AH37" s="5" t="s">
        <v>63</v>
      </c>
      <c r="AI37" s="5" t="s">
        <v>63</v>
      </c>
      <c r="AJ37" s="5" t="s">
        <v>63</v>
      </c>
      <c r="AK37" s="5">
        <v>5</v>
      </c>
      <c r="AL37" s="5" t="s">
        <v>63</v>
      </c>
      <c r="AM37" s="5">
        <v>5</v>
      </c>
      <c r="AN37" s="5" t="s">
        <v>63</v>
      </c>
      <c r="AO37" s="5">
        <v>5</v>
      </c>
      <c r="AP37" s="5" t="s">
        <v>63</v>
      </c>
      <c r="AQ37" s="5" t="s">
        <v>63</v>
      </c>
      <c r="AR37" s="5" t="s">
        <v>63</v>
      </c>
      <c r="AS37" s="5">
        <v>5</v>
      </c>
      <c r="AT37" s="5" t="s">
        <v>63</v>
      </c>
      <c r="AU37" s="5" t="s">
        <v>63</v>
      </c>
      <c r="AV37" s="5" t="s">
        <v>63</v>
      </c>
      <c r="AW37" s="5" t="s">
        <v>63</v>
      </c>
      <c r="AX37" s="5" t="s">
        <v>63</v>
      </c>
      <c r="AY37" s="5" t="s">
        <v>63</v>
      </c>
      <c r="AZ37" s="5" t="s">
        <v>63</v>
      </c>
      <c r="BA37" s="5" t="s">
        <v>63</v>
      </c>
      <c r="BB37" s="5">
        <v>0</v>
      </c>
      <c r="BC37" s="7">
        <v>0</v>
      </c>
      <c r="BD37" s="5" t="s">
        <v>63</v>
      </c>
    </row>
    <row r="38" spans="1:56" x14ac:dyDescent="0.35">
      <c r="A38" t="s">
        <v>97</v>
      </c>
      <c r="B38" s="5" t="s">
        <v>70</v>
      </c>
      <c r="C38" s="5" t="s">
        <v>70</v>
      </c>
      <c r="D38" s="5" t="s">
        <v>70</v>
      </c>
      <c r="E38" s="5" t="s">
        <v>70</v>
      </c>
      <c r="F38" s="5" t="s">
        <v>70</v>
      </c>
      <c r="G38" s="5" t="s">
        <v>70</v>
      </c>
      <c r="H38" s="5" t="s">
        <v>70</v>
      </c>
      <c r="I38" s="5" t="s">
        <v>70</v>
      </c>
      <c r="J38" s="5" t="s">
        <v>70</v>
      </c>
      <c r="K38" s="5" t="s">
        <v>70</v>
      </c>
      <c r="L38" s="5">
        <v>0</v>
      </c>
      <c r="M38" s="5" t="s">
        <v>70</v>
      </c>
      <c r="N38" s="5" t="s">
        <v>70</v>
      </c>
      <c r="O38" s="5" t="s">
        <v>70</v>
      </c>
      <c r="P38" s="5" t="s">
        <v>70</v>
      </c>
      <c r="Q38" s="5" t="s">
        <v>70</v>
      </c>
      <c r="R38" s="5" t="s">
        <v>70</v>
      </c>
      <c r="S38" s="5" t="s">
        <v>70</v>
      </c>
      <c r="T38" s="5" t="s">
        <v>70</v>
      </c>
      <c r="U38" s="5" t="s">
        <v>70</v>
      </c>
      <c r="V38" s="5" t="s">
        <v>70</v>
      </c>
      <c r="W38" s="5">
        <v>0</v>
      </c>
      <c r="X38" s="5" t="s">
        <v>70</v>
      </c>
      <c r="Y38" s="5" t="s">
        <v>70</v>
      </c>
      <c r="Z38" s="5" t="s">
        <v>70</v>
      </c>
      <c r="AA38" s="5" t="s">
        <v>70</v>
      </c>
      <c r="AB38" s="5" t="s">
        <v>70</v>
      </c>
      <c r="AC38" s="5" t="s">
        <v>70</v>
      </c>
      <c r="AD38" s="5" t="s">
        <v>70</v>
      </c>
      <c r="AE38" s="5" t="s">
        <v>70</v>
      </c>
      <c r="AF38" s="5" t="s">
        <v>70</v>
      </c>
      <c r="AG38" s="5" t="s">
        <v>70</v>
      </c>
      <c r="AH38" s="5">
        <v>0</v>
      </c>
      <c r="AI38" s="5" t="s">
        <v>70</v>
      </c>
      <c r="AJ38" s="5" t="s">
        <v>70</v>
      </c>
      <c r="AK38" s="5" t="s">
        <v>70</v>
      </c>
      <c r="AL38" s="5" t="s">
        <v>70</v>
      </c>
      <c r="AM38" s="5" t="s">
        <v>70</v>
      </c>
      <c r="AN38" s="5" t="s">
        <v>70</v>
      </c>
      <c r="AO38" s="5" t="s">
        <v>70</v>
      </c>
      <c r="AP38" s="5" t="s">
        <v>70</v>
      </c>
      <c r="AQ38" s="5" t="s">
        <v>70</v>
      </c>
      <c r="AR38" s="5" t="s">
        <v>70</v>
      </c>
      <c r="AS38" s="5">
        <v>0</v>
      </c>
      <c r="AT38" s="5" t="s">
        <v>70</v>
      </c>
      <c r="AU38" s="5" t="s">
        <v>70</v>
      </c>
      <c r="AV38" s="5" t="s">
        <v>70</v>
      </c>
      <c r="AW38" s="5" t="s">
        <v>70</v>
      </c>
      <c r="AX38" s="5" t="s">
        <v>70</v>
      </c>
      <c r="AY38" s="5" t="s">
        <v>70</v>
      </c>
      <c r="AZ38" s="5" t="s">
        <v>70</v>
      </c>
      <c r="BA38" s="5" t="s">
        <v>70</v>
      </c>
      <c r="BB38" s="5" t="s">
        <v>70</v>
      </c>
      <c r="BC38" s="5" t="s">
        <v>70</v>
      </c>
      <c r="BD38" s="5">
        <v>0</v>
      </c>
    </row>
    <row r="39" spans="1:56" x14ac:dyDescent="0.35">
      <c r="A39" t="s">
        <v>98</v>
      </c>
      <c r="B39" s="5" t="s">
        <v>70</v>
      </c>
      <c r="C39" s="5" t="s">
        <v>70</v>
      </c>
      <c r="D39" s="5" t="s">
        <v>70</v>
      </c>
      <c r="E39" s="5" t="s">
        <v>70</v>
      </c>
      <c r="F39" s="5" t="s">
        <v>70</v>
      </c>
      <c r="G39" s="5" t="s">
        <v>70</v>
      </c>
      <c r="H39" s="5" t="s">
        <v>70</v>
      </c>
      <c r="I39" s="5" t="s">
        <v>70</v>
      </c>
      <c r="J39" s="5" t="s">
        <v>70</v>
      </c>
      <c r="K39" s="5" t="s">
        <v>70</v>
      </c>
      <c r="L39" s="5">
        <v>0</v>
      </c>
      <c r="M39" s="5" t="s">
        <v>70</v>
      </c>
      <c r="N39" s="5" t="s">
        <v>70</v>
      </c>
      <c r="O39" s="5" t="s">
        <v>70</v>
      </c>
      <c r="P39" s="5" t="s">
        <v>70</v>
      </c>
      <c r="Q39" s="5" t="s">
        <v>70</v>
      </c>
      <c r="R39" s="5" t="s">
        <v>70</v>
      </c>
      <c r="S39" s="5" t="s">
        <v>70</v>
      </c>
      <c r="T39" s="5" t="s">
        <v>70</v>
      </c>
      <c r="U39" s="5" t="s">
        <v>70</v>
      </c>
      <c r="V39" s="5" t="s">
        <v>70</v>
      </c>
      <c r="W39" s="5">
        <v>0</v>
      </c>
      <c r="X39" s="5" t="s">
        <v>70</v>
      </c>
      <c r="Y39" s="5" t="s">
        <v>70</v>
      </c>
      <c r="Z39" s="5" t="s">
        <v>70</v>
      </c>
      <c r="AA39" s="5" t="s">
        <v>70</v>
      </c>
      <c r="AB39" s="5" t="s">
        <v>70</v>
      </c>
      <c r="AC39" s="5" t="s">
        <v>70</v>
      </c>
      <c r="AD39" s="5" t="s">
        <v>70</v>
      </c>
      <c r="AE39" s="5" t="s">
        <v>70</v>
      </c>
      <c r="AF39" s="5" t="s">
        <v>70</v>
      </c>
      <c r="AG39" s="5" t="s">
        <v>70</v>
      </c>
      <c r="AH39" s="5">
        <v>0</v>
      </c>
      <c r="AI39" s="5" t="s">
        <v>70</v>
      </c>
      <c r="AJ39" s="5" t="s">
        <v>70</v>
      </c>
      <c r="AK39" s="5" t="s">
        <v>70</v>
      </c>
      <c r="AL39" s="5" t="s">
        <v>70</v>
      </c>
      <c r="AM39" s="5" t="s">
        <v>70</v>
      </c>
      <c r="AN39" s="5" t="s">
        <v>70</v>
      </c>
      <c r="AO39" s="5" t="s">
        <v>70</v>
      </c>
      <c r="AP39" s="5" t="s">
        <v>70</v>
      </c>
      <c r="AQ39" s="5" t="s">
        <v>70</v>
      </c>
      <c r="AR39" s="5" t="s">
        <v>70</v>
      </c>
      <c r="AS39" s="5">
        <v>0</v>
      </c>
      <c r="AT39" s="5" t="s">
        <v>70</v>
      </c>
      <c r="AU39" s="5" t="s">
        <v>70</v>
      </c>
      <c r="AV39" s="5" t="s">
        <v>70</v>
      </c>
      <c r="AW39" s="5" t="s">
        <v>70</v>
      </c>
      <c r="AX39" s="5" t="s">
        <v>70</v>
      </c>
      <c r="AY39" s="5" t="s">
        <v>70</v>
      </c>
      <c r="AZ39" s="5" t="s">
        <v>70</v>
      </c>
      <c r="BA39" s="5" t="s">
        <v>70</v>
      </c>
      <c r="BB39" s="5" t="s">
        <v>70</v>
      </c>
      <c r="BC39" s="5" t="s">
        <v>70</v>
      </c>
      <c r="BD39" s="5">
        <v>0</v>
      </c>
    </row>
    <row r="40" spans="1:56" x14ac:dyDescent="0.35">
      <c r="A40" t="s">
        <v>99</v>
      </c>
      <c r="B40" s="5">
        <v>680</v>
      </c>
      <c r="C40" s="7">
        <v>0.30099999999999999</v>
      </c>
      <c r="D40" s="8">
        <v>1075</v>
      </c>
      <c r="E40" s="7">
        <v>0.47599999999999998</v>
      </c>
      <c r="F40" s="8">
        <v>1500</v>
      </c>
      <c r="G40" s="7">
        <v>0.66400000000000003</v>
      </c>
      <c r="H40" s="8">
        <v>1885</v>
      </c>
      <c r="I40" s="7">
        <v>0.83299999999999996</v>
      </c>
      <c r="J40" s="5">
        <v>380</v>
      </c>
      <c r="K40" s="7">
        <v>0.16700000000000001</v>
      </c>
      <c r="L40" s="8">
        <v>2260</v>
      </c>
      <c r="M40" s="5">
        <v>850</v>
      </c>
      <c r="N40" s="7">
        <v>0.35699999999999998</v>
      </c>
      <c r="O40" s="8">
        <v>1315</v>
      </c>
      <c r="P40" s="7">
        <v>0.55200000000000005</v>
      </c>
      <c r="Q40" s="8">
        <v>1685</v>
      </c>
      <c r="R40" s="7">
        <v>0.70799999999999996</v>
      </c>
      <c r="S40" s="8">
        <v>2010</v>
      </c>
      <c r="T40" s="7">
        <v>0.84399999999999997</v>
      </c>
      <c r="U40" s="5">
        <v>370</v>
      </c>
      <c r="V40" s="7">
        <v>0.156</v>
      </c>
      <c r="W40" s="8">
        <v>2380</v>
      </c>
      <c r="X40" s="5">
        <v>925</v>
      </c>
      <c r="Y40" s="7">
        <v>0.40400000000000003</v>
      </c>
      <c r="Z40" s="8">
        <v>1340</v>
      </c>
      <c r="AA40" s="7">
        <v>0.58799999999999997</v>
      </c>
      <c r="AB40" s="8">
        <v>1810</v>
      </c>
      <c r="AC40" s="7">
        <v>0.79400000000000004</v>
      </c>
      <c r="AD40" s="8">
        <v>2120</v>
      </c>
      <c r="AE40" s="7">
        <v>0.92800000000000005</v>
      </c>
      <c r="AF40" s="5">
        <v>165</v>
      </c>
      <c r="AG40" s="7">
        <v>7.1999999999999995E-2</v>
      </c>
      <c r="AH40" s="8">
        <v>2280</v>
      </c>
      <c r="AI40" s="5">
        <v>985</v>
      </c>
      <c r="AJ40" s="7">
        <v>0.40200000000000002</v>
      </c>
      <c r="AK40" s="8">
        <v>1485</v>
      </c>
      <c r="AL40" s="7">
        <v>0.60399999999999998</v>
      </c>
      <c r="AM40" s="8">
        <v>1980</v>
      </c>
      <c r="AN40" s="7">
        <v>0.80500000000000005</v>
      </c>
      <c r="AO40" s="8">
        <v>2235</v>
      </c>
      <c r="AP40" s="7">
        <v>0.90800000000000003</v>
      </c>
      <c r="AQ40" s="5">
        <v>225</v>
      </c>
      <c r="AR40" s="7">
        <v>9.1999999999999998E-2</v>
      </c>
      <c r="AS40" s="8">
        <v>2460</v>
      </c>
      <c r="AT40" s="5">
        <v>815</v>
      </c>
      <c r="AU40" s="7">
        <v>0.314</v>
      </c>
      <c r="AV40" s="8">
        <v>1290</v>
      </c>
      <c r="AW40" s="7">
        <v>0.497</v>
      </c>
      <c r="AX40" s="8">
        <v>1715</v>
      </c>
      <c r="AY40" s="7">
        <v>0.66200000000000003</v>
      </c>
      <c r="AZ40" s="8">
        <v>2070</v>
      </c>
      <c r="BA40" s="7">
        <v>0.79900000000000004</v>
      </c>
      <c r="BB40" s="5">
        <v>520</v>
      </c>
      <c r="BC40" s="7">
        <v>0.20100000000000001</v>
      </c>
      <c r="BD40" s="8">
        <v>2590</v>
      </c>
    </row>
    <row r="41" spans="1:56" x14ac:dyDescent="0.35">
      <c r="A41" t="s">
        <v>100</v>
      </c>
      <c r="B41" s="5" t="s">
        <v>63</v>
      </c>
      <c r="C41" s="5" t="s">
        <v>63</v>
      </c>
      <c r="D41" s="5">
        <v>5</v>
      </c>
      <c r="E41" s="5" t="s">
        <v>63</v>
      </c>
      <c r="F41" s="5">
        <v>10</v>
      </c>
      <c r="G41" s="5" t="s">
        <v>63</v>
      </c>
      <c r="H41" s="5">
        <v>15</v>
      </c>
      <c r="I41" s="5" t="s">
        <v>63</v>
      </c>
      <c r="J41" s="5">
        <v>10</v>
      </c>
      <c r="K41" s="5" t="s">
        <v>63</v>
      </c>
      <c r="L41" s="5">
        <v>25</v>
      </c>
      <c r="M41" s="5" t="s">
        <v>63</v>
      </c>
      <c r="N41" s="5" t="s">
        <v>63</v>
      </c>
      <c r="O41" s="5">
        <v>5</v>
      </c>
      <c r="P41" s="5" t="s">
        <v>63</v>
      </c>
      <c r="Q41" s="5">
        <v>5</v>
      </c>
      <c r="R41" s="5" t="s">
        <v>63</v>
      </c>
      <c r="S41" s="5">
        <v>10</v>
      </c>
      <c r="T41" s="5" t="s">
        <v>63</v>
      </c>
      <c r="U41" s="5" t="s">
        <v>63</v>
      </c>
      <c r="V41" s="5" t="s">
        <v>63</v>
      </c>
      <c r="W41" s="5">
        <v>10</v>
      </c>
      <c r="X41" s="5">
        <v>10</v>
      </c>
      <c r="Y41" s="7">
        <v>0.88900000000000001</v>
      </c>
      <c r="Z41" s="5">
        <v>10</v>
      </c>
      <c r="AA41" s="7">
        <v>1</v>
      </c>
      <c r="AB41" s="5">
        <v>10</v>
      </c>
      <c r="AC41" s="7">
        <v>1</v>
      </c>
      <c r="AD41" s="5">
        <v>10</v>
      </c>
      <c r="AE41" s="7">
        <v>1</v>
      </c>
      <c r="AF41" s="5">
        <v>0</v>
      </c>
      <c r="AG41" s="7">
        <v>0</v>
      </c>
      <c r="AH41" s="5">
        <v>10</v>
      </c>
      <c r="AI41" s="5" t="s">
        <v>63</v>
      </c>
      <c r="AJ41" s="5" t="s">
        <v>63</v>
      </c>
      <c r="AK41" s="5">
        <v>10</v>
      </c>
      <c r="AL41" s="5" t="s">
        <v>63</v>
      </c>
      <c r="AM41" s="5">
        <v>10</v>
      </c>
      <c r="AN41" s="5" t="s">
        <v>63</v>
      </c>
      <c r="AO41" s="5">
        <v>10</v>
      </c>
      <c r="AP41" s="5" t="s">
        <v>63</v>
      </c>
      <c r="AQ41" s="5">
        <v>0</v>
      </c>
      <c r="AR41" s="7">
        <v>0</v>
      </c>
      <c r="AS41" s="5">
        <v>10</v>
      </c>
      <c r="AT41" s="5" t="s">
        <v>63</v>
      </c>
      <c r="AU41" s="5" t="s">
        <v>63</v>
      </c>
      <c r="AV41" s="5">
        <v>5</v>
      </c>
      <c r="AW41" s="5" t="s">
        <v>63</v>
      </c>
      <c r="AX41" s="5">
        <v>10</v>
      </c>
      <c r="AY41" s="5" t="s">
        <v>63</v>
      </c>
      <c r="AZ41" s="5">
        <v>15</v>
      </c>
      <c r="BA41" s="5" t="s">
        <v>63</v>
      </c>
      <c r="BB41" s="5" t="s">
        <v>63</v>
      </c>
      <c r="BC41" s="5" t="s">
        <v>63</v>
      </c>
      <c r="BD41" s="5">
        <v>20</v>
      </c>
    </row>
    <row r="42" spans="1:56" x14ac:dyDescent="0.35">
      <c r="A42" t="s">
        <v>101</v>
      </c>
      <c r="B42" s="5">
        <v>270</v>
      </c>
      <c r="C42" s="7">
        <v>0.311</v>
      </c>
      <c r="D42" s="5">
        <v>465</v>
      </c>
      <c r="E42" s="7">
        <v>0.53400000000000003</v>
      </c>
      <c r="F42" s="5">
        <v>650</v>
      </c>
      <c r="G42" s="7">
        <v>0.74399999999999999</v>
      </c>
      <c r="H42" s="5">
        <v>770</v>
      </c>
      <c r="I42" s="7">
        <v>0.88100000000000001</v>
      </c>
      <c r="J42" s="5">
        <v>105</v>
      </c>
      <c r="K42" s="7">
        <v>0.11899999999999999</v>
      </c>
      <c r="L42" s="5">
        <v>875</v>
      </c>
      <c r="M42" s="5">
        <v>335</v>
      </c>
      <c r="N42" s="7">
        <v>0.39800000000000002</v>
      </c>
      <c r="O42" s="5">
        <v>510</v>
      </c>
      <c r="P42" s="7">
        <v>0.60599999999999998</v>
      </c>
      <c r="Q42" s="5">
        <v>660</v>
      </c>
      <c r="R42" s="7">
        <v>0.78500000000000003</v>
      </c>
      <c r="S42" s="5">
        <v>770</v>
      </c>
      <c r="T42" s="7">
        <v>0.91400000000000003</v>
      </c>
      <c r="U42" s="5">
        <v>70</v>
      </c>
      <c r="V42" s="7">
        <v>8.5999999999999993E-2</v>
      </c>
      <c r="W42" s="5">
        <v>840</v>
      </c>
      <c r="X42" s="5">
        <v>460</v>
      </c>
      <c r="Y42" s="7">
        <v>0.54600000000000004</v>
      </c>
      <c r="Z42" s="5">
        <v>635</v>
      </c>
      <c r="AA42" s="7">
        <v>0.75600000000000001</v>
      </c>
      <c r="AB42" s="5">
        <v>775</v>
      </c>
      <c r="AC42" s="7">
        <v>0.91900000000000004</v>
      </c>
      <c r="AD42" s="5">
        <v>830</v>
      </c>
      <c r="AE42" s="7">
        <v>0.98899999999999999</v>
      </c>
      <c r="AF42" s="5">
        <v>10</v>
      </c>
      <c r="AG42" s="7">
        <v>1.0999999999999999E-2</v>
      </c>
      <c r="AH42" s="5">
        <v>840</v>
      </c>
      <c r="AI42" s="5">
        <v>325</v>
      </c>
      <c r="AJ42" s="7">
        <v>0.39500000000000002</v>
      </c>
      <c r="AK42" s="5">
        <v>530</v>
      </c>
      <c r="AL42" s="7">
        <v>0.64300000000000002</v>
      </c>
      <c r="AM42" s="5">
        <v>730</v>
      </c>
      <c r="AN42" s="7">
        <v>0.89200000000000002</v>
      </c>
      <c r="AO42" s="5">
        <v>800</v>
      </c>
      <c r="AP42" s="7">
        <v>0.97699999999999998</v>
      </c>
      <c r="AQ42" s="5">
        <v>20</v>
      </c>
      <c r="AR42" s="7">
        <v>2.3E-2</v>
      </c>
      <c r="AS42" s="5">
        <v>820</v>
      </c>
      <c r="AT42" s="5">
        <v>220</v>
      </c>
      <c r="AU42" s="7">
        <v>0.28199999999999997</v>
      </c>
      <c r="AV42" s="5">
        <v>390</v>
      </c>
      <c r="AW42" s="7">
        <v>0.495</v>
      </c>
      <c r="AX42" s="5">
        <v>560</v>
      </c>
      <c r="AY42" s="7">
        <v>0.71099999999999997</v>
      </c>
      <c r="AZ42" s="5">
        <v>685</v>
      </c>
      <c r="BA42" s="7">
        <v>0.87</v>
      </c>
      <c r="BB42" s="5">
        <v>100</v>
      </c>
      <c r="BC42" s="7">
        <v>0.13</v>
      </c>
      <c r="BD42" s="5">
        <v>785</v>
      </c>
    </row>
    <row r="43" spans="1:56" x14ac:dyDescent="0.35">
      <c r="A43" t="s">
        <v>102</v>
      </c>
      <c r="B43" s="5">
        <v>380</v>
      </c>
      <c r="C43" s="7">
        <v>0.66400000000000003</v>
      </c>
      <c r="D43" s="5">
        <v>505</v>
      </c>
      <c r="E43" s="7">
        <v>0.878</v>
      </c>
      <c r="F43" s="5">
        <v>555</v>
      </c>
      <c r="G43" s="7">
        <v>0.96899999999999997</v>
      </c>
      <c r="H43" s="5">
        <v>570</v>
      </c>
      <c r="I43" s="7">
        <v>0.99099999999999999</v>
      </c>
      <c r="J43" s="5">
        <v>5</v>
      </c>
      <c r="K43" s="7">
        <v>8.9999999999999993E-3</v>
      </c>
      <c r="L43" s="5">
        <v>575</v>
      </c>
      <c r="M43" s="5">
        <v>380</v>
      </c>
      <c r="N43" s="5" t="s">
        <v>63</v>
      </c>
      <c r="O43" s="5">
        <v>510</v>
      </c>
      <c r="P43" s="5" t="s">
        <v>63</v>
      </c>
      <c r="Q43" s="5">
        <v>580</v>
      </c>
      <c r="R43" s="5" t="s">
        <v>63</v>
      </c>
      <c r="S43" s="5">
        <v>600</v>
      </c>
      <c r="T43" s="5" t="s">
        <v>63</v>
      </c>
      <c r="U43" s="5" t="s">
        <v>63</v>
      </c>
      <c r="V43" s="5" t="s">
        <v>63</v>
      </c>
      <c r="W43" s="5">
        <v>600</v>
      </c>
      <c r="X43" s="5">
        <v>455</v>
      </c>
      <c r="Y43" s="5" t="s">
        <v>63</v>
      </c>
      <c r="Z43" s="5">
        <v>590</v>
      </c>
      <c r="AA43" s="5" t="s">
        <v>63</v>
      </c>
      <c r="AB43" s="5">
        <v>640</v>
      </c>
      <c r="AC43" s="5" t="s">
        <v>63</v>
      </c>
      <c r="AD43" s="5">
        <v>645</v>
      </c>
      <c r="AE43" s="5" t="s">
        <v>63</v>
      </c>
      <c r="AF43" s="5" t="s">
        <v>63</v>
      </c>
      <c r="AG43" s="5" t="s">
        <v>63</v>
      </c>
      <c r="AH43" s="5">
        <v>645</v>
      </c>
      <c r="AI43" s="5">
        <v>350</v>
      </c>
      <c r="AJ43" s="5" t="s">
        <v>63</v>
      </c>
      <c r="AK43" s="5">
        <v>525</v>
      </c>
      <c r="AL43" s="5" t="s">
        <v>63</v>
      </c>
      <c r="AM43" s="5">
        <v>615</v>
      </c>
      <c r="AN43" s="5" t="s">
        <v>63</v>
      </c>
      <c r="AO43" s="5">
        <v>625</v>
      </c>
      <c r="AP43" s="5" t="s">
        <v>63</v>
      </c>
      <c r="AQ43" s="5" t="s">
        <v>63</v>
      </c>
      <c r="AR43" s="5" t="s">
        <v>63</v>
      </c>
      <c r="AS43" s="5">
        <v>625</v>
      </c>
      <c r="AT43" s="5">
        <v>380</v>
      </c>
      <c r="AU43" s="7">
        <v>0.60699999999999998</v>
      </c>
      <c r="AV43" s="5">
        <v>530</v>
      </c>
      <c r="AW43" s="7">
        <v>0.84799999999999998</v>
      </c>
      <c r="AX43" s="5">
        <v>605</v>
      </c>
      <c r="AY43" s="7">
        <v>0.96599999999999997</v>
      </c>
      <c r="AZ43" s="5">
        <v>620</v>
      </c>
      <c r="BA43" s="7">
        <v>0.99199999999999999</v>
      </c>
      <c r="BB43" s="5">
        <v>5</v>
      </c>
      <c r="BC43" s="7">
        <v>8.0000000000000002E-3</v>
      </c>
      <c r="BD43" s="5">
        <v>625</v>
      </c>
    </row>
    <row r="44" spans="1:56" x14ac:dyDescent="0.35">
      <c r="A44" t="s">
        <v>103</v>
      </c>
      <c r="B44" s="5">
        <v>15</v>
      </c>
      <c r="C44" s="7">
        <v>0.19800000000000001</v>
      </c>
      <c r="D44" s="5">
        <v>50</v>
      </c>
      <c r="E44" s="7">
        <v>0.59299999999999997</v>
      </c>
      <c r="F44" s="5">
        <v>75</v>
      </c>
      <c r="G44" s="7">
        <v>0.90100000000000002</v>
      </c>
      <c r="H44" s="5">
        <v>80</v>
      </c>
      <c r="I44" s="7">
        <v>1</v>
      </c>
      <c r="J44" s="5">
        <v>0</v>
      </c>
      <c r="K44" s="7">
        <v>0</v>
      </c>
      <c r="L44" s="5">
        <v>80</v>
      </c>
      <c r="M44" s="5">
        <v>25</v>
      </c>
      <c r="N44" s="5" t="s">
        <v>63</v>
      </c>
      <c r="O44" s="5">
        <v>60</v>
      </c>
      <c r="P44" s="5" t="s">
        <v>63</v>
      </c>
      <c r="Q44" s="5">
        <v>80</v>
      </c>
      <c r="R44" s="5" t="s">
        <v>63</v>
      </c>
      <c r="S44" s="5">
        <v>85</v>
      </c>
      <c r="T44" s="5" t="s">
        <v>63</v>
      </c>
      <c r="U44" s="5" t="s">
        <v>63</v>
      </c>
      <c r="V44" s="5" t="s">
        <v>63</v>
      </c>
      <c r="W44" s="5">
        <v>85</v>
      </c>
      <c r="X44" s="5">
        <v>30</v>
      </c>
      <c r="Y44" s="7">
        <v>0.36199999999999999</v>
      </c>
      <c r="Z44" s="5">
        <v>50</v>
      </c>
      <c r="AA44" s="7">
        <v>0.61199999999999999</v>
      </c>
      <c r="AB44" s="5">
        <v>75</v>
      </c>
      <c r="AC44" s="7">
        <v>0.96199999999999997</v>
      </c>
      <c r="AD44" s="5">
        <v>80</v>
      </c>
      <c r="AE44" s="7">
        <v>1</v>
      </c>
      <c r="AF44" s="5">
        <v>0</v>
      </c>
      <c r="AG44" s="7">
        <v>0</v>
      </c>
      <c r="AH44" s="5">
        <v>80</v>
      </c>
      <c r="AI44" s="5">
        <v>35</v>
      </c>
      <c r="AJ44" s="7">
        <v>0.41499999999999998</v>
      </c>
      <c r="AK44" s="5">
        <v>65</v>
      </c>
      <c r="AL44" s="7">
        <v>0.79300000000000004</v>
      </c>
      <c r="AM44" s="5">
        <v>80</v>
      </c>
      <c r="AN44" s="7">
        <v>0.97599999999999998</v>
      </c>
      <c r="AO44" s="5">
        <v>80</v>
      </c>
      <c r="AP44" s="7">
        <v>1</v>
      </c>
      <c r="AQ44" s="5">
        <v>0</v>
      </c>
      <c r="AR44" s="7">
        <v>0</v>
      </c>
      <c r="AS44" s="5">
        <v>80</v>
      </c>
      <c r="AT44" s="5">
        <v>5</v>
      </c>
      <c r="AU44" s="5" t="s">
        <v>63</v>
      </c>
      <c r="AV44" s="5">
        <v>25</v>
      </c>
      <c r="AW44" s="5" t="s">
        <v>63</v>
      </c>
      <c r="AX44" s="5">
        <v>45</v>
      </c>
      <c r="AY44" s="5" t="s">
        <v>63</v>
      </c>
      <c r="AZ44" s="5">
        <v>55</v>
      </c>
      <c r="BA44" s="5" t="s">
        <v>63</v>
      </c>
      <c r="BB44" s="5" t="s">
        <v>63</v>
      </c>
      <c r="BC44" s="5" t="s">
        <v>63</v>
      </c>
      <c r="BD44" s="5">
        <v>60</v>
      </c>
    </row>
    <row r="45" spans="1:56" x14ac:dyDescent="0.35">
      <c r="A45" t="s">
        <v>104</v>
      </c>
      <c r="B45" s="5" t="s">
        <v>70</v>
      </c>
      <c r="C45" s="5" t="s">
        <v>70</v>
      </c>
      <c r="D45" s="5" t="s">
        <v>70</v>
      </c>
      <c r="E45" s="5" t="s">
        <v>70</v>
      </c>
      <c r="F45" s="5" t="s">
        <v>70</v>
      </c>
      <c r="G45" s="5" t="s">
        <v>70</v>
      </c>
      <c r="H45" s="5" t="s">
        <v>70</v>
      </c>
      <c r="I45" s="5" t="s">
        <v>70</v>
      </c>
      <c r="J45" s="5" t="s">
        <v>70</v>
      </c>
      <c r="K45" s="5" t="s">
        <v>70</v>
      </c>
      <c r="L45" s="5">
        <v>0</v>
      </c>
      <c r="M45" s="5" t="s">
        <v>70</v>
      </c>
      <c r="N45" s="5" t="s">
        <v>70</v>
      </c>
      <c r="O45" s="5" t="s">
        <v>70</v>
      </c>
      <c r="P45" s="5" t="s">
        <v>70</v>
      </c>
      <c r="Q45" s="5" t="s">
        <v>70</v>
      </c>
      <c r="R45" s="5" t="s">
        <v>70</v>
      </c>
      <c r="S45" s="5" t="s">
        <v>70</v>
      </c>
      <c r="T45" s="5" t="s">
        <v>70</v>
      </c>
      <c r="U45" s="5" t="s">
        <v>70</v>
      </c>
      <c r="V45" s="5" t="s">
        <v>70</v>
      </c>
      <c r="W45" s="5">
        <v>0</v>
      </c>
      <c r="X45" s="5" t="s">
        <v>70</v>
      </c>
      <c r="Y45" s="5" t="s">
        <v>70</v>
      </c>
      <c r="Z45" s="5" t="s">
        <v>70</v>
      </c>
      <c r="AA45" s="5" t="s">
        <v>70</v>
      </c>
      <c r="AB45" s="5" t="s">
        <v>70</v>
      </c>
      <c r="AC45" s="5" t="s">
        <v>70</v>
      </c>
      <c r="AD45" s="5" t="s">
        <v>70</v>
      </c>
      <c r="AE45" s="5" t="s">
        <v>70</v>
      </c>
      <c r="AF45" s="5" t="s">
        <v>70</v>
      </c>
      <c r="AG45" s="5" t="s">
        <v>70</v>
      </c>
      <c r="AH45" s="5">
        <v>0</v>
      </c>
      <c r="AI45" s="5" t="s">
        <v>70</v>
      </c>
      <c r="AJ45" s="5" t="s">
        <v>70</v>
      </c>
      <c r="AK45" s="5" t="s">
        <v>70</v>
      </c>
      <c r="AL45" s="5" t="s">
        <v>70</v>
      </c>
      <c r="AM45" s="5" t="s">
        <v>70</v>
      </c>
      <c r="AN45" s="5" t="s">
        <v>70</v>
      </c>
      <c r="AO45" s="5" t="s">
        <v>70</v>
      </c>
      <c r="AP45" s="5" t="s">
        <v>70</v>
      </c>
      <c r="AQ45" s="5" t="s">
        <v>70</v>
      </c>
      <c r="AR45" s="5" t="s">
        <v>70</v>
      </c>
      <c r="AS45" s="5">
        <v>0</v>
      </c>
      <c r="AT45" s="5" t="s">
        <v>70</v>
      </c>
      <c r="AU45" s="5" t="s">
        <v>70</v>
      </c>
      <c r="AV45" s="5" t="s">
        <v>70</v>
      </c>
      <c r="AW45" s="5" t="s">
        <v>70</v>
      </c>
      <c r="AX45" s="5" t="s">
        <v>70</v>
      </c>
      <c r="AY45" s="5" t="s">
        <v>70</v>
      </c>
      <c r="AZ45" s="5" t="s">
        <v>70</v>
      </c>
      <c r="BA45" s="5" t="s">
        <v>70</v>
      </c>
      <c r="BB45" s="5" t="s">
        <v>70</v>
      </c>
      <c r="BC45" s="5" t="s">
        <v>70</v>
      </c>
      <c r="BD45" s="5">
        <v>0</v>
      </c>
    </row>
    <row r="46" spans="1:56" x14ac:dyDescent="0.35">
      <c r="A46" t="s">
        <v>105</v>
      </c>
      <c r="B46" s="5">
        <v>10</v>
      </c>
      <c r="C46" s="7">
        <v>0.21099999999999999</v>
      </c>
      <c r="D46" s="5">
        <v>15</v>
      </c>
      <c r="E46" s="7">
        <v>0.39500000000000002</v>
      </c>
      <c r="F46" s="5">
        <v>25</v>
      </c>
      <c r="G46" s="7">
        <v>0.63200000000000001</v>
      </c>
      <c r="H46" s="5">
        <v>25</v>
      </c>
      <c r="I46" s="7">
        <v>0.71099999999999997</v>
      </c>
      <c r="J46" s="5">
        <v>10</v>
      </c>
      <c r="K46" s="7">
        <v>0.28899999999999998</v>
      </c>
      <c r="L46" s="5">
        <v>40</v>
      </c>
      <c r="M46" s="5">
        <v>10</v>
      </c>
      <c r="N46" s="7">
        <v>0.217</v>
      </c>
      <c r="O46" s="5">
        <v>20</v>
      </c>
      <c r="P46" s="7">
        <v>0.45700000000000002</v>
      </c>
      <c r="Q46" s="5">
        <v>30</v>
      </c>
      <c r="R46" s="7">
        <v>0.63</v>
      </c>
      <c r="S46" s="5">
        <v>35</v>
      </c>
      <c r="T46" s="7">
        <v>0.80400000000000005</v>
      </c>
      <c r="U46" s="5">
        <v>10</v>
      </c>
      <c r="V46" s="7">
        <v>0.19600000000000001</v>
      </c>
      <c r="W46" s="5">
        <v>45</v>
      </c>
      <c r="X46" s="5">
        <v>10</v>
      </c>
      <c r="Y46" s="7">
        <v>0.35499999999999998</v>
      </c>
      <c r="Z46" s="5">
        <v>15</v>
      </c>
      <c r="AA46" s="7">
        <v>0.54800000000000004</v>
      </c>
      <c r="AB46" s="5">
        <v>25</v>
      </c>
      <c r="AC46" s="7">
        <v>0.74199999999999999</v>
      </c>
      <c r="AD46" s="5">
        <v>25</v>
      </c>
      <c r="AE46" s="7">
        <v>0.77400000000000002</v>
      </c>
      <c r="AF46" s="5">
        <v>5</v>
      </c>
      <c r="AG46" s="7">
        <v>0.22600000000000001</v>
      </c>
      <c r="AH46" s="5">
        <v>30</v>
      </c>
      <c r="AI46" s="5">
        <v>15</v>
      </c>
      <c r="AJ46" s="5" t="s">
        <v>63</v>
      </c>
      <c r="AK46" s="5">
        <v>30</v>
      </c>
      <c r="AL46" s="5" t="s">
        <v>63</v>
      </c>
      <c r="AM46" s="5">
        <v>35</v>
      </c>
      <c r="AN46" s="5" t="s">
        <v>63</v>
      </c>
      <c r="AO46" s="5">
        <v>40</v>
      </c>
      <c r="AP46" s="5" t="s">
        <v>63</v>
      </c>
      <c r="AQ46" s="5" t="s">
        <v>63</v>
      </c>
      <c r="AR46" s="5" t="s">
        <v>63</v>
      </c>
      <c r="AS46" s="5">
        <v>45</v>
      </c>
      <c r="AT46" s="5" t="s">
        <v>63</v>
      </c>
      <c r="AU46" s="5" t="s">
        <v>63</v>
      </c>
      <c r="AV46" s="5">
        <v>5</v>
      </c>
      <c r="AW46" s="5" t="s">
        <v>63</v>
      </c>
      <c r="AX46" s="5">
        <v>10</v>
      </c>
      <c r="AY46" s="5" t="s">
        <v>63</v>
      </c>
      <c r="AZ46" s="5">
        <v>15</v>
      </c>
      <c r="BA46" s="5" t="s">
        <v>63</v>
      </c>
      <c r="BB46" s="5" t="s">
        <v>63</v>
      </c>
      <c r="BC46" s="5" t="s">
        <v>63</v>
      </c>
      <c r="BD46" s="5">
        <v>20</v>
      </c>
    </row>
    <row r="47" spans="1:56" x14ac:dyDescent="0.35">
      <c r="A47" t="s">
        <v>106</v>
      </c>
      <c r="B47" s="5">
        <v>825</v>
      </c>
      <c r="C47" s="7">
        <v>0.56899999999999995</v>
      </c>
      <c r="D47" s="8">
        <v>1170</v>
      </c>
      <c r="E47" s="7">
        <v>0.80900000000000005</v>
      </c>
      <c r="F47" s="8">
        <v>1355</v>
      </c>
      <c r="G47" s="7">
        <v>0.93500000000000005</v>
      </c>
      <c r="H47" s="8">
        <v>1430</v>
      </c>
      <c r="I47" s="7">
        <v>0.98599999999999999</v>
      </c>
      <c r="J47" s="5">
        <v>20</v>
      </c>
      <c r="K47" s="7">
        <v>1.4E-2</v>
      </c>
      <c r="L47" s="8">
        <v>1450</v>
      </c>
      <c r="M47" s="5">
        <v>755</v>
      </c>
      <c r="N47" s="7">
        <v>0.55900000000000005</v>
      </c>
      <c r="O47" s="8">
        <v>1120</v>
      </c>
      <c r="P47" s="7">
        <v>0.82799999999999996</v>
      </c>
      <c r="Q47" s="8">
        <v>1280</v>
      </c>
      <c r="R47" s="7">
        <v>0.94599999999999995</v>
      </c>
      <c r="S47" s="8">
        <v>1335</v>
      </c>
      <c r="T47" s="7">
        <v>0.98499999999999999</v>
      </c>
      <c r="U47" s="5">
        <v>20</v>
      </c>
      <c r="V47" s="7">
        <v>1.4999999999999999E-2</v>
      </c>
      <c r="W47" s="8">
        <v>1355</v>
      </c>
      <c r="X47" s="5">
        <v>735</v>
      </c>
      <c r="Y47" s="7">
        <v>0.58099999999999996</v>
      </c>
      <c r="Z47" s="8">
        <v>1020</v>
      </c>
      <c r="AA47" s="7">
        <v>0.80800000000000005</v>
      </c>
      <c r="AB47" s="8">
        <v>1205</v>
      </c>
      <c r="AC47" s="7">
        <v>0.95599999999999996</v>
      </c>
      <c r="AD47" s="8">
        <v>1250</v>
      </c>
      <c r="AE47" s="7">
        <v>0.99</v>
      </c>
      <c r="AF47" s="5">
        <v>10</v>
      </c>
      <c r="AG47" s="7">
        <v>0.01</v>
      </c>
      <c r="AH47" s="8">
        <v>1260</v>
      </c>
      <c r="AI47" s="5">
        <v>625</v>
      </c>
      <c r="AJ47" s="7">
        <v>0.57199999999999995</v>
      </c>
      <c r="AK47" s="5">
        <v>930</v>
      </c>
      <c r="AL47" s="7">
        <v>0.85199999999999998</v>
      </c>
      <c r="AM47" s="8">
        <v>1065</v>
      </c>
      <c r="AN47" s="7">
        <v>0.97899999999999998</v>
      </c>
      <c r="AO47" s="8">
        <v>1085</v>
      </c>
      <c r="AP47" s="7">
        <v>0.995</v>
      </c>
      <c r="AQ47" s="5">
        <v>5</v>
      </c>
      <c r="AR47" s="7">
        <v>5.0000000000000001E-3</v>
      </c>
      <c r="AS47" s="8">
        <v>1090</v>
      </c>
      <c r="AT47" s="5">
        <v>510</v>
      </c>
      <c r="AU47" s="7">
        <v>0.497</v>
      </c>
      <c r="AV47" s="5">
        <v>795</v>
      </c>
      <c r="AW47" s="7">
        <v>0.77</v>
      </c>
      <c r="AX47" s="5">
        <v>970</v>
      </c>
      <c r="AY47" s="7">
        <v>0.94099999999999995</v>
      </c>
      <c r="AZ47" s="8">
        <v>1020</v>
      </c>
      <c r="BA47" s="7">
        <v>0.99099999999999999</v>
      </c>
      <c r="BB47" s="5">
        <v>10</v>
      </c>
      <c r="BC47" s="7">
        <v>8.9999999999999993E-3</v>
      </c>
      <c r="BD47" s="8">
        <v>1030</v>
      </c>
    </row>
    <row r="48" spans="1:56" x14ac:dyDescent="0.35">
      <c r="A48" t="s">
        <v>107</v>
      </c>
      <c r="B48" s="5">
        <v>230</v>
      </c>
      <c r="C48" s="7">
        <v>0.30099999999999999</v>
      </c>
      <c r="D48" s="5">
        <v>380</v>
      </c>
      <c r="E48" s="7">
        <v>0.503</v>
      </c>
      <c r="F48" s="5">
        <v>505</v>
      </c>
      <c r="G48" s="7">
        <v>0.66400000000000003</v>
      </c>
      <c r="H48" s="5">
        <v>640</v>
      </c>
      <c r="I48" s="7">
        <v>0.84599999999999997</v>
      </c>
      <c r="J48" s="5">
        <v>115</v>
      </c>
      <c r="K48" s="7">
        <v>0.154</v>
      </c>
      <c r="L48" s="5">
        <v>760</v>
      </c>
      <c r="M48" s="5">
        <v>200</v>
      </c>
      <c r="N48" s="7">
        <v>0.254</v>
      </c>
      <c r="O48" s="5">
        <v>365</v>
      </c>
      <c r="P48" s="7">
        <v>0.46600000000000003</v>
      </c>
      <c r="Q48" s="5">
        <v>520</v>
      </c>
      <c r="R48" s="7">
        <v>0.66800000000000004</v>
      </c>
      <c r="S48" s="5">
        <v>685</v>
      </c>
      <c r="T48" s="7">
        <v>0.878</v>
      </c>
      <c r="U48" s="5">
        <v>95</v>
      </c>
      <c r="V48" s="7">
        <v>0.122</v>
      </c>
      <c r="W48" s="5">
        <v>780</v>
      </c>
      <c r="X48" s="5">
        <v>300</v>
      </c>
      <c r="Y48" s="7">
        <v>0.39700000000000002</v>
      </c>
      <c r="Z48" s="5">
        <v>465</v>
      </c>
      <c r="AA48" s="7">
        <v>0.61799999999999999</v>
      </c>
      <c r="AB48" s="5">
        <v>620</v>
      </c>
      <c r="AC48" s="7">
        <v>0.82</v>
      </c>
      <c r="AD48" s="5">
        <v>710</v>
      </c>
      <c r="AE48" s="7">
        <v>0.94199999999999995</v>
      </c>
      <c r="AF48" s="5">
        <v>45</v>
      </c>
      <c r="AG48" s="7">
        <v>5.8000000000000003E-2</v>
      </c>
      <c r="AH48" s="5">
        <v>755</v>
      </c>
      <c r="AI48" s="5">
        <v>250</v>
      </c>
      <c r="AJ48" s="7">
        <v>0.34599999999999997</v>
      </c>
      <c r="AK48" s="5">
        <v>435</v>
      </c>
      <c r="AL48" s="7">
        <v>0.60199999999999998</v>
      </c>
      <c r="AM48" s="5">
        <v>610</v>
      </c>
      <c r="AN48" s="7">
        <v>0.84499999999999997</v>
      </c>
      <c r="AO48" s="5">
        <v>680</v>
      </c>
      <c r="AP48" s="7">
        <v>0.93899999999999995</v>
      </c>
      <c r="AQ48" s="5">
        <v>45</v>
      </c>
      <c r="AR48" s="7">
        <v>6.0999999999999999E-2</v>
      </c>
      <c r="AS48" s="5">
        <v>725</v>
      </c>
      <c r="AT48" s="5">
        <v>180</v>
      </c>
      <c r="AU48" s="7">
        <v>0.24299999999999999</v>
      </c>
      <c r="AV48" s="5">
        <v>350</v>
      </c>
      <c r="AW48" s="7">
        <v>0.47599999999999998</v>
      </c>
      <c r="AX48" s="5">
        <v>530</v>
      </c>
      <c r="AY48" s="7">
        <v>0.72199999999999998</v>
      </c>
      <c r="AZ48" s="5">
        <v>655</v>
      </c>
      <c r="BA48" s="7">
        <v>0.89400000000000002</v>
      </c>
      <c r="BB48" s="5">
        <v>80</v>
      </c>
      <c r="BC48" s="7">
        <v>0.106</v>
      </c>
      <c r="BD48" s="5">
        <v>735</v>
      </c>
    </row>
    <row r="49" spans="1:56" x14ac:dyDescent="0.35">
      <c r="A49" t="s">
        <v>108</v>
      </c>
      <c r="B49" s="5">
        <v>45</v>
      </c>
      <c r="C49" s="7">
        <v>0.36499999999999999</v>
      </c>
      <c r="D49" s="5">
        <v>85</v>
      </c>
      <c r="E49" s="7">
        <v>0.67500000000000004</v>
      </c>
      <c r="F49" s="5">
        <v>110</v>
      </c>
      <c r="G49" s="7">
        <v>0.85699999999999998</v>
      </c>
      <c r="H49" s="5">
        <v>120</v>
      </c>
      <c r="I49" s="7">
        <v>0.94399999999999995</v>
      </c>
      <c r="J49" s="5">
        <v>5</v>
      </c>
      <c r="K49" s="7">
        <v>5.6000000000000001E-2</v>
      </c>
      <c r="L49" s="5">
        <v>125</v>
      </c>
      <c r="M49" s="5">
        <v>65</v>
      </c>
      <c r="N49" s="5" t="s">
        <v>63</v>
      </c>
      <c r="O49" s="5">
        <v>105</v>
      </c>
      <c r="P49" s="5" t="s">
        <v>63</v>
      </c>
      <c r="Q49" s="5">
        <v>130</v>
      </c>
      <c r="R49" s="5" t="s">
        <v>63</v>
      </c>
      <c r="S49" s="5">
        <v>145</v>
      </c>
      <c r="T49" s="5" t="s">
        <v>63</v>
      </c>
      <c r="U49" s="5" t="s">
        <v>63</v>
      </c>
      <c r="V49" s="5" t="s">
        <v>63</v>
      </c>
      <c r="W49" s="5">
        <v>150</v>
      </c>
      <c r="X49" s="5">
        <v>55</v>
      </c>
      <c r="Y49" s="5" t="s">
        <v>63</v>
      </c>
      <c r="Z49" s="5">
        <v>95</v>
      </c>
      <c r="AA49" s="5" t="s">
        <v>63</v>
      </c>
      <c r="AB49" s="5">
        <v>125</v>
      </c>
      <c r="AC49" s="5" t="s">
        <v>63</v>
      </c>
      <c r="AD49" s="5">
        <v>130</v>
      </c>
      <c r="AE49" s="5" t="s">
        <v>63</v>
      </c>
      <c r="AF49" s="5" t="s">
        <v>63</v>
      </c>
      <c r="AG49" s="5" t="s">
        <v>63</v>
      </c>
      <c r="AH49" s="5">
        <v>130</v>
      </c>
      <c r="AI49" s="5">
        <v>40</v>
      </c>
      <c r="AJ49" s="7">
        <v>0.46400000000000002</v>
      </c>
      <c r="AK49" s="5">
        <v>65</v>
      </c>
      <c r="AL49" s="7">
        <v>0.75</v>
      </c>
      <c r="AM49" s="5">
        <v>80</v>
      </c>
      <c r="AN49" s="7">
        <v>0.95199999999999996</v>
      </c>
      <c r="AO49" s="5">
        <v>85</v>
      </c>
      <c r="AP49" s="7">
        <v>1</v>
      </c>
      <c r="AQ49" s="5">
        <v>0</v>
      </c>
      <c r="AR49" s="7">
        <v>0</v>
      </c>
      <c r="AS49" s="5">
        <v>85</v>
      </c>
      <c r="AT49" s="5">
        <v>15</v>
      </c>
      <c r="AU49" s="7">
        <v>0.156</v>
      </c>
      <c r="AV49" s="5">
        <v>35</v>
      </c>
      <c r="AW49" s="7">
        <v>0.38500000000000001</v>
      </c>
      <c r="AX49" s="5">
        <v>65</v>
      </c>
      <c r="AY49" s="7">
        <v>0.69799999999999995</v>
      </c>
      <c r="AZ49" s="5">
        <v>90</v>
      </c>
      <c r="BA49" s="7">
        <v>0.92700000000000005</v>
      </c>
      <c r="BB49" s="5">
        <v>5</v>
      </c>
      <c r="BC49" s="7">
        <v>7.2999999999999995E-2</v>
      </c>
      <c r="BD49" s="5">
        <v>95</v>
      </c>
    </row>
    <row r="50" spans="1:56" x14ac:dyDescent="0.35">
      <c r="A50" t="s">
        <v>109</v>
      </c>
      <c r="B50" s="5">
        <v>150</v>
      </c>
      <c r="C50" s="7">
        <v>0.32700000000000001</v>
      </c>
      <c r="D50" s="5">
        <v>295</v>
      </c>
      <c r="E50" s="7">
        <v>0.64400000000000002</v>
      </c>
      <c r="F50" s="5">
        <v>385</v>
      </c>
      <c r="G50" s="7">
        <v>0.85099999999999998</v>
      </c>
      <c r="H50" s="5">
        <v>425</v>
      </c>
      <c r="I50" s="7">
        <v>0.93600000000000005</v>
      </c>
      <c r="J50" s="5">
        <v>30</v>
      </c>
      <c r="K50" s="7">
        <v>6.4000000000000001E-2</v>
      </c>
      <c r="L50" s="5">
        <v>455</v>
      </c>
      <c r="M50" s="5">
        <v>155</v>
      </c>
      <c r="N50" s="7">
        <v>0.35099999999999998</v>
      </c>
      <c r="O50" s="5">
        <v>295</v>
      </c>
      <c r="P50" s="7">
        <v>0.67</v>
      </c>
      <c r="Q50" s="5">
        <v>390</v>
      </c>
      <c r="R50" s="7">
        <v>0.88400000000000001</v>
      </c>
      <c r="S50" s="5">
        <v>415</v>
      </c>
      <c r="T50" s="7">
        <v>0.94299999999999995</v>
      </c>
      <c r="U50" s="5">
        <v>25</v>
      </c>
      <c r="V50" s="7">
        <v>5.7000000000000002E-2</v>
      </c>
      <c r="W50" s="5">
        <v>440</v>
      </c>
      <c r="X50" s="5">
        <v>125</v>
      </c>
      <c r="Y50" s="7">
        <v>0.33300000000000002</v>
      </c>
      <c r="Z50" s="5">
        <v>260</v>
      </c>
      <c r="AA50" s="7">
        <v>0.67700000000000005</v>
      </c>
      <c r="AB50" s="5">
        <v>335</v>
      </c>
      <c r="AC50" s="7">
        <v>0.874</v>
      </c>
      <c r="AD50" s="5">
        <v>370</v>
      </c>
      <c r="AE50" s="7">
        <v>0.97099999999999997</v>
      </c>
      <c r="AF50" s="5">
        <v>10</v>
      </c>
      <c r="AG50" s="7">
        <v>2.9000000000000001E-2</v>
      </c>
      <c r="AH50" s="5">
        <v>380</v>
      </c>
      <c r="AI50" s="5">
        <v>130</v>
      </c>
      <c r="AJ50" s="7">
        <v>0.32400000000000001</v>
      </c>
      <c r="AK50" s="5">
        <v>270</v>
      </c>
      <c r="AL50" s="7">
        <v>0.67100000000000004</v>
      </c>
      <c r="AM50" s="5">
        <v>370</v>
      </c>
      <c r="AN50" s="7">
        <v>0.91800000000000004</v>
      </c>
      <c r="AO50" s="5">
        <v>395</v>
      </c>
      <c r="AP50" s="7">
        <v>0.98</v>
      </c>
      <c r="AQ50" s="5">
        <v>10</v>
      </c>
      <c r="AR50" s="7">
        <v>0.02</v>
      </c>
      <c r="AS50" s="5">
        <v>405</v>
      </c>
      <c r="AT50" s="5">
        <v>60</v>
      </c>
      <c r="AU50" s="7">
        <v>0.217</v>
      </c>
      <c r="AV50" s="5">
        <v>170</v>
      </c>
      <c r="AW50" s="7">
        <v>0.621</v>
      </c>
      <c r="AX50" s="5">
        <v>245</v>
      </c>
      <c r="AY50" s="7">
        <v>0.88800000000000001</v>
      </c>
      <c r="AZ50" s="5">
        <v>265</v>
      </c>
      <c r="BA50" s="7">
        <v>0.96</v>
      </c>
      <c r="BB50" s="5">
        <v>10</v>
      </c>
      <c r="BC50" s="7">
        <v>0.04</v>
      </c>
      <c r="BD50" s="5">
        <v>275</v>
      </c>
    </row>
    <row r="51" spans="1:56" x14ac:dyDescent="0.35">
      <c r="A51" t="s">
        <v>110</v>
      </c>
      <c r="B51" s="5">
        <v>70</v>
      </c>
      <c r="C51" s="5" t="s">
        <v>63</v>
      </c>
      <c r="D51" s="5">
        <v>85</v>
      </c>
      <c r="E51" s="5" t="s">
        <v>63</v>
      </c>
      <c r="F51" s="5">
        <v>100</v>
      </c>
      <c r="G51" s="5" t="s">
        <v>63</v>
      </c>
      <c r="H51" s="5">
        <v>115</v>
      </c>
      <c r="I51" s="5" t="s">
        <v>63</v>
      </c>
      <c r="J51" s="5" t="s">
        <v>63</v>
      </c>
      <c r="K51" s="5" t="s">
        <v>63</v>
      </c>
      <c r="L51" s="5">
        <v>115</v>
      </c>
      <c r="M51" s="5">
        <v>60</v>
      </c>
      <c r="N51" s="7">
        <v>0.51300000000000001</v>
      </c>
      <c r="O51" s="5">
        <v>85</v>
      </c>
      <c r="P51" s="7">
        <v>0.74299999999999999</v>
      </c>
      <c r="Q51" s="5">
        <v>100</v>
      </c>
      <c r="R51" s="7">
        <v>0.88500000000000001</v>
      </c>
      <c r="S51" s="5">
        <v>110</v>
      </c>
      <c r="T51" s="7">
        <v>0.95599999999999996</v>
      </c>
      <c r="U51" s="5">
        <v>5</v>
      </c>
      <c r="V51" s="7">
        <v>4.3999999999999997E-2</v>
      </c>
      <c r="W51" s="5">
        <v>115</v>
      </c>
      <c r="X51" s="5">
        <v>20</v>
      </c>
      <c r="Y51" s="5" t="s">
        <v>63</v>
      </c>
      <c r="Z51" s="5">
        <v>35</v>
      </c>
      <c r="AA51" s="5" t="s">
        <v>63</v>
      </c>
      <c r="AB51" s="5">
        <v>55</v>
      </c>
      <c r="AC51" s="5" t="s">
        <v>63</v>
      </c>
      <c r="AD51" s="5">
        <v>60</v>
      </c>
      <c r="AE51" s="5" t="s">
        <v>63</v>
      </c>
      <c r="AF51" s="5" t="s">
        <v>63</v>
      </c>
      <c r="AG51" s="5" t="s">
        <v>63</v>
      </c>
      <c r="AH51" s="5">
        <v>65</v>
      </c>
      <c r="AI51" s="5">
        <v>20</v>
      </c>
      <c r="AJ51" s="7">
        <v>0.28899999999999998</v>
      </c>
      <c r="AK51" s="5">
        <v>45</v>
      </c>
      <c r="AL51" s="7">
        <v>0.59199999999999997</v>
      </c>
      <c r="AM51" s="5">
        <v>65</v>
      </c>
      <c r="AN51" s="7">
        <v>0.86799999999999999</v>
      </c>
      <c r="AO51" s="5">
        <v>75</v>
      </c>
      <c r="AP51" s="7">
        <v>1</v>
      </c>
      <c r="AQ51" s="5">
        <v>0</v>
      </c>
      <c r="AR51" s="7">
        <v>0</v>
      </c>
      <c r="AS51" s="5">
        <v>75</v>
      </c>
      <c r="AT51" s="5">
        <v>5</v>
      </c>
      <c r="AU51" s="7">
        <v>0.41199999999999998</v>
      </c>
      <c r="AV51" s="5">
        <v>10</v>
      </c>
      <c r="AW51" s="7">
        <v>0.58799999999999997</v>
      </c>
      <c r="AX51" s="5">
        <v>15</v>
      </c>
      <c r="AY51" s="7">
        <v>0.94099999999999995</v>
      </c>
      <c r="AZ51" s="5">
        <v>15</v>
      </c>
      <c r="BA51" s="7">
        <v>1</v>
      </c>
      <c r="BB51" s="5">
        <v>0</v>
      </c>
      <c r="BC51" s="7">
        <v>0</v>
      </c>
      <c r="BD51" s="5">
        <v>15</v>
      </c>
    </row>
    <row r="52" spans="1:56" x14ac:dyDescent="0.35">
      <c r="A52" t="s">
        <v>111</v>
      </c>
      <c r="B52" s="5">
        <v>50</v>
      </c>
      <c r="C52" s="7">
        <v>0.70399999999999996</v>
      </c>
      <c r="D52" s="5">
        <v>60</v>
      </c>
      <c r="E52" s="7">
        <v>0.85899999999999999</v>
      </c>
      <c r="F52" s="5">
        <v>65</v>
      </c>
      <c r="G52" s="7">
        <v>0.94399999999999995</v>
      </c>
      <c r="H52" s="5">
        <v>70</v>
      </c>
      <c r="I52" s="7">
        <v>1</v>
      </c>
      <c r="J52" s="5">
        <v>0</v>
      </c>
      <c r="K52" s="7">
        <v>0</v>
      </c>
      <c r="L52" s="5">
        <v>70</v>
      </c>
      <c r="M52" s="5">
        <v>35</v>
      </c>
      <c r="N52" s="7">
        <v>0.60699999999999998</v>
      </c>
      <c r="O52" s="5">
        <v>50</v>
      </c>
      <c r="P52" s="7">
        <v>0.85699999999999998</v>
      </c>
      <c r="Q52" s="5">
        <v>55</v>
      </c>
      <c r="R52" s="7">
        <v>0.96399999999999997</v>
      </c>
      <c r="S52" s="5">
        <v>55</v>
      </c>
      <c r="T52" s="7">
        <v>1</v>
      </c>
      <c r="U52" s="5">
        <v>0</v>
      </c>
      <c r="V52" s="7">
        <v>0</v>
      </c>
      <c r="W52" s="5">
        <v>55</v>
      </c>
      <c r="X52" s="5">
        <v>30</v>
      </c>
      <c r="Y52" s="7">
        <v>0.5</v>
      </c>
      <c r="Z52" s="5">
        <v>50</v>
      </c>
      <c r="AA52" s="7">
        <v>0.80600000000000005</v>
      </c>
      <c r="AB52" s="5">
        <v>60</v>
      </c>
      <c r="AC52" s="7">
        <v>0.98399999999999999</v>
      </c>
      <c r="AD52" s="5">
        <v>60</v>
      </c>
      <c r="AE52" s="7">
        <v>1</v>
      </c>
      <c r="AF52" s="5">
        <v>0</v>
      </c>
      <c r="AG52" s="7">
        <v>0</v>
      </c>
      <c r="AH52" s="5">
        <v>60</v>
      </c>
      <c r="AI52" s="5">
        <v>20</v>
      </c>
      <c r="AJ52" s="5" t="s">
        <v>63</v>
      </c>
      <c r="AK52" s="5">
        <v>40</v>
      </c>
      <c r="AL52" s="5" t="s">
        <v>63</v>
      </c>
      <c r="AM52" s="5">
        <v>55</v>
      </c>
      <c r="AN52" s="5" t="s">
        <v>63</v>
      </c>
      <c r="AO52" s="5">
        <v>55</v>
      </c>
      <c r="AP52" s="5" t="s">
        <v>63</v>
      </c>
      <c r="AQ52" s="5" t="s">
        <v>63</v>
      </c>
      <c r="AR52" s="5" t="s">
        <v>63</v>
      </c>
      <c r="AS52" s="5">
        <v>55</v>
      </c>
      <c r="AT52" s="5">
        <v>30</v>
      </c>
      <c r="AU52" s="5" t="s">
        <v>63</v>
      </c>
      <c r="AV52" s="5">
        <v>45</v>
      </c>
      <c r="AW52" s="5" t="s">
        <v>63</v>
      </c>
      <c r="AX52" s="5">
        <v>55</v>
      </c>
      <c r="AY52" s="5" t="s">
        <v>63</v>
      </c>
      <c r="AZ52" s="5">
        <v>60</v>
      </c>
      <c r="BA52" s="5" t="s">
        <v>63</v>
      </c>
      <c r="BB52" s="5" t="s">
        <v>63</v>
      </c>
      <c r="BC52" s="5" t="s">
        <v>63</v>
      </c>
      <c r="BD52" s="5">
        <v>65</v>
      </c>
    </row>
    <row r="53" spans="1:56" x14ac:dyDescent="0.35">
      <c r="A53" t="s">
        <v>112</v>
      </c>
      <c r="B53" s="5">
        <v>260</v>
      </c>
      <c r="C53" s="7">
        <v>0.49299999999999999</v>
      </c>
      <c r="D53" s="5">
        <v>375</v>
      </c>
      <c r="E53" s="7">
        <v>0.71899999999999997</v>
      </c>
      <c r="F53" s="5">
        <v>470</v>
      </c>
      <c r="G53" s="7">
        <v>0.90100000000000002</v>
      </c>
      <c r="H53" s="5">
        <v>500</v>
      </c>
      <c r="I53" s="7">
        <v>0.95399999999999996</v>
      </c>
      <c r="J53" s="5">
        <v>25</v>
      </c>
      <c r="K53" s="7">
        <v>4.5999999999999999E-2</v>
      </c>
      <c r="L53" s="5">
        <v>525</v>
      </c>
      <c r="M53" s="5">
        <v>270</v>
      </c>
      <c r="N53" s="7">
        <v>0.55000000000000004</v>
      </c>
      <c r="O53" s="5">
        <v>385</v>
      </c>
      <c r="P53" s="7">
        <v>0.78300000000000003</v>
      </c>
      <c r="Q53" s="5">
        <v>455</v>
      </c>
      <c r="R53" s="7">
        <v>0.92300000000000004</v>
      </c>
      <c r="S53" s="5">
        <v>475</v>
      </c>
      <c r="T53" s="7">
        <v>0.96599999999999997</v>
      </c>
      <c r="U53" s="5">
        <v>15</v>
      </c>
      <c r="V53" s="7">
        <v>3.4000000000000002E-2</v>
      </c>
      <c r="W53" s="5">
        <v>495</v>
      </c>
      <c r="X53" s="5">
        <v>165</v>
      </c>
      <c r="Y53" s="7">
        <v>0.47799999999999998</v>
      </c>
      <c r="Z53" s="5">
        <v>250</v>
      </c>
      <c r="AA53" s="7">
        <v>0.73199999999999998</v>
      </c>
      <c r="AB53" s="5">
        <v>320</v>
      </c>
      <c r="AC53" s="7">
        <v>0.92700000000000005</v>
      </c>
      <c r="AD53" s="5">
        <v>330</v>
      </c>
      <c r="AE53" s="7">
        <v>0.96199999999999997</v>
      </c>
      <c r="AF53" s="5">
        <v>15</v>
      </c>
      <c r="AG53" s="7">
        <v>3.7999999999999999E-2</v>
      </c>
      <c r="AH53" s="5">
        <v>345</v>
      </c>
      <c r="AI53" s="5">
        <v>130</v>
      </c>
      <c r="AJ53" s="7">
        <v>0.41699999999999998</v>
      </c>
      <c r="AK53" s="5">
        <v>235</v>
      </c>
      <c r="AL53" s="7">
        <v>0.745</v>
      </c>
      <c r="AM53" s="5">
        <v>295</v>
      </c>
      <c r="AN53" s="7">
        <v>0.93300000000000005</v>
      </c>
      <c r="AO53" s="5">
        <v>300</v>
      </c>
      <c r="AP53" s="7">
        <v>0.95899999999999996</v>
      </c>
      <c r="AQ53" s="5">
        <v>15</v>
      </c>
      <c r="AR53" s="7">
        <v>4.1000000000000002E-2</v>
      </c>
      <c r="AS53" s="5">
        <v>315</v>
      </c>
      <c r="AT53" s="5">
        <v>115</v>
      </c>
      <c r="AU53" s="7">
        <v>0.36299999999999999</v>
      </c>
      <c r="AV53" s="5">
        <v>210</v>
      </c>
      <c r="AW53" s="7">
        <v>0.66200000000000003</v>
      </c>
      <c r="AX53" s="5">
        <v>275</v>
      </c>
      <c r="AY53" s="7">
        <v>0.874</v>
      </c>
      <c r="AZ53" s="5">
        <v>305</v>
      </c>
      <c r="BA53" s="7">
        <v>0.95899999999999996</v>
      </c>
      <c r="BB53" s="5">
        <v>15</v>
      </c>
      <c r="BC53" s="7">
        <v>4.1000000000000002E-2</v>
      </c>
      <c r="BD53" s="5">
        <v>315</v>
      </c>
    </row>
    <row r="54" spans="1:56" x14ac:dyDescent="0.35">
      <c r="A54" t="s">
        <v>113</v>
      </c>
      <c r="B54" s="5">
        <v>35</v>
      </c>
      <c r="C54" s="5" t="s">
        <v>63</v>
      </c>
      <c r="D54" s="5">
        <v>40</v>
      </c>
      <c r="E54" s="5" t="s">
        <v>63</v>
      </c>
      <c r="F54" s="5">
        <v>45</v>
      </c>
      <c r="G54" s="5" t="s">
        <v>63</v>
      </c>
      <c r="H54" s="5">
        <v>50</v>
      </c>
      <c r="I54" s="5" t="s">
        <v>63</v>
      </c>
      <c r="J54" s="5" t="s">
        <v>63</v>
      </c>
      <c r="K54" s="5" t="s">
        <v>63</v>
      </c>
      <c r="L54" s="5">
        <v>50</v>
      </c>
      <c r="M54" s="5">
        <v>20</v>
      </c>
      <c r="N54" s="7">
        <v>0.88</v>
      </c>
      <c r="O54" s="5">
        <v>25</v>
      </c>
      <c r="P54" s="7">
        <v>0.92</v>
      </c>
      <c r="Q54" s="5">
        <v>25</v>
      </c>
      <c r="R54" s="7">
        <v>1</v>
      </c>
      <c r="S54" s="5">
        <v>25</v>
      </c>
      <c r="T54" s="7">
        <v>1</v>
      </c>
      <c r="U54" s="5">
        <v>0</v>
      </c>
      <c r="V54" s="7">
        <v>0</v>
      </c>
      <c r="W54" s="5">
        <v>25</v>
      </c>
      <c r="X54" s="5">
        <v>25</v>
      </c>
      <c r="Y54" s="7">
        <v>0.51100000000000001</v>
      </c>
      <c r="Z54" s="5">
        <v>35</v>
      </c>
      <c r="AA54" s="7">
        <v>0.75600000000000001</v>
      </c>
      <c r="AB54" s="5">
        <v>40</v>
      </c>
      <c r="AC54" s="7">
        <v>0.91100000000000003</v>
      </c>
      <c r="AD54" s="5">
        <v>45</v>
      </c>
      <c r="AE54" s="7">
        <v>1</v>
      </c>
      <c r="AF54" s="5">
        <v>0</v>
      </c>
      <c r="AG54" s="7">
        <v>0</v>
      </c>
      <c r="AH54" s="5">
        <v>45</v>
      </c>
      <c r="AI54" s="5">
        <v>10</v>
      </c>
      <c r="AJ54" s="7">
        <v>0.44</v>
      </c>
      <c r="AK54" s="5">
        <v>20</v>
      </c>
      <c r="AL54" s="7">
        <v>0.84</v>
      </c>
      <c r="AM54" s="5">
        <v>25</v>
      </c>
      <c r="AN54" s="7">
        <v>1</v>
      </c>
      <c r="AO54" s="5">
        <v>25</v>
      </c>
      <c r="AP54" s="7">
        <v>1</v>
      </c>
      <c r="AQ54" s="5">
        <v>0</v>
      </c>
      <c r="AR54" s="7">
        <v>0</v>
      </c>
      <c r="AS54" s="5">
        <v>25</v>
      </c>
      <c r="AT54" s="5">
        <v>15</v>
      </c>
      <c r="AU54" s="5" t="s">
        <v>63</v>
      </c>
      <c r="AV54" s="5">
        <v>25</v>
      </c>
      <c r="AW54" s="5" t="s">
        <v>63</v>
      </c>
      <c r="AX54" s="5">
        <v>35</v>
      </c>
      <c r="AY54" s="5" t="s">
        <v>63</v>
      </c>
      <c r="AZ54" s="5">
        <v>35</v>
      </c>
      <c r="BA54" s="5" t="s">
        <v>63</v>
      </c>
      <c r="BB54" s="5" t="s">
        <v>63</v>
      </c>
      <c r="BC54" s="5" t="s">
        <v>63</v>
      </c>
      <c r="BD54" s="5">
        <v>40</v>
      </c>
    </row>
    <row r="55" spans="1:56" x14ac:dyDescent="0.35">
      <c r="A55" t="s">
        <v>114</v>
      </c>
      <c r="B55" s="5">
        <v>35</v>
      </c>
      <c r="C55" s="7">
        <v>0.35</v>
      </c>
      <c r="D55" s="5">
        <v>50</v>
      </c>
      <c r="E55" s="7">
        <v>0.47599999999999998</v>
      </c>
      <c r="F55" s="5">
        <v>65</v>
      </c>
      <c r="G55" s="7">
        <v>0.64100000000000001</v>
      </c>
      <c r="H55" s="5">
        <v>80</v>
      </c>
      <c r="I55" s="7">
        <v>0.75700000000000001</v>
      </c>
      <c r="J55" s="5">
        <v>25</v>
      </c>
      <c r="K55" s="7">
        <v>0.24299999999999999</v>
      </c>
      <c r="L55" s="5">
        <v>105</v>
      </c>
      <c r="M55" s="5">
        <v>40</v>
      </c>
      <c r="N55" s="7">
        <v>0.38200000000000001</v>
      </c>
      <c r="O55" s="5">
        <v>60</v>
      </c>
      <c r="P55" s="7">
        <v>0.56899999999999995</v>
      </c>
      <c r="Q55" s="5">
        <v>75</v>
      </c>
      <c r="R55" s="7">
        <v>0.73499999999999999</v>
      </c>
      <c r="S55" s="5">
        <v>90</v>
      </c>
      <c r="T55" s="7">
        <v>0.88200000000000001</v>
      </c>
      <c r="U55" s="5">
        <v>10</v>
      </c>
      <c r="V55" s="7">
        <v>0.11799999999999999</v>
      </c>
      <c r="W55" s="5">
        <v>100</v>
      </c>
      <c r="X55" s="5">
        <v>30</v>
      </c>
      <c r="Y55" s="7">
        <v>0.36</v>
      </c>
      <c r="Z55" s="5">
        <v>50</v>
      </c>
      <c r="AA55" s="7">
        <v>0.56200000000000006</v>
      </c>
      <c r="AB55" s="5">
        <v>70</v>
      </c>
      <c r="AC55" s="7">
        <v>0.80900000000000005</v>
      </c>
      <c r="AD55" s="5">
        <v>85</v>
      </c>
      <c r="AE55" s="7">
        <v>0.93300000000000005</v>
      </c>
      <c r="AF55" s="5">
        <v>5</v>
      </c>
      <c r="AG55" s="7">
        <v>6.7000000000000004E-2</v>
      </c>
      <c r="AH55" s="5">
        <v>90</v>
      </c>
      <c r="AI55" s="5">
        <v>40</v>
      </c>
      <c r="AJ55" s="5" t="s">
        <v>63</v>
      </c>
      <c r="AK55" s="5">
        <v>55</v>
      </c>
      <c r="AL55" s="5" t="s">
        <v>63</v>
      </c>
      <c r="AM55" s="5">
        <v>85</v>
      </c>
      <c r="AN55" s="5" t="s">
        <v>63</v>
      </c>
      <c r="AO55" s="5">
        <v>90</v>
      </c>
      <c r="AP55" s="5" t="s">
        <v>63</v>
      </c>
      <c r="AQ55" s="5" t="s">
        <v>63</v>
      </c>
      <c r="AR55" s="5" t="s">
        <v>63</v>
      </c>
      <c r="AS55" s="5">
        <v>90</v>
      </c>
      <c r="AT55" s="5">
        <v>40</v>
      </c>
      <c r="AU55" s="7">
        <v>0.33100000000000002</v>
      </c>
      <c r="AV55" s="5">
        <v>60</v>
      </c>
      <c r="AW55" s="7">
        <v>0.48</v>
      </c>
      <c r="AX55" s="5">
        <v>85</v>
      </c>
      <c r="AY55" s="7">
        <v>0.66900000000000004</v>
      </c>
      <c r="AZ55" s="5">
        <v>105</v>
      </c>
      <c r="BA55" s="7">
        <v>0.81899999999999995</v>
      </c>
      <c r="BB55" s="5">
        <v>25</v>
      </c>
      <c r="BC55" s="7">
        <v>0.18099999999999999</v>
      </c>
      <c r="BD55" s="5">
        <v>125</v>
      </c>
    </row>
    <row r="56" spans="1:56" x14ac:dyDescent="0.35">
      <c r="A56" t="s">
        <v>115</v>
      </c>
      <c r="B56" s="5" t="s">
        <v>70</v>
      </c>
      <c r="C56" s="5" t="s">
        <v>70</v>
      </c>
      <c r="D56" s="5" t="s">
        <v>70</v>
      </c>
      <c r="E56" s="5" t="s">
        <v>70</v>
      </c>
      <c r="F56" s="5" t="s">
        <v>70</v>
      </c>
      <c r="G56" s="5" t="s">
        <v>70</v>
      </c>
      <c r="H56" s="5" t="s">
        <v>70</v>
      </c>
      <c r="I56" s="5" t="s">
        <v>70</v>
      </c>
      <c r="J56" s="5" t="s">
        <v>70</v>
      </c>
      <c r="K56" s="5" t="s">
        <v>70</v>
      </c>
      <c r="L56" s="5">
        <v>0</v>
      </c>
      <c r="M56" s="5" t="s">
        <v>70</v>
      </c>
      <c r="N56" s="5" t="s">
        <v>70</v>
      </c>
      <c r="O56" s="5" t="s">
        <v>70</v>
      </c>
      <c r="P56" s="5" t="s">
        <v>70</v>
      </c>
      <c r="Q56" s="5" t="s">
        <v>70</v>
      </c>
      <c r="R56" s="5" t="s">
        <v>70</v>
      </c>
      <c r="S56" s="5" t="s">
        <v>70</v>
      </c>
      <c r="T56" s="5" t="s">
        <v>70</v>
      </c>
      <c r="U56" s="5" t="s">
        <v>70</v>
      </c>
      <c r="V56" s="5" t="s">
        <v>70</v>
      </c>
      <c r="W56" s="5">
        <v>0</v>
      </c>
      <c r="X56" s="5" t="s">
        <v>70</v>
      </c>
      <c r="Y56" s="5" t="s">
        <v>70</v>
      </c>
      <c r="Z56" s="5" t="s">
        <v>70</v>
      </c>
      <c r="AA56" s="5" t="s">
        <v>70</v>
      </c>
      <c r="AB56" s="5" t="s">
        <v>70</v>
      </c>
      <c r="AC56" s="5" t="s">
        <v>70</v>
      </c>
      <c r="AD56" s="5" t="s">
        <v>70</v>
      </c>
      <c r="AE56" s="5" t="s">
        <v>70</v>
      </c>
      <c r="AF56" s="5" t="s">
        <v>70</v>
      </c>
      <c r="AG56" s="5" t="s">
        <v>70</v>
      </c>
      <c r="AH56" s="5">
        <v>0</v>
      </c>
      <c r="AI56" s="5" t="s">
        <v>70</v>
      </c>
      <c r="AJ56" s="5" t="s">
        <v>70</v>
      </c>
      <c r="AK56" s="5" t="s">
        <v>70</v>
      </c>
      <c r="AL56" s="5" t="s">
        <v>70</v>
      </c>
      <c r="AM56" s="5" t="s">
        <v>70</v>
      </c>
      <c r="AN56" s="5" t="s">
        <v>70</v>
      </c>
      <c r="AO56" s="5" t="s">
        <v>70</v>
      </c>
      <c r="AP56" s="5" t="s">
        <v>70</v>
      </c>
      <c r="AQ56" s="5" t="s">
        <v>70</v>
      </c>
      <c r="AR56" s="5" t="s">
        <v>70</v>
      </c>
      <c r="AS56" s="5">
        <v>0</v>
      </c>
      <c r="AT56" s="5" t="s">
        <v>70</v>
      </c>
      <c r="AU56" s="5" t="s">
        <v>70</v>
      </c>
      <c r="AV56" s="5" t="s">
        <v>70</v>
      </c>
      <c r="AW56" s="5" t="s">
        <v>70</v>
      </c>
      <c r="AX56" s="5" t="s">
        <v>70</v>
      </c>
      <c r="AY56" s="5" t="s">
        <v>70</v>
      </c>
      <c r="AZ56" s="5" t="s">
        <v>70</v>
      </c>
      <c r="BA56" s="5" t="s">
        <v>70</v>
      </c>
      <c r="BB56" s="5" t="s">
        <v>70</v>
      </c>
      <c r="BC56" s="5" t="s">
        <v>70</v>
      </c>
      <c r="BD56" s="5">
        <v>0</v>
      </c>
    </row>
    <row r="57" spans="1:56" x14ac:dyDescent="0.35">
      <c r="A57" t="s">
        <v>116</v>
      </c>
      <c r="B57" s="5">
        <v>305</v>
      </c>
      <c r="C57" s="7">
        <v>0.54800000000000004</v>
      </c>
      <c r="D57" s="5">
        <v>395</v>
      </c>
      <c r="E57" s="7">
        <v>0.71</v>
      </c>
      <c r="F57" s="5">
        <v>480</v>
      </c>
      <c r="G57" s="7">
        <v>0.86699999999999999</v>
      </c>
      <c r="H57" s="5">
        <v>525</v>
      </c>
      <c r="I57" s="7">
        <v>0.94799999999999995</v>
      </c>
      <c r="J57" s="5">
        <v>30</v>
      </c>
      <c r="K57" s="7">
        <v>5.1999999999999998E-2</v>
      </c>
      <c r="L57" s="5">
        <v>555</v>
      </c>
      <c r="M57" s="5">
        <v>265</v>
      </c>
      <c r="N57" s="7">
        <v>0.54300000000000004</v>
      </c>
      <c r="O57" s="5">
        <v>375</v>
      </c>
      <c r="P57" s="7">
        <v>0.76300000000000001</v>
      </c>
      <c r="Q57" s="5">
        <v>435</v>
      </c>
      <c r="R57" s="7">
        <v>0.88600000000000001</v>
      </c>
      <c r="S57" s="5">
        <v>470</v>
      </c>
      <c r="T57" s="7">
        <v>0.95699999999999996</v>
      </c>
      <c r="U57" s="5">
        <v>20</v>
      </c>
      <c r="V57" s="7">
        <v>4.2999999999999997E-2</v>
      </c>
      <c r="W57" s="5">
        <v>490</v>
      </c>
      <c r="X57" s="5">
        <v>280</v>
      </c>
      <c r="Y57" s="5" t="s">
        <v>63</v>
      </c>
      <c r="Z57" s="5">
        <v>385</v>
      </c>
      <c r="AA57" s="5" t="s">
        <v>63</v>
      </c>
      <c r="AB57" s="5">
        <v>450</v>
      </c>
      <c r="AC57" s="5" t="s">
        <v>63</v>
      </c>
      <c r="AD57" s="5">
        <v>485</v>
      </c>
      <c r="AE57" s="5" t="s">
        <v>63</v>
      </c>
      <c r="AF57" s="5" t="s">
        <v>63</v>
      </c>
      <c r="AG57" s="5" t="s">
        <v>63</v>
      </c>
      <c r="AH57" s="5">
        <v>485</v>
      </c>
      <c r="AI57" s="5">
        <v>290</v>
      </c>
      <c r="AJ57" s="5" t="s">
        <v>63</v>
      </c>
      <c r="AK57" s="5">
        <v>405</v>
      </c>
      <c r="AL57" s="5" t="s">
        <v>63</v>
      </c>
      <c r="AM57" s="5">
        <v>505</v>
      </c>
      <c r="AN57" s="5" t="s">
        <v>63</v>
      </c>
      <c r="AO57" s="5">
        <v>525</v>
      </c>
      <c r="AP57" s="5" t="s">
        <v>63</v>
      </c>
      <c r="AQ57" s="5" t="s">
        <v>63</v>
      </c>
      <c r="AR57" s="5" t="s">
        <v>63</v>
      </c>
      <c r="AS57" s="5">
        <v>530</v>
      </c>
      <c r="AT57" s="5">
        <v>235</v>
      </c>
      <c r="AU57" s="7">
        <v>0.53100000000000003</v>
      </c>
      <c r="AV57" s="5">
        <v>335</v>
      </c>
      <c r="AW57" s="7">
        <v>0.76200000000000001</v>
      </c>
      <c r="AX57" s="5">
        <v>400</v>
      </c>
      <c r="AY57" s="7">
        <v>0.90200000000000002</v>
      </c>
      <c r="AZ57" s="5">
        <v>430</v>
      </c>
      <c r="BA57" s="7">
        <v>0.97699999999999998</v>
      </c>
      <c r="BB57" s="5">
        <v>10</v>
      </c>
      <c r="BC57" s="7">
        <v>2.3E-2</v>
      </c>
      <c r="BD57" s="5">
        <v>440</v>
      </c>
    </row>
    <row r="58" spans="1:56" x14ac:dyDescent="0.35">
      <c r="A58" t="s">
        <v>117</v>
      </c>
      <c r="B58" s="5" t="s">
        <v>63</v>
      </c>
      <c r="C58" s="5" t="s">
        <v>63</v>
      </c>
      <c r="D58" s="5" t="s">
        <v>63</v>
      </c>
      <c r="E58" s="5" t="s">
        <v>63</v>
      </c>
      <c r="F58" s="5" t="s">
        <v>63</v>
      </c>
      <c r="G58" s="5" t="s">
        <v>63</v>
      </c>
      <c r="H58" s="5" t="s">
        <v>63</v>
      </c>
      <c r="I58" s="5" t="s">
        <v>63</v>
      </c>
      <c r="J58" s="5">
        <v>0</v>
      </c>
      <c r="K58" s="7">
        <v>0</v>
      </c>
      <c r="L58" s="5" t="s">
        <v>63</v>
      </c>
      <c r="M58" s="5" t="s">
        <v>70</v>
      </c>
      <c r="N58" s="5" t="s">
        <v>70</v>
      </c>
      <c r="O58" s="5" t="s">
        <v>70</v>
      </c>
      <c r="P58" s="5" t="s">
        <v>70</v>
      </c>
      <c r="Q58" s="5" t="s">
        <v>70</v>
      </c>
      <c r="R58" s="5" t="s">
        <v>70</v>
      </c>
      <c r="S58" s="5" t="s">
        <v>70</v>
      </c>
      <c r="T58" s="5" t="s">
        <v>70</v>
      </c>
      <c r="U58" s="5" t="s">
        <v>70</v>
      </c>
      <c r="V58" s="5" t="s">
        <v>70</v>
      </c>
      <c r="W58" s="5">
        <v>0</v>
      </c>
      <c r="X58" s="5" t="s">
        <v>70</v>
      </c>
      <c r="Y58" s="5" t="s">
        <v>70</v>
      </c>
      <c r="Z58" s="5" t="s">
        <v>70</v>
      </c>
      <c r="AA58" s="5" t="s">
        <v>70</v>
      </c>
      <c r="AB58" s="5" t="s">
        <v>70</v>
      </c>
      <c r="AC58" s="5" t="s">
        <v>70</v>
      </c>
      <c r="AD58" s="5" t="s">
        <v>70</v>
      </c>
      <c r="AE58" s="5" t="s">
        <v>70</v>
      </c>
      <c r="AF58" s="5" t="s">
        <v>70</v>
      </c>
      <c r="AG58" s="5" t="s">
        <v>70</v>
      </c>
      <c r="AH58" s="5">
        <v>0</v>
      </c>
      <c r="AI58" s="5" t="s">
        <v>70</v>
      </c>
      <c r="AJ58" s="5" t="s">
        <v>70</v>
      </c>
      <c r="AK58" s="5" t="s">
        <v>70</v>
      </c>
      <c r="AL58" s="5" t="s">
        <v>70</v>
      </c>
      <c r="AM58" s="5" t="s">
        <v>70</v>
      </c>
      <c r="AN58" s="5" t="s">
        <v>70</v>
      </c>
      <c r="AO58" s="5" t="s">
        <v>70</v>
      </c>
      <c r="AP58" s="5" t="s">
        <v>70</v>
      </c>
      <c r="AQ58" s="5" t="s">
        <v>70</v>
      </c>
      <c r="AR58" s="5" t="s">
        <v>70</v>
      </c>
      <c r="AS58" s="5">
        <v>0</v>
      </c>
      <c r="AT58" s="5" t="s">
        <v>70</v>
      </c>
      <c r="AU58" s="5" t="s">
        <v>70</v>
      </c>
      <c r="AV58" s="5" t="s">
        <v>70</v>
      </c>
      <c r="AW58" s="5" t="s">
        <v>70</v>
      </c>
      <c r="AX58" s="5" t="s">
        <v>70</v>
      </c>
      <c r="AY58" s="5" t="s">
        <v>70</v>
      </c>
      <c r="AZ58" s="5" t="s">
        <v>70</v>
      </c>
      <c r="BA58" s="5" t="s">
        <v>70</v>
      </c>
      <c r="BB58" s="5" t="s">
        <v>70</v>
      </c>
      <c r="BC58" s="5" t="s">
        <v>70</v>
      </c>
      <c r="BD58" s="5">
        <v>0</v>
      </c>
    </row>
    <row r="59" spans="1:56" x14ac:dyDescent="0.35">
      <c r="A59" s="6" t="s">
        <v>118</v>
      </c>
      <c r="B59" s="10">
        <v>8045</v>
      </c>
      <c r="C59" s="11">
        <v>0.39400000000000002</v>
      </c>
      <c r="D59" s="10">
        <v>12755</v>
      </c>
      <c r="E59" s="11">
        <v>0.624</v>
      </c>
      <c r="F59" s="10">
        <v>16350</v>
      </c>
      <c r="G59" s="11">
        <v>0.8</v>
      </c>
      <c r="H59" s="10">
        <v>18640</v>
      </c>
      <c r="I59" s="11">
        <v>0.91200000000000003</v>
      </c>
      <c r="J59" s="10">
        <v>1800</v>
      </c>
      <c r="K59" s="11">
        <v>8.7999999999999995E-2</v>
      </c>
      <c r="L59" s="10">
        <v>20440</v>
      </c>
      <c r="M59" s="10">
        <v>8120</v>
      </c>
      <c r="N59" s="11">
        <v>0.41099999999999998</v>
      </c>
      <c r="O59" s="10">
        <v>12905</v>
      </c>
      <c r="P59" s="11">
        <v>0.65400000000000003</v>
      </c>
      <c r="Q59" s="10">
        <v>16350</v>
      </c>
      <c r="R59" s="11">
        <v>0.82799999999999996</v>
      </c>
      <c r="S59" s="10">
        <v>18380</v>
      </c>
      <c r="T59" s="11">
        <v>0.93100000000000005</v>
      </c>
      <c r="U59" s="10">
        <v>1360</v>
      </c>
      <c r="V59" s="11">
        <v>6.9000000000000006E-2</v>
      </c>
      <c r="W59" s="10">
        <v>19740</v>
      </c>
      <c r="X59" s="10">
        <v>9050</v>
      </c>
      <c r="Y59" s="11">
        <v>0.47499999999999998</v>
      </c>
      <c r="Z59" s="10">
        <v>13145</v>
      </c>
      <c r="AA59" s="11">
        <v>0.68899999999999995</v>
      </c>
      <c r="AB59" s="10">
        <v>16725</v>
      </c>
      <c r="AC59" s="11">
        <v>0.877</v>
      </c>
      <c r="AD59" s="10">
        <v>18340</v>
      </c>
      <c r="AE59" s="11">
        <v>0.96199999999999997</v>
      </c>
      <c r="AF59" s="9">
        <v>730</v>
      </c>
      <c r="AG59" s="11">
        <v>3.7999999999999999E-2</v>
      </c>
      <c r="AH59" s="10">
        <v>19070</v>
      </c>
      <c r="AI59" s="10">
        <v>7810</v>
      </c>
      <c r="AJ59" s="11">
        <v>0.42099999999999999</v>
      </c>
      <c r="AK59" s="10">
        <v>12655</v>
      </c>
      <c r="AL59" s="11">
        <v>0.68300000000000005</v>
      </c>
      <c r="AM59" s="10">
        <v>16675</v>
      </c>
      <c r="AN59" s="11">
        <v>0.89900000000000002</v>
      </c>
      <c r="AO59" s="10">
        <v>17920</v>
      </c>
      <c r="AP59" s="11">
        <v>0.96699999999999997</v>
      </c>
      <c r="AQ59" s="9">
        <v>620</v>
      </c>
      <c r="AR59" s="11">
        <v>3.3000000000000002E-2</v>
      </c>
      <c r="AS59" s="10">
        <v>18540</v>
      </c>
      <c r="AT59" s="10">
        <v>6430</v>
      </c>
      <c r="AU59" s="11">
        <v>0.35</v>
      </c>
      <c r="AV59" s="10">
        <v>10925</v>
      </c>
      <c r="AW59" s="11">
        <v>0.59499999999999997</v>
      </c>
      <c r="AX59" s="10">
        <v>14585</v>
      </c>
      <c r="AY59" s="11">
        <v>0.79400000000000004</v>
      </c>
      <c r="AZ59" s="10">
        <v>16805</v>
      </c>
      <c r="BA59" s="11">
        <v>0.91500000000000004</v>
      </c>
      <c r="BB59" s="10">
        <v>1560</v>
      </c>
      <c r="BC59" s="11">
        <v>8.5000000000000006E-2</v>
      </c>
      <c r="BD59" s="10">
        <v>18365</v>
      </c>
    </row>
  </sheetData>
  <pageMargins left="0.7" right="0.7" top="0.75" bottom="0.75" header="0.3" footer="0.3"/>
  <pageSetup paperSize="9" orientation="portrait" horizontalDpi="300" verticalDpi="300"/>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BD59"/>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23.69140625" customWidth="1"/>
    <col min="5" max="5" width="28.69140625" customWidth="1"/>
    <col min="6" max="6" width="23.69140625" customWidth="1"/>
    <col min="7" max="7" width="28.69140625" customWidth="1"/>
    <col min="8" max="8" width="23.69140625" customWidth="1"/>
    <col min="9" max="9" width="28.69140625" customWidth="1"/>
    <col min="10" max="10" width="20.69140625" customWidth="1"/>
    <col min="11" max="11" width="25.69140625" customWidth="1"/>
    <col min="12" max="12" width="13.69140625" customWidth="1"/>
    <col min="13" max="13" width="19.69140625" customWidth="1"/>
    <col min="14" max="14" width="24.69140625" customWidth="1"/>
    <col min="15" max="15" width="23.69140625" customWidth="1"/>
    <col min="16" max="16" width="28.69140625" customWidth="1"/>
    <col min="17" max="17" width="23.69140625" customWidth="1"/>
    <col min="18" max="18" width="28.69140625" customWidth="1"/>
    <col min="19" max="19" width="23.69140625" customWidth="1"/>
    <col min="20" max="20" width="28.69140625" customWidth="1"/>
    <col min="21" max="21" width="20.69140625" customWidth="1"/>
    <col min="22" max="22" width="25.69140625" customWidth="1"/>
    <col min="23" max="23" width="13.69140625" customWidth="1"/>
    <col min="24" max="24" width="19.69140625" customWidth="1"/>
    <col min="25" max="25" width="24.69140625" customWidth="1"/>
    <col min="26" max="26" width="23.69140625" customWidth="1"/>
    <col min="27" max="27" width="28.69140625" customWidth="1"/>
    <col min="28" max="28" width="23.69140625" customWidth="1"/>
    <col min="29" max="29" width="28.69140625" customWidth="1"/>
    <col min="30" max="30" width="23.69140625" customWidth="1"/>
    <col min="31" max="31" width="28.69140625" customWidth="1"/>
    <col min="32" max="32" width="20.69140625" customWidth="1"/>
    <col min="33" max="33" width="25.69140625" customWidth="1"/>
    <col min="34" max="34" width="13.69140625" customWidth="1"/>
    <col min="35" max="35" width="19.69140625" customWidth="1"/>
    <col min="36" max="36" width="24.69140625" customWidth="1"/>
    <col min="37" max="37" width="23.69140625" customWidth="1"/>
    <col min="38" max="38" width="28.69140625" customWidth="1"/>
    <col min="39" max="39" width="23.69140625" customWidth="1"/>
    <col min="40" max="40" width="28.69140625" customWidth="1"/>
    <col min="41" max="41" width="23.69140625" customWidth="1"/>
    <col min="42" max="42" width="28.69140625" customWidth="1"/>
    <col min="43" max="43" width="20.69140625" customWidth="1"/>
    <col min="44" max="44" width="25.69140625" customWidth="1"/>
    <col min="45" max="45" width="13.69140625" customWidth="1"/>
    <col min="46" max="46" width="19.69140625" customWidth="1"/>
    <col min="47" max="47" width="24.69140625" customWidth="1"/>
    <col min="48" max="48" width="23.69140625" customWidth="1"/>
    <col min="49" max="49" width="28.69140625" customWidth="1"/>
    <col min="50" max="50" width="23.69140625" customWidth="1"/>
    <col min="51" max="51" width="28.69140625" customWidth="1"/>
    <col min="52" max="52" width="23.69140625" customWidth="1"/>
    <col min="53" max="53" width="28.69140625" customWidth="1"/>
    <col min="54" max="54" width="20.69140625" customWidth="1"/>
    <col min="55" max="55" width="25.69140625" customWidth="1"/>
    <col min="56" max="56" width="13.69140625" customWidth="1"/>
  </cols>
  <sheetData>
    <row r="1" spans="1:56" ht="30" customHeight="1" x14ac:dyDescent="0.35">
      <c r="A1" s="1" t="s">
        <v>156</v>
      </c>
    </row>
    <row r="2" spans="1:56" x14ac:dyDescent="0.35">
      <c r="A2" t="s">
        <v>119</v>
      </c>
    </row>
    <row r="3" spans="1:56" x14ac:dyDescent="0.35">
      <c r="A3" t="s">
        <v>120</v>
      </c>
    </row>
    <row r="4" spans="1:5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c r="Q4" s="4" t="s">
        <v>22</v>
      </c>
      <c r="R4" s="4" t="s">
        <v>23</v>
      </c>
      <c r="S4" s="4" t="s">
        <v>24</v>
      </c>
      <c r="T4" s="4" t="s">
        <v>25</v>
      </c>
      <c r="U4" s="4" t="s">
        <v>26</v>
      </c>
      <c r="V4" s="4" t="s">
        <v>27</v>
      </c>
      <c r="W4" s="4" t="s">
        <v>28</v>
      </c>
      <c r="X4" s="4" t="s">
        <v>29</v>
      </c>
      <c r="Y4" s="4" t="s">
        <v>30</v>
      </c>
      <c r="Z4" s="4" t="s">
        <v>31</v>
      </c>
      <c r="AA4" s="4" t="s">
        <v>32</v>
      </c>
      <c r="AB4" s="4" t="s">
        <v>33</v>
      </c>
      <c r="AC4" s="4" t="s">
        <v>34</v>
      </c>
      <c r="AD4" s="4" t="s">
        <v>35</v>
      </c>
      <c r="AE4" s="4" t="s">
        <v>36</v>
      </c>
      <c r="AF4" s="4" t="s">
        <v>37</v>
      </c>
      <c r="AG4" s="4" t="s">
        <v>38</v>
      </c>
      <c r="AH4" s="4" t="s">
        <v>39</v>
      </c>
      <c r="AI4" s="4" t="s">
        <v>40</v>
      </c>
      <c r="AJ4" s="4" t="s">
        <v>41</v>
      </c>
      <c r="AK4" s="4" t="s">
        <v>42</v>
      </c>
      <c r="AL4" s="4" t="s">
        <v>43</v>
      </c>
      <c r="AM4" s="4" t="s">
        <v>44</v>
      </c>
      <c r="AN4" s="4" t="s">
        <v>45</v>
      </c>
      <c r="AO4" s="4" t="s">
        <v>46</v>
      </c>
      <c r="AP4" s="4" t="s">
        <v>47</v>
      </c>
      <c r="AQ4" s="4" t="s">
        <v>48</v>
      </c>
      <c r="AR4" s="4" t="s">
        <v>49</v>
      </c>
      <c r="AS4" s="4" t="s">
        <v>50</v>
      </c>
      <c r="AT4" s="4" t="s">
        <v>51</v>
      </c>
      <c r="AU4" s="4" t="s">
        <v>52</v>
      </c>
      <c r="AV4" s="4" t="s">
        <v>53</v>
      </c>
      <c r="AW4" s="4" t="s">
        <v>54</v>
      </c>
      <c r="AX4" s="4" t="s">
        <v>55</v>
      </c>
      <c r="AY4" s="4" t="s">
        <v>56</v>
      </c>
      <c r="AZ4" s="4" t="s">
        <v>57</v>
      </c>
      <c r="BA4" s="4" t="s">
        <v>58</v>
      </c>
      <c r="BB4" s="4" t="s">
        <v>59</v>
      </c>
      <c r="BC4" s="4" t="s">
        <v>60</v>
      </c>
      <c r="BD4" s="4" t="s">
        <v>61</v>
      </c>
    </row>
    <row r="5" spans="1:56" x14ac:dyDescent="0.35">
      <c r="A5" t="s">
        <v>62</v>
      </c>
      <c r="B5" s="5" t="s">
        <v>70</v>
      </c>
      <c r="C5" s="5" t="s">
        <v>70</v>
      </c>
      <c r="D5" s="5" t="s">
        <v>70</v>
      </c>
      <c r="E5" s="5" t="s">
        <v>70</v>
      </c>
      <c r="F5" s="5" t="s">
        <v>70</v>
      </c>
      <c r="G5" s="5" t="s">
        <v>70</v>
      </c>
      <c r="H5" s="5" t="s">
        <v>70</v>
      </c>
      <c r="I5" s="5" t="s">
        <v>70</v>
      </c>
      <c r="J5" s="5" t="s">
        <v>70</v>
      </c>
      <c r="K5" s="5" t="s">
        <v>70</v>
      </c>
      <c r="L5" s="5">
        <v>0</v>
      </c>
      <c r="M5" s="5" t="s">
        <v>70</v>
      </c>
      <c r="N5" s="5" t="s">
        <v>70</v>
      </c>
      <c r="O5" s="5" t="s">
        <v>70</v>
      </c>
      <c r="P5" s="5" t="s">
        <v>70</v>
      </c>
      <c r="Q5" s="5" t="s">
        <v>70</v>
      </c>
      <c r="R5" s="5" t="s">
        <v>70</v>
      </c>
      <c r="S5" s="5" t="s">
        <v>70</v>
      </c>
      <c r="T5" s="5" t="s">
        <v>70</v>
      </c>
      <c r="U5" s="5" t="s">
        <v>70</v>
      </c>
      <c r="V5" s="5" t="s">
        <v>70</v>
      </c>
      <c r="W5" s="5">
        <v>0</v>
      </c>
      <c r="X5" s="5" t="s">
        <v>70</v>
      </c>
      <c r="Y5" s="5" t="s">
        <v>70</v>
      </c>
      <c r="Z5" s="5" t="s">
        <v>70</v>
      </c>
      <c r="AA5" s="5" t="s">
        <v>70</v>
      </c>
      <c r="AB5" s="5" t="s">
        <v>70</v>
      </c>
      <c r="AC5" s="5" t="s">
        <v>70</v>
      </c>
      <c r="AD5" s="5" t="s">
        <v>70</v>
      </c>
      <c r="AE5" s="5" t="s">
        <v>70</v>
      </c>
      <c r="AF5" s="5" t="s">
        <v>70</v>
      </c>
      <c r="AG5" s="5" t="s">
        <v>70</v>
      </c>
      <c r="AH5" s="5">
        <v>0</v>
      </c>
      <c r="AI5" s="5" t="s">
        <v>70</v>
      </c>
      <c r="AJ5" s="5" t="s">
        <v>70</v>
      </c>
      <c r="AK5" s="5" t="s">
        <v>70</v>
      </c>
      <c r="AL5" s="5" t="s">
        <v>70</v>
      </c>
      <c r="AM5" s="5" t="s">
        <v>70</v>
      </c>
      <c r="AN5" s="5" t="s">
        <v>70</v>
      </c>
      <c r="AO5" s="5" t="s">
        <v>70</v>
      </c>
      <c r="AP5" s="5" t="s">
        <v>70</v>
      </c>
      <c r="AQ5" s="5" t="s">
        <v>70</v>
      </c>
      <c r="AR5" s="5" t="s">
        <v>70</v>
      </c>
      <c r="AS5" s="5">
        <v>0</v>
      </c>
      <c r="AT5" s="5" t="s">
        <v>70</v>
      </c>
      <c r="AU5" s="5" t="s">
        <v>70</v>
      </c>
      <c r="AV5" s="5" t="s">
        <v>70</v>
      </c>
      <c r="AW5" s="5" t="s">
        <v>70</v>
      </c>
      <c r="AX5" s="5" t="s">
        <v>70</v>
      </c>
      <c r="AY5" s="5" t="s">
        <v>70</v>
      </c>
      <c r="AZ5" s="5" t="s">
        <v>70</v>
      </c>
      <c r="BA5" s="5" t="s">
        <v>70</v>
      </c>
      <c r="BB5" s="5" t="s">
        <v>70</v>
      </c>
      <c r="BC5" s="5" t="s">
        <v>70</v>
      </c>
      <c r="BD5" s="5">
        <v>0</v>
      </c>
    </row>
    <row r="6" spans="1:56" x14ac:dyDescent="0.35">
      <c r="A6" t="s">
        <v>64</v>
      </c>
      <c r="B6" s="5">
        <v>10</v>
      </c>
      <c r="C6" s="7">
        <v>0.24299999999999999</v>
      </c>
      <c r="D6" s="5">
        <v>15</v>
      </c>
      <c r="E6" s="7">
        <v>0.45900000000000002</v>
      </c>
      <c r="F6" s="5">
        <v>30</v>
      </c>
      <c r="G6" s="7">
        <v>0.75700000000000001</v>
      </c>
      <c r="H6" s="5">
        <v>30</v>
      </c>
      <c r="I6" s="7">
        <v>0.86499999999999999</v>
      </c>
      <c r="J6" s="5">
        <v>5</v>
      </c>
      <c r="K6" s="7">
        <v>0.13500000000000001</v>
      </c>
      <c r="L6" s="5">
        <v>35</v>
      </c>
      <c r="M6" s="5">
        <v>25</v>
      </c>
      <c r="N6" s="5" t="s">
        <v>63</v>
      </c>
      <c r="O6" s="5">
        <v>40</v>
      </c>
      <c r="P6" s="5" t="s">
        <v>63</v>
      </c>
      <c r="Q6" s="5">
        <v>50</v>
      </c>
      <c r="R6" s="5" t="s">
        <v>63</v>
      </c>
      <c r="S6" s="5">
        <v>55</v>
      </c>
      <c r="T6" s="5" t="s">
        <v>63</v>
      </c>
      <c r="U6" s="5" t="s">
        <v>63</v>
      </c>
      <c r="V6" s="5" t="s">
        <v>63</v>
      </c>
      <c r="W6" s="5">
        <v>55</v>
      </c>
      <c r="X6" s="5">
        <v>25</v>
      </c>
      <c r="Y6" s="5" t="s">
        <v>63</v>
      </c>
      <c r="Z6" s="5">
        <v>40</v>
      </c>
      <c r="AA6" s="5" t="s">
        <v>63</v>
      </c>
      <c r="AB6" s="5">
        <v>50</v>
      </c>
      <c r="AC6" s="5" t="s">
        <v>63</v>
      </c>
      <c r="AD6" s="5">
        <v>50</v>
      </c>
      <c r="AE6" s="5" t="s">
        <v>63</v>
      </c>
      <c r="AF6" s="5" t="s">
        <v>63</v>
      </c>
      <c r="AG6" s="5" t="s">
        <v>63</v>
      </c>
      <c r="AH6" s="5">
        <v>50</v>
      </c>
      <c r="AI6" s="5">
        <v>10</v>
      </c>
      <c r="AJ6" s="5" t="s">
        <v>63</v>
      </c>
      <c r="AK6" s="5">
        <v>20</v>
      </c>
      <c r="AL6" s="5" t="s">
        <v>63</v>
      </c>
      <c r="AM6" s="5">
        <v>30</v>
      </c>
      <c r="AN6" s="5" t="s">
        <v>63</v>
      </c>
      <c r="AO6" s="5">
        <v>35</v>
      </c>
      <c r="AP6" s="5" t="s">
        <v>63</v>
      </c>
      <c r="AQ6" s="5" t="s">
        <v>63</v>
      </c>
      <c r="AR6" s="5" t="s">
        <v>63</v>
      </c>
      <c r="AS6" s="5">
        <v>35</v>
      </c>
      <c r="AT6" s="5">
        <v>10</v>
      </c>
      <c r="AU6" s="7">
        <v>0.125</v>
      </c>
      <c r="AV6" s="5">
        <v>30</v>
      </c>
      <c r="AW6" s="7">
        <v>0.43099999999999999</v>
      </c>
      <c r="AX6" s="5">
        <v>50</v>
      </c>
      <c r="AY6" s="7">
        <v>0.70799999999999996</v>
      </c>
      <c r="AZ6" s="5">
        <v>60</v>
      </c>
      <c r="BA6" s="7">
        <v>0.83299999999999996</v>
      </c>
      <c r="BB6" s="5">
        <v>10</v>
      </c>
      <c r="BC6" s="7">
        <v>0.16700000000000001</v>
      </c>
      <c r="BD6" s="5">
        <v>70</v>
      </c>
    </row>
    <row r="7" spans="1:56" x14ac:dyDescent="0.35">
      <c r="A7" t="s">
        <v>65</v>
      </c>
      <c r="B7" s="5">
        <v>130</v>
      </c>
      <c r="C7" s="7">
        <v>0.27100000000000002</v>
      </c>
      <c r="D7" s="5">
        <v>205</v>
      </c>
      <c r="E7" s="7">
        <v>0.432</v>
      </c>
      <c r="F7" s="5">
        <v>285</v>
      </c>
      <c r="G7" s="7">
        <v>0.60599999999999998</v>
      </c>
      <c r="H7" s="5">
        <v>375</v>
      </c>
      <c r="I7" s="7">
        <v>0.79</v>
      </c>
      <c r="J7" s="5">
        <v>100</v>
      </c>
      <c r="K7" s="7">
        <v>0.21</v>
      </c>
      <c r="L7" s="5">
        <v>470</v>
      </c>
      <c r="M7" s="5">
        <v>65</v>
      </c>
      <c r="N7" s="7">
        <v>0.24099999999999999</v>
      </c>
      <c r="O7" s="5">
        <v>115</v>
      </c>
      <c r="P7" s="7">
        <v>0.441</v>
      </c>
      <c r="Q7" s="5">
        <v>170</v>
      </c>
      <c r="R7" s="7">
        <v>0.64800000000000002</v>
      </c>
      <c r="S7" s="5">
        <v>220</v>
      </c>
      <c r="T7" s="7">
        <v>0.84299999999999997</v>
      </c>
      <c r="U7" s="5">
        <v>40</v>
      </c>
      <c r="V7" s="7">
        <v>0.157</v>
      </c>
      <c r="W7" s="5">
        <v>260</v>
      </c>
      <c r="X7" s="5">
        <v>45</v>
      </c>
      <c r="Y7" s="7">
        <v>0.184</v>
      </c>
      <c r="Z7" s="5">
        <v>70</v>
      </c>
      <c r="AA7" s="7">
        <v>0.29499999999999998</v>
      </c>
      <c r="AB7" s="5">
        <v>125</v>
      </c>
      <c r="AC7" s="7">
        <v>0.53</v>
      </c>
      <c r="AD7" s="5">
        <v>170</v>
      </c>
      <c r="AE7" s="7">
        <v>0.71799999999999997</v>
      </c>
      <c r="AF7" s="5">
        <v>65</v>
      </c>
      <c r="AG7" s="7">
        <v>0.28199999999999997</v>
      </c>
      <c r="AH7" s="5">
        <v>235</v>
      </c>
      <c r="AI7" s="5">
        <v>60</v>
      </c>
      <c r="AJ7" s="7">
        <v>0.27100000000000002</v>
      </c>
      <c r="AK7" s="5">
        <v>105</v>
      </c>
      <c r="AL7" s="7">
        <v>0.46700000000000003</v>
      </c>
      <c r="AM7" s="5">
        <v>185</v>
      </c>
      <c r="AN7" s="7">
        <v>0.81200000000000006</v>
      </c>
      <c r="AO7" s="5">
        <v>200</v>
      </c>
      <c r="AP7" s="7">
        <v>0.86899999999999999</v>
      </c>
      <c r="AQ7" s="5">
        <v>30</v>
      </c>
      <c r="AR7" s="7">
        <v>0.13100000000000001</v>
      </c>
      <c r="AS7" s="5">
        <v>230</v>
      </c>
      <c r="AT7" s="5">
        <v>45</v>
      </c>
      <c r="AU7" s="7">
        <v>0.34799999999999998</v>
      </c>
      <c r="AV7" s="5">
        <v>75</v>
      </c>
      <c r="AW7" s="7">
        <v>0.54800000000000004</v>
      </c>
      <c r="AX7" s="5">
        <v>100</v>
      </c>
      <c r="AY7" s="7">
        <v>0.74099999999999999</v>
      </c>
      <c r="AZ7" s="5">
        <v>115</v>
      </c>
      <c r="BA7" s="7">
        <v>0.86699999999999999</v>
      </c>
      <c r="BB7" s="5">
        <v>20</v>
      </c>
      <c r="BC7" s="7">
        <v>0.13300000000000001</v>
      </c>
      <c r="BD7" s="5">
        <v>135</v>
      </c>
    </row>
    <row r="8" spans="1:56" x14ac:dyDescent="0.35">
      <c r="A8" t="s">
        <v>66</v>
      </c>
      <c r="B8" s="5">
        <v>90</v>
      </c>
      <c r="C8" s="5" t="s">
        <v>63</v>
      </c>
      <c r="D8" s="5">
        <v>160</v>
      </c>
      <c r="E8" s="5" t="s">
        <v>63</v>
      </c>
      <c r="F8" s="5">
        <v>190</v>
      </c>
      <c r="G8" s="5" t="s">
        <v>63</v>
      </c>
      <c r="H8" s="5">
        <v>195</v>
      </c>
      <c r="I8" s="5" t="s">
        <v>63</v>
      </c>
      <c r="J8" s="5" t="s">
        <v>63</v>
      </c>
      <c r="K8" s="5" t="s">
        <v>63</v>
      </c>
      <c r="L8" s="5">
        <v>195</v>
      </c>
      <c r="M8" s="5">
        <v>90</v>
      </c>
      <c r="N8" s="5" t="s">
        <v>63</v>
      </c>
      <c r="O8" s="5">
        <v>130</v>
      </c>
      <c r="P8" s="5" t="s">
        <v>63</v>
      </c>
      <c r="Q8" s="5">
        <v>150</v>
      </c>
      <c r="R8" s="5" t="s">
        <v>63</v>
      </c>
      <c r="S8" s="5">
        <v>165</v>
      </c>
      <c r="T8" s="5" t="s">
        <v>63</v>
      </c>
      <c r="U8" s="5" t="s">
        <v>63</v>
      </c>
      <c r="V8" s="5" t="s">
        <v>63</v>
      </c>
      <c r="W8" s="5">
        <v>165</v>
      </c>
      <c r="X8" s="5">
        <v>100</v>
      </c>
      <c r="Y8" s="5" t="s">
        <v>63</v>
      </c>
      <c r="Z8" s="5">
        <v>140</v>
      </c>
      <c r="AA8" s="5" t="s">
        <v>63</v>
      </c>
      <c r="AB8" s="5">
        <v>175</v>
      </c>
      <c r="AC8" s="5" t="s">
        <v>63</v>
      </c>
      <c r="AD8" s="5">
        <v>185</v>
      </c>
      <c r="AE8" s="5" t="s">
        <v>63</v>
      </c>
      <c r="AF8" s="5" t="s">
        <v>63</v>
      </c>
      <c r="AG8" s="5" t="s">
        <v>63</v>
      </c>
      <c r="AH8" s="5">
        <v>185</v>
      </c>
      <c r="AI8" s="5">
        <v>70</v>
      </c>
      <c r="AJ8" s="7">
        <v>0.42299999999999999</v>
      </c>
      <c r="AK8" s="5">
        <v>125</v>
      </c>
      <c r="AL8" s="7">
        <v>0.75</v>
      </c>
      <c r="AM8" s="5">
        <v>160</v>
      </c>
      <c r="AN8" s="7">
        <v>0.95199999999999996</v>
      </c>
      <c r="AO8" s="5">
        <v>165</v>
      </c>
      <c r="AP8" s="7">
        <v>0.97</v>
      </c>
      <c r="AQ8" s="5">
        <v>5</v>
      </c>
      <c r="AR8" s="7">
        <v>0.03</v>
      </c>
      <c r="AS8" s="5">
        <v>170</v>
      </c>
      <c r="AT8" s="5">
        <v>50</v>
      </c>
      <c r="AU8" s="5" t="s">
        <v>63</v>
      </c>
      <c r="AV8" s="5">
        <v>90</v>
      </c>
      <c r="AW8" s="5" t="s">
        <v>63</v>
      </c>
      <c r="AX8" s="5">
        <v>130</v>
      </c>
      <c r="AY8" s="5" t="s">
        <v>63</v>
      </c>
      <c r="AZ8" s="5">
        <v>145</v>
      </c>
      <c r="BA8" s="5" t="s">
        <v>63</v>
      </c>
      <c r="BB8" s="5" t="s">
        <v>63</v>
      </c>
      <c r="BC8" s="5" t="s">
        <v>63</v>
      </c>
      <c r="BD8" s="5">
        <v>150</v>
      </c>
    </row>
    <row r="9" spans="1:56" x14ac:dyDescent="0.35">
      <c r="A9" t="s">
        <v>67</v>
      </c>
      <c r="B9" s="5">
        <v>195</v>
      </c>
      <c r="C9" s="7">
        <v>0.40200000000000002</v>
      </c>
      <c r="D9" s="5">
        <v>295</v>
      </c>
      <c r="E9" s="7">
        <v>0.60199999999999998</v>
      </c>
      <c r="F9" s="5">
        <v>370</v>
      </c>
      <c r="G9" s="7">
        <v>0.755</v>
      </c>
      <c r="H9" s="5">
        <v>440</v>
      </c>
      <c r="I9" s="7">
        <v>0.89600000000000002</v>
      </c>
      <c r="J9" s="5">
        <v>50</v>
      </c>
      <c r="K9" s="7">
        <v>0.104</v>
      </c>
      <c r="L9" s="5">
        <v>490</v>
      </c>
      <c r="M9" s="5">
        <v>170</v>
      </c>
      <c r="N9" s="7">
        <v>0.34699999999999998</v>
      </c>
      <c r="O9" s="5">
        <v>265</v>
      </c>
      <c r="P9" s="7">
        <v>0.54100000000000004</v>
      </c>
      <c r="Q9" s="5">
        <v>365</v>
      </c>
      <c r="R9" s="7">
        <v>0.747</v>
      </c>
      <c r="S9" s="5">
        <v>440</v>
      </c>
      <c r="T9" s="7">
        <v>0.89400000000000002</v>
      </c>
      <c r="U9" s="5">
        <v>50</v>
      </c>
      <c r="V9" s="7">
        <v>0.106</v>
      </c>
      <c r="W9" s="5">
        <v>490</v>
      </c>
      <c r="X9" s="5">
        <v>150</v>
      </c>
      <c r="Y9" s="7">
        <v>0.32300000000000001</v>
      </c>
      <c r="Z9" s="5">
        <v>245</v>
      </c>
      <c r="AA9" s="7">
        <v>0.52300000000000002</v>
      </c>
      <c r="AB9" s="5">
        <v>335</v>
      </c>
      <c r="AC9" s="7">
        <v>0.71299999999999997</v>
      </c>
      <c r="AD9" s="5">
        <v>405</v>
      </c>
      <c r="AE9" s="7">
        <v>0.86599999999999999</v>
      </c>
      <c r="AF9" s="5">
        <v>65</v>
      </c>
      <c r="AG9" s="7">
        <v>0.13400000000000001</v>
      </c>
      <c r="AH9" s="5">
        <v>470</v>
      </c>
      <c r="AI9" s="5">
        <v>180</v>
      </c>
      <c r="AJ9" s="7">
        <v>0.34699999999999998</v>
      </c>
      <c r="AK9" s="5">
        <v>300</v>
      </c>
      <c r="AL9" s="7">
        <v>0.57599999999999996</v>
      </c>
      <c r="AM9" s="5">
        <v>435</v>
      </c>
      <c r="AN9" s="7">
        <v>0.83299999999999996</v>
      </c>
      <c r="AO9" s="5">
        <v>490</v>
      </c>
      <c r="AP9" s="7">
        <v>0.93899999999999995</v>
      </c>
      <c r="AQ9" s="5">
        <v>30</v>
      </c>
      <c r="AR9" s="7">
        <v>6.0999999999999999E-2</v>
      </c>
      <c r="AS9" s="5">
        <v>520</v>
      </c>
      <c r="AT9" s="5">
        <v>170</v>
      </c>
      <c r="AU9" s="7">
        <v>0.36399999999999999</v>
      </c>
      <c r="AV9" s="5">
        <v>265</v>
      </c>
      <c r="AW9" s="7">
        <v>0.57799999999999996</v>
      </c>
      <c r="AX9" s="5">
        <v>345</v>
      </c>
      <c r="AY9" s="7">
        <v>0.751</v>
      </c>
      <c r="AZ9" s="5">
        <v>415</v>
      </c>
      <c r="BA9" s="7">
        <v>0.9</v>
      </c>
      <c r="BB9" s="5">
        <v>45</v>
      </c>
      <c r="BC9" s="7">
        <v>0.1</v>
      </c>
      <c r="BD9" s="5">
        <v>460</v>
      </c>
    </row>
    <row r="10" spans="1:56" x14ac:dyDescent="0.35">
      <c r="A10" t="s">
        <v>68</v>
      </c>
      <c r="B10" s="5">
        <v>80</v>
      </c>
      <c r="C10" s="7">
        <v>0.312</v>
      </c>
      <c r="D10" s="5">
        <v>115</v>
      </c>
      <c r="E10" s="7">
        <v>0.46200000000000002</v>
      </c>
      <c r="F10" s="5">
        <v>185</v>
      </c>
      <c r="G10" s="7">
        <v>0.73099999999999998</v>
      </c>
      <c r="H10" s="5">
        <v>225</v>
      </c>
      <c r="I10" s="7">
        <v>0.88900000000000001</v>
      </c>
      <c r="J10" s="5">
        <v>30</v>
      </c>
      <c r="K10" s="7">
        <v>0.111</v>
      </c>
      <c r="L10" s="5">
        <v>255</v>
      </c>
      <c r="M10" s="5">
        <v>75</v>
      </c>
      <c r="N10" s="7">
        <v>0.32100000000000001</v>
      </c>
      <c r="O10" s="5">
        <v>135</v>
      </c>
      <c r="P10" s="7">
        <v>0.58099999999999996</v>
      </c>
      <c r="Q10" s="5">
        <v>190</v>
      </c>
      <c r="R10" s="7">
        <v>0.81599999999999995</v>
      </c>
      <c r="S10" s="5">
        <v>220</v>
      </c>
      <c r="T10" s="7">
        <v>0.94399999999999995</v>
      </c>
      <c r="U10" s="5">
        <v>15</v>
      </c>
      <c r="V10" s="7">
        <v>5.6000000000000001E-2</v>
      </c>
      <c r="W10" s="5">
        <v>235</v>
      </c>
      <c r="X10" s="5">
        <v>80</v>
      </c>
      <c r="Y10" s="7">
        <v>0.32200000000000001</v>
      </c>
      <c r="Z10" s="5">
        <v>135</v>
      </c>
      <c r="AA10" s="7">
        <v>0.54700000000000004</v>
      </c>
      <c r="AB10" s="5">
        <v>190</v>
      </c>
      <c r="AC10" s="7">
        <v>0.76700000000000002</v>
      </c>
      <c r="AD10" s="5">
        <v>210</v>
      </c>
      <c r="AE10" s="7">
        <v>0.85699999999999998</v>
      </c>
      <c r="AF10" s="5">
        <v>35</v>
      </c>
      <c r="AG10" s="7">
        <v>0.14299999999999999</v>
      </c>
      <c r="AH10" s="5">
        <v>245</v>
      </c>
      <c r="AI10" s="5">
        <v>60</v>
      </c>
      <c r="AJ10" s="7">
        <v>0.31900000000000001</v>
      </c>
      <c r="AK10" s="5">
        <v>110</v>
      </c>
      <c r="AL10" s="7">
        <v>0.58499999999999996</v>
      </c>
      <c r="AM10" s="5">
        <v>165</v>
      </c>
      <c r="AN10" s="7">
        <v>0.86699999999999999</v>
      </c>
      <c r="AO10" s="5">
        <v>185</v>
      </c>
      <c r="AP10" s="7">
        <v>0.97299999999999998</v>
      </c>
      <c r="AQ10" s="5">
        <v>5</v>
      </c>
      <c r="AR10" s="7">
        <v>2.7E-2</v>
      </c>
      <c r="AS10" s="5">
        <v>190</v>
      </c>
      <c r="AT10" s="5">
        <v>55</v>
      </c>
      <c r="AU10" s="7">
        <v>0.32700000000000001</v>
      </c>
      <c r="AV10" s="5">
        <v>90</v>
      </c>
      <c r="AW10" s="7">
        <v>0.55800000000000005</v>
      </c>
      <c r="AX10" s="5">
        <v>125</v>
      </c>
      <c r="AY10" s="7">
        <v>0.75800000000000001</v>
      </c>
      <c r="AZ10" s="5">
        <v>150</v>
      </c>
      <c r="BA10" s="7">
        <v>0.89700000000000002</v>
      </c>
      <c r="BB10" s="5">
        <v>15</v>
      </c>
      <c r="BC10" s="7">
        <v>0.10299999999999999</v>
      </c>
      <c r="BD10" s="5">
        <v>165</v>
      </c>
    </row>
    <row r="11" spans="1:56" x14ac:dyDescent="0.35">
      <c r="A11" t="s">
        <v>69</v>
      </c>
      <c r="B11" s="5" t="s">
        <v>70</v>
      </c>
      <c r="C11" s="5" t="s">
        <v>70</v>
      </c>
      <c r="D11" s="5" t="s">
        <v>70</v>
      </c>
      <c r="E11" s="5" t="s">
        <v>70</v>
      </c>
      <c r="F11" s="5" t="s">
        <v>70</v>
      </c>
      <c r="G11" s="5" t="s">
        <v>70</v>
      </c>
      <c r="H11" s="5" t="s">
        <v>70</v>
      </c>
      <c r="I11" s="5" t="s">
        <v>70</v>
      </c>
      <c r="J11" s="5" t="s">
        <v>70</v>
      </c>
      <c r="K11" s="5" t="s">
        <v>70</v>
      </c>
      <c r="L11" s="5">
        <v>0</v>
      </c>
      <c r="M11" s="5" t="s">
        <v>70</v>
      </c>
      <c r="N11" s="5" t="s">
        <v>70</v>
      </c>
      <c r="O11" s="5" t="s">
        <v>70</v>
      </c>
      <c r="P11" s="5" t="s">
        <v>70</v>
      </c>
      <c r="Q11" s="5" t="s">
        <v>70</v>
      </c>
      <c r="R11" s="5" t="s">
        <v>70</v>
      </c>
      <c r="S11" s="5" t="s">
        <v>70</v>
      </c>
      <c r="T11" s="5" t="s">
        <v>70</v>
      </c>
      <c r="U11" s="5" t="s">
        <v>70</v>
      </c>
      <c r="V11" s="5" t="s">
        <v>70</v>
      </c>
      <c r="W11" s="5">
        <v>0</v>
      </c>
      <c r="X11" s="5" t="s">
        <v>70</v>
      </c>
      <c r="Y11" s="5" t="s">
        <v>70</v>
      </c>
      <c r="Z11" s="5" t="s">
        <v>70</v>
      </c>
      <c r="AA11" s="5" t="s">
        <v>70</v>
      </c>
      <c r="AB11" s="5" t="s">
        <v>70</v>
      </c>
      <c r="AC11" s="5" t="s">
        <v>70</v>
      </c>
      <c r="AD11" s="5" t="s">
        <v>70</v>
      </c>
      <c r="AE11" s="5" t="s">
        <v>70</v>
      </c>
      <c r="AF11" s="5" t="s">
        <v>70</v>
      </c>
      <c r="AG11" s="5" t="s">
        <v>70</v>
      </c>
      <c r="AH11" s="5">
        <v>0</v>
      </c>
      <c r="AI11" s="5" t="s">
        <v>70</v>
      </c>
      <c r="AJ11" s="5" t="s">
        <v>70</v>
      </c>
      <c r="AK11" s="5" t="s">
        <v>70</v>
      </c>
      <c r="AL11" s="5" t="s">
        <v>70</v>
      </c>
      <c r="AM11" s="5" t="s">
        <v>70</v>
      </c>
      <c r="AN11" s="5" t="s">
        <v>70</v>
      </c>
      <c r="AO11" s="5" t="s">
        <v>70</v>
      </c>
      <c r="AP11" s="5" t="s">
        <v>70</v>
      </c>
      <c r="AQ11" s="5" t="s">
        <v>70</v>
      </c>
      <c r="AR11" s="5" t="s">
        <v>70</v>
      </c>
      <c r="AS11" s="5">
        <v>0</v>
      </c>
      <c r="AT11" s="5" t="s">
        <v>70</v>
      </c>
      <c r="AU11" s="5" t="s">
        <v>70</v>
      </c>
      <c r="AV11" s="5" t="s">
        <v>70</v>
      </c>
      <c r="AW11" s="5" t="s">
        <v>70</v>
      </c>
      <c r="AX11" s="5" t="s">
        <v>70</v>
      </c>
      <c r="AY11" s="5" t="s">
        <v>70</v>
      </c>
      <c r="AZ11" s="5" t="s">
        <v>70</v>
      </c>
      <c r="BA11" s="5" t="s">
        <v>70</v>
      </c>
      <c r="BB11" s="5" t="s">
        <v>70</v>
      </c>
      <c r="BC11" s="5" t="s">
        <v>70</v>
      </c>
      <c r="BD11" s="5">
        <v>0</v>
      </c>
    </row>
    <row r="12" spans="1:56" x14ac:dyDescent="0.35">
      <c r="A12" t="s">
        <v>71</v>
      </c>
      <c r="B12" s="5" t="s">
        <v>70</v>
      </c>
      <c r="C12" s="5" t="s">
        <v>70</v>
      </c>
      <c r="D12" s="5" t="s">
        <v>70</v>
      </c>
      <c r="E12" s="5" t="s">
        <v>70</v>
      </c>
      <c r="F12" s="5" t="s">
        <v>70</v>
      </c>
      <c r="G12" s="5" t="s">
        <v>70</v>
      </c>
      <c r="H12" s="5" t="s">
        <v>70</v>
      </c>
      <c r="I12" s="5" t="s">
        <v>70</v>
      </c>
      <c r="J12" s="5" t="s">
        <v>70</v>
      </c>
      <c r="K12" s="5" t="s">
        <v>70</v>
      </c>
      <c r="L12" s="5">
        <v>0</v>
      </c>
      <c r="M12" s="5" t="s">
        <v>70</v>
      </c>
      <c r="N12" s="5" t="s">
        <v>70</v>
      </c>
      <c r="O12" s="5" t="s">
        <v>70</v>
      </c>
      <c r="P12" s="5" t="s">
        <v>70</v>
      </c>
      <c r="Q12" s="5" t="s">
        <v>70</v>
      </c>
      <c r="R12" s="5" t="s">
        <v>70</v>
      </c>
      <c r="S12" s="5" t="s">
        <v>70</v>
      </c>
      <c r="T12" s="5" t="s">
        <v>70</v>
      </c>
      <c r="U12" s="5" t="s">
        <v>70</v>
      </c>
      <c r="V12" s="5" t="s">
        <v>70</v>
      </c>
      <c r="W12" s="5">
        <v>0</v>
      </c>
      <c r="X12" s="5" t="s">
        <v>70</v>
      </c>
      <c r="Y12" s="5" t="s">
        <v>70</v>
      </c>
      <c r="Z12" s="5" t="s">
        <v>70</v>
      </c>
      <c r="AA12" s="5" t="s">
        <v>70</v>
      </c>
      <c r="AB12" s="5" t="s">
        <v>70</v>
      </c>
      <c r="AC12" s="5" t="s">
        <v>70</v>
      </c>
      <c r="AD12" s="5" t="s">
        <v>70</v>
      </c>
      <c r="AE12" s="5" t="s">
        <v>70</v>
      </c>
      <c r="AF12" s="5" t="s">
        <v>70</v>
      </c>
      <c r="AG12" s="5" t="s">
        <v>70</v>
      </c>
      <c r="AH12" s="5">
        <v>0</v>
      </c>
      <c r="AI12" s="5" t="s">
        <v>70</v>
      </c>
      <c r="AJ12" s="5" t="s">
        <v>70</v>
      </c>
      <c r="AK12" s="5" t="s">
        <v>70</v>
      </c>
      <c r="AL12" s="5" t="s">
        <v>70</v>
      </c>
      <c r="AM12" s="5" t="s">
        <v>70</v>
      </c>
      <c r="AN12" s="5" t="s">
        <v>70</v>
      </c>
      <c r="AO12" s="5" t="s">
        <v>70</v>
      </c>
      <c r="AP12" s="5" t="s">
        <v>70</v>
      </c>
      <c r="AQ12" s="5" t="s">
        <v>70</v>
      </c>
      <c r="AR12" s="5" t="s">
        <v>70</v>
      </c>
      <c r="AS12" s="5">
        <v>0</v>
      </c>
      <c r="AT12" s="5" t="s">
        <v>70</v>
      </c>
      <c r="AU12" s="5" t="s">
        <v>70</v>
      </c>
      <c r="AV12" s="5" t="s">
        <v>70</v>
      </c>
      <c r="AW12" s="5" t="s">
        <v>70</v>
      </c>
      <c r="AX12" s="5" t="s">
        <v>70</v>
      </c>
      <c r="AY12" s="5" t="s">
        <v>70</v>
      </c>
      <c r="AZ12" s="5" t="s">
        <v>70</v>
      </c>
      <c r="BA12" s="5" t="s">
        <v>70</v>
      </c>
      <c r="BB12" s="5" t="s">
        <v>70</v>
      </c>
      <c r="BC12" s="5" t="s">
        <v>70</v>
      </c>
      <c r="BD12" s="5">
        <v>0</v>
      </c>
    </row>
    <row r="13" spans="1:56" x14ac:dyDescent="0.35">
      <c r="A13" t="s">
        <v>72</v>
      </c>
      <c r="B13" s="5">
        <v>165</v>
      </c>
      <c r="C13" s="7">
        <v>0.49199999999999999</v>
      </c>
      <c r="D13" s="5">
        <v>220</v>
      </c>
      <c r="E13" s="7">
        <v>0.67100000000000004</v>
      </c>
      <c r="F13" s="5">
        <v>265</v>
      </c>
      <c r="G13" s="7">
        <v>0.80100000000000005</v>
      </c>
      <c r="H13" s="5">
        <v>300</v>
      </c>
      <c r="I13" s="7">
        <v>0.91200000000000003</v>
      </c>
      <c r="J13" s="5">
        <v>30</v>
      </c>
      <c r="K13" s="7">
        <v>8.7999999999999995E-2</v>
      </c>
      <c r="L13" s="5">
        <v>330</v>
      </c>
      <c r="M13" s="5">
        <v>140</v>
      </c>
      <c r="N13" s="7">
        <v>0.41799999999999998</v>
      </c>
      <c r="O13" s="5">
        <v>200</v>
      </c>
      <c r="P13" s="7">
        <v>0.61199999999999999</v>
      </c>
      <c r="Q13" s="5">
        <v>255</v>
      </c>
      <c r="R13" s="7">
        <v>0.77900000000000003</v>
      </c>
      <c r="S13" s="5">
        <v>290</v>
      </c>
      <c r="T13" s="7">
        <v>0.876</v>
      </c>
      <c r="U13" s="5">
        <v>40</v>
      </c>
      <c r="V13" s="7">
        <v>0.124</v>
      </c>
      <c r="W13" s="5">
        <v>330</v>
      </c>
      <c r="X13" s="5">
        <v>125</v>
      </c>
      <c r="Y13" s="7">
        <v>0.39600000000000002</v>
      </c>
      <c r="Z13" s="5">
        <v>180</v>
      </c>
      <c r="AA13" s="7">
        <v>0.58099999999999996</v>
      </c>
      <c r="AB13" s="5">
        <v>235</v>
      </c>
      <c r="AC13" s="7">
        <v>0.751</v>
      </c>
      <c r="AD13" s="5">
        <v>280</v>
      </c>
      <c r="AE13" s="7">
        <v>0.88800000000000001</v>
      </c>
      <c r="AF13" s="5">
        <v>35</v>
      </c>
      <c r="AG13" s="7">
        <v>0.112</v>
      </c>
      <c r="AH13" s="5">
        <v>315</v>
      </c>
      <c r="AI13" s="5">
        <v>150</v>
      </c>
      <c r="AJ13" s="7">
        <v>0.44</v>
      </c>
      <c r="AK13" s="5">
        <v>220</v>
      </c>
      <c r="AL13" s="7">
        <v>0.64300000000000002</v>
      </c>
      <c r="AM13" s="5">
        <v>290</v>
      </c>
      <c r="AN13" s="7">
        <v>0.85</v>
      </c>
      <c r="AO13" s="5">
        <v>330</v>
      </c>
      <c r="AP13" s="7">
        <v>0.96799999999999997</v>
      </c>
      <c r="AQ13" s="5">
        <v>10</v>
      </c>
      <c r="AR13" s="7">
        <v>3.2000000000000001E-2</v>
      </c>
      <c r="AS13" s="5">
        <v>340</v>
      </c>
      <c r="AT13" s="5">
        <v>125</v>
      </c>
      <c r="AU13" s="7">
        <v>0.41699999999999998</v>
      </c>
      <c r="AV13" s="5">
        <v>200</v>
      </c>
      <c r="AW13" s="7">
        <v>0.66900000000000004</v>
      </c>
      <c r="AX13" s="5">
        <v>260</v>
      </c>
      <c r="AY13" s="7">
        <v>0.85399999999999998</v>
      </c>
      <c r="AZ13" s="5">
        <v>285</v>
      </c>
      <c r="BA13" s="7">
        <v>0.94699999999999995</v>
      </c>
      <c r="BB13" s="5">
        <v>15</v>
      </c>
      <c r="BC13" s="7">
        <v>5.2999999999999999E-2</v>
      </c>
      <c r="BD13" s="5">
        <v>300</v>
      </c>
    </row>
    <row r="14" spans="1:56" x14ac:dyDescent="0.35">
      <c r="A14" t="s">
        <v>73</v>
      </c>
      <c r="B14" s="5" t="s">
        <v>70</v>
      </c>
      <c r="C14" s="5" t="s">
        <v>70</v>
      </c>
      <c r="D14" s="5" t="s">
        <v>70</v>
      </c>
      <c r="E14" s="5" t="s">
        <v>70</v>
      </c>
      <c r="F14" s="5" t="s">
        <v>70</v>
      </c>
      <c r="G14" s="5" t="s">
        <v>70</v>
      </c>
      <c r="H14" s="5" t="s">
        <v>70</v>
      </c>
      <c r="I14" s="5" t="s">
        <v>70</v>
      </c>
      <c r="J14" s="5" t="s">
        <v>70</v>
      </c>
      <c r="K14" s="5" t="s">
        <v>70</v>
      </c>
      <c r="L14" s="5">
        <v>0</v>
      </c>
      <c r="M14" s="5" t="s">
        <v>70</v>
      </c>
      <c r="N14" s="5" t="s">
        <v>70</v>
      </c>
      <c r="O14" s="5" t="s">
        <v>70</v>
      </c>
      <c r="P14" s="5" t="s">
        <v>70</v>
      </c>
      <c r="Q14" s="5" t="s">
        <v>70</v>
      </c>
      <c r="R14" s="5" t="s">
        <v>70</v>
      </c>
      <c r="S14" s="5" t="s">
        <v>70</v>
      </c>
      <c r="T14" s="5" t="s">
        <v>70</v>
      </c>
      <c r="U14" s="5" t="s">
        <v>70</v>
      </c>
      <c r="V14" s="5" t="s">
        <v>70</v>
      </c>
      <c r="W14" s="5">
        <v>0</v>
      </c>
      <c r="X14" s="5" t="s">
        <v>70</v>
      </c>
      <c r="Y14" s="5" t="s">
        <v>70</v>
      </c>
      <c r="Z14" s="5" t="s">
        <v>70</v>
      </c>
      <c r="AA14" s="5" t="s">
        <v>70</v>
      </c>
      <c r="AB14" s="5" t="s">
        <v>70</v>
      </c>
      <c r="AC14" s="5" t="s">
        <v>70</v>
      </c>
      <c r="AD14" s="5" t="s">
        <v>70</v>
      </c>
      <c r="AE14" s="5" t="s">
        <v>70</v>
      </c>
      <c r="AF14" s="5" t="s">
        <v>70</v>
      </c>
      <c r="AG14" s="5" t="s">
        <v>70</v>
      </c>
      <c r="AH14" s="5">
        <v>0</v>
      </c>
      <c r="AI14" s="5" t="s">
        <v>70</v>
      </c>
      <c r="AJ14" s="5" t="s">
        <v>70</v>
      </c>
      <c r="AK14" s="5" t="s">
        <v>70</v>
      </c>
      <c r="AL14" s="5" t="s">
        <v>70</v>
      </c>
      <c r="AM14" s="5" t="s">
        <v>70</v>
      </c>
      <c r="AN14" s="5" t="s">
        <v>70</v>
      </c>
      <c r="AO14" s="5" t="s">
        <v>70</v>
      </c>
      <c r="AP14" s="5" t="s">
        <v>70</v>
      </c>
      <c r="AQ14" s="5" t="s">
        <v>70</v>
      </c>
      <c r="AR14" s="5" t="s">
        <v>70</v>
      </c>
      <c r="AS14" s="5">
        <v>0</v>
      </c>
      <c r="AT14" s="5" t="s">
        <v>70</v>
      </c>
      <c r="AU14" s="5" t="s">
        <v>70</v>
      </c>
      <c r="AV14" s="5" t="s">
        <v>70</v>
      </c>
      <c r="AW14" s="5" t="s">
        <v>70</v>
      </c>
      <c r="AX14" s="5" t="s">
        <v>70</v>
      </c>
      <c r="AY14" s="5" t="s">
        <v>70</v>
      </c>
      <c r="AZ14" s="5" t="s">
        <v>70</v>
      </c>
      <c r="BA14" s="5" t="s">
        <v>70</v>
      </c>
      <c r="BB14" s="5" t="s">
        <v>70</v>
      </c>
      <c r="BC14" s="5" t="s">
        <v>70</v>
      </c>
      <c r="BD14" s="5">
        <v>0</v>
      </c>
    </row>
    <row r="15" spans="1:56" x14ac:dyDescent="0.35">
      <c r="A15" t="s">
        <v>74</v>
      </c>
      <c r="B15" s="5">
        <v>70</v>
      </c>
      <c r="C15" s="7">
        <v>0.44</v>
      </c>
      <c r="D15" s="5">
        <v>95</v>
      </c>
      <c r="E15" s="7">
        <v>0.59699999999999998</v>
      </c>
      <c r="F15" s="5">
        <v>120</v>
      </c>
      <c r="G15" s="7">
        <v>0.755</v>
      </c>
      <c r="H15" s="5">
        <v>130</v>
      </c>
      <c r="I15" s="7">
        <v>0.82399999999999995</v>
      </c>
      <c r="J15" s="5">
        <v>30</v>
      </c>
      <c r="K15" s="7">
        <v>0.17599999999999999</v>
      </c>
      <c r="L15" s="5">
        <v>160</v>
      </c>
      <c r="M15" s="5">
        <v>55</v>
      </c>
      <c r="N15" s="7">
        <v>0.52300000000000002</v>
      </c>
      <c r="O15" s="5">
        <v>75</v>
      </c>
      <c r="P15" s="7">
        <v>0.68799999999999994</v>
      </c>
      <c r="Q15" s="5">
        <v>90</v>
      </c>
      <c r="R15" s="7">
        <v>0.84399999999999997</v>
      </c>
      <c r="S15" s="5">
        <v>105</v>
      </c>
      <c r="T15" s="7">
        <v>0.94499999999999995</v>
      </c>
      <c r="U15" s="5">
        <v>5</v>
      </c>
      <c r="V15" s="7">
        <v>5.5E-2</v>
      </c>
      <c r="W15" s="5">
        <v>110</v>
      </c>
      <c r="X15" s="5">
        <v>45</v>
      </c>
      <c r="Y15" s="7">
        <v>0.46300000000000002</v>
      </c>
      <c r="Z15" s="5">
        <v>60</v>
      </c>
      <c r="AA15" s="7">
        <v>0.621</v>
      </c>
      <c r="AB15" s="5">
        <v>70</v>
      </c>
      <c r="AC15" s="7">
        <v>0.75800000000000001</v>
      </c>
      <c r="AD15" s="5">
        <v>80</v>
      </c>
      <c r="AE15" s="7">
        <v>0.85299999999999998</v>
      </c>
      <c r="AF15" s="5">
        <v>15</v>
      </c>
      <c r="AG15" s="7">
        <v>0.14699999999999999</v>
      </c>
      <c r="AH15" s="5">
        <v>95</v>
      </c>
      <c r="AI15" s="5">
        <v>55</v>
      </c>
      <c r="AJ15" s="5" t="s">
        <v>63</v>
      </c>
      <c r="AK15" s="5">
        <v>95</v>
      </c>
      <c r="AL15" s="5" t="s">
        <v>63</v>
      </c>
      <c r="AM15" s="5">
        <v>120</v>
      </c>
      <c r="AN15" s="5" t="s">
        <v>63</v>
      </c>
      <c r="AO15" s="5">
        <v>130</v>
      </c>
      <c r="AP15" s="5" t="s">
        <v>63</v>
      </c>
      <c r="AQ15" s="5" t="s">
        <v>63</v>
      </c>
      <c r="AR15" s="5" t="s">
        <v>63</v>
      </c>
      <c r="AS15" s="5">
        <v>135</v>
      </c>
      <c r="AT15" s="5">
        <v>40</v>
      </c>
      <c r="AU15" s="7">
        <v>0.29199999999999998</v>
      </c>
      <c r="AV15" s="5">
        <v>70</v>
      </c>
      <c r="AW15" s="7">
        <v>0.51800000000000002</v>
      </c>
      <c r="AX15" s="5">
        <v>100</v>
      </c>
      <c r="AY15" s="7">
        <v>0.745</v>
      </c>
      <c r="AZ15" s="5">
        <v>120</v>
      </c>
      <c r="BA15" s="7">
        <v>0.86899999999999999</v>
      </c>
      <c r="BB15" s="5">
        <v>20</v>
      </c>
      <c r="BC15" s="7">
        <v>0.13100000000000001</v>
      </c>
      <c r="BD15" s="5">
        <v>135</v>
      </c>
    </row>
    <row r="16" spans="1:56" x14ac:dyDescent="0.35">
      <c r="A16" t="s">
        <v>75</v>
      </c>
      <c r="B16" s="5" t="s">
        <v>70</v>
      </c>
      <c r="C16" s="5" t="s">
        <v>70</v>
      </c>
      <c r="D16" s="5" t="s">
        <v>70</v>
      </c>
      <c r="E16" s="5" t="s">
        <v>70</v>
      </c>
      <c r="F16" s="5" t="s">
        <v>70</v>
      </c>
      <c r="G16" s="5" t="s">
        <v>70</v>
      </c>
      <c r="H16" s="5" t="s">
        <v>70</v>
      </c>
      <c r="I16" s="5" t="s">
        <v>70</v>
      </c>
      <c r="J16" s="5" t="s">
        <v>70</v>
      </c>
      <c r="K16" s="5" t="s">
        <v>70</v>
      </c>
      <c r="L16" s="5">
        <v>0</v>
      </c>
      <c r="M16" s="5" t="s">
        <v>70</v>
      </c>
      <c r="N16" s="5" t="s">
        <v>70</v>
      </c>
      <c r="O16" s="5" t="s">
        <v>70</v>
      </c>
      <c r="P16" s="5" t="s">
        <v>70</v>
      </c>
      <c r="Q16" s="5" t="s">
        <v>70</v>
      </c>
      <c r="R16" s="5" t="s">
        <v>70</v>
      </c>
      <c r="S16" s="5" t="s">
        <v>70</v>
      </c>
      <c r="T16" s="5" t="s">
        <v>70</v>
      </c>
      <c r="U16" s="5" t="s">
        <v>70</v>
      </c>
      <c r="V16" s="5" t="s">
        <v>70</v>
      </c>
      <c r="W16" s="5">
        <v>0</v>
      </c>
      <c r="X16" s="5" t="s">
        <v>70</v>
      </c>
      <c r="Y16" s="5" t="s">
        <v>70</v>
      </c>
      <c r="Z16" s="5" t="s">
        <v>70</v>
      </c>
      <c r="AA16" s="5" t="s">
        <v>70</v>
      </c>
      <c r="AB16" s="5" t="s">
        <v>70</v>
      </c>
      <c r="AC16" s="5" t="s">
        <v>70</v>
      </c>
      <c r="AD16" s="5" t="s">
        <v>70</v>
      </c>
      <c r="AE16" s="5" t="s">
        <v>70</v>
      </c>
      <c r="AF16" s="5" t="s">
        <v>70</v>
      </c>
      <c r="AG16" s="5" t="s">
        <v>70</v>
      </c>
      <c r="AH16" s="5">
        <v>0</v>
      </c>
      <c r="AI16" s="5" t="s">
        <v>70</v>
      </c>
      <c r="AJ16" s="5" t="s">
        <v>70</v>
      </c>
      <c r="AK16" s="5" t="s">
        <v>70</v>
      </c>
      <c r="AL16" s="5" t="s">
        <v>70</v>
      </c>
      <c r="AM16" s="5" t="s">
        <v>70</v>
      </c>
      <c r="AN16" s="5" t="s">
        <v>70</v>
      </c>
      <c r="AO16" s="5" t="s">
        <v>70</v>
      </c>
      <c r="AP16" s="5" t="s">
        <v>70</v>
      </c>
      <c r="AQ16" s="5" t="s">
        <v>70</v>
      </c>
      <c r="AR16" s="5" t="s">
        <v>70</v>
      </c>
      <c r="AS16" s="5">
        <v>0</v>
      </c>
      <c r="AT16" s="5" t="s">
        <v>70</v>
      </c>
      <c r="AU16" s="5" t="s">
        <v>70</v>
      </c>
      <c r="AV16" s="5" t="s">
        <v>70</v>
      </c>
      <c r="AW16" s="5" t="s">
        <v>70</v>
      </c>
      <c r="AX16" s="5" t="s">
        <v>70</v>
      </c>
      <c r="AY16" s="5" t="s">
        <v>70</v>
      </c>
      <c r="AZ16" s="5" t="s">
        <v>70</v>
      </c>
      <c r="BA16" s="5" t="s">
        <v>70</v>
      </c>
      <c r="BB16" s="5" t="s">
        <v>70</v>
      </c>
      <c r="BC16" s="5" t="s">
        <v>70</v>
      </c>
      <c r="BD16" s="5">
        <v>0</v>
      </c>
    </row>
    <row r="17" spans="1:56" x14ac:dyDescent="0.35">
      <c r="A17" t="s">
        <v>76</v>
      </c>
      <c r="B17" s="5" t="s">
        <v>63</v>
      </c>
      <c r="C17" s="5" t="s">
        <v>63</v>
      </c>
      <c r="D17" s="5">
        <v>5</v>
      </c>
      <c r="E17" s="5" t="s">
        <v>63</v>
      </c>
      <c r="F17" s="5">
        <v>10</v>
      </c>
      <c r="G17" s="5" t="s">
        <v>63</v>
      </c>
      <c r="H17" s="5">
        <v>15</v>
      </c>
      <c r="I17" s="5" t="s">
        <v>63</v>
      </c>
      <c r="J17" s="5" t="s">
        <v>63</v>
      </c>
      <c r="K17" s="5" t="s">
        <v>63</v>
      </c>
      <c r="L17" s="5">
        <v>20</v>
      </c>
      <c r="M17" s="5">
        <v>5</v>
      </c>
      <c r="N17" s="7">
        <v>0.875</v>
      </c>
      <c r="O17" s="5">
        <v>5</v>
      </c>
      <c r="P17" s="7">
        <v>0.875</v>
      </c>
      <c r="Q17" s="5">
        <v>10</v>
      </c>
      <c r="R17" s="7">
        <v>1</v>
      </c>
      <c r="S17" s="5">
        <v>10</v>
      </c>
      <c r="T17" s="7">
        <v>1</v>
      </c>
      <c r="U17" s="5">
        <v>0</v>
      </c>
      <c r="V17" s="7">
        <v>0</v>
      </c>
      <c r="W17" s="5">
        <v>10</v>
      </c>
      <c r="X17" s="5">
        <v>5</v>
      </c>
      <c r="Y17" s="5" t="s">
        <v>63</v>
      </c>
      <c r="Z17" s="5">
        <v>10</v>
      </c>
      <c r="AA17" s="5" t="s">
        <v>63</v>
      </c>
      <c r="AB17" s="5">
        <v>10</v>
      </c>
      <c r="AC17" s="5" t="s">
        <v>63</v>
      </c>
      <c r="AD17" s="5">
        <v>10</v>
      </c>
      <c r="AE17" s="5" t="s">
        <v>63</v>
      </c>
      <c r="AF17" s="5" t="s">
        <v>63</v>
      </c>
      <c r="AG17" s="5" t="s">
        <v>63</v>
      </c>
      <c r="AH17" s="5">
        <v>10</v>
      </c>
      <c r="AI17" s="5">
        <v>15</v>
      </c>
      <c r="AJ17" s="7">
        <v>0.73699999999999999</v>
      </c>
      <c r="AK17" s="5">
        <v>15</v>
      </c>
      <c r="AL17" s="7">
        <v>0.89500000000000002</v>
      </c>
      <c r="AM17" s="5">
        <v>20</v>
      </c>
      <c r="AN17" s="7">
        <v>1</v>
      </c>
      <c r="AO17" s="5">
        <v>20</v>
      </c>
      <c r="AP17" s="7">
        <v>1</v>
      </c>
      <c r="AQ17" s="5">
        <v>0</v>
      </c>
      <c r="AR17" s="7">
        <v>0</v>
      </c>
      <c r="AS17" s="5">
        <v>20</v>
      </c>
      <c r="AT17" s="5">
        <v>5</v>
      </c>
      <c r="AU17" s="7">
        <v>0.625</v>
      </c>
      <c r="AV17" s="5">
        <v>10</v>
      </c>
      <c r="AW17" s="7">
        <v>1</v>
      </c>
      <c r="AX17" s="5">
        <v>10</v>
      </c>
      <c r="AY17" s="7">
        <v>1</v>
      </c>
      <c r="AZ17" s="5">
        <v>10</v>
      </c>
      <c r="BA17" s="7">
        <v>1</v>
      </c>
      <c r="BB17" s="5">
        <v>0</v>
      </c>
      <c r="BC17" s="7">
        <v>0</v>
      </c>
      <c r="BD17" s="5">
        <v>10</v>
      </c>
    </row>
    <row r="18" spans="1:56" x14ac:dyDescent="0.35">
      <c r="A18" t="s">
        <v>77</v>
      </c>
      <c r="B18" s="5">
        <v>30</v>
      </c>
      <c r="C18" s="7">
        <v>0.28899999999999998</v>
      </c>
      <c r="D18" s="5">
        <v>50</v>
      </c>
      <c r="E18" s="7">
        <v>0.52600000000000002</v>
      </c>
      <c r="F18" s="5">
        <v>75</v>
      </c>
      <c r="G18" s="7">
        <v>0.77300000000000002</v>
      </c>
      <c r="H18" s="5">
        <v>90</v>
      </c>
      <c r="I18" s="7">
        <v>0.93799999999999994</v>
      </c>
      <c r="J18" s="5">
        <v>5</v>
      </c>
      <c r="K18" s="7">
        <v>6.2E-2</v>
      </c>
      <c r="L18" s="5">
        <v>95</v>
      </c>
      <c r="M18" s="5">
        <v>25</v>
      </c>
      <c r="N18" s="7">
        <v>0.28999999999999998</v>
      </c>
      <c r="O18" s="5">
        <v>55</v>
      </c>
      <c r="P18" s="7">
        <v>0.58099999999999996</v>
      </c>
      <c r="Q18" s="5">
        <v>80</v>
      </c>
      <c r="R18" s="7">
        <v>0.86</v>
      </c>
      <c r="S18" s="5">
        <v>90</v>
      </c>
      <c r="T18" s="7">
        <v>0.94599999999999995</v>
      </c>
      <c r="U18" s="5">
        <v>5</v>
      </c>
      <c r="V18" s="7">
        <v>5.3999999999999999E-2</v>
      </c>
      <c r="W18" s="5">
        <v>95</v>
      </c>
      <c r="X18" s="5">
        <v>30</v>
      </c>
      <c r="Y18" s="7">
        <v>0.28199999999999997</v>
      </c>
      <c r="Z18" s="5">
        <v>55</v>
      </c>
      <c r="AA18" s="7">
        <v>0.54400000000000004</v>
      </c>
      <c r="AB18" s="5">
        <v>80</v>
      </c>
      <c r="AC18" s="7">
        <v>0.78600000000000003</v>
      </c>
      <c r="AD18" s="5">
        <v>95</v>
      </c>
      <c r="AE18" s="7">
        <v>0.93200000000000005</v>
      </c>
      <c r="AF18" s="5">
        <v>5</v>
      </c>
      <c r="AG18" s="7">
        <v>6.8000000000000005E-2</v>
      </c>
      <c r="AH18" s="5">
        <v>105</v>
      </c>
      <c r="AI18" s="5">
        <v>30</v>
      </c>
      <c r="AJ18" s="5" t="s">
        <v>63</v>
      </c>
      <c r="AK18" s="5">
        <v>55</v>
      </c>
      <c r="AL18" s="5" t="s">
        <v>63</v>
      </c>
      <c r="AM18" s="5">
        <v>70</v>
      </c>
      <c r="AN18" s="5" t="s">
        <v>63</v>
      </c>
      <c r="AO18" s="5">
        <v>75</v>
      </c>
      <c r="AP18" s="5" t="s">
        <v>63</v>
      </c>
      <c r="AQ18" s="5" t="s">
        <v>63</v>
      </c>
      <c r="AR18" s="5" t="s">
        <v>63</v>
      </c>
      <c r="AS18" s="5">
        <v>75</v>
      </c>
      <c r="AT18" s="5">
        <v>20</v>
      </c>
      <c r="AU18" s="7">
        <v>0.30299999999999999</v>
      </c>
      <c r="AV18" s="5">
        <v>40</v>
      </c>
      <c r="AW18" s="7">
        <v>0.63600000000000001</v>
      </c>
      <c r="AX18" s="5">
        <v>60</v>
      </c>
      <c r="AY18" s="7">
        <v>0.90900000000000003</v>
      </c>
      <c r="AZ18" s="5">
        <v>65</v>
      </c>
      <c r="BA18" s="7">
        <v>1</v>
      </c>
      <c r="BB18" s="5">
        <v>0</v>
      </c>
      <c r="BC18" s="7">
        <v>0</v>
      </c>
      <c r="BD18" s="5">
        <v>65</v>
      </c>
    </row>
    <row r="19" spans="1:56" x14ac:dyDescent="0.35">
      <c r="A19" t="s">
        <v>78</v>
      </c>
      <c r="B19" s="5">
        <v>15</v>
      </c>
      <c r="C19" s="5" t="s">
        <v>63</v>
      </c>
      <c r="D19" s="5">
        <v>30</v>
      </c>
      <c r="E19" s="5" t="s">
        <v>63</v>
      </c>
      <c r="F19" s="5">
        <v>40</v>
      </c>
      <c r="G19" s="5" t="s">
        <v>63</v>
      </c>
      <c r="H19" s="5">
        <v>50</v>
      </c>
      <c r="I19" s="5" t="s">
        <v>63</v>
      </c>
      <c r="J19" s="5" t="s">
        <v>63</v>
      </c>
      <c r="K19" s="5" t="s">
        <v>63</v>
      </c>
      <c r="L19" s="5">
        <v>50</v>
      </c>
      <c r="M19" s="5">
        <v>35</v>
      </c>
      <c r="N19" s="7">
        <v>0.71399999999999997</v>
      </c>
      <c r="O19" s="5">
        <v>45</v>
      </c>
      <c r="P19" s="7">
        <v>0.91800000000000004</v>
      </c>
      <c r="Q19" s="5">
        <v>45</v>
      </c>
      <c r="R19" s="7">
        <v>0.95899999999999996</v>
      </c>
      <c r="S19" s="5">
        <v>50</v>
      </c>
      <c r="T19" s="7">
        <v>1</v>
      </c>
      <c r="U19" s="5">
        <v>0</v>
      </c>
      <c r="V19" s="7">
        <v>0</v>
      </c>
      <c r="W19" s="5">
        <v>50</v>
      </c>
      <c r="X19" s="5">
        <v>25</v>
      </c>
      <c r="Y19" s="7">
        <v>0.71899999999999997</v>
      </c>
      <c r="Z19" s="5">
        <v>30</v>
      </c>
      <c r="AA19" s="7">
        <v>0.90600000000000003</v>
      </c>
      <c r="AB19" s="5">
        <v>30</v>
      </c>
      <c r="AC19" s="7">
        <v>1</v>
      </c>
      <c r="AD19" s="5">
        <v>30</v>
      </c>
      <c r="AE19" s="7">
        <v>1</v>
      </c>
      <c r="AF19" s="5">
        <v>0</v>
      </c>
      <c r="AG19" s="7">
        <v>0</v>
      </c>
      <c r="AH19" s="5">
        <v>30</v>
      </c>
      <c r="AI19" s="5">
        <v>15</v>
      </c>
      <c r="AJ19" s="5" t="s">
        <v>63</v>
      </c>
      <c r="AK19" s="5">
        <v>25</v>
      </c>
      <c r="AL19" s="5" t="s">
        <v>63</v>
      </c>
      <c r="AM19" s="5">
        <v>30</v>
      </c>
      <c r="AN19" s="5" t="s">
        <v>63</v>
      </c>
      <c r="AO19" s="5">
        <v>30</v>
      </c>
      <c r="AP19" s="5" t="s">
        <v>63</v>
      </c>
      <c r="AQ19" s="5" t="s">
        <v>63</v>
      </c>
      <c r="AR19" s="5" t="s">
        <v>63</v>
      </c>
      <c r="AS19" s="5">
        <v>35</v>
      </c>
      <c r="AT19" s="5" t="s">
        <v>63</v>
      </c>
      <c r="AU19" s="5" t="s">
        <v>63</v>
      </c>
      <c r="AV19" s="5">
        <v>10</v>
      </c>
      <c r="AW19" s="5" t="s">
        <v>63</v>
      </c>
      <c r="AX19" s="5">
        <v>10</v>
      </c>
      <c r="AY19" s="5" t="s">
        <v>63</v>
      </c>
      <c r="AZ19" s="5">
        <v>10</v>
      </c>
      <c r="BA19" s="5" t="s">
        <v>63</v>
      </c>
      <c r="BB19" s="5">
        <v>0</v>
      </c>
      <c r="BC19" s="7">
        <v>0</v>
      </c>
      <c r="BD19" s="5">
        <v>10</v>
      </c>
    </row>
    <row r="20" spans="1:56" x14ac:dyDescent="0.35">
      <c r="A20" t="s">
        <v>79</v>
      </c>
      <c r="B20" s="5" t="s">
        <v>70</v>
      </c>
      <c r="C20" s="5" t="s">
        <v>70</v>
      </c>
      <c r="D20" s="5" t="s">
        <v>70</v>
      </c>
      <c r="E20" s="5" t="s">
        <v>70</v>
      </c>
      <c r="F20" s="5" t="s">
        <v>70</v>
      </c>
      <c r="G20" s="5" t="s">
        <v>70</v>
      </c>
      <c r="H20" s="5" t="s">
        <v>70</v>
      </c>
      <c r="I20" s="5" t="s">
        <v>70</v>
      </c>
      <c r="J20" s="5" t="s">
        <v>70</v>
      </c>
      <c r="K20" s="5" t="s">
        <v>70</v>
      </c>
      <c r="L20" s="5">
        <v>0</v>
      </c>
      <c r="M20" s="5" t="s">
        <v>70</v>
      </c>
      <c r="N20" s="5" t="s">
        <v>70</v>
      </c>
      <c r="O20" s="5" t="s">
        <v>70</v>
      </c>
      <c r="P20" s="5" t="s">
        <v>70</v>
      </c>
      <c r="Q20" s="5" t="s">
        <v>70</v>
      </c>
      <c r="R20" s="5" t="s">
        <v>70</v>
      </c>
      <c r="S20" s="5" t="s">
        <v>70</v>
      </c>
      <c r="T20" s="5" t="s">
        <v>70</v>
      </c>
      <c r="U20" s="5" t="s">
        <v>70</v>
      </c>
      <c r="V20" s="5" t="s">
        <v>70</v>
      </c>
      <c r="W20" s="5">
        <v>0</v>
      </c>
      <c r="X20" s="5" t="s">
        <v>70</v>
      </c>
      <c r="Y20" s="5" t="s">
        <v>70</v>
      </c>
      <c r="Z20" s="5" t="s">
        <v>70</v>
      </c>
      <c r="AA20" s="5" t="s">
        <v>70</v>
      </c>
      <c r="AB20" s="5" t="s">
        <v>70</v>
      </c>
      <c r="AC20" s="5" t="s">
        <v>70</v>
      </c>
      <c r="AD20" s="5" t="s">
        <v>70</v>
      </c>
      <c r="AE20" s="5" t="s">
        <v>70</v>
      </c>
      <c r="AF20" s="5" t="s">
        <v>70</v>
      </c>
      <c r="AG20" s="5" t="s">
        <v>70</v>
      </c>
      <c r="AH20" s="5">
        <v>0</v>
      </c>
      <c r="AI20" s="5" t="s">
        <v>70</v>
      </c>
      <c r="AJ20" s="5" t="s">
        <v>70</v>
      </c>
      <c r="AK20" s="5" t="s">
        <v>70</v>
      </c>
      <c r="AL20" s="5" t="s">
        <v>70</v>
      </c>
      <c r="AM20" s="5" t="s">
        <v>70</v>
      </c>
      <c r="AN20" s="5" t="s">
        <v>70</v>
      </c>
      <c r="AO20" s="5" t="s">
        <v>70</v>
      </c>
      <c r="AP20" s="5" t="s">
        <v>70</v>
      </c>
      <c r="AQ20" s="5" t="s">
        <v>70</v>
      </c>
      <c r="AR20" s="5" t="s">
        <v>70</v>
      </c>
      <c r="AS20" s="5">
        <v>0</v>
      </c>
      <c r="AT20" s="5" t="s">
        <v>70</v>
      </c>
      <c r="AU20" s="5" t="s">
        <v>70</v>
      </c>
      <c r="AV20" s="5" t="s">
        <v>70</v>
      </c>
      <c r="AW20" s="5" t="s">
        <v>70</v>
      </c>
      <c r="AX20" s="5" t="s">
        <v>70</v>
      </c>
      <c r="AY20" s="5" t="s">
        <v>70</v>
      </c>
      <c r="AZ20" s="5" t="s">
        <v>70</v>
      </c>
      <c r="BA20" s="5" t="s">
        <v>70</v>
      </c>
      <c r="BB20" s="5" t="s">
        <v>70</v>
      </c>
      <c r="BC20" s="5" t="s">
        <v>70</v>
      </c>
      <c r="BD20" s="5">
        <v>0</v>
      </c>
    </row>
    <row r="21" spans="1:56" x14ac:dyDescent="0.35">
      <c r="A21" t="s">
        <v>80</v>
      </c>
      <c r="B21" s="5" t="s">
        <v>70</v>
      </c>
      <c r="C21" s="5" t="s">
        <v>70</v>
      </c>
      <c r="D21" s="5" t="s">
        <v>70</v>
      </c>
      <c r="E21" s="5" t="s">
        <v>70</v>
      </c>
      <c r="F21" s="5" t="s">
        <v>70</v>
      </c>
      <c r="G21" s="5" t="s">
        <v>70</v>
      </c>
      <c r="H21" s="5" t="s">
        <v>70</v>
      </c>
      <c r="I21" s="5" t="s">
        <v>70</v>
      </c>
      <c r="J21" s="5" t="s">
        <v>70</v>
      </c>
      <c r="K21" s="5" t="s">
        <v>70</v>
      </c>
      <c r="L21" s="5">
        <v>0</v>
      </c>
      <c r="M21" s="5" t="s">
        <v>70</v>
      </c>
      <c r="N21" s="5" t="s">
        <v>70</v>
      </c>
      <c r="O21" s="5" t="s">
        <v>70</v>
      </c>
      <c r="P21" s="5" t="s">
        <v>70</v>
      </c>
      <c r="Q21" s="5" t="s">
        <v>70</v>
      </c>
      <c r="R21" s="5" t="s">
        <v>70</v>
      </c>
      <c r="S21" s="5" t="s">
        <v>70</v>
      </c>
      <c r="T21" s="5" t="s">
        <v>70</v>
      </c>
      <c r="U21" s="5" t="s">
        <v>70</v>
      </c>
      <c r="V21" s="5" t="s">
        <v>70</v>
      </c>
      <c r="W21" s="5">
        <v>0</v>
      </c>
      <c r="X21" s="5" t="s">
        <v>70</v>
      </c>
      <c r="Y21" s="5" t="s">
        <v>70</v>
      </c>
      <c r="Z21" s="5" t="s">
        <v>70</v>
      </c>
      <c r="AA21" s="5" t="s">
        <v>70</v>
      </c>
      <c r="AB21" s="5" t="s">
        <v>70</v>
      </c>
      <c r="AC21" s="5" t="s">
        <v>70</v>
      </c>
      <c r="AD21" s="5" t="s">
        <v>70</v>
      </c>
      <c r="AE21" s="5" t="s">
        <v>70</v>
      </c>
      <c r="AF21" s="5" t="s">
        <v>70</v>
      </c>
      <c r="AG21" s="5" t="s">
        <v>70</v>
      </c>
      <c r="AH21" s="5">
        <v>0</v>
      </c>
      <c r="AI21" s="5" t="s">
        <v>70</v>
      </c>
      <c r="AJ21" s="5" t="s">
        <v>70</v>
      </c>
      <c r="AK21" s="5" t="s">
        <v>70</v>
      </c>
      <c r="AL21" s="5" t="s">
        <v>70</v>
      </c>
      <c r="AM21" s="5" t="s">
        <v>70</v>
      </c>
      <c r="AN21" s="5" t="s">
        <v>70</v>
      </c>
      <c r="AO21" s="5" t="s">
        <v>70</v>
      </c>
      <c r="AP21" s="5" t="s">
        <v>70</v>
      </c>
      <c r="AQ21" s="5" t="s">
        <v>70</v>
      </c>
      <c r="AR21" s="5" t="s">
        <v>70</v>
      </c>
      <c r="AS21" s="5">
        <v>0</v>
      </c>
      <c r="AT21" s="5" t="s">
        <v>70</v>
      </c>
      <c r="AU21" s="5" t="s">
        <v>70</v>
      </c>
      <c r="AV21" s="5" t="s">
        <v>70</v>
      </c>
      <c r="AW21" s="5" t="s">
        <v>70</v>
      </c>
      <c r="AX21" s="5" t="s">
        <v>70</v>
      </c>
      <c r="AY21" s="5" t="s">
        <v>70</v>
      </c>
      <c r="AZ21" s="5" t="s">
        <v>70</v>
      </c>
      <c r="BA21" s="5" t="s">
        <v>70</v>
      </c>
      <c r="BB21" s="5" t="s">
        <v>70</v>
      </c>
      <c r="BC21" s="5" t="s">
        <v>70</v>
      </c>
      <c r="BD21" s="5">
        <v>0</v>
      </c>
    </row>
    <row r="22" spans="1:56" x14ac:dyDescent="0.35">
      <c r="A22" t="s">
        <v>81</v>
      </c>
      <c r="B22" s="5">
        <v>25</v>
      </c>
      <c r="C22" s="5" t="s">
        <v>63</v>
      </c>
      <c r="D22" s="5">
        <v>30</v>
      </c>
      <c r="E22" s="5" t="s">
        <v>63</v>
      </c>
      <c r="F22" s="5">
        <v>35</v>
      </c>
      <c r="G22" s="5" t="s">
        <v>63</v>
      </c>
      <c r="H22" s="5">
        <v>40</v>
      </c>
      <c r="I22" s="5" t="s">
        <v>63</v>
      </c>
      <c r="J22" s="5" t="s">
        <v>63</v>
      </c>
      <c r="K22" s="5" t="s">
        <v>63</v>
      </c>
      <c r="L22" s="5">
        <v>40</v>
      </c>
      <c r="M22" s="5">
        <v>30</v>
      </c>
      <c r="N22" s="5" t="s">
        <v>63</v>
      </c>
      <c r="O22" s="5">
        <v>35</v>
      </c>
      <c r="P22" s="5" t="s">
        <v>63</v>
      </c>
      <c r="Q22" s="5">
        <v>35</v>
      </c>
      <c r="R22" s="5" t="s">
        <v>63</v>
      </c>
      <c r="S22" s="5">
        <v>40</v>
      </c>
      <c r="T22" s="5" t="s">
        <v>63</v>
      </c>
      <c r="U22" s="5" t="s">
        <v>63</v>
      </c>
      <c r="V22" s="5" t="s">
        <v>63</v>
      </c>
      <c r="W22" s="5">
        <v>40</v>
      </c>
      <c r="X22" s="5">
        <v>30</v>
      </c>
      <c r="Y22" s="7">
        <v>0.65900000000000003</v>
      </c>
      <c r="Z22" s="5">
        <v>35</v>
      </c>
      <c r="AA22" s="7">
        <v>0.79500000000000004</v>
      </c>
      <c r="AB22" s="5">
        <v>40</v>
      </c>
      <c r="AC22" s="7">
        <v>0.86399999999999999</v>
      </c>
      <c r="AD22" s="5">
        <v>40</v>
      </c>
      <c r="AE22" s="7">
        <v>0.88600000000000001</v>
      </c>
      <c r="AF22" s="5">
        <v>5</v>
      </c>
      <c r="AG22" s="7">
        <v>0.114</v>
      </c>
      <c r="AH22" s="5">
        <v>45</v>
      </c>
      <c r="AI22" s="5">
        <v>25</v>
      </c>
      <c r="AJ22" s="5" t="s">
        <v>63</v>
      </c>
      <c r="AK22" s="5">
        <v>35</v>
      </c>
      <c r="AL22" s="5" t="s">
        <v>63</v>
      </c>
      <c r="AM22" s="5">
        <v>40</v>
      </c>
      <c r="AN22" s="5" t="s">
        <v>63</v>
      </c>
      <c r="AO22" s="5">
        <v>40</v>
      </c>
      <c r="AP22" s="5" t="s">
        <v>63</v>
      </c>
      <c r="AQ22" s="5" t="s">
        <v>63</v>
      </c>
      <c r="AR22" s="5" t="s">
        <v>63</v>
      </c>
      <c r="AS22" s="5">
        <v>40</v>
      </c>
      <c r="AT22" s="5">
        <v>20</v>
      </c>
      <c r="AU22" s="7">
        <v>0.65500000000000003</v>
      </c>
      <c r="AV22" s="5">
        <v>25</v>
      </c>
      <c r="AW22" s="7">
        <v>0.86199999999999999</v>
      </c>
      <c r="AX22" s="5">
        <v>25</v>
      </c>
      <c r="AY22" s="7">
        <v>0.89700000000000002</v>
      </c>
      <c r="AZ22" s="5">
        <v>30</v>
      </c>
      <c r="BA22" s="7">
        <v>1</v>
      </c>
      <c r="BB22" s="5">
        <v>0</v>
      </c>
      <c r="BC22" s="7">
        <v>0</v>
      </c>
      <c r="BD22" s="5">
        <v>30</v>
      </c>
    </row>
    <row r="23" spans="1:56" x14ac:dyDescent="0.35">
      <c r="A23" t="s">
        <v>82</v>
      </c>
      <c r="B23" s="5">
        <v>495</v>
      </c>
      <c r="C23" s="7">
        <v>0.52200000000000002</v>
      </c>
      <c r="D23" s="5">
        <v>735</v>
      </c>
      <c r="E23" s="7">
        <v>0.78100000000000003</v>
      </c>
      <c r="F23" s="5">
        <v>865</v>
      </c>
      <c r="G23" s="7">
        <v>0.91600000000000004</v>
      </c>
      <c r="H23" s="5">
        <v>920</v>
      </c>
      <c r="I23" s="7">
        <v>0.97499999999999998</v>
      </c>
      <c r="J23" s="5">
        <v>25</v>
      </c>
      <c r="K23" s="7">
        <v>2.5000000000000001E-2</v>
      </c>
      <c r="L23" s="5">
        <v>945</v>
      </c>
      <c r="M23" s="5">
        <v>495</v>
      </c>
      <c r="N23" s="7">
        <v>0.55400000000000005</v>
      </c>
      <c r="O23" s="5">
        <v>700</v>
      </c>
      <c r="P23" s="7">
        <v>0.78700000000000003</v>
      </c>
      <c r="Q23" s="5">
        <v>825</v>
      </c>
      <c r="R23" s="7">
        <v>0.92500000000000004</v>
      </c>
      <c r="S23" s="5">
        <v>870</v>
      </c>
      <c r="T23" s="7">
        <v>0.97499999999999998</v>
      </c>
      <c r="U23" s="5">
        <v>20</v>
      </c>
      <c r="V23" s="7">
        <v>2.5000000000000001E-2</v>
      </c>
      <c r="W23" s="5">
        <v>890</v>
      </c>
      <c r="X23" s="5">
        <v>510</v>
      </c>
      <c r="Y23" s="7">
        <v>0.54300000000000004</v>
      </c>
      <c r="Z23" s="5">
        <v>720</v>
      </c>
      <c r="AA23" s="7">
        <v>0.76700000000000002</v>
      </c>
      <c r="AB23" s="5">
        <v>880</v>
      </c>
      <c r="AC23" s="7">
        <v>0.93400000000000005</v>
      </c>
      <c r="AD23" s="5">
        <v>930</v>
      </c>
      <c r="AE23" s="7">
        <v>0.99</v>
      </c>
      <c r="AF23" s="5">
        <v>10</v>
      </c>
      <c r="AG23" s="7">
        <v>0.01</v>
      </c>
      <c r="AH23" s="5">
        <v>940</v>
      </c>
      <c r="AI23" s="5">
        <v>405</v>
      </c>
      <c r="AJ23" s="7">
        <v>0.42099999999999999</v>
      </c>
      <c r="AK23" s="5">
        <v>690</v>
      </c>
      <c r="AL23" s="7">
        <v>0.71499999999999997</v>
      </c>
      <c r="AM23" s="5">
        <v>890</v>
      </c>
      <c r="AN23" s="7">
        <v>0.92600000000000005</v>
      </c>
      <c r="AO23" s="5">
        <v>945</v>
      </c>
      <c r="AP23" s="7">
        <v>0.98099999999999998</v>
      </c>
      <c r="AQ23" s="5">
        <v>20</v>
      </c>
      <c r="AR23" s="7">
        <v>1.9E-2</v>
      </c>
      <c r="AS23" s="5">
        <v>960</v>
      </c>
      <c r="AT23" s="5">
        <v>415</v>
      </c>
      <c r="AU23" s="7">
        <v>0.44700000000000001</v>
      </c>
      <c r="AV23" s="5">
        <v>720</v>
      </c>
      <c r="AW23" s="7">
        <v>0.77300000000000002</v>
      </c>
      <c r="AX23" s="5">
        <v>855</v>
      </c>
      <c r="AY23" s="7">
        <v>0.91700000000000004</v>
      </c>
      <c r="AZ23" s="5">
        <v>920</v>
      </c>
      <c r="BA23" s="7">
        <v>0.98599999999999999</v>
      </c>
      <c r="BB23" s="5">
        <v>15</v>
      </c>
      <c r="BC23" s="7">
        <v>1.4E-2</v>
      </c>
      <c r="BD23" s="5">
        <v>930</v>
      </c>
    </row>
    <row r="24" spans="1:56" x14ac:dyDescent="0.35">
      <c r="A24" t="s">
        <v>83</v>
      </c>
      <c r="B24" s="5" t="s">
        <v>63</v>
      </c>
      <c r="C24" s="5" t="s">
        <v>63</v>
      </c>
      <c r="D24" s="5" t="s">
        <v>63</v>
      </c>
      <c r="E24" s="5" t="s">
        <v>63</v>
      </c>
      <c r="F24" s="5" t="s">
        <v>63</v>
      </c>
      <c r="G24" s="5" t="s">
        <v>63</v>
      </c>
      <c r="H24" s="5" t="s">
        <v>63</v>
      </c>
      <c r="I24" s="5" t="s">
        <v>63</v>
      </c>
      <c r="J24" s="5" t="s">
        <v>63</v>
      </c>
      <c r="K24" s="5" t="s">
        <v>63</v>
      </c>
      <c r="L24" s="5" t="s">
        <v>63</v>
      </c>
      <c r="M24" s="5" t="s">
        <v>63</v>
      </c>
      <c r="N24" s="5" t="s">
        <v>63</v>
      </c>
      <c r="O24" s="5" t="s">
        <v>63</v>
      </c>
      <c r="P24" s="5" t="s">
        <v>63</v>
      </c>
      <c r="Q24" s="5" t="s">
        <v>63</v>
      </c>
      <c r="R24" s="5" t="s">
        <v>63</v>
      </c>
      <c r="S24" s="5" t="s">
        <v>63</v>
      </c>
      <c r="T24" s="5" t="s">
        <v>63</v>
      </c>
      <c r="U24" s="5">
        <v>0</v>
      </c>
      <c r="V24" s="7">
        <v>0</v>
      </c>
      <c r="W24" s="5" t="s">
        <v>63</v>
      </c>
      <c r="X24" s="5" t="s">
        <v>63</v>
      </c>
      <c r="Y24" s="5" t="s">
        <v>63</v>
      </c>
      <c r="Z24" s="5">
        <v>5</v>
      </c>
      <c r="AA24" s="5" t="s">
        <v>63</v>
      </c>
      <c r="AB24" s="5">
        <v>5</v>
      </c>
      <c r="AC24" s="5" t="s">
        <v>63</v>
      </c>
      <c r="AD24" s="5">
        <v>10</v>
      </c>
      <c r="AE24" s="5" t="s">
        <v>63</v>
      </c>
      <c r="AF24" s="5">
        <v>0</v>
      </c>
      <c r="AG24" s="7">
        <v>0</v>
      </c>
      <c r="AH24" s="5">
        <v>10</v>
      </c>
      <c r="AI24" s="5" t="s">
        <v>63</v>
      </c>
      <c r="AJ24" s="5" t="s">
        <v>63</v>
      </c>
      <c r="AK24" s="5" t="s">
        <v>63</v>
      </c>
      <c r="AL24" s="5" t="s">
        <v>63</v>
      </c>
      <c r="AM24" s="5" t="s">
        <v>63</v>
      </c>
      <c r="AN24" s="5" t="s">
        <v>63</v>
      </c>
      <c r="AO24" s="5" t="s">
        <v>63</v>
      </c>
      <c r="AP24" s="5" t="s">
        <v>63</v>
      </c>
      <c r="AQ24" s="5">
        <v>0</v>
      </c>
      <c r="AR24" s="7">
        <v>0</v>
      </c>
      <c r="AS24" s="5" t="s">
        <v>63</v>
      </c>
      <c r="AT24" s="5" t="s">
        <v>63</v>
      </c>
      <c r="AU24" s="5" t="s">
        <v>63</v>
      </c>
      <c r="AV24" s="5">
        <v>5</v>
      </c>
      <c r="AW24" s="5" t="s">
        <v>63</v>
      </c>
      <c r="AX24" s="5">
        <v>10</v>
      </c>
      <c r="AY24" s="5" t="s">
        <v>63</v>
      </c>
      <c r="AZ24" s="5">
        <v>10</v>
      </c>
      <c r="BA24" s="5" t="s">
        <v>63</v>
      </c>
      <c r="BB24" s="5">
        <v>0</v>
      </c>
      <c r="BC24" s="7">
        <v>0</v>
      </c>
      <c r="BD24" s="5">
        <v>10</v>
      </c>
    </row>
    <row r="25" spans="1:56" x14ac:dyDescent="0.35">
      <c r="A25" t="s">
        <v>84</v>
      </c>
      <c r="B25" s="5">
        <v>0</v>
      </c>
      <c r="C25" s="7">
        <v>0</v>
      </c>
      <c r="D25" s="5" t="s">
        <v>63</v>
      </c>
      <c r="E25" s="5" t="s">
        <v>63</v>
      </c>
      <c r="F25" s="5" t="s">
        <v>63</v>
      </c>
      <c r="G25" s="5" t="s">
        <v>63</v>
      </c>
      <c r="H25" s="5">
        <v>5</v>
      </c>
      <c r="I25" s="5" t="s">
        <v>63</v>
      </c>
      <c r="J25" s="5" t="s">
        <v>63</v>
      </c>
      <c r="K25" s="5" t="s">
        <v>63</v>
      </c>
      <c r="L25" s="5">
        <v>10</v>
      </c>
      <c r="M25" s="5">
        <v>0</v>
      </c>
      <c r="N25" s="7">
        <v>0</v>
      </c>
      <c r="O25" s="5" t="s">
        <v>63</v>
      </c>
      <c r="P25" s="5" t="s">
        <v>63</v>
      </c>
      <c r="Q25" s="5" t="s">
        <v>63</v>
      </c>
      <c r="R25" s="5" t="s">
        <v>63</v>
      </c>
      <c r="S25" s="5" t="s">
        <v>63</v>
      </c>
      <c r="T25" s="5" t="s">
        <v>63</v>
      </c>
      <c r="U25" s="5" t="s">
        <v>63</v>
      </c>
      <c r="V25" s="5" t="s">
        <v>63</v>
      </c>
      <c r="W25" s="5">
        <v>5</v>
      </c>
      <c r="X25" s="5" t="s">
        <v>63</v>
      </c>
      <c r="Y25" s="5" t="s">
        <v>63</v>
      </c>
      <c r="Z25" s="5" t="s">
        <v>63</v>
      </c>
      <c r="AA25" s="5" t="s">
        <v>63</v>
      </c>
      <c r="AB25" s="5">
        <v>5</v>
      </c>
      <c r="AC25" s="5" t="s">
        <v>63</v>
      </c>
      <c r="AD25" s="5">
        <v>5</v>
      </c>
      <c r="AE25" s="5" t="s">
        <v>63</v>
      </c>
      <c r="AF25" s="5">
        <v>0</v>
      </c>
      <c r="AG25" s="7">
        <v>0</v>
      </c>
      <c r="AH25" s="5">
        <v>5</v>
      </c>
      <c r="AI25" s="5" t="s">
        <v>63</v>
      </c>
      <c r="AJ25" s="5" t="s">
        <v>63</v>
      </c>
      <c r="AK25" s="5" t="s">
        <v>63</v>
      </c>
      <c r="AL25" s="5" t="s">
        <v>63</v>
      </c>
      <c r="AM25" s="5">
        <v>5</v>
      </c>
      <c r="AN25" s="5" t="s">
        <v>63</v>
      </c>
      <c r="AO25" s="5">
        <v>5</v>
      </c>
      <c r="AP25" s="5" t="s">
        <v>63</v>
      </c>
      <c r="AQ25" s="5">
        <v>0</v>
      </c>
      <c r="AR25" s="7">
        <v>0</v>
      </c>
      <c r="AS25" s="5">
        <v>5</v>
      </c>
      <c r="AT25" s="5" t="s">
        <v>63</v>
      </c>
      <c r="AU25" s="5" t="s">
        <v>63</v>
      </c>
      <c r="AV25" s="5" t="s">
        <v>63</v>
      </c>
      <c r="AW25" s="5" t="s">
        <v>63</v>
      </c>
      <c r="AX25" s="5" t="s">
        <v>63</v>
      </c>
      <c r="AY25" s="5" t="s">
        <v>63</v>
      </c>
      <c r="AZ25" s="5">
        <v>10</v>
      </c>
      <c r="BA25" s="5" t="s">
        <v>63</v>
      </c>
      <c r="BB25" s="5" t="s">
        <v>63</v>
      </c>
      <c r="BC25" s="5" t="s">
        <v>63</v>
      </c>
      <c r="BD25" s="5">
        <v>10</v>
      </c>
    </row>
    <row r="26" spans="1:56" x14ac:dyDescent="0.35">
      <c r="A26" t="s">
        <v>85</v>
      </c>
      <c r="B26" s="5">
        <v>0</v>
      </c>
      <c r="C26" s="7">
        <v>0</v>
      </c>
      <c r="D26" s="5" t="s">
        <v>63</v>
      </c>
      <c r="E26" s="5" t="s">
        <v>63</v>
      </c>
      <c r="F26" s="5">
        <v>5</v>
      </c>
      <c r="G26" s="5" t="s">
        <v>63</v>
      </c>
      <c r="H26" s="5">
        <v>5</v>
      </c>
      <c r="I26" s="5" t="s">
        <v>63</v>
      </c>
      <c r="J26" s="5" t="s">
        <v>63</v>
      </c>
      <c r="K26" s="5" t="s">
        <v>63</v>
      </c>
      <c r="L26" s="5">
        <v>10</v>
      </c>
      <c r="M26" s="5">
        <v>0</v>
      </c>
      <c r="N26" s="7">
        <v>0</v>
      </c>
      <c r="O26" s="5">
        <v>0</v>
      </c>
      <c r="P26" s="7">
        <v>0</v>
      </c>
      <c r="Q26" s="5">
        <v>0</v>
      </c>
      <c r="R26" s="7">
        <v>0</v>
      </c>
      <c r="S26" s="5" t="s">
        <v>63</v>
      </c>
      <c r="T26" s="5" t="s">
        <v>63</v>
      </c>
      <c r="U26" s="5" t="s">
        <v>63</v>
      </c>
      <c r="V26" s="5" t="s">
        <v>63</v>
      </c>
      <c r="W26" s="5" t="s">
        <v>63</v>
      </c>
      <c r="X26" s="5" t="s">
        <v>63</v>
      </c>
      <c r="Y26" s="5" t="s">
        <v>63</v>
      </c>
      <c r="Z26" s="5">
        <v>5</v>
      </c>
      <c r="AA26" s="5" t="s">
        <v>63</v>
      </c>
      <c r="AB26" s="5">
        <v>5</v>
      </c>
      <c r="AC26" s="5" t="s">
        <v>63</v>
      </c>
      <c r="AD26" s="5">
        <v>5</v>
      </c>
      <c r="AE26" s="5" t="s">
        <v>63</v>
      </c>
      <c r="AF26" s="5">
        <v>0</v>
      </c>
      <c r="AG26" s="7">
        <v>0</v>
      </c>
      <c r="AH26" s="5">
        <v>5</v>
      </c>
      <c r="AI26" s="5" t="s">
        <v>63</v>
      </c>
      <c r="AJ26" s="5" t="s">
        <v>63</v>
      </c>
      <c r="AK26" s="5" t="s">
        <v>63</v>
      </c>
      <c r="AL26" s="5" t="s">
        <v>63</v>
      </c>
      <c r="AM26" s="5">
        <v>5</v>
      </c>
      <c r="AN26" s="5" t="s">
        <v>63</v>
      </c>
      <c r="AO26" s="5">
        <v>5</v>
      </c>
      <c r="AP26" s="5" t="s">
        <v>63</v>
      </c>
      <c r="AQ26" s="5">
        <v>0</v>
      </c>
      <c r="AR26" s="7">
        <v>0</v>
      </c>
      <c r="AS26" s="5">
        <v>5</v>
      </c>
      <c r="AT26" s="5">
        <v>0</v>
      </c>
      <c r="AU26" s="7">
        <v>0</v>
      </c>
      <c r="AV26" s="5">
        <v>0</v>
      </c>
      <c r="AW26" s="7">
        <v>0</v>
      </c>
      <c r="AX26" s="5">
        <v>0</v>
      </c>
      <c r="AY26" s="7">
        <v>0</v>
      </c>
      <c r="AZ26" s="5">
        <v>0</v>
      </c>
      <c r="BA26" s="7">
        <v>0</v>
      </c>
      <c r="BB26" s="5" t="s">
        <v>63</v>
      </c>
      <c r="BC26" s="5" t="s">
        <v>63</v>
      </c>
      <c r="BD26" s="5" t="s">
        <v>63</v>
      </c>
    </row>
    <row r="27" spans="1:56" x14ac:dyDescent="0.35">
      <c r="A27" t="s">
        <v>86</v>
      </c>
      <c r="B27" s="5">
        <v>105</v>
      </c>
      <c r="C27" s="7">
        <v>0.55800000000000005</v>
      </c>
      <c r="D27" s="5">
        <v>135</v>
      </c>
      <c r="E27" s="7">
        <v>0.70499999999999996</v>
      </c>
      <c r="F27" s="5">
        <v>165</v>
      </c>
      <c r="G27" s="7">
        <v>0.85799999999999998</v>
      </c>
      <c r="H27" s="5">
        <v>180</v>
      </c>
      <c r="I27" s="7">
        <v>0.93700000000000006</v>
      </c>
      <c r="J27" s="5">
        <v>10</v>
      </c>
      <c r="K27" s="7">
        <v>6.3E-2</v>
      </c>
      <c r="L27" s="5">
        <v>190</v>
      </c>
      <c r="M27" s="5">
        <v>100</v>
      </c>
      <c r="N27" s="5" t="s">
        <v>63</v>
      </c>
      <c r="O27" s="5">
        <v>125</v>
      </c>
      <c r="P27" s="5" t="s">
        <v>63</v>
      </c>
      <c r="Q27" s="5">
        <v>140</v>
      </c>
      <c r="R27" s="5" t="s">
        <v>63</v>
      </c>
      <c r="S27" s="5">
        <v>155</v>
      </c>
      <c r="T27" s="5" t="s">
        <v>63</v>
      </c>
      <c r="U27" s="5" t="s">
        <v>63</v>
      </c>
      <c r="V27" s="5" t="s">
        <v>63</v>
      </c>
      <c r="W27" s="5">
        <v>160</v>
      </c>
      <c r="X27" s="5">
        <v>105</v>
      </c>
      <c r="Y27" s="5" t="s">
        <v>63</v>
      </c>
      <c r="Z27" s="5">
        <v>140</v>
      </c>
      <c r="AA27" s="5" t="s">
        <v>63</v>
      </c>
      <c r="AB27" s="5">
        <v>170</v>
      </c>
      <c r="AC27" s="5" t="s">
        <v>63</v>
      </c>
      <c r="AD27" s="5">
        <v>185</v>
      </c>
      <c r="AE27" s="5" t="s">
        <v>63</v>
      </c>
      <c r="AF27" s="5" t="s">
        <v>63</v>
      </c>
      <c r="AG27" s="5" t="s">
        <v>63</v>
      </c>
      <c r="AH27" s="5">
        <v>190</v>
      </c>
      <c r="AI27" s="5">
        <v>105</v>
      </c>
      <c r="AJ27" s="5" t="s">
        <v>63</v>
      </c>
      <c r="AK27" s="5">
        <v>150</v>
      </c>
      <c r="AL27" s="5" t="s">
        <v>63</v>
      </c>
      <c r="AM27" s="5">
        <v>190</v>
      </c>
      <c r="AN27" s="5" t="s">
        <v>63</v>
      </c>
      <c r="AO27" s="5">
        <v>200</v>
      </c>
      <c r="AP27" s="5" t="s">
        <v>63</v>
      </c>
      <c r="AQ27" s="5" t="s">
        <v>63</v>
      </c>
      <c r="AR27" s="5" t="s">
        <v>63</v>
      </c>
      <c r="AS27" s="5">
        <v>200</v>
      </c>
      <c r="AT27" s="5">
        <v>120</v>
      </c>
      <c r="AU27" s="7">
        <v>0.45800000000000002</v>
      </c>
      <c r="AV27" s="5">
        <v>165</v>
      </c>
      <c r="AW27" s="7">
        <v>0.626</v>
      </c>
      <c r="AX27" s="5">
        <v>200</v>
      </c>
      <c r="AY27" s="7">
        <v>0.76300000000000001</v>
      </c>
      <c r="AZ27" s="5">
        <v>230</v>
      </c>
      <c r="BA27" s="7">
        <v>0.88500000000000001</v>
      </c>
      <c r="BB27" s="5">
        <v>30</v>
      </c>
      <c r="BC27" s="7">
        <v>0.115</v>
      </c>
      <c r="BD27" s="5">
        <v>260</v>
      </c>
    </row>
    <row r="28" spans="1:56" x14ac:dyDescent="0.35">
      <c r="A28" t="s">
        <v>87</v>
      </c>
      <c r="B28" s="5" t="s">
        <v>70</v>
      </c>
      <c r="C28" s="5" t="s">
        <v>70</v>
      </c>
      <c r="D28" s="5" t="s">
        <v>70</v>
      </c>
      <c r="E28" s="5" t="s">
        <v>70</v>
      </c>
      <c r="F28" s="5" t="s">
        <v>70</v>
      </c>
      <c r="G28" s="5" t="s">
        <v>70</v>
      </c>
      <c r="H28" s="5" t="s">
        <v>70</v>
      </c>
      <c r="I28" s="5" t="s">
        <v>70</v>
      </c>
      <c r="J28" s="5" t="s">
        <v>70</v>
      </c>
      <c r="K28" s="5" t="s">
        <v>70</v>
      </c>
      <c r="L28" s="5">
        <v>0</v>
      </c>
      <c r="M28" s="5" t="s">
        <v>70</v>
      </c>
      <c r="N28" s="5" t="s">
        <v>70</v>
      </c>
      <c r="O28" s="5" t="s">
        <v>70</v>
      </c>
      <c r="P28" s="5" t="s">
        <v>70</v>
      </c>
      <c r="Q28" s="5" t="s">
        <v>70</v>
      </c>
      <c r="R28" s="5" t="s">
        <v>70</v>
      </c>
      <c r="S28" s="5" t="s">
        <v>70</v>
      </c>
      <c r="T28" s="5" t="s">
        <v>70</v>
      </c>
      <c r="U28" s="5" t="s">
        <v>70</v>
      </c>
      <c r="V28" s="5" t="s">
        <v>70</v>
      </c>
      <c r="W28" s="5">
        <v>0</v>
      </c>
      <c r="X28" s="5" t="s">
        <v>70</v>
      </c>
      <c r="Y28" s="5" t="s">
        <v>70</v>
      </c>
      <c r="Z28" s="5" t="s">
        <v>70</v>
      </c>
      <c r="AA28" s="5" t="s">
        <v>70</v>
      </c>
      <c r="AB28" s="5" t="s">
        <v>70</v>
      </c>
      <c r="AC28" s="5" t="s">
        <v>70</v>
      </c>
      <c r="AD28" s="5" t="s">
        <v>70</v>
      </c>
      <c r="AE28" s="5" t="s">
        <v>70</v>
      </c>
      <c r="AF28" s="5" t="s">
        <v>70</v>
      </c>
      <c r="AG28" s="5" t="s">
        <v>70</v>
      </c>
      <c r="AH28" s="5">
        <v>0</v>
      </c>
      <c r="AI28" s="5" t="s">
        <v>70</v>
      </c>
      <c r="AJ28" s="5" t="s">
        <v>70</v>
      </c>
      <c r="AK28" s="5" t="s">
        <v>70</v>
      </c>
      <c r="AL28" s="5" t="s">
        <v>70</v>
      </c>
      <c r="AM28" s="5" t="s">
        <v>70</v>
      </c>
      <c r="AN28" s="5" t="s">
        <v>70</v>
      </c>
      <c r="AO28" s="5" t="s">
        <v>70</v>
      </c>
      <c r="AP28" s="5" t="s">
        <v>70</v>
      </c>
      <c r="AQ28" s="5" t="s">
        <v>70</v>
      </c>
      <c r="AR28" s="5" t="s">
        <v>70</v>
      </c>
      <c r="AS28" s="5">
        <v>0</v>
      </c>
      <c r="AT28" s="5" t="s">
        <v>70</v>
      </c>
      <c r="AU28" s="5" t="s">
        <v>70</v>
      </c>
      <c r="AV28" s="5" t="s">
        <v>70</v>
      </c>
      <c r="AW28" s="5" t="s">
        <v>70</v>
      </c>
      <c r="AX28" s="5" t="s">
        <v>70</v>
      </c>
      <c r="AY28" s="5" t="s">
        <v>70</v>
      </c>
      <c r="AZ28" s="5" t="s">
        <v>70</v>
      </c>
      <c r="BA28" s="5" t="s">
        <v>70</v>
      </c>
      <c r="BB28" s="5" t="s">
        <v>70</v>
      </c>
      <c r="BC28" s="5" t="s">
        <v>70</v>
      </c>
      <c r="BD28" s="5">
        <v>0</v>
      </c>
    </row>
    <row r="29" spans="1:56" x14ac:dyDescent="0.35">
      <c r="A29" t="s">
        <v>88</v>
      </c>
      <c r="B29" s="5">
        <v>0</v>
      </c>
      <c r="C29" s="7">
        <v>0</v>
      </c>
      <c r="D29" s="5" t="s">
        <v>63</v>
      </c>
      <c r="E29" s="5" t="s">
        <v>63</v>
      </c>
      <c r="F29" s="5" t="s">
        <v>63</v>
      </c>
      <c r="G29" s="5" t="s">
        <v>63</v>
      </c>
      <c r="H29" s="5" t="s">
        <v>63</v>
      </c>
      <c r="I29" s="5" t="s">
        <v>63</v>
      </c>
      <c r="J29" s="5">
        <v>0</v>
      </c>
      <c r="K29" s="7">
        <v>0</v>
      </c>
      <c r="L29" s="5" t="s">
        <v>63</v>
      </c>
      <c r="M29" s="5">
        <v>0</v>
      </c>
      <c r="N29" s="7">
        <v>0</v>
      </c>
      <c r="O29" s="5" t="s">
        <v>63</v>
      </c>
      <c r="P29" s="5" t="s">
        <v>63</v>
      </c>
      <c r="Q29" s="5" t="s">
        <v>63</v>
      </c>
      <c r="R29" s="5" t="s">
        <v>63</v>
      </c>
      <c r="S29" s="5" t="s">
        <v>63</v>
      </c>
      <c r="T29" s="5" t="s">
        <v>63</v>
      </c>
      <c r="U29" s="5">
        <v>0</v>
      </c>
      <c r="V29" s="7">
        <v>0</v>
      </c>
      <c r="W29" s="5" t="s">
        <v>63</v>
      </c>
      <c r="X29" s="5" t="s">
        <v>63</v>
      </c>
      <c r="Y29" s="5" t="s">
        <v>63</v>
      </c>
      <c r="Z29" s="5" t="s">
        <v>63</v>
      </c>
      <c r="AA29" s="5" t="s">
        <v>63</v>
      </c>
      <c r="AB29" s="5" t="s">
        <v>63</v>
      </c>
      <c r="AC29" s="5" t="s">
        <v>63</v>
      </c>
      <c r="AD29" s="5" t="s">
        <v>63</v>
      </c>
      <c r="AE29" s="5" t="s">
        <v>63</v>
      </c>
      <c r="AF29" s="5">
        <v>0</v>
      </c>
      <c r="AG29" s="7">
        <v>0</v>
      </c>
      <c r="AH29" s="5" t="s">
        <v>63</v>
      </c>
      <c r="AI29" s="5" t="s">
        <v>63</v>
      </c>
      <c r="AJ29" s="5" t="s">
        <v>63</v>
      </c>
      <c r="AK29" s="5" t="s">
        <v>63</v>
      </c>
      <c r="AL29" s="5" t="s">
        <v>63</v>
      </c>
      <c r="AM29" s="5" t="s">
        <v>63</v>
      </c>
      <c r="AN29" s="5" t="s">
        <v>63</v>
      </c>
      <c r="AO29" s="5" t="s">
        <v>63</v>
      </c>
      <c r="AP29" s="5" t="s">
        <v>63</v>
      </c>
      <c r="AQ29" s="5">
        <v>0</v>
      </c>
      <c r="AR29" s="7">
        <v>0</v>
      </c>
      <c r="AS29" s="5" t="s">
        <v>63</v>
      </c>
      <c r="AT29" s="5" t="s">
        <v>63</v>
      </c>
      <c r="AU29" s="5" t="s">
        <v>63</v>
      </c>
      <c r="AV29" s="5" t="s">
        <v>63</v>
      </c>
      <c r="AW29" s="5" t="s">
        <v>63</v>
      </c>
      <c r="AX29" s="5" t="s">
        <v>63</v>
      </c>
      <c r="AY29" s="5" t="s">
        <v>63</v>
      </c>
      <c r="AZ29" s="5" t="s">
        <v>63</v>
      </c>
      <c r="BA29" s="5" t="s">
        <v>63</v>
      </c>
      <c r="BB29" s="5">
        <v>0</v>
      </c>
      <c r="BC29" s="7">
        <v>0</v>
      </c>
      <c r="BD29" s="5" t="s">
        <v>63</v>
      </c>
    </row>
    <row r="30" spans="1:56" x14ac:dyDescent="0.35">
      <c r="A30" t="s">
        <v>89</v>
      </c>
      <c r="B30" s="5">
        <v>95</v>
      </c>
      <c r="C30" s="7">
        <v>0.40500000000000003</v>
      </c>
      <c r="D30" s="5">
        <v>155</v>
      </c>
      <c r="E30" s="7">
        <v>0.64600000000000002</v>
      </c>
      <c r="F30" s="5">
        <v>190</v>
      </c>
      <c r="G30" s="7">
        <v>0.79300000000000004</v>
      </c>
      <c r="H30" s="5">
        <v>220</v>
      </c>
      <c r="I30" s="7">
        <v>0.92400000000000004</v>
      </c>
      <c r="J30" s="5">
        <v>20</v>
      </c>
      <c r="K30" s="7">
        <v>7.5999999999999998E-2</v>
      </c>
      <c r="L30" s="5">
        <v>235</v>
      </c>
      <c r="M30" s="5">
        <v>110</v>
      </c>
      <c r="N30" s="7">
        <v>0.48699999999999999</v>
      </c>
      <c r="O30" s="5">
        <v>165</v>
      </c>
      <c r="P30" s="7">
        <v>0.73499999999999999</v>
      </c>
      <c r="Q30" s="5">
        <v>195</v>
      </c>
      <c r="R30" s="7">
        <v>0.85399999999999998</v>
      </c>
      <c r="S30" s="5">
        <v>210</v>
      </c>
      <c r="T30" s="7">
        <v>0.93799999999999994</v>
      </c>
      <c r="U30" s="5">
        <v>15</v>
      </c>
      <c r="V30" s="7">
        <v>6.2E-2</v>
      </c>
      <c r="W30" s="5">
        <v>225</v>
      </c>
      <c r="X30" s="5">
        <v>135</v>
      </c>
      <c r="Y30" s="7">
        <v>0.63</v>
      </c>
      <c r="Z30" s="5">
        <v>160</v>
      </c>
      <c r="AA30" s="7">
        <v>0.76300000000000001</v>
      </c>
      <c r="AB30" s="5">
        <v>190</v>
      </c>
      <c r="AC30" s="7">
        <v>0.90500000000000003</v>
      </c>
      <c r="AD30" s="5">
        <v>200</v>
      </c>
      <c r="AE30" s="7">
        <v>0.95699999999999996</v>
      </c>
      <c r="AF30" s="5">
        <v>10</v>
      </c>
      <c r="AG30" s="7">
        <v>4.2999999999999997E-2</v>
      </c>
      <c r="AH30" s="5">
        <v>210</v>
      </c>
      <c r="AI30" s="5">
        <v>105</v>
      </c>
      <c r="AJ30" s="7">
        <v>0.438</v>
      </c>
      <c r="AK30" s="5">
        <v>165</v>
      </c>
      <c r="AL30" s="7">
        <v>0.69799999999999995</v>
      </c>
      <c r="AM30" s="5">
        <v>210</v>
      </c>
      <c r="AN30" s="7">
        <v>0.88500000000000001</v>
      </c>
      <c r="AO30" s="5">
        <v>230</v>
      </c>
      <c r="AP30" s="7">
        <v>0.97</v>
      </c>
      <c r="AQ30" s="5">
        <v>5</v>
      </c>
      <c r="AR30" s="7">
        <v>0.03</v>
      </c>
      <c r="AS30" s="5">
        <v>235</v>
      </c>
      <c r="AT30" s="5">
        <v>65</v>
      </c>
      <c r="AU30" s="7">
        <v>0.34899999999999998</v>
      </c>
      <c r="AV30" s="5">
        <v>110</v>
      </c>
      <c r="AW30" s="7">
        <v>0.59099999999999997</v>
      </c>
      <c r="AX30" s="5">
        <v>145</v>
      </c>
      <c r="AY30" s="7">
        <v>0.78500000000000003</v>
      </c>
      <c r="AZ30" s="5">
        <v>170</v>
      </c>
      <c r="BA30" s="7">
        <v>0.91400000000000003</v>
      </c>
      <c r="BB30" s="5">
        <v>15</v>
      </c>
      <c r="BC30" s="7">
        <v>8.5999999999999993E-2</v>
      </c>
      <c r="BD30" s="5">
        <v>185</v>
      </c>
    </row>
    <row r="31" spans="1:56" x14ac:dyDescent="0.35">
      <c r="A31" t="s">
        <v>90</v>
      </c>
      <c r="B31" s="5">
        <v>15</v>
      </c>
      <c r="C31" s="7">
        <v>0.875</v>
      </c>
      <c r="D31" s="5">
        <v>15</v>
      </c>
      <c r="E31" s="7">
        <v>0.875</v>
      </c>
      <c r="F31" s="5">
        <v>15</v>
      </c>
      <c r="G31" s="7">
        <v>0.93799999999999994</v>
      </c>
      <c r="H31" s="5">
        <v>15</v>
      </c>
      <c r="I31" s="7">
        <v>1</v>
      </c>
      <c r="J31" s="5">
        <v>0</v>
      </c>
      <c r="K31" s="7">
        <v>0</v>
      </c>
      <c r="L31" s="5">
        <v>15</v>
      </c>
      <c r="M31" s="5">
        <v>15</v>
      </c>
      <c r="N31" s="5" t="s">
        <v>63</v>
      </c>
      <c r="O31" s="5">
        <v>20</v>
      </c>
      <c r="P31" s="5" t="s">
        <v>63</v>
      </c>
      <c r="Q31" s="5">
        <v>25</v>
      </c>
      <c r="R31" s="5" t="s">
        <v>63</v>
      </c>
      <c r="S31" s="5">
        <v>30</v>
      </c>
      <c r="T31" s="5" t="s">
        <v>63</v>
      </c>
      <c r="U31" s="5" t="s">
        <v>63</v>
      </c>
      <c r="V31" s="5" t="s">
        <v>63</v>
      </c>
      <c r="W31" s="5">
        <v>30</v>
      </c>
      <c r="X31" s="5">
        <v>10</v>
      </c>
      <c r="Y31" s="7">
        <v>0.55600000000000005</v>
      </c>
      <c r="Z31" s="5">
        <v>15</v>
      </c>
      <c r="AA31" s="7">
        <v>0.77800000000000002</v>
      </c>
      <c r="AB31" s="5">
        <v>20</v>
      </c>
      <c r="AC31" s="7">
        <v>1</v>
      </c>
      <c r="AD31" s="5">
        <v>20</v>
      </c>
      <c r="AE31" s="7">
        <v>1</v>
      </c>
      <c r="AF31" s="5">
        <v>0</v>
      </c>
      <c r="AG31" s="7">
        <v>0</v>
      </c>
      <c r="AH31" s="5">
        <v>20</v>
      </c>
      <c r="AI31" s="5">
        <v>15</v>
      </c>
      <c r="AJ31" s="7">
        <v>0.88200000000000001</v>
      </c>
      <c r="AK31" s="5">
        <v>15</v>
      </c>
      <c r="AL31" s="7">
        <v>0.94099999999999995</v>
      </c>
      <c r="AM31" s="5">
        <v>15</v>
      </c>
      <c r="AN31" s="7">
        <v>1</v>
      </c>
      <c r="AO31" s="5">
        <v>15</v>
      </c>
      <c r="AP31" s="7">
        <v>1</v>
      </c>
      <c r="AQ31" s="5">
        <v>0</v>
      </c>
      <c r="AR31" s="7">
        <v>0</v>
      </c>
      <c r="AS31" s="5">
        <v>15</v>
      </c>
      <c r="AT31" s="5">
        <v>10</v>
      </c>
      <c r="AU31" s="7">
        <v>0.46200000000000002</v>
      </c>
      <c r="AV31" s="5">
        <v>20</v>
      </c>
      <c r="AW31" s="7">
        <v>0.73099999999999998</v>
      </c>
      <c r="AX31" s="5">
        <v>25</v>
      </c>
      <c r="AY31" s="7">
        <v>0.88500000000000001</v>
      </c>
      <c r="AZ31" s="5">
        <v>25</v>
      </c>
      <c r="BA31" s="7">
        <v>1</v>
      </c>
      <c r="BB31" s="5">
        <v>0</v>
      </c>
      <c r="BC31" s="7">
        <v>0</v>
      </c>
      <c r="BD31" s="5">
        <v>25</v>
      </c>
    </row>
    <row r="32" spans="1:56" x14ac:dyDescent="0.35">
      <c r="A32" t="s">
        <v>91</v>
      </c>
      <c r="B32" s="5">
        <v>40</v>
      </c>
      <c r="C32" s="7">
        <v>0.36199999999999999</v>
      </c>
      <c r="D32" s="5">
        <v>70</v>
      </c>
      <c r="E32" s="7">
        <v>0.61199999999999999</v>
      </c>
      <c r="F32" s="5">
        <v>95</v>
      </c>
      <c r="G32" s="7">
        <v>0.80200000000000005</v>
      </c>
      <c r="H32" s="5">
        <v>105</v>
      </c>
      <c r="I32" s="7">
        <v>0.90500000000000003</v>
      </c>
      <c r="J32" s="5">
        <v>10</v>
      </c>
      <c r="K32" s="7">
        <v>9.5000000000000001E-2</v>
      </c>
      <c r="L32" s="5">
        <v>115</v>
      </c>
      <c r="M32" s="5">
        <v>40</v>
      </c>
      <c r="N32" s="7">
        <v>0.39600000000000002</v>
      </c>
      <c r="O32" s="5">
        <v>65</v>
      </c>
      <c r="P32" s="7">
        <v>0.66300000000000003</v>
      </c>
      <c r="Q32" s="5">
        <v>85</v>
      </c>
      <c r="R32" s="7">
        <v>0.82199999999999995</v>
      </c>
      <c r="S32" s="5">
        <v>95</v>
      </c>
      <c r="T32" s="7">
        <v>0.92100000000000004</v>
      </c>
      <c r="U32" s="5">
        <v>10</v>
      </c>
      <c r="V32" s="7">
        <v>7.9000000000000001E-2</v>
      </c>
      <c r="W32" s="5">
        <v>100</v>
      </c>
      <c r="X32" s="5">
        <v>70</v>
      </c>
      <c r="Y32" s="5" t="s">
        <v>63</v>
      </c>
      <c r="Z32" s="5">
        <v>100</v>
      </c>
      <c r="AA32" s="5" t="s">
        <v>63</v>
      </c>
      <c r="AB32" s="5">
        <v>130</v>
      </c>
      <c r="AC32" s="5" t="s">
        <v>63</v>
      </c>
      <c r="AD32" s="5">
        <v>140</v>
      </c>
      <c r="AE32" s="5" t="s">
        <v>63</v>
      </c>
      <c r="AF32" s="5" t="s">
        <v>63</v>
      </c>
      <c r="AG32" s="5" t="s">
        <v>63</v>
      </c>
      <c r="AH32" s="5">
        <v>145</v>
      </c>
      <c r="AI32" s="5">
        <v>60</v>
      </c>
      <c r="AJ32" s="5" t="s">
        <v>63</v>
      </c>
      <c r="AK32" s="5">
        <v>100</v>
      </c>
      <c r="AL32" s="5" t="s">
        <v>63</v>
      </c>
      <c r="AM32" s="5">
        <v>130</v>
      </c>
      <c r="AN32" s="5" t="s">
        <v>63</v>
      </c>
      <c r="AO32" s="5">
        <v>130</v>
      </c>
      <c r="AP32" s="5" t="s">
        <v>63</v>
      </c>
      <c r="AQ32" s="5" t="s">
        <v>63</v>
      </c>
      <c r="AR32" s="5" t="s">
        <v>63</v>
      </c>
      <c r="AS32" s="5">
        <v>135</v>
      </c>
      <c r="AT32" s="5">
        <v>45</v>
      </c>
      <c r="AU32" s="7">
        <v>0.30599999999999999</v>
      </c>
      <c r="AV32" s="5">
        <v>85</v>
      </c>
      <c r="AW32" s="7">
        <v>0.58499999999999996</v>
      </c>
      <c r="AX32" s="5">
        <v>120</v>
      </c>
      <c r="AY32" s="7">
        <v>0.83</v>
      </c>
      <c r="AZ32" s="5">
        <v>140</v>
      </c>
      <c r="BA32" s="7">
        <v>0.95899999999999996</v>
      </c>
      <c r="BB32" s="5">
        <v>5</v>
      </c>
      <c r="BC32" s="7">
        <v>4.1000000000000002E-2</v>
      </c>
      <c r="BD32" s="5">
        <v>145</v>
      </c>
    </row>
    <row r="33" spans="1:56" x14ac:dyDescent="0.35">
      <c r="A33" t="s">
        <v>92</v>
      </c>
      <c r="B33" s="5">
        <v>0</v>
      </c>
      <c r="C33" s="7">
        <v>0</v>
      </c>
      <c r="D33" s="5" t="s">
        <v>63</v>
      </c>
      <c r="E33" s="5" t="s">
        <v>63</v>
      </c>
      <c r="F33" s="5" t="s">
        <v>63</v>
      </c>
      <c r="G33" s="5" t="s">
        <v>63</v>
      </c>
      <c r="H33" s="5">
        <v>10</v>
      </c>
      <c r="I33" s="5" t="s">
        <v>63</v>
      </c>
      <c r="J33" s="5" t="s">
        <v>63</v>
      </c>
      <c r="K33" s="5" t="s">
        <v>63</v>
      </c>
      <c r="L33" s="5">
        <v>10</v>
      </c>
      <c r="M33" s="5" t="s">
        <v>63</v>
      </c>
      <c r="N33" s="5" t="s">
        <v>63</v>
      </c>
      <c r="O33" s="5" t="s">
        <v>63</v>
      </c>
      <c r="P33" s="5" t="s">
        <v>63</v>
      </c>
      <c r="Q33" s="5">
        <v>5</v>
      </c>
      <c r="R33" s="5" t="s">
        <v>63</v>
      </c>
      <c r="S33" s="5">
        <v>10</v>
      </c>
      <c r="T33" s="5" t="s">
        <v>63</v>
      </c>
      <c r="U33" s="5">
        <v>0</v>
      </c>
      <c r="V33" s="7">
        <v>0</v>
      </c>
      <c r="W33" s="5">
        <v>10</v>
      </c>
      <c r="X33" s="5">
        <v>5</v>
      </c>
      <c r="Y33" s="7">
        <v>0.438</v>
      </c>
      <c r="Z33" s="5">
        <v>10</v>
      </c>
      <c r="AA33" s="7">
        <v>0.75</v>
      </c>
      <c r="AB33" s="5">
        <v>15</v>
      </c>
      <c r="AC33" s="7">
        <v>1</v>
      </c>
      <c r="AD33" s="5">
        <v>15</v>
      </c>
      <c r="AE33" s="7">
        <v>1</v>
      </c>
      <c r="AF33" s="5">
        <v>0</v>
      </c>
      <c r="AG33" s="7">
        <v>0</v>
      </c>
      <c r="AH33" s="5">
        <v>15</v>
      </c>
      <c r="AI33" s="5" t="s">
        <v>63</v>
      </c>
      <c r="AJ33" s="5" t="s">
        <v>63</v>
      </c>
      <c r="AK33" s="5">
        <v>5</v>
      </c>
      <c r="AL33" s="5" t="s">
        <v>63</v>
      </c>
      <c r="AM33" s="5">
        <v>10</v>
      </c>
      <c r="AN33" s="5" t="s">
        <v>63</v>
      </c>
      <c r="AO33" s="5">
        <v>10</v>
      </c>
      <c r="AP33" s="5" t="s">
        <v>63</v>
      </c>
      <c r="AQ33" s="5">
        <v>0</v>
      </c>
      <c r="AR33" s="7">
        <v>0</v>
      </c>
      <c r="AS33" s="5">
        <v>10</v>
      </c>
      <c r="AT33" s="5" t="s">
        <v>63</v>
      </c>
      <c r="AU33" s="5" t="s">
        <v>63</v>
      </c>
      <c r="AV33" s="5">
        <v>5</v>
      </c>
      <c r="AW33" s="5" t="s">
        <v>63</v>
      </c>
      <c r="AX33" s="5">
        <v>5</v>
      </c>
      <c r="AY33" s="5" t="s">
        <v>63</v>
      </c>
      <c r="AZ33" s="5">
        <v>10</v>
      </c>
      <c r="BA33" s="5" t="s">
        <v>63</v>
      </c>
      <c r="BB33" s="5">
        <v>0</v>
      </c>
      <c r="BC33" s="7">
        <v>0</v>
      </c>
      <c r="BD33" s="5">
        <v>10</v>
      </c>
    </row>
    <row r="34" spans="1:56" x14ac:dyDescent="0.35">
      <c r="A34" t="s">
        <v>93</v>
      </c>
      <c r="B34" s="5">
        <v>145</v>
      </c>
      <c r="C34" s="7">
        <v>0.438</v>
      </c>
      <c r="D34" s="5">
        <v>220</v>
      </c>
      <c r="E34" s="7">
        <v>0.65500000000000003</v>
      </c>
      <c r="F34" s="5">
        <v>270</v>
      </c>
      <c r="G34" s="7">
        <v>0.80500000000000005</v>
      </c>
      <c r="H34" s="5">
        <v>310</v>
      </c>
      <c r="I34" s="7">
        <v>0.92500000000000004</v>
      </c>
      <c r="J34" s="5">
        <v>25</v>
      </c>
      <c r="K34" s="7">
        <v>7.4999999999999997E-2</v>
      </c>
      <c r="L34" s="5">
        <v>335</v>
      </c>
      <c r="M34" s="5">
        <v>155</v>
      </c>
      <c r="N34" s="7">
        <v>0.47699999999999998</v>
      </c>
      <c r="O34" s="5">
        <v>225</v>
      </c>
      <c r="P34" s="7">
        <v>0.70399999999999996</v>
      </c>
      <c r="Q34" s="5">
        <v>280</v>
      </c>
      <c r="R34" s="7">
        <v>0.86899999999999999</v>
      </c>
      <c r="S34" s="5">
        <v>310</v>
      </c>
      <c r="T34" s="7">
        <v>0.96299999999999997</v>
      </c>
      <c r="U34" s="5">
        <v>10</v>
      </c>
      <c r="V34" s="7">
        <v>3.6999999999999998E-2</v>
      </c>
      <c r="W34" s="5">
        <v>320</v>
      </c>
      <c r="X34" s="5">
        <v>185</v>
      </c>
      <c r="Y34" s="7">
        <v>0.56000000000000005</v>
      </c>
      <c r="Z34" s="5">
        <v>235</v>
      </c>
      <c r="AA34" s="7">
        <v>0.70699999999999996</v>
      </c>
      <c r="AB34" s="5">
        <v>280</v>
      </c>
      <c r="AC34" s="7">
        <v>0.84399999999999997</v>
      </c>
      <c r="AD34" s="5">
        <v>310</v>
      </c>
      <c r="AE34" s="7">
        <v>0.92500000000000004</v>
      </c>
      <c r="AF34" s="5">
        <v>25</v>
      </c>
      <c r="AG34" s="7">
        <v>7.4999999999999997E-2</v>
      </c>
      <c r="AH34" s="5">
        <v>335</v>
      </c>
      <c r="AI34" s="5">
        <v>165</v>
      </c>
      <c r="AJ34" s="7">
        <v>0.433</v>
      </c>
      <c r="AK34" s="5">
        <v>255</v>
      </c>
      <c r="AL34" s="7">
        <v>0.65800000000000003</v>
      </c>
      <c r="AM34" s="5">
        <v>350</v>
      </c>
      <c r="AN34" s="7">
        <v>0.90200000000000002</v>
      </c>
      <c r="AO34" s="5">
        <v>375</v>
      </c>
      <c r="AP34" s="7">
        <v>0.96899999999999997</v>
      </c>
      <c r="AQ34" s="5">
        <v>10</v>
      </c>
      <c r="AR34" s="7">
        <v>3.1E-2</v>
      </c>
      <c r="AS34" s="5">
        <v>385</v>
      </c>
      <c r="AT34" s="5">
        <v>160</v>
      </c>
      <c r="AU34" s="7">
        <v>0.42699999999999999</v>
      </c>
      <c r="AV34" s="5">
        <v>255</v>
      </c>
      <c r="AW34" s="7">
        <v>0.68</v>
      </c>
      <c r="AX34" s="5">
        <v>310</v>
      </c>
      <c r="AY34" s="7">
        <v>0.82699999999999996</v>
      </c>
      <c r="AZ34" s="5">
        <v>345</v>
      </c>
      <c r="BA34" s="7">
        <v>0.92</v>
      </c>
      <c r="BB34" s="5">
        <v>30</v>
      </c>
      <c r="BC34" s="7">
        <v>0.08</v>
      </c>
      <c r="BD34" s="5">
        <v>375</v>
      </c>
    </row>
    <row r="35" spans="1:56" x14ac:dyDescent="0.35">
      <c r="A35" t="s">
        <v>94</v>
      </c>
      <c r="B35" s="5" t="s">
        <v>70</v>
      </c>
      <c r="C35" s="5" t="s">
        <v>70</v>
      </c>
      <c r="D35" s="5" t="s">
        <v>70</v>
      </c>
      <c r="E35" s="5" t="s">
        <v>70</v>
      </c>
      <c r="F35" s="5" t="s">
        <v>70</v>
      </c>
      <c r="G35" s="5" t="s">
        <v>70</v>
      </c>
      <c r="H35" s="5" t="s">
        <v>70</v>
      </c>
      <c r="I35" s="5" t="s">
        <v>70</v>
      </c>
      <c r="J35" s="5" t="s">
        <v>70</v>
      </c>
      <c r="K35" s="5" t="s">
        <v>70</v>
      </c>
      <c r="L35" s="5">
        <v>0</v>
      </c>
      <c r="M35" s="5" t="s">
        <v>70</v>
      </c>
      <c r="N35" s="5" t="s">
        <v>70</v>
      </c>
      <c r="O35" s="5" t="s">
        <v>70</v>
      </c>
      <c r="P35" s="5" t="s">
        <v>70</v>
      </c>
      <c r="Q35" s="5" t="s">
        <v>70</v>
      </c>
      <c r="R35" s="5" t="s">
        <v>70</v>
      </c>
      <c r="S35" s="5" t="s">
        <v>70</v>
      </c>
      <c r="T35" s="5" t="s">
        <v>70</v>
      </c>
      <c r="U35" s="5" t="s">
        <v>70</v>
      </c>
      <c r="V35" s="5" t="s">
        <v>70</v>
      </c>
      <c r="W35" s="5">
        <v>0</v>
      </c>
      <c r="X35" s="5" t="s">
        <v>70</v>
      </c>
      <c r="Y35" s="5" t="s">
        <v>70</v>
      </c>
      <c r="Z35" s="5" t="s">
        <v>70</v>
      </c>
      <c r="AA35" s="5" t="s">
        <v>70</v>
      </c>
      <c r="AB35" s="5" t="s">
        <v>70</v>
      </c>
      <c r="AC35" s="5" t="s">
        <v>70</v>
      </c>
      <c r="AD35" s="5" t="s">
        <v>70</v>
      </c>
      <c r="AE35" s="5" t="s">
        <v>70</v>
      </c>
      <c r="AF35" s="5" t="s">
        <v>70</v>
      </c>
      <c r="AG35" s="5" t="s">
        <v>70</v>
      </c>
      <c r="AH35" s="5">
        <v>0</v>
      </c>
      <c r="AI35" s="5" t="s">
        <v>70</v>
      </c>
      <c r="AJ35" s="5" t="s">
        <v>70</v>
      </c>
      <c r="AK35" s="5" t="s">
        <v>70</v>
      </c>
      <c r="AL35" s="5" t="s">
        <v>70</v>
      </c>
      <c r="AM35" s="5" t="s">
        <v>70</v>
      </c>
      <c r="AN35" s="5" t="s">
        <v>70</v>
      </c>
      <c r="AO35" s="5" t="s">
        <v>70</v>
      </c>
      <c r="AP35" s="5" t="s">
        <v>70</v>
      </c>
      <c r="AQ35" s="5" t="s">
        <v>70</v>
      </c>
      <c r="AR35" s="5" t="s">
        <v>70</v>
      </c>
      <c r="AS35" s="5">
        <v>0</v>
      </c>
      <c r="AT35" s="5" t="s">
        <v>70</v>
      </c>
      <c r="AU35" s="5" t="s">
        <v>70</v>
      </c>
      <c r="AV35" s="5" t="s">
        <v>70</v>
      </c>
      <c r="AW35" s="5" t="s">
        <v>70</v>
      </c>
      <c r="AX35" s="5" t="s">
        <v>70</v>
      </c>
      <c r="AY35" s="5" t="s">
        <v>70</v>
      </c>
      <c r="AZ35" s="5" t="s">
        <v>70</v>
      </c>
      <c r="BA35" s="5" t="s">
        <v>70</v>
      </c>
      <c r="BB35" s="5" t="s">
        <v>70</v>
      </c>
      <c r="BC35" s="5" t="s">
        <v>70</v>
      </c>
      <c r="BD35" s="5">
        <v>0</v>
      </c>
    </row>
    <row r="36" spans="1:56" x14ac:dyDescent="0.35">
      <c r="A36" t="s">
        <v>95</v>
      </c>
      <c r="B36" s="5" t="s">
        <v>70</v>
      </c>
      <c r="C36" s="5" t="s">
        <v>70</v>
      </c>
      <c r="D36" s="5" t="s">
        <v>70</v>
      </c>
      <c r="E36" s="5" t="s">
        <v>70</v>
      </c>
      <c r="F36" s="5" t="s">
        <v>70</v>
      </c>
      <c r="G36" s="5" t="s">
        <v>70</v>
      </c>
      <c r="H36" s="5" t="s">
        <v>70</v>
      </c>
      <c r="I36" s="5" t="s">
        <v>70</v>
      </c>
      <c r="J36" s="5" t="s">
        <v>70</v>
      </c>
      <c r="K36" s="5" t="s">
        <v>70</v>
      </c>
      <c r="L36" s="5">
        <v>0</v>
      </c>
      <c r="M36" s="5" t="s">
        <v>70</v>
      </c>
      <c r="N36" s="5" t="s">
        <v>70</v>
      </c>
      <c r="O36" s="5" t="s">
        <v>70</v>
      </c>
      <c r="P36" s="5" t="s">
        <v>70</v>
      </c>
      <c r="Q36" s="5" t="s">
        <v>70</v>
      </c>
      <c r="R36" s="5" t="s">
        <v>70</v>
      </c>
      <c r="S36" s="5" t="s">
        <v>70</v>
      </c>
      <c r="T36" s="5" t="s">
        <v>70</v>
      </c>
      <c r="U36" s="5" t="s">
        <v>70</v>
      </c>
      <c r="V36" s="5" t="s">
        <v>70</v>
      </c>
      <c r="W36" s="5">
        <v>0</v>
      </c>
      <c r="X36" s="5" t="s">
        <v>70</v>
      </c>
      <c r="Y36" s="5" t="s">
        <v>70</v>
      </c>
      <c r="Z36" s="5" t="s">
        <v>70</v>
      </c>
      <c r="AA36" s="5" t="s">
        <v>70</v>
      </c>
      <c r="AB36" s="5" t="s">
        <v>70</v>
      </c>
      <c r="AC36" s="5" t="s">
        <v>70</v>
      </c>
      <c r="AD36" s="5" t="s">
        <v>70</v>
      </c>
      <c r="AE36" s="5" t="s">
        <v>70</v>
      </c>
      <c r="AF36" s="5" t="s">
        <v>70</v>
      </c>
      <c r="AG36" s="5" t="s">
        <v>70</v>
      </c>
      <c r="AH36" s="5">
        <v>0</v>
      </c>
      <c r="AI36" s="5" t="s">
        <v>70</v>
      </c>
      <c r="AJ36" s="5" t="s">
        <v>70</v>
      </c>
      <c r="AK36" s="5" t="s">
        <v>70</v>
      </c>
      <c r="AL36" s="5" t="s">
        <v>70</v>
      </c>
      <c r="AM36" s="5" t="s">
        <v>70</v>
      </c>
      <c r="AN36" s="5" t="s">
        <v>70</v>
      </c>
      <c r="AO36" s="5" t="s">
        <v>70</v>
      </c>
      <c r="AP36" s="5" t="s">
        <v>70</v>
      </c>
      <c r="AQ36" s="5" t="s">
        <v>70</v>
      </c>
      <c r="AR36" s="5" t="s">
        <v>70</v>
      </c>
      <c r="AS36" s="5">
        <v>0</v>
      </c>
      <c r="AT36" s="5" t="s">
        <v>70</v>
      </c>
      <c r="AU36" s="5" t="s">
        <v>70</v>
      </c>
      <c r="AV36" s="5" t="s">
        <v>70</v>
      </c>
      <c r="AW36" s="5" t="s">
        <v>70</v>
      </c>
      <c r="AX36" s="5" t="s">
        <v>70</v>
      </c>
      <c r="AY36" s="5" t="s">
        <v>70</v>
      </c>
      <c r="AZ36" s="5" t="s">
        <v>70</v>
      </c>
      <c r="BA36" s="5" t="s">
        <v>70</v>
      </c>
      <c r="BB36" s="5" t="s">
        <v>70</v>
      </c>
      <c r="BC36" s="5" t="s">
        <v>70</v>
      </c>
      <c r="BD36" s="5">
        <v>0</v>
      </c>
    </row>
    <row r="37" spans="1:56" x14ac:dyDescent="0.35">
      <c r="A37" t="s">
        <v>96</v>
      </c>
      <c r="B37" s="5">
        <v>5</v>
      </c>
      <c r="C37" s="7">
        <v>0.63600000000000001</v>
      </c>
      <c r="D37" s="5">
        <v>10</v>
      </c>
      <c r="E37" s="7">
        <v>0.90900000000000003</v>
      </c>
      <c r="F37" s="5">
        <v>10</v>
      </c>
      <c r="G37" s="7">
        <v>1</v>
      </c>
      <c r="H37" s="5">
        <v>10</v>
      </c>
      <c r="I37" s="7">
        <v>1</v>
      </c>
      <c r="J37" s="5">
        <v>0</v>
      </c>
      <c r="K37" s="7">
        <v>0</v>
      </c>
      <c r="L37" s="5">
        <v>10</v>
      </c>
      <c r="M37" s="5">
        <v>5</v>
      </c>
      <c r="N37" s="5" t="s">
        <v>63</v>
      </c>
      <c r="O37" s="5">
        <v>10</v>
      </c>
      <c r="P37" s="5" t="s">
        <v>63</v>
      </c>
      <c r="Q37" s="5">
        <v>10</v>
      </c>
      <c r="R37" s="5" t="s">
        <v>63</v>
      </c>
      <c r="S37" s="5">
        <v>15</v>
      </c>
      <c r="T37" s="5" t="s">
        <v>63</v>
      </c>
      <c r="U37" s="5" t="s">
        <v>63</v>
      </c>
      <c r="V37" s="5" t="s">
        <v>63</v>
      </c>
      <c r="W37" s="5">
        <v>15</v>
      </c>
      <c r="X37" s="5">
        <v>5</v>
      </c>
      <c r="Y37" s="7">
        <v>0.55600000000000005</v>
      </c>
      <c r="Z37" s="5">
        <v>10</v>
      </c>
      <c r="AA37" s="7">
        <v>1</v>
      </c>
      <c r="AB37" s="5">
        <v>10</v>
      </c>
      <c r="AC37" s="7">
        <v>1</v>
      </c>
      <c r="AD37" s="5">
        <v>10</v>
      </c>
      <c r="AE37" s="7">
        <v>1</v>
      </c>
      <c r="AF37" s="5">
        <v>0</v>
      </c>
      <c r="AG37" s="7">
        <v>0</v>
      </c>
      <c r="AH37" s="5">
        <v>10</v>
      </c>
      <c r="AI37" s="5" t="s">
        <v>63</v>
      </c>
      <c r="AJ37" s="5" t="s">
        <v>63</v>
      </c>
      <c r="AK37" s="5">
        <v>5</v>
      </c>
      <c r="AL37" s="5" t="s">
        <v>63</v>
      </c>
      <c r="AM37" s="5">
        <v>5</v>
      </c>
      <c r="AN37" s="5" t="s">
        <v>63</v>
      </c>
      <c r="AO37" s="5">
        <v>5</v>
      </c>
      <c r="AP37" s="5" t="s">
        <v>63</v>
      </c>
      <c r="AQ37" s="5">
        <v>0</v>
      </c>
      <c r="AR37" s="7">
        <v>0</v>
      </c>
      <c r="AS37" s="5">
        <v>5</v>
      </c>
      <c r="AT37" s="5" t="s">
        <v>70</v>
      </c>
      <c r="AU37" s="5" t="s">
        <v>70</v>
      </c>
      <c r="AV37" s="5" t="s">
        <v>70</v>
      </c>
      <c r="AW37" s="5" t="s">
        <v>70</v>
      </c>
      <c r="AX37" s="5" t="s">
        <v>70</v>
      </c>
      <c r="AY37" s="5" t="s">
        <v>70</v>
      </c>
      <c r="AZ37" s="5" t="s">
        <v>70</v>
      </c>
      <c r="BA37" s="5" t="s">
        <v>70</v>
      </c>
      <c r="BB37" s="5" t="s">
        <v>70</v>
      </c>
      <c r="BC37" s="5" t="s">
        <v>70</v>
      </c>
      <c r="BD37" s="5">
        <v>0</v>
      </c>
    </row>
    <row r="38" spans="1:56" x14ac:dyDescent="0.35">
      <c r="A38" t="s">
        <v>97</v>
      </c>
      <c r="B38" s="5" t="s">
        <v>70</v>
      </c>
      <c r="C38" s="5" t="s">
        <v>70</v>
      </c>
      <c r="D38" s="5" t="s">
        <v>70</v>
      </c>
      <c r="E38" s="5" t="s">
        <v>70</v>
      </c>
      <c r="F38" s="5" t="s">
        <v>70</v>
      </c>
      <c r="G38" s="5" t="s">
        <v>70</v>
      </c>
      <c r="H38" s="5" t="s">
        <v>70</v>
      </c>
      <c r="I38" s="5" t="s">
        <v>70</v>
      </c>
      <c r="J38" s="5" t="s">
        <v>70</v>
      </c>
      <c r="K38" s="5" t="s">
        <v>70</v>
      </c>
      <c r="L38" s="5">
        <v>0</v>
      </c>
      <c r="M38" s="5" t="s">
        <v>70</v>
      </c>
      <c r="N38" s="5" t="s">
        <v>70</v>
      </c>
      <c r="O38" s="5" t="s">
        <v>70</v>
      </c>
      <c r="P38" s="5" t="s">
        <v>70</v>
      </c>
      <c r="Q38" s="5" t="s">
        <v>70</v>
      </c>
      <c r="R38" s="5" t="s">
        <v>70</v>
      </c>
      <c r="S38" s="5" t="s">
        <v>70</v>
      </c>
      <c r="T38" s="5" t="s">
        <v>70</v>
      </c>
      <c r="U38" s="5" t="s">
        <v>70</v>
      </c>
      <c r="V38" s="5" t="s">
        <v>70</v>
      </c>
      <c r="W38" s="5">
        <v>0</v>
      </c>
      <c r="X38" s="5" t="s">
        <v>70</v>
      </c>
      <c r="Y38" s="5" t="s">
        <v>70</v>
      </c>
      <c r="Z38" s="5" t="s">
        <v>70</v>
      </c>
      <c r="AA38" s="5" t="s">
        <v>70</v>
      </c>
      <c r="AB38" s="5" t="s">
        <v>70</v>
      </c>
      <c r="AC38" s="5" t="s">
        <v>70</v>
      </c>
      <c r="AD38" s="5" t="s">
        <v>70</v>
      </c>
      <c r="AE38" s="5" t="s">
        <v>70</v>
      </c>
      <c r="AF38" s="5" t="s">
        <v>70</v>
      </c>
      <c r="AG38" s="5" t="s">
        <v>70</v>
      </c>
      <c r="AH38" s="5">
        <v>0</v>
      </c>
      <c r="AI38" s="5" t="s">
        <v>70</v>
      </c>
      <c r="AJ38" s="5" t="s">
        <v>70</v>
      </c>
      <c r="AK38" s="5" t="s">
        <v>70</v>
      </c>
      <c r="AL38" s="5" t="s">
        <v>70</v>
      </c>
      <c r="AM38" s="5" t="s">
        <v>70</v>
      </c>
      <c r="AN38" s="5" t="s">
        <v>70</v>
      </c>
      <c r="AO38" s="5" t="s">
        <v>70</v>
      </c>
      <c r="AP38" s="5" t="s">
        <v>70</v>
      </c>
      <c r="AQ38" s="5" t="s">
        <v>70</v>
      </c>
      <c r="AR38" s="5" t="s">
        <v>70</v>
      </c>
      <c r="AS38" s="5">
        <v>0</v>
      </c>
      <c r="AT38" s="5" t="s">
        <v>70</v>
      </c>
      <c r="AU38" s="5" t="s">
        <v>70</v>
      </c>
      <c r="AV38" s="5" t="s">
        <v>70</v>
      </c>
      <c r="AW38" s="5" t="s">
        <v>70</v>
      </c>
      <c r="AX38" s="5" t="s">
        <v>70</v>
      </c>
      <c r="AY38" s="5" t="s">
        <v>70</v>
      </c>
      <c r="AZ38" s="5" t="s">
        <v>70</v>
      </c>
      <c r="BA38" s="5" t="s">
        <v>70</v>
      </c>
      <c r="BB38" s="5" t="s">
        <v>70</v>
      </c>
      <c r="BC38" s="5" t="s">
        <v>70</v>
      </c>
      <c r="BD38" s="5">
        <v>0</v>
      </c>
    </row>
    <row r="39" spans="1:56" x14ac:dyDescent="0.35">
      <c r="A39" t="s">
        <v>98</v>
      </c>
      <c r="B39" s="5" t="s">
        <v>70</v>
      </c>
      <c r="C39" s="5" t="s">
        <v>70</v>
      </c>
      <c r="D39" s="5" t="s">
        <v>70</v>
      </c>
      <c r="E39" s="5" t="s">
        <v>70</v>
      </c>
      <c r="F39" s="5" t="s">
        <v>70</v>
      </c>
      <c r="G39" s="5" t="s">
        <v>70</v>
      </c>
      <c r="H39" s="5" t="s">
        <v>70</v>
      </c>
      <c r="I39" s="5" t="s">
        <v>70</v>
      </c>
      <c r="J39" s="5" t="s">
        <v>70</v>
      </c>
      <c r="K39" s="5" t="s">
        <v>70</v>
      </c>
      <c r="L39" s="5">
        <v>0</v>
      </c>
      <c r="M39" s="5" t="s">
        <v>70</v>
      </c>
      <c r="N39" s="5" t="s">
        <v>70</v>
      </c>
      <c r="O39" s="5" t="s">
        <v>70</v>
      </c>
      <c r="P39" s="5" t="s">
        <v>70</v>
      </c>
      <c r="Q39" s="5" t="s">
        <v>70</v>
      </c>
      <c r="R39" s="5" t="s">
        <v>70</v>
      </c>
      <c r="S39" s="5" t="s">
        <v>70</v>
      </c>
      <c r="T39" s="5" t="s">
        <v>70</v>
      </c>
      <c r="U39" s="5" t="s">
        <v>70</v>
      </c>
      <c r="V39" s="5" t="s">
        <v>70</v>
      </c>
      <c r="W39" s="5">
        <v>0</v>
      </c>
      <c r="X39" s="5" t="s">
        <v>70</v>
      </c>
      <c r="Y39" s="5" t="s">
        <v>70</v>
      </c>
      <c r="Z39" s="5" t="s">
        <v>70</v>
      </c>
      <c r="AA39" s="5" t="s">
        <v>70</v>
      </c>
      <c r="AB39" s="5" t="s">
        <v>70</v>
      </c>
      <c r="AC39" s="5" t="s">
        <v>70</v>
      </c>
      <c r="AD39" s="5" t="s">
        <v>70</v>
      </c>
      <c r="AE39" s="5" t="s">
        <v>70</v>
      </c>
      <c r="AF39" s="5" t="s">
        <v>70</v>
      </c>
      <c r="AG39" s="5" t="s">
        <v>70</v>
      </c>
      <c r="AH39" s="5">
        <v>0</v>
      </c>
      <c r="AI39" s="5" t="s">
        <v>70</v>
      </c>
      <c r="AJ39" s="5" t="s">
        <v>70</v>
      </c>
      <c r="AK39" s="5" t="s">
        <v>70</v>
      </c>
      <c r="AL39" s="5" t="s">
        <v>70</v>
      </c>
      <c r="AM39" s="5" t="s">
        <v>70</v>
      </c>
      <c r="AN39" s="5" t="s">
        <v>70</v>
      </c>
      <c r="AO39" s="5" t="s">
        <v>70</v>
      </c>
      <c r="AP39" s="5" t="s">
        <v>70</v>
      </c>
      <c r="AQ39" s="5" t="s">
        <v>70</v>
      </c>
      <c r="AR39" s="5" t="s">
        <v>70</v>
      </c>
      <c r="AS39" s="5">
        <v>0</v>
      </c>
      <c r="AT39" s="5" t="s">
        <v>70</v>
      </c>
      <c r="AU39" s="5" t="s">
        <v>70</v>
      </c>
      <c r="AV39" s="5" t="s">
        <v>70</v>
      </c>
      <c r="AW39" s="5" t="s">
        <v>70</v>
      </c>
      <c r="AX39" s="5" t="s">
        <v>70</v>
      </c>
      <c r="AY39" s="5" t="s">
        <v>70</v>
      </c>
      <c r="AZ39" s="5" t="s">
        <v>70</v>
      </c>
      <c r="BA39" s="5" t="s">
        <v>70</v>
      </c>
      <c r="BB39" s="5" t="s">
        <v>70</v>
      </c>
      <c r="BC39" s="5" t="s">
        <v>70</v>
      </c>
      <c r="BD39" s="5">
        <v>0</v>
      </c>
    </row>
    <row r="40" spans="1:56" x14ac:dyDescent="0.35">
      <c r="A40" t="s">
        <v>99</v>
      </c>
      <c r="B40" s="5">
        <v>280</v>
      </c>
      <c r="C40" s="7">
        <v>0.37</v>
      </c>
      <c r="D40" s="5">
        <v>390</v>
      </c>
      <c r="E40" s="7">
        <v>0.51200000000000001</v>
      </c>
      <c r="F40" s="5">
        <v>515</v>
      </c>
      <c r="G40" s="7">
        <v>0.67600000000000005</v>
      </c>
      <c r="H40" s="5">
        <v>635</v>
      </c>
      <c r="I40" s="7">
        <v>0.83199999999999996</v>
      </c>
      <c r="J40" s="5">
        <v>130</v>
      </c>
      <c r="K40" s="7">
        <v>0.16800000000000001</v>
      </c>
      <c r="L40" s="5">
        <v>760</v>
      </c>
      <c r="M40" s="5">
        <v>300</v>
      </c>
      <c r="N40" s="7">
        <v>0.39200000000000002</v>
      </c>
      <c r="O40" s="5">
        <v>455</v>
      </c>
      <c r="P40" s="7">
        <v>0.59399999999999997</v>
      </c>
      <c r="Q40" s="5">
        <v>570</v>
      </c>
      <c r="R40" s="7">
        <v>0.74399999999999999</v>
      </c>
      <c r="S40" s="5">
        <v>660</v>
      </c>
      <c r="T40" s="7">
        <v>0.86399999999999999</v>
      </c>
      <c r="U40" s="5">
        <v>105</v>
      </c>
      <c r="V40" s="7">
        <v>0.13600000000000001</v>
      </c>
      <c r="W40" s="5">
        <v>765</v>
      </c>
      <c r="X40" s="5">
        <v>290</v>
      </c>
      <c r="Y40" s="7">
        <v>0.34200000000000003</v>
      </c>
      <c r="Z40" s="5">
        <v>435</v>
      </c>
      <c r="AA40" s="7">
        <v>0.51800000000000002</v>
      </c>
      <c r="AB40" s="5">
        <v>615</v>
      </c>
      <c r="AC40" s="7">
        <v>0.73099999999999998</v>
      </c>
      <c r="AD40" s="5">
        <v>695</v>
      </c>
      <c r="AE40" s="7">
        <v>0.82499999999999996</v>
      </c>
      <c r="AF40" s="5">
        <v>145</v>
      </c>
      <c r="AG40" s="7">
        <v>0.17499999999999999</v>
      </c>
      <c r="AH40" s="5">
        <v>840</v>
      </c>
      <c r="AI40" s="5">
        <v>315</v>
      </c>
      <c r="AJ40" s="7">
        <v>0.35599999999999998</v>
      </c>
      <c r="AK40" s="5">
        <v>490</v>
      </c>
      <c r="AL40" s="7">
        <v>0.55400000000000005</v>
      </c>
      <c r="AM40" s="5">
        <v>700</v>
      </c>
      <c r="AN40" s="7">
        <v>0.79100000000000004</v>
      </c>
      <c r="AO40" s="5">
        <v>785</v>
      </c>
      <c r="AP40" s="7">
        <v>0.89</v>
      </c>
      <c r="AQ40" s="5">
        <v>95</v>
      </c>
      <c r="AR40" s="7">
        <v>0.11</v>
      </c>
      <c r="AS40" s="5">
        <v>880</v>
      </c>
      <c r="AT40" s="5">
        <v>280</v>
      </c>
      <c r="AU40" s="7">
        <v>0.33100000000000002</v>
      </c>
      <c r="AV40" s="5">
        <v>440</v>
      </c>
      <c r="AW40" s="7">
        <v>0.52300000000000002</v>
      </c>
      <c r="AX40" s="5">
        <v>560</v>
      </c>
      <c r="AY40" s="7">
        <v>0.66600000000000004</v>
      </c>
      <c r="AZ40" s="5">
        <v>675</v>
      </c>
      <c r="BA40" s="7">
        <v>0.80200000000000005</v>
      </c>
      <c r="BB40" s="5">
        <v>165</v>
      </c>
      <c r="BC40" s="7">
        <v>0.19800000000000001</v>
      </c>
      <c r="BD40" s="5">
        <v>845</v>
      </c>
    </row>
    <row r="41" spans="1:56" x14ac:dyDescent="0.35">
      <c r="A41" t="s">
        <v>100</v>
      </c>
      <c r="B41" s="5">
        <v>0</v>
      </c>
      <c r="C41" s="7">
        <v>0</v>
      </c>
      <c r="D41" s="5">
        <v>0</v>
      </c>
      <c r="E41" s="7">
        <v>0</v>
      </c>
      <c r="F41" s="5" t="s">
        <v>63</v>
      </c>
      <c r="G41" s="5" t="s">
        <v>63</v>
      </c>
      <c r="H41" s="5" t="s">
        <v>63</v>
      </c>
      <c r="I41" s="5" t="s">
        <v>63</v>
      </c>
      <c r="J41" s="5">
        <v>0</v>
      </c>
      <c r="K41" s="7">
        <v>0</v>
      </c>
      <c r="L41" s="5" t="s">
        <v>63</v>
      </c>
      <c r="M41" s="5" t="s">
        <v>63</v>
      </c>
      <c r="N41" s="5" t="s">
        <v>63</v>
      </c>
      <c r="O41" s="5">
        <v>5</v>
      </c>
      <c r="P41" s="5" t="s">
        <v>63</v>
      </c>
      <c r="Q41" s="5">
        <v>10</v>
      </c>
      <c r="R41" s="5" t="s">
        <v>63</v>
      </c>
      <c r="S41" s="5">
        <v>10</v>
      </c>
      <c r="T41" s="5" t="s">
        <v>63</v>
      </c>
      <c r="U41" s="5" t="s">
        <v>63</v>
      </c>
      <c r="V41" s="5" t="s">
        <v>63</v>
      </c>
      <c r="W41" s="5">
        <v>10</v>
      </c>
      <c r="X41" s="5" t="s">
        <v>63</v>
      </c>
      <c r="Y41" s="5" t="s">
        <v>63</v>
      </c>
      <c r="Z41" s="5">
        <v>5</v>
      </c>
      <c r="AA41" s="5" t="s">
        <v>63</v>
      </c>
      <c r="AB41" s="5">
        <v>10</v>
      </c>
      <c r="AC41" s="5" t="s">
        <v>63</v>
      </c>
      <c r="AD41" s="5">
        <v>10</v>
      </c>
      <c r="AE41" s="5" t="s">
        <v>63</v>
      </c>
      <c r="AF41" s="5">
        <v>0</v>
      </c>
      <c r="AG41" s="7">
        <v>0</v>
      </c>
      <c r="AH41" s="5">
        <v>10</v>
      </c>
      <c r="AI41" s="5">
        <v>10</v>
      </c>
      <c r="AJ41" s="7">
        <v>0.40899999999999997</v>
      </c>
      <c r="AK41" s="5">
        <v>15</v>
      </c>
      <c r="AL41" s="7">
        <v>0.72699999999999998</v>
      </c>
      <c r="AM41" s="5">
        <v>20</v>
      </c>
      <c r="AN41" s="7">
        <v>1</v>
      </c>
      <c r="AO41" s="5">
        <v>20</v>
      </c>
      <c r="AP41" s="7">
        <v>1</v>
      </c>
      <c r="AQ41" s="5">
        <v>0</v>
      </c>
      <c r="AR41" s="7">
        <v>0</v>
      </c>
      <c r="AS41" s="5">
        <v>20</v>
      </c>
      <c r="AT41" s="5">
        <v>5</v>
      </c>
      <c r="AU41" s="5" t="s">
        <v>63</v>
      </c>
      <c r="AV41" s="5">
        <v>10</v>
      </c>
      <c r="AW41" s="5" t="s">
        <v>63</v>
      </c>
      <c r="AX41" s="5">
        <v>15</v>
      </c>
      <c r="AY41" s="5" t="s">
        <v>63</v>
      </c>
      <c r="AZ41" s="5">
        <v>20</v>
      </c>
      <c r="BA41" s="5" t="s">
        <v>63</v>
      </c>
      <c r="BB41" s="5" t="s">
        <v>63</v>
      </c>
      <c r="BC41" s="5" t="s">
        <v>63</v>
      </c>
      <c r="BD41" s="5">
        <v>25</v>
      </c>
    </row>
    <row r="42" spans="1:56" x14ac:dyDescent="0.35">
      <c r="A42" t="s">
        <v>101</v>
      </c>
      <c r="B42" s="5">
        <v>100</v>
      </c>
      <c r="C42" s="7">
        <v>0.36799999999999999</v>
      </c>
      <c r="D42" s="5">
        <v>150</v>
      </c>
      <c r="E42" s="7">
        <v>0.55400000000000005</v>
      </c>
      <c r="F42" s="5">
        <v>200</v>
      </c>
      <c r="G42" s="7">
        <v>0.751</v>
      </c>
      <c r="H42" s="5">
        <v>235</v>
      </c>
      <c r="I42" s="7">
        <v>0.88100000000000001</v>
      </c>
      <c r="J42" s="5">
        <v>30</v>
      </c>
      <c r="K42" s="7">
        <v>0.11899999999999999</v>
      </c>
      <c r="L42" s="5">
        <v>270</v>
      </c>
      <c r="M42" s="5">
        <v>120</v>
      </c>
      <c r="N42" s="7">
        <v>0.39300000000000002</v>
      </c>
      <c r="O42" s="5">
        <v>185</v>
      </c>
      <c r="P42" s="7">
        <v>0.60699999999999998</v>
      </c>
      <c r="Q42" s="5">
        <v>240</v>
      </c>
      <c r="R42" s="7">
        <v>0.78900000000000003</v>
      </c>
      <c r="S42" s="5">
        <v>275</v>
      </c>
      <c r="T42" s="7">
        <v>0.90100000000000002</v>
      </c>
      <c r="U42" s="5">
        <v>30</v>
      </c>
      <c r="V42" s="7">
        <v>9.9000000000000005E-2</v>
      </c>
      <c r="W42" s="5">
        <v>305</v>
      </c>
      <c r="X42" s="5">
        <v>200</v>
      </c>
      <c r="Y42" s="7">
        <v>0.61</v>
      </c>
      <c r="Z42" s="5">
        <v>245</v>
      </c>
      <c r="AA42" s="7">
        <v>0.747</v>
      </c>
      <c r="AB42" s="5">
        <v>295</v>
      </c>
      <c r="AC42" s="7">
        <v>0.89300000000000002</v>
      </c>
      <c r="AD42" s="5">
        <v>310</v>
      </c>
      <c r="AE42" s="7">
        <v>0.94499999999999995</v>
      </c>
      <c r="AF42" s="5">
        <v>20</v>
      </c>
      <c r="AG42" s="7">
        <v>5.5E-2</v>
      </c>
      <c r="AH42" s="5">
        <v>330</v>
      </c>
      <c r="AI42" s="5">
        <v>115</v>
      </c>
      <c r="AJ42" s="7">
        <v>0.38900000000000001</v>
      </c>
      <c r="AK42" s="5">
        <v>175</v>
      </c>
      <c r="AL42" s="7">
        <v>0.59399999999999997</v>
      </c>
      <c r="AM42" s="5">
        <v>250</v>
      </c>
      <c r="AN42" s="7">
        <v>0.83899999999999997</v>
      </c>
      <c r="AO42" s="5">
        <v>285</v>
      </c>
      <c r="AP42" s="7">
        <v>0.95299999999999996</v>
      </c>
      <c r="AQ42" s="5">
        <v>15</v>
      </c>
      <c r="AR42" s="7">
        <v>4.7E-2</v>
      </c>
      <c r="AS42" s="5">
        <v>300</v>
      </c>
      <c r="AT42" s="5">
        <v>100</v>
      </c>
      <c r="AU42" s="7">
        <v>0.31900000000000001</v>
      </c>
      <c r="AV42" s="5">
        <v>165</v>
      </c>
      <c r="AW42" s="7">
        <v>0.53900000000000003</v>
      </c>
      <c r="AX42" s="5">
        <v>225</v>
      </c>
      <c r="AY42" s="7">
        <v>0.72599999999999998</v>
      </c>
      <c r="AZ42" s="5">
        <v>270</v>
      </c>
      <c r="BA42" s="7">
        <v>0.86499999999999999</v>
      </c>
      <c r="BB42" s="5">
        <v>40</v>
      </c>
      <c r="BC42" s="7">
        <v>0.13500000000000001</v>
      </c>
      <c r="BD42" s="5">
        <v>310</v>
      </c>
    </row>
    <row r="43" spans="1:56" x14ac:dyDescent="0.35">
      <c r="A43" t="s">
        <v>102</v>
      </c>
      <c r="B43" s="5">
        <v>75</v>
      </c>
      <c r="C43" s="7">
        <v>0.58299999999999996</v>
      </c>
      <c r="D43" s="5">
        <v>105</v>
      </c>
      <c r="E43" s="7">
        <v>0.78</v>
      </c>
      <c r="F43" s="5">
        <v>120</v>
      </c>
      <c r="G43" s="7">
        <v>0.90200000000000002</v>
      </c>
      <c r="H43" s="5">
        <v>125</v>
      </c>
      <c r="I43" s="7">
        <v>0.96199999999999997</v>
      </c>
      <c r="J43" s="5">
        <v>5</v>
      </c>
      <c r="K43" s="7">
        <v>3.7999999999999999E-2</v>
      </c>
      <c r="L43" s="5">
        <v>130</v>
      </c>
      <c r="M43" s="5">
        <v>75</v>
      </c>
      <c r="N43" s="7">
        <v>0.52400000000000002</v>
      </c>
      <c r="O43" s="5">
        <v>105</v>
      </c>
      <c r="P43" s="7">
        <v>0.74099999999999999</v>
      </c>
      <c r="Q43" s="5">
        <v>125</v>
      </c>
      <c r="R43" s="7">
        <v>0.86699999999999999</v>
      </c>
      <c r="S43" s="5">
        <v>135</v>
      </c>
      <c r="T43" s="7">
        <v>0.94399999999999995</v>
      </c>
      <c r="U43" s="5">
        <v>10</v>
      </c>
      <c r="V43" s="7">
        <v>5.6000000000000001E-2</v>
      </c>
      <c r="W43" s="5">
        <v>145</v>
      </c>
      <c r="X43" s="5">
        <v>100</v>
      </c>
      <c r="Y43" s="5" t="s">
        <v>63</v>
      </c>
      <c r="Z43" s="5">
        <v>130</v>
      </c>
      <c r="AA43" s="5" t="s">
        <v>63</v>
      </c>
      <c r="AB43" s="5">
        <v>155</v>
      </c>
      <c r="AC43" s="5" t="s">
        <v>63</v>
      </c>
      <c r="AD43" s="5">
        <v>165</v>
      </c>
      <c r="AE43" s="5" t="s">
        <v>63</v>
      </c>
      <c r="AF43" s="5" t="s">
        <v>63</v>
      </c>
      <c r="AG43" s="5" t="s">
        <v>63</v>
      </c>
      <c r="AH43" s="5">
        <v>165</v>
      </c>
      <c r="AI43" s="5">
        <v>105</v>
      </c>
      <c r="AJ43" s="5" t="s">
        <v>63</v>
      </c>
      <c r="AK43" s="5">
        <v>140</v>
      </c>
      <c r="AL43" s="5" t="s">
        <v>63</v>
      </c>
      <c r="AM43" s="5">
        <v>160</v>
      </c>
      <c r="AN43" s="5" t="s">
        <v>63</v>
      </c>
      <c r="AO43" s="5">
        <v>165</v>
      </c>
      <c r="AP43" s="5" t="s">
        <v>63</v>
      </c>
      <c r="AQ43" s="5" t="s">
        <v>63</v>
      </c>
      <c r="AR43" s="5" t="s">
        <v>63</v>
      </c>
      <c r="AS43" s="5">
        <v>165</v>
      </c>
      <c r="AT43" s="5">
        <v>100</v>
      </c>
      <c r="AU43" s="7">
        <v>0.624</v>
      </c>
      <c r="AV43" s="5">
        <v>135</v>
      </c>
      <c r="AW43" s="7">
        <v>0.84699999999999998</v>
      </c>
      <c r="AX43" s="5">
        <v>150</v>
      </c>
      <c r="AY43" s="7">
        <v>0.96199999999999997</v>
      </c>
      <c r="AZ43" s="5">
        <v>155</v>
      </c>
      <c r="BA43" s="7">
        <v>1</v>
      </c>
      <c r="BB43" s="5">
        <v>0</v>
      </c>
      <c r="BC43" s="7">
        <v>0</v>
      </c>
      <c r="BD43" s="5">
        <v>155</v>
      </c>
    </row>
    <row r="44" spans="1:56" x14ac:dyDescent="0.35">
      <c r="A44" t="s">
        <v>103</v>
      </c>
      <c r="B44" s="5">
        <v>10</v>
      </c>
      <c r="C44" s="7">
        <v>0.45500000000000002</v>
      </c>
      <c r="D44" s="5">
        <v>20</v>
      </c>
      <c r="E44" s="7">
        <v>0.86399999999999999</v>
      </c>
      <c r="F44" s="5">
        <v>20</v>
      </c>
      <c r="G44" s="7">
        <v>0.95499999999999996</v>
      </c>
      <c r="H44" s="5">
        <v>20</v>
      </c>
      <c r="I44" s="7">
        <v>1</v>
      </c>
      <c r="J44" s="5">
        <v>0</v>
      </c>
      <c r="K44" s="7">
        <v>0</v>
      </c>
      <c r="L44" s="5">
        <v>20</v>
      </c>
      <c r="M44" s="5">
        <v>5</v>
      </c>
      <c r="N44" s="5" t="s">
        <v>63</v>
      </c>
      <c r="O44" s="5">
        <v>20</v>
      </c>
      <c r="P44" s="5" t="s">
        <v>63</v>
      </c>
      <c r="Q44" s="5">
        <v>25</v>
      </c>
      <c r="R44" s="5" t="s">
        <v>63</v>
      </c>
      <c r="S44" s="5">
        <v>25</v>
      </c>
      <c r="T44" s="5" t="s">
        <v>63</v>
      </c>
      <c r="U44" s="5" t="s">
        <v>63</v>
      </c>
      <c r="V44" s="5" t="s">
        <v>63</v>
      </c>
      <c r="W44" s="5">
        <v>30</v>
      </c>
      <c r="X44" s="5">
        <v>20</v>
      </c>
      <c r="Y44" s="7">
        <v>0.64300000000000002</v>
      </c>
      <c r="Z44" s="5">
        <v>25</v>
      </c>
      <c r="AA44" s="7">
        <v>0.85699999999999998</v>
      </c>
      <c r="AB44" s="5">
        <v>25</v>
      </c>
      <c r="AC44" s="7">
        <v>0.96399999999999997</v>
      </c>
      <c r="AD44" s="5">
        <v>30</v>
      </c>
      <c r="AE44" s="7">
        <v>1</v>
      </c>
      <c r="AF44" s="5">
        <v>0</v>
      </c>
      <c r="AG44" s="7">
        <v>0</v>
      </c>
      <c r="AH44" s="5">
        <v>30</v>
      </c>
      <c r="AI44" s="5">
        <v>15</v>
      </c>
      <c r="AJ44" s="7">
        <v>0.441</v>
      </c>
      <c r="AK44" s="5">
        <v>25</v>
      </c>
      <c r="AL44" s="7">
        <v>0.76500000000000001</v>
      </c>
      <c r="AM44" s="5">
        <v>35</v>
      </c>
      <c r="AN44" s="7">
        <v>1</v>
      </c>
      <c r="AO44" s="5">
        <v>35</v>
      </c>
      <c r="AP44" s="7">
        <v>1</v>
      </c>
      <c r="AQ44" s="5">
        <v>0</v>
      </c>
      <c r="AR44" s="7">
        <v>0</v>
      </c>
      <c r="AS44" s="5">
        <v>35</v>
      </c>
      <c r="AT44" s="5">
        <v>15</v>
      </c>
      <c r="AU44" s="7">
        <v>0.34699999999999998</v>
      </c>
      <c r="AV44" s="5">
        <v>35</v>
      </c>
      <c r="AW44" s="7">
        <v>0.71399999999999997</v>
      </c>
      <c r="AX44" s="5">
        <v>40</v>
      </c>
      <c r="AY44" s="7">
        <v>0.81599999999999995</v>
      </c>
      <c r="AZ44" s="5">
        <v>50</v>
      </c>
      <c r="BA44" s="7">
        <v>1</v>
      </c>
      <c r="BB44" s="5">
        <v>0</v>
      </c>
      <c r="BC44" s="7">
        <v>0</v>
      </c>
      <c r="BD44" s="5">
        <v>50</v>
      </c>
    </row>
    <row r="45" spans="1:56" x14ac:dyDescent="0.35">
      <c r="A45" t="s">
        <v>104</v>
      </c>
      <c r="B45" s="5" t="s">
        <v>70</v>
      </c>
      <c r="C45" s="5" t="s">
        <v>70</v>
      </c>
      <c r="D45" s="5" t="s">
        <v>70</v>
      </c>
      <c r="E45" s="5" t="s">
        <v>70</v>
      </c>
      <c r="F45" s="5" t="s">
        <v>70</v>
      </c>
      <c r="G45" s="5" t="s">
        <v>70</v>
      </c>
      <c r="H45" s="5" t="s">
        <v>70</v>
      </c>
      <c r="I45" s="5" t="s">
        <v>70</v>
      </c>
      <c r="J45" s="5" t="s">
        <v>70</v>
      </c>
      <c r="K45" s="5" t="s">
        <v>70</v>
      </c>
      <c r="L45" s="5">
        <v>0</v>
      </c>
      <c r="M45" s="5" t="s">
        <v>70</v>
      </c>
      <c r="N45" s="5" t="s">
        <v>70</v>
      </c>
      <c r="O45" s="5" t="s">
        <v>70</v>
      </c>
      <c r="P45" s="5" t="s">
        <v>70</v>
      </c>
      <c r="Q45" s="5" t="s">
        <v>70</v>
      </c>
      <c r="R45" s="5" t="s">
        <v>70</v>
      </c>
      <c r="S45" s="5" t="s">
        <v>70</v>
      </c>
      <c r="T45" s="5" t="s">
        <v>70</v>
      </c>
      <c r="U45" s="5" t="s">
        <v>70</v>
      </c>
      <c r="V45" s="5" t="s">
        <v>70</v>
      </c>
      <c r="W45" s="5">
        <v>0</v>
      </c>
      <c r="X45" s="5" t="s">
        <v>70</v>
      </c>
      <c r="Y45" s="5" t="s">
        <v>70</v>
      </c>
      <c r="Z45" s="5" t="s">
        <v>70</v>
      </c>
      <c r="AA45" s="5" t="s">
        <v>70</v>
      </c>
      <c r="AB45" s="5" t="s">
        <v>70</v>
      </c>
      <c r="AC45" s="5" t="s">
        <v>70</v>
      </c>
      <c r="AD45" s="5" t="s">
        <v>70</v>
      </c>
      <c r="AE45" s="5" t="s">
        <v>70</v>
      </c>
      <c r="AF45" s="5" t="s">
        <v>70</v>
      </c>
      <c r="AG45" s="5" t="s">
        <v>70</v>
      </c>
      <c r="AH45" s="5">
        <v>0</v>
      </c>
      <c r="AI45" s="5" t="s">
        <v>70</v>
      </c>
      <c r="AJ45" s="5" t="s">
        <v>70</v>
      </c>
      <c r="AK45" s="5" t="s">
        <v>70</v>
      </c>
      <c r="AL45" s="5" t="s">
        <v>70</v>
      </c>
      <c r="AM45" s="5" t="s">
        <v>70</v>
      </c>
      <c r="AN45" s="5" t="s">
        <v>70</v>
      </c>
      <c r="AO45" s="5" t="s">
        <v>70</v>
      </c>
      <c r="AP45" s="5" t="s">
        <v>70</v>
      </c>
      <c r="AQ45" s="5" t="s">
        <v>70</v>
      </c>
      <c r="AR45" s="5" t="s">
        <v>70</v>
      </c>
      <c r="AS45" s="5">
        <v>0</v>
      </c>
      <c r="AT45" s="5" t="s">
        <v>70</v>
      </c>
      <c r="AU45" s="5" t="s">
        <v>70</v>
      </c>
      <c r="AV45" s="5" t="s">
        <v>70</v>
      </c>
      <c r="AW45" s="5" t="s">
        <v>70</v>
      </c>
      <c r="AX45" s="5" t="s">
        <v>70</v>
      </c>
      <c r="AY45" s="5" t="s">
        <v>70</v>
      </c>
      <c r="AZ45" s="5" t="s">
        <v>70</v>
      </c>
      <c r="BA45" s="5" t="s">
        <v>70</v>
      </c>
      <c r="BB45" s="5" t="s">
        <v>70</v>
      </c>
      <c r="BC45" s="5" t="s">
        <v>70</v>
      </c>
      <c r="BD45" s="5">
        <v>0</v>
      </c>
    </row>
    <row r="46" spans="1:56" x14ac:dyDescent="0.35">
      <c r="A46" t="s">
        <v>105</v>
      </c>
      <c r="B46" s="5" t="s">
        <v>70</v>
      </c>
      <c r="C46" s="5" t="s">
        <v>70</v>
      </c>
      <c r="D46" s="5" t="s">
        <v>70</v>
      </c>
      <c r="E46" s="5" t="s">
        <v>70</v>
      </c>
      <c r="F46" s="5" t="s">
        <v>70</v>
      </c>
      <c r="G46" s="5" t="s">
        <v>70</v>
      </c>
      <c r="H46" s="5" t="s">
        <v>70</v>
      </c>
      <c r="I46" s="5" t="s">
        <v>70</v>
      </c>
      <c r="J46" s="5" t="s">
        <v>70</v>
      </c>
      <c r="K46" s="5" t="s">
        <v>70</v>
      </c>
      <c r="L46" s="5">
        <v>0</v>
      </c>
      <c r="M46" s="5" t="s">
        <v>70</v>
      </c>
      <c r="N46" s="5" t="s">
        <v>70</v>
      </c>
      <c r="O46" s="5" t="s">
        <v>70</v>
      </c>
      <c r="P46" s="5" t="s">
        <v>70</v>
      </c>
      <c r="Q46" s="5" t="s">
        <v>70</v>
      </c>
      <c r="R46" s="5" t="s">
        <v>70</v>
      </c>
      <c r="S46" s="5" t="s">
        <v>70</v>
      </c>
      <c r="T46" s="5" t="s">
        <v>70</v>
      </c>
      <c r="U46" s="5" t="s">
        <v>70</v>
      </c>
      <c r="V46" s="5" t="s">
        <v>70</v>
      </c>
      <c r="W46" s="5">
        <v>0</v>
      </c>
      <c r="X46" s="5" t="s">
        <v>70</v>
      </c>
      <c r="Y46" s="5" t="s">
        <v>70</v>
      </c>
      <c r="Z46" s="5" t="s">
        <v>70</v>
      </c>
      <c r="AA46" s="5" t="s">
        <v>70</v>
      </c>
      <c r="AB46" s="5" t="s">
        <v>70</v>
      </c>
      <c r="AC46" s="5" t="s">
        <v>70</v>
      </c>
      <c r="AD46" s="5" t="s">
        <v>70</v>
      </c>
      <c r="AE46" s="5" t="s">
        <v>70</v>
      </c>
      <c r="AF46" s="5" t="s">
        <v>70</v>
      </c>
      <c r="AG46" s="5" t="s">
        <v>70</v>
      </c>
      <c r="AH46" s="5">
        <v>0</v>
      </c>
      <c r="AI46" s="5" t="s">
        <v>70</v>
      </c>
      <c r="AJ46" s="5" t="s">
        <v>70</v>
      </c>
      <c r="AK46" s="5" t="s">
        <v>70</v>
      </c>
      <c r="AL46" s="5" t="s">
        <v>70</v>
      </c>
      <c r="AM46" s="5" t="s">
        <v>70</v>
      </c>
      <c r="AN46" s="5" t="s">
        <v>70</v>
      </c>
      <c r="AO46" s="5" t="s">
        <v>70</v>
      </c>
      <c r="AP46" s="5" t="s">
        <v>70</v>
      </c>
      <c r="AQ46" s="5" t="s">
        <v>70</v>
      </c>
      <c r="AR46" s="5" t="s">
        <v>70</v>
      </c>
      <c r="AS46" s="5">
        <v>0</v>
      </c>
      <c r="AT46" s="5" t="s">
        <v>70</v>
      </c>
      <c r="AU46" s="5" t="s">
        <v>70</v>
      </c>
      <c r="AV46" s="5" t="s">
        <v>70</v>
      </c>
      <c r="AW46" s="5" t="s">
        <v>70</v>
      </c>
      <c r="AX46" s="5" t="s">
        <v>70</v>
      </c>
      <c r="AY46" s="5" t="s">
        <v>70</v>
      </c>
      <c r="AZ46" s="5" t="s">
        <v>70</v>
      </c>
      <c r="BA46" s="5" t="s">
        <v>70</v>
      </c>
      <c r="BB46" s="5" t="s">
        <v>70</v>
      </c>
      <c r="BC46" s="5" t="s">
        <v>70</v>
      </c>
      <c r="BD46" s="5">
        <v>0</v>
      </c>
    </row>
    <row r="47" spans="1:56" x14ac:dyDescent="0.35">
      <c r="A47" t="s">
        <v>106</v>
      </c>
      <c r="B47" s="5">
        <v>245</v>
      </c>
      <c r="C47" s="5" t="s">
        <v>63</v>
      </c>
      <c r="D47" s="5">
        <v>335</v>
      </c>
      <c r="E47" s="5" t="s">
        <v>63</v>
      </c>
      <c r="F47" s="5">
        <v>375</v>
      </c>
      <c r="G47" s="5" t="s">
        <v>63</v>
      </c>
      <c r="H47" s="5">
        <v>385</v>
      </c>
      <c r="I47" s="5" t="s">
        <v>63</v>
      </c>
      <c r="J47" s="5" t="s">
        <v>63</v>
      </c>
      <c r="K47" s="5" t="s">
        <v>63</v>
      </c>
      <c r="L47" s="5">
        <v>390</v>
      </c>
      <c r="M47" s="5">
        <v>245</v>
      </c>
      <c r="N47" s="7">
        <v>0.66800000000000004</v>
      </c>
      <c r="O47" s="5">
        <v>320</v>
      </c>
      <c r="P47" s="7">
        <v>0.86199999999999999</v>
      </c>
      <c r="Q47" s="5">
        <v>355</v>
      </c>
      <c r="R47" s="7">
        <v>0.95899999999999996</v>
      </c>
      <c r="S47" s="5">
        <v>365</v>
      </c>
      <c r="T47" s="7">
        <v>0.98399999999999999</v>
      </c>
      <c r="U47" s="5">
        <v>5</v>
      </c>
      <c r="V47" s="7">
        <v>1.6E-2</v>
      </c>
      <c r="W47" s="5">
        <v>370</v>
      </c>
      <c r="X47" s="5">
        <v>285</v>
      </c>
      <c r="Y47" s="5" t="s">
        <v>63</v>
      </c>
      <c r="Z47" s="5">
        <v>355</v>
      </c>
      <c r="AA47" s="5" t="s">
        <v>63</v>
      </c>
      <c r="AB47" s="5">
        <v>380</v>
      </c>
      <c r="AC47" s="5" t="s">
        <v>63</v>
      </c>
      <c r="AD47" s="5">
        <v>380</v>
      </c>
      <c r="AE47" s="5" t="s">
        <v>63</v>
      </c>
      <c r="AF47" s="5" t="s">
        <v>63</v>
      </c>
      <c r="AG47" s="5" t="s">
        <v>63</v>
      </c>
      <c r="AH47" s="5">
        <v>385</v>
      </c>
      <c r="AI47" s="5">
        <v>235</v>
      </c>
      <c r="AJ47" s="5" t="s">
        <v>63</v>
      </c>
      <c r="AK47" s="5">
        <v>315</v>
      </c>
      <c r="AL47" s="5" t="s">
        <v>63</v>
      </c>
      <c r="AM47" s="5">
        <v>355</v>
      </c>
      <c r="AN47" s="5" t="s">
        <v>63</v>
      </c>
      <c r="AO47" s="5">
        <v>365</v>
      </c>
      <c r="AP47" s="5" t="s">
        <v>63</v>
      </c>
      <c r="AQ47" s="5" t="s">
        <v>63</v>
      </c>
      <c r="AR47" s="5" t="s">
        <v>63</v>
      </c>
      <c r="AS47" s="5">
        <v>370</v>
      </c>
      <c r="AT47" s="5">
        <v>130</v>
      </c>
      <c r="AU47" s="5" t="s">
        <v>63</v>
      </c>
      <c r="AV47" s="5">
        <v>245</v>
      </c>
      <c r="AW47" s="5" t="s">
        <v>63</v>
      </c>
      <c r="AX47" s="5">
        <v>295</v>
      </c>
      <c r="AY47" s="5" t="s">
        <v>63</v>
      </c>
      <c r="AZ47" s="5">
        <v>320</v>
      </c>
      <c r="BA47" s="5" t="s">
        <v>63</v>
      </c>
      <c r="BB47" s="5" t="s">
        <v>63</v>
      </c>
      <c r="BC47" s="5" t="s">
        <v>63</v>
      </c>
      <c r="BD47" s="5">
        <v>320</v>
      </c>
    </row>
    <row r="48" spans="1:56" x14ac:dyDescent="0.35">
      <c r="A48" t="s">
        <v>107</v>
      </c>
      <c r="B48" s="5">
        <v>130</v>
      </c>
      <c r="C48" s="7">
        <v>0.502</v>
      </c>
      <c r="D48" s="5">
        <v>180</v>
      </c>
      <c r="E48" s="7">
        <v>0.69199999999999995</v>
      </c>
      <c r="F48" s="5">
        <v>210</v>
      </c>
      <c r="G48" s="7">
        <v>0.79800000000000004</v>
      </c>
      <c r="H48" s="5">
        <v>235</v>
      </c>
      <c r="I48" s="7">
        <v>0.90100000000000002</v>
      </c>
      <c r="J48" s="5">
        <v>25</v>
      </c>
      <c r="K48" s="7">
        <v>9.9000000000000005E-2</v>
      </c>
      <c r="L48" s="5">
        <v>265</v>
      </c>
      <c r="M48" s="5">
        <v>115</v>
      </c>
      <c r="N48" s="7">
        <v>0.40600000000000003</v>
      </c>
      <c r="O48" s="5">
        <v>165</v>
      </c>
      <c r="P48" s="7">
        <v>0.59</v>
      </c>
      <c r="Q48" s="5">
        <v>220</v>
      </c>
      <c r="R48" s="7">
        <v>0.78800000000000003</v>
      </c>
      <c r="S48" s="5">
        <v>240</v>
      </c>
      <c r="T48" s="7">
        <v>0.86299999999999999</v>
      </c>
      <c r="U48" s="5">
        <v>40</v>
      </c>
      <c r="V48" s="7">
        <v>0.13700000000000001</v>
      </c>
      <c r="W48" s="5">
        <v>280</v>
      </c>
      <c r="X48" s="5">
        <v>135</v>
      </c>
      <c r="Y48" s="7">
        <v>0.55800000000000005</v>
      </c>
      <c r="Z48" s="5">
        <v>180</v>
      </c>
      <c r="AA48" s="7">
        <v>0.746</v>
      </c>
      <c r="AB48" s="5">
        <v>205</v>
      </c>
      <c r="AC48" s="7">
        <v>0.85399999999999998</v>
      </c>
      <c r="AD48" s="5">
        <v>225</v>
      </c>
      <c r="AE48" s="7">
        <v>0.93799999999999994</v>
      </c>
      <c r="AF48" s="5">
        <v>15</v>
      </c>
      <c r="AG48" s="7">
        <v>6.2E-2</v>
      </c>
      <c r="AH48" s="5">
        <v>240</v>
      </c>
      <c r="AI48" s="5">
        <v>145</v>
      </c>
      <c r="AJ48" s="7">
        <v>0.45700000000000002</v>
      </c>
      <c r="AK48" s="5">
        <v>215</v>
      </c>
      <c r="AL48" s="7">
        <v>0.67200000000000004</v>
      </c>
      <c r="AM48" s="5">
        <v>280</v>
      </c>
      <c r="AN48" s="7">
        <v>0.88300000000000001</v>
      </c>
      <c r="AO48" s="5">
        <v>305</v>
      </c>
      <c r="AP48" s="7">
        <v>0.96199999999999997</v>
      </c>
      <c r="AQ48" s="5">
        <v>10</v>
      </c>
      <c r="AR48" s="7">
        <v>3.7999999999999999E-2</v>
      </c>
      <c r="AS48" s="5">
        <v>315</v>
      </c>
      <c r="AT48" s="5">
        <v>120</v>
      </c>
      <c r="AU48" s="7">
        <v>0.33400000000000002</v>
      </c>
      <c r="AV48" s="5">
        <v>205</v>
      </c>
      <c r="AW48" s="7">
        <v>0.56999999999999995</v>
      </c>
      <c r="AX48" s="5">
        <v>260</v>
      </c>
      <c r="AY48" s="7">
        <v>0.72499999999999998</v>
      </c>
      <c r="AZ48" s="5">
        <v>305</v>
      </c>
      <c r="BA48" s="7">
        <v>0.85399999999999998</v>
      </c>
      <c r="BB48" s="5">
        <v>50</v>
      </c>
      <c r="BC48" s="7">
        <v>0.14599999999999999</v>
      </c>
      <c r="BD48" s="5">
        <v>355</v>
      </c>
    </row>
    <row r="49" spans="1:56" x14ac:dyDescent="0.35">
      <c r="A49" t="s">
        <v>108</v>
      </c>
      <c r="B49" s="5" t="s">
        <v>70</v>
      </c>
      <c r="C49" s="5" t="s">
        <v>70</v>
      </c>
      <c r="D49" s="5" t="s">
        <v>70</v>
      </c>
      <c r="E49" s="5" t="s">
        <v>70</v>
      </c>
      <c r="F49" s="5" t="s">
        <v>70</v>
      </c>
      <c r="G49" s="5" t="s">
        <v>70</v>
      </c>
      <c r="H49" s="5" t="s">
        <v>70</v>
      </c>
      <c r="I49" s="5" t="s">
        <v>70</v>
      </c>
      <c r="J49" s="5" t="s">
        <v>70</v>
      </c>
      <c r="K49" s="5" t="s">
        <v>70</v>
      </c>
      <c r="L49" s="5">
        <v>0</v>
      </c>
      <c r="M49" s="5">
        <v>0</v>
      </c>
      <c r="N49" s="7">
        <v>0</v>
      </c>
      <c r="O49" s="5">
        <v>0</v>
      </c>
      <c r="P49" s="7">
        <v>0</v>
      </c>
      <c r="Q49" s="5">
        <v>0</v>
      </c>
      <c r="R49" s="7">
        <v>0</v>
      </c>
      <c r="S49" s="5" t="s">
        <v>63</v>
      </c>
      <c r="T49" s="5" t="s">
        <v>63</v>
      </c>
      <c r="U49" s="5">
        <v>0</v>
      </c>
      <c r="V49" s="7">
        <v>0</v>
      </c>
      <c r="W49" s="5" t="s">
        <v>63</v>
      </c>
      <c r="X49" s="5" t="s">
        <v>70</v>
      </c>
      <c r="Y49" s="5" t="s">
        <v>70</v>
      </c>
      <c r="Z49" s="5" t="s">
        <v>70</v>
      </c>
      <c r="AA49" s="5" t="s">
        <v>70</v>
      </c>
      <c r="AB49" s="5" t="s">
        <v>70</v>
      </c>
      <c r="AC49" s="5" t="s">
        <v>70</v>
      </c>
      <c r="AD49" s="5" t="s">
        <v>70</v>
      </c>
      <c r="AE49" s="5" t="s">
        <v>70</v>
      </c>
      <c r="AF49" s="5" t="s">
        <v>70</v>
      </c>
      <c r="AG49" s="5" t="s">
        <v>70</v>
      </c>
      <c r="AH49" s="5">
        <v>0</v>
      </c>
      <c r="AI49" s="5" t="s">
        <v>70</v>
      </c>
      <c r="AJ49" s="5" t="s">
        <v>70</v>
      </c>
      <c r="AK49" s="5" t="s">
        <v>70</v>
      </c>
      <c r="AL49" s="5" t="s">
        <v>70</v>
      </c>
      <c r="AM49" s="5" t="s">
        <v>70</v>
      </c>
      <c r="AN49" s="5" t="s">
        <v>70</v>
      </c>
      <c r="AO49" s="5" t="s">
        <v>70</v>
      </c>
      <c r="AP49" s="5" t="s">
        <v>70</v>
      </c>
      <c r="AQ49" s="5" t="s">
        <v>70</v>
      </c>
      <c r="AR49" s="5" t="s">
        <v>70</v>
      </c>
      <c r="AS49" s="5">
        <v>0</v>
      </c>
      <c r="AT49" s="5" t="s">
        <v>70</v>
      </c>
      <c r="AU49" s="5" t="s">
        <v>70</v>
      </c>
      <c r="AV49" s="5" t="s">
        <v>70</v>
      </c>
      <c r="AW49" s="5" t="s">
        <v>70</v>
      </c>
      <c r="AX49" s="5" t="s">
        <v>70</v>
      </c>
      <c r="AY49" s="5" t="s">
        <v>70</v>
      </c>
      <c r="AZ49" s="5" t="s">
        <v>70</v>
      </c>
      <c r="BA49" s="5" t="s">
        <v>70</v>
      </c>
      <c r="BB49" s="5" t="s">
        <v>70</v>
      </c>
      <c r="BC49" s="5" t="s">
        <v>70</v>
      </c>
      <c r="BD49" s="5">
        <v>0</v>
      </c>
    </row>
    <row r="50" spans="1:56" x14ac:dyDescent="0.35">
      <c r="A50" t="s">
        <v>109</v>
      </c>
      <c r="B50" s="5">
        <v>70</v>
      </c>
      <c r="C50" s="5" t="s">
        <v>63</v>
      </c>
      <c r="D50" s="5">
        <v>155</v>
      </c>
      <c r="E50" s="5" t="s">
        <v>63</v>
      </c>
      <c r="F50" s="5">
        <v>190</v>
      </c>
      <c r="G50" s="5" t="s">
        <v>63</v>
      </c>
      <c r="H50" s="5">
        <v>200</v>
      </c>
      <c r="I50" s="5" t="s">
        <v>63</v>
      </c>
      <c r="J50" s="5" t="s">
        <v>63</v>
      </c>
      <c r="K50" s="5" t="s">
        <v>63</v>
      </c>
      <c r="L50" s="5">
        <v>200</v>
      </c>
      <c r="M50" s="5">
        <v>25</v>
      </c>
      <c r="N50" s="7">
        <v>0.19600000000000001</v>
      </c>
      <c r="O50" s="5">
        <v>80</v>
      </c>
      <c r="P50" s="7">
        <v>0.57199999999999995</v>
      </c>
      <c r="Q50" s="5">
        <v>115</v>
      </c>
      <c r="R50" s="7">
        <v>0.83299999999999996</v>
      </c>
      <c r="S50" s="5">
        <v>130</v>
      </c>
      <c r="T50" s="7">
        <v>0.94199999999999995</v>
      </c>
      <c r="U50" s="5">
        <v>10</v>
      </c>
      <c r="V50" s="7">
        <v>5.8000000000000003E-2</v>
      </c>
      <c r="W50" s="5">
        <v>140</v>
      </c>
      <c r="X50" s="5">
        <v>35</v>
      </c>
      <c r="Y50" s="7">
        <v>0.438</v>
      </c>
      <c r="Z50" s="5">
        <v>65</v>
      </c>
      <c r="AA50" s="7">
        <v>0.78800000000000003</v>
      </c>
      <c r="AB50" s="5">
        <v>80</v>
      </c>
      <c r="AC50" s="7">
        <v>0.98799999999999999</v>
      </c>
      <c r="AD50" s="5">
        <v>80</v>
      </c>
      <c r="AE50" s="7">
        <v>1</v>
      </c>
      <c r="AF50" s="5">
        <v>0</v>
      </c>
      <c r="AG50" s="7">
        <v>0</v>
      </c>
      <c r="AH50" s="5">
        <v>80</v>
      </c>
      <c r="AI50" s="5">
        <v>25</v>
      </c>
      <c r="AJ50" s="7">
        <v>0.27700000000000002</v>
      </c>
      <c r="AK50" s="5">
        <v>60</v>
      </c>
      <c r="AL50" s="7">
        <v>0.628</v>
      </c>
      <c r="AM50" s="5">
        <v>90</v>
      </c>
      <c r="AN50" s="7">
        <v>0.94699999999999995</v>
      </c>
      <c r="AO50" s="5">
        <v>95</v>
      </c>
      <c r="AP50" s="7">
        <v>1</v>
      </c>
      <c r="AQ50" s="5">
        <v>0</v>
      </c>
      <c r="AR50" s="7">
        <v>0</v>
      </c>
      <c r="AS50" s="5">
        <v>95</v>
      </c>
      <c r="AT50" s="5">
        <v>15</v>
      </c>
      <c r="AU50" s="5" t="s">
        <v>63</v>
      </c>
      <c r="AV50" s="5">
        <v>40</v>
      </c>
      <c r="AW50" s="5" t="s">
        <v>63</v>
      </c>
      <c r="AX50" s="5">
        <v>60</v>
      </c>
      <c r="AY50" s="5" t="s">
        <v>63</v>
      </c>
      <c r="AZ50" s="5">
        <v>70</v>
      </c>
      <c r="BA50" s="5" t="s">
        <v>63</v>
      </c>
      <c r="BB50" s="5" t="s">
        <v>63</v>
      </c>
      <c r="BC50" s="5" t="s">
        <v>63</v>
      </c>
      <c r="BD50" s="5">
        <v>70</v>
      </c>
    </row>
    <row r="51" spans="1:56" x14ac:dyDescent="0.35">
      <c r="A51" t="s">
        <v>110</v>
      </c>
      <c r="B51" s="5">
        <v>0</v>
      </c>
      <c r="C51" s="7">
        <v>0</v>
      </c>
      <c r="D51" s="5">
        <v>0</v>
      </c>
      <c r="E51" s="7">
        <v>0</v>
      </c>
      <c r="F51" s="5" t="s">
        <v>63</v>
      </c>
      <c r="G51" s="5" t="s">
        <v>63</v>
      </c>
      <c r="H51" s="5" t="s">
        <v>63</v>
      </c>
      <c r="I51" s="5" t="s">
        <v>63</v>
      </c>
      <c r="J51" s="5" t="s">
        <v>63</v>
      </c>
      <c r="K51" s="5" t="s">
        <v>63</v>
      </c>
      <c r="L51" s="5" t="s">
        <v>63</v>
      </c>
      <c r="M51" s="5" t="s">
        <v>63</v>
      </c>
      <c r="N51" s="5" t="s">
        <v>63</v>
      </c>
      <c r="O51" s="5" t="s">
        <v>63</v>
      </c>
      <c r="P51" s="5" t="s">
        <v>63</v>
      </c>
      <c r="Q51" s="5" t="s">
        <v>63</v>
      </c>
      <c r="R51" s="5" t="s">
        <v>63</v>
      </c>
      <c r="S51" s="5" t="s">
        <v>63</v>
      </c>
      <c r="T51" s="5" t="s">
        <v>63</v>
      </c>
      <c r="U51" s="5">
        <v>0</v>
      </c>
      <c r="V51" s="7">
        <v>0</v>
      </c>
      <c r="W51" s="5" t="s">
        <v>63</v>
      </c>
      <c r="X51" s="5" t="s">
        <v>63</v>
      </c>
      <c r="Y51" s="5" t="s">
        <v>63</v>
      </c>
      <c r="Z51" s="5" t="s">
        <v>63</v>
      </c>
      <c r="AA51" s="5" t="s">
        <v>63</v>
      </c>
      <c r="AB51" s="5" t="s">
        <v>63</v>
      </c>
      <c r="AC51" s="5" t="s">
        <v>63</v>
      </c>
      <c r="AD51" s="5" t="s">
        <v>63</v>
      </c>
      <c r="AE51" s="5" t="s">
        <v>63</v>
      </c>
      <c r="AF51" s="5">
        <v>0</v>
      </c>
      <c r="AG51" s="7">
        <v>0</v>
      </c>
      <c r="AH51" s="5" t="s">
        <v>63</v>
      </c>
      <c r="AI51" s="5">
        <v>0</v>
      </c>
      <c r="AJ51" s="7">
        <v>0</v>
      </c>
      <c r="AK51" s="5">
        <v>0</v>
      </c>
      <c r="AL51" s="7">
        <v>0</v>
      </c>
      <c r="AM51" s="5" t="s">
        <v>63</v>
      </c>
      <c r="AN51" s="5" t="s">
        <v>63</v>
      </c>
      <c r="AO51" s="5" t="s">
        <v>63</v>
      </c>
      <c r="AP51" s="5" t="s">
        <v>63</v>
      </c>
      <c r="AQ51" s="5" t="s">
        <v>63</v>
      </c>
      <c r="AR51" s="5" t="s">
        <v>63</v>
      </c>
      <c r="AS51" s="5" t="s">
        <v>63</v>
      </c>
      <c r="AT51" s="5" t="s">
        <v>70</v>
      </c>
      <c r="AU51" s="5" t="s">
        <v>70</v>
      </c>
      <c r="AV51" s="5" t="s">
        <v>70</v>
      </c>
      <c r="AW51" s="5" t="s">
        <v>70</v>
      </c>
      <c r="AX51" s="5" t="s">
        <v>70</v>
      </c>
      <c r="AY51" s="5" t="s">
        <v>70</v>
      </c>
      <c r="AZ51" s="5" t="s">
        <v>70</v>
      </c>
      <c r="BA51" s="5" t="s">
        <v>70</v>
      </c>
      <c r="BB51" s="5" t="s">
        <v>70</v>
      </c>
      <c r="BC51" s="5" t="s">
        <v>70</v>
      </c>
      <c r="BD51" s="5">
        <v>0</v>
      </c>
    </row>
    <row r="52" spans="1:56" x14ac:dyDescent="0.35">
      <c r="A52" t="s">
        <v>111</v>
      </c>
      <c r="B52" s="5">
        <v>5</v>
      </c>
      <c r="C52" s="7">
        <v>0.152</v>
      </c>
      <c r="D52" s="5">
        <v>15</v>
      </c>
      <c r="E52" s="7">
        <v>0.42399999999999999</v>
      </c>
      <c r="F52" s="5">
        <v>20</v>
      </c>
      <c r="G52" s="7">
        <v>0.66700000000000004</v>
      </c>
      <c r="H52" s="5">
        <v>25</v>
      </c>
      <c r="I52" s="7">
        <v>0.81799999999999995</v>
      </c>
      <c r="J52" s="5">
        <v>5</v>
      </c>
      <c r="K52" s="7">
        <v>0.182</v>
      </c>
      <c r="L52" s="5">
        <v>35</v>
      </c>
      <c r="M52" s="5">
        <v>10</v>
      </c>
      <c r="N52" s="5" t="s">
        <v>63</v>
      </c>
      <c r="O52" s="5">
        <v>10</v>
      </c>
      <c r="P52" s="5" t="s">
        <v>63</v>
      </c>
      <c r="Q52" s="5">
        <v>20</v>
      </c>
      <c r="R52" s="5" t="s">
        <v>63</v>
      </c>
      <c r="S52" s="5">
        <v>20</v>
      </c>
      <c r="T52" s="5" t="s">
        <v>63</v>
      </c>
      <c r="U52" s="5" t="s">
        <v>63</v>
      </c>
      <c r="V52" s="5" t="s">
        <v>63</v>
      </c>
      <c r="W52" s="5">
        <v>25</v>
      </c>
      <c r="X52" s="5">
        <v>15</v>
      </c>
      <c r="Y52" s="7">
        <v>0.39</v>
      </c>
      <c r="Z52" s="5">
        <v>20</v>
      </c>
      <c r="AA52" s="7">
        <v>0.51200000000000001</v>
      </c>
      <c r="AB52" s="5">
        <v>30</v>
      </c>
      <c r="AC52" s="7">
        <v>0.78</v>
      </c>
      <c r="AD52" s="5">
        <v>35</v>
      </c>
      <c r="AE52" s="7">
        <v>0.82899999999999996</v>
      </c>
      <c r="AF52" s="5">
        <v>5</v>
      </c>
      <c r="AG52" s="7">
        <v>0.17100000000000001</v>
      </c>
      <c r="AH52" s="5">
        <v>40</v>
      </c>
      <c r="AI52" s="5">
        <v>25</v>
      </c>
      <c r="AJ52" s="7">
        <v>0.64900000000000002</v>
      </c>
      <c r="AK52" s="5">
        <v>30</v>
      </c>
      <c r="AL52" s="7">
        <v>0.81100000000000005</v>
      </c>
      <c r="AM52" s="5">
        <v>35</v>
      </c>
      <c r="AN52" s="7">
        <v>0.97299999999999998</v>
      </c>
      <c r="AO52" s="5">
        <v>35</v>
      </c>
      <c r="AP52" s="7">
        <v>1</v>
      </c>
      <c r="AQ52" s="5">
        <v>0</v>
      </c>
      <c r="AR52" s="7">
        <v>0</v>
      </c>
      <c r="AS52" s="5">
        <v>35</v>
      </c>
      <c r="AT52" s="5" t="s">
        <v>63</v>
      </c>
      <c r="AU52" s="5" t="s">
        <v>63</v>
      </c>
      <c r="AV52" s="5" t="s">
        <v>63</v>
      </c>
      <c r="AW52" s="5" t="s">
        <v>63</v>
      </c>
      <c r="AX52" s="5" t="s">
        <v>63</v>
      </c>
      <c r="AY52" s="5" t="s">
        <v>63</v>
      </c>
      <c r="AZ52" s="5">
        <v>5</v>
      </c>
      <c r="BA52" s="5" t="s">
        <v>63</v>
      </c>
      <c r="BB52" s="5" t="s">
        <v>63</v>
      </c>
      <c r="BC52" s="5" t="s">
        <v>63</v>
      </c>
      <c r="BD52" s="5">
        <v>5</v>
      </c>
    </row>
    <row r="53" spans="1:56" x14ac:dyDescent="0.35">
      <c r="A53" t="s">
        <v>112</v>
      </c>
      <c r="B53" s="5">
        <v>95</v>
      </c>
      <c r="C53" s="7">
        <v>0.57699999999999996</v>
      </c>
      <c r="D53" s="5">
        <v>115</v>
      </c>
      <c r="E53" s="7">
        <v>0.69</v>
      </c>
      <c r="F53" s="5">
        <v>140</v>
      </c>
      <c r="G53" s="7">
        <v>0.83299999999999996</v>
      </c>
      <c r="H53" s="5">
        <v>145</v>
      </c>
      <c r="I53" s="7">
        <v>0.875</v>
      </c>
      <c r="J53" s="5">
        <v>20</v>
      </c>
      <c r="K53" s="7">
        <v>0.125</v>
      </c>
      <c r="L53" s="5">
        <v>170</v>
      </c>
      <c r="M53" s="5">
        <v>85</v>
      </c>
      <c r="N53" s="7">
        <v>0.57999999999999996</v>
      </c>
      <c r="O53" s="5">
        <v>115</v>
      </c>
      <c r="P53" s="7">
        <v>0.78</v>
      </c>
      <c r="Q53" s="5">
        <v>140</v>
      </c>
      <c r="R53" s="7">
        <v>0.93300000000000005</v>
      </c>
      <c r="S53" s="5">
        <v>145</v>
      </c>
      <c r="T53" s="7">
        <v>0.96699999999999997</v>
      </c>
      <c r="U53" s="5">
        <v>5</v>
      </c>
      <c r="V53" s="7">
        <v>3.3000000000000002E-2</v>
      </c>
      <c r="W53" s="5">
        <v>150</v>
      </c>
      <c r="X53" s="5">
        <v>60</v>
      </c>
      <c r="Y53" s="7">
        <v>0.44600000000000001</v>
      </c>
      <c r="Z53" s="5">
        <v>90</v>
      </c>
      <c r="AA53" s="7">
        <v>0.64</v>
      </c>
      <c r="AB53" s="5">
        <v>120</v>
      </c>
      <c r="AC53" s="7">
        <v>0.871</v>
      </c>
      <c r="AD53" s="5">
        <v>130</v>
      </c>
      <c r="AE53" s="7">
        <v>0.95</v>
      </c>
      <c r="AF53" s="5">
        <v>5</v>
      </c>
      <c r="AG53" s="7">
        <v>0.05</v>
      </c>
      <c r="AH53" s="5">
        <v>140</v>
      </c>
      <c r="AI53" s="5">
        <v>70</v>
      </c>
      <c r="AJ53" s="5" t="s">
        <v>63</v>
      </c>
      <c r="AK53" s="5">
        <v>100</v>
      </c>
      <c r="AL53" s="5" t="s">
        <v>63</v>
      </c>
      <c r="AM53" s="5">
        <v>125</v>
      </c>
      <c r="AN53" s="5" t="s">
        <v>63</v>
      </c>
      <c r="AO53" s="5">
        <v>130</v>
      </c>
      <c r="AP53" s="5" t="s">
        <v>63</v>
      </c>
      <c r="AQ53" s="5" t="s">
        <v>63</v>
      </c>
      <c r="AR53" s="5" t="s">
        <v>63</v>
      </c>
      <c r="AS53" s="5">
        <v>130</v>
      </c>
      <c r="AT53" s="5">
        <v>40</v>
      </c>
      <c r="AU53" s="5" t="s">
        <v>63</v>
      </c>
      <c r="AV53" s="5">
        <v>65</v>
      </c>
      <c r="AW53" s="5" t="s">
        <v>63</v>
      </c>
      <c r="AX53" s="5">
        <v>85</v>
      </c>
      <c r="AY53" s="5" t="s">
        <v>63</v>
      </c>
      <c r="AZ53" s="5">
        <v>90</v>
      </c>
      <c r="BA53" s="5" t="s">
        <v>63</v>
      </c>
      <c r="BB53" s="5" t="s">
        <v>63</v>
      </c>
      <c r="BC53" s="5" t="s">
        <v>63</v>
      </c>
      <c r="BD53" s="5">
        <v>90</v>
      </c>
    </row>
    <row r="54" spans="1:56" x14ac:dyDescent="0.35">
      <c r="A54" t="s">
        <v>113</v>
      </c>
      <c r="B54" s="5" t="s">
        <v>70</v>
      </c>
      <c r="C54" s="5" t="s">
        <v>70</v>
      </c>
      <c r="D54" s="5" t="s">
        <v>70</v>
      </c>
      <c r="E54" s="5" t="s">
        <v>70</v>
      </c>
      <c r="F54" s="5" t="s">
        <v>70</v>
      </c>
      <c r="G54" s="5" t="s">
        <v>70</v>
      </c>
      <c r="H54" s="5" t="s">
        <v>70</v>
      </c>
      <c r="I54" s="5" t="s">
        <v>70</v>
      </c>
      <c r="J54" s="5" t="s">
        <v>70</v>
      </c>
      <c r="K54" s="5" t="s">
        <v>70</v>
      </c>
      <c r="L54" s="5">
        <v>0</v>
      </c>
      <c r="M54" s="5" t="s">
        <v>70</v>
      </c>
      <c r="N54" s="5" t="s">
        <v>70</v>
      </c>
      <c r="O54" s="5" t="s">
        <v>70</v>
      </c>
      <c r="P54" s="5" t="s">
        <v>70</v>
      </c>
      <c r="Q54" s="5" t="s">
        <v>70</v>
      </c>
      <c r="R54" s="5" t="s">
        <v>70</v>
      </c>
      <c r="S54" s="5" t="s">
        <v>70</v>
      </c>
      <c r="T54" s="5" t="s">
        <v>70</v>
      </c>
      <c r="U54" s="5" t="s">
        <v>70</v>
      </c>
      <c r="V54" s="5" t="s">
        <v>70</v>
      </c>
      <c r="W54" s="5">
        <v>0</v>
      </c>
      <c r="X54" s="5" t="s">
        <v>70</v>
      </c>
      <c r="Y54" s="5" t="s">
        <v>70</v>
      </c>
      <c r="Z54" s="5" t="s">
        <v>70</v>
      </c>
      <c r="AA54" s="5" t="s">
        <v>70</v>
      </c>
      <c r="AB54" s="5" t="s">
        <v>70</v>
      </c>
      <c r="AC54" s="5" t="s">
        <v>70</v>
      </c>
      <c r="AD54" s="5" t="s">
        <v>70</v>
      </c>
      <c r="AE54" s="5" t="s">
        <v>70</v>
      </c>
      <c r="AF54" s="5" t="s">
        <v>70</v>
      </c>
      <c r="AG54" s="5" t="s">
        <v>70</v>
      </c>
      <c r="AH54" s="5">
        <v>0</v>
      </c>
      <c r="AI54" s="5" t="s">
        <v>70</v>
      </c>
      <c r="AJ54" s="5" t="s">
        <v>70</v>
      </c>
      <c r="AK54" s="5" t="s">
        <v>70</v>
      </c>
      <c r="AL54" s="5" t="s">
        <v>70</v>
      </c>
      <c r="AM54" s="5" t="s">
        <v>70</v>
      </c>
      <c r="AN54" s="5" t="s">
        <v>70</v>
      </c>
      <c r="AO54" s="5" t="s">
        <v>70</v>
      </c>
      <c r="AP54" s="5" t="s">
        <v>70</v>
      </c>
      <c r="AQ54" s="5" t="s">
        <v>70</v>
      </c>
      <c r="AR54" s="5" t="s">
        <v>70</v>
      </c>
      <c r="AS54" s="5">
        <v>0</v>
      </c>
      <c r="AT54" s="5" t="s">
        <v>70</v>
      </c>
      <c r="AU54" s="5" t="s">
        <v>70</v>
      </c>
      <c r="AV54" s="5" t="s">
        <v>70</v>
      </c>
      <c r="AW54" s="5" t="s">
        <v>70</v>
      </c>
      <c r="AX54" s="5" t="s">
        <v>70</v>
      </c>
      <c r="AY54" s="5" t="s">
        <v>70</v>
      </c>
      <c r="AZ54" s="5" t="s">
        <v>70</v>
      </c>
      <c r="BA54" s="5" t="s">
        <v>70</v>
      </c>
      <c r="BB54" s="5" t="s">
        <v>70</v>
      </c>
      <c r="BC54" s="5" t="s">
        <v>70</v>
      </c>
      <c r="BD54" s="5">
        <v>0</v>
      </c>
    </row>
    <row r="55" spans="1:56" x14ac:dyDescent="0.35">
      <c r="A55" t="s">
        <v>114</v>
      </c>
      <c r="B55" s="5">
        <v>40</v>
      </c>
      <c r="C55" s="7">
        <v>0.56899999999999995</v>
      </c>
      <c r="D55" s="5">
        <v>45</v>
      </c>
      <c r="E55" s="7">
        <v>0.65300000000000002</v>
      </c>
      <c r="F55" s="5">
        <v>60</v>
      </c>
      <c r="G55" s="7">
        <v>0.81899999999999995</v>
      </c>
      <c r="H55" s="5">
        <v>65</v>
      </c>
      <c r="I55" s="7">
        <v>0.88900000000000001</v>
      </c>
      <c r="J55" s="5">
        <v>10</v>
      </c>
      <c r="K55" s="7">
        <v>0.111</v>
      </c>
      <c r="L55" s="5">
        <v>70</v>
      </c>
      <c r="M55" s="5">
        <v>35</v>
      </c>
      <c r="N55" s="7">
        <v>0.5</v>
      </c>
      <c r="O55" s="5">
        <v>50</v>
      </c>
      <c r="P55" s="7">
        <v>0.71399999999999997</v>
      </c>
      <c r="Q55" s="5">
        <v>60</v>
      </c>
      <c r="R55" s="7">
        <v>0.85699999999999998</v>
      </c>
      <c r="S55" s="5">
        <v>65</v>
      </c>
      <c r="T55" s="7">
        <v>0.91400000000000003</v>
      </c>
      <c r="U55" s="5">
        <v>5</v>
      </c>
      <c r="V55" s="7">
        <v>8.5999999999999993E-2</v>
      </c>
      <c r="W55" s="5">
        <v>70</v>
      </c>
      <c r="X55" s="5">
        <v>45</v>
      </c>
      <c r="Y55" s="5" t="s">
        <v>63</v>
      </c>
      <c r="Z55" s="5">
        <v>60</v>
      </c>
      <c r="AA55" s="5" t="s">
        <v>63</v>
      </c>
      <c r="AB55" s="5">
        <v>75</v>
      </c>
      <c r="AC55" s="5" t="s">
        <v>63</v>
      </c>
      <c r="AD55" s="5">
        <v>80</v>
      </c>
      <c r="AE55" s="5" t="s">
        <v>63</v>
      </c>
      <c r="AF55" s="5" t="s">
        <v>63</v>
      </c>
      <c r="AG55" s="5" t="s">
        <v>63</v>
      </c>
      <c r="AH55" s="5">
        <v>85</v>
      </c>
      <c r="AI55" s="5">
        <v>35</v>
      </c>
      <c r="AJ55" s="5" t="s">
        <v>63</v>
      </c>
      <c r="AK55" s="5">
        <v>55</v>
      </c>
      <c r="AL55" s="5" t="s">
        <v>63</v>
      </c>
      <c r="AM55" s="5">
        <v>75</v>
      </c>
      <c r="AN55" s="5" t="s">
        <v>63</v>
      </c>
      <c r="AO55" s="5">
        <v>80</v>
      </c>
      <c r="AP55" s="5" t="s">
        <v>63</v>
      </c>
      <c r="AQ55" s="5" t="s">
        <v>63</v>
      </c>
      <c r="AR55" s="5" t="s">
        <v>63</v>
      </c>
      <c r="AS55" s="5">
        <v>80</v>
      </c>
      <c r="AT55" s="5">
        <v>35</v>
      </c>
      <c r="AU55" s="7">
        <v>0.53600000000000003</v>
      </c>
      <c r="AV55" s="5">
        <v>50</v>
      </c>
      <c r="AW55" s="7">
        <v>0.71</v>
      </c>
      <c r="AX55" s="5">
        <v>60</v>
      </c>
      <c r="AY55" s="7">
        <v>0.84099999999999997</v>
      </c>
      <c r="AZ55" s="5">
        <v>60</v>
      </c>
      <c r="BA55" s="7">
        <v>0.88400000000000001</v>
      </c>
      <c r="BB55" s="5">
        <v>10</v>
      </c>
      <c r="BC55" s="7">
        <v>0.11600000000000001</v>
      </c>
      <c r="BD55" s="5">
        <v>70</v>
      </c>
    </row>
    <row r="56" spans="1:56" x14ac:dyDescent="0.35">
      <c r="A56" t="s">
        <v>115</v>
      </c>
      <c r="B56" s="5" t="s">
        <v>70</v>
      </c>
      <c r="C56" s="5" t="s">
        <v>70</v>
      </c>
      <c r="D56" s="5" t="s">
        <v>70</v>
      </c>
      <c r="E56" s="5" t="s">
        <v>70</v>
      </c>
      <c r="F56" s="5" t="s">
        <v>70</v>
      </c>
      <c r="G56" s="5" t="s">
        <v>70</v>
      </c>
      <c r="H56" s="5" t="s">
        <v>70</v>
      </c>
      <c r="I56" s="5" t="s">
        <v>70</v>
      </c>
      <c r="J56" s="5" t="s">
        <v>70</v>
      </c>
      <c r="K56" s="5" t="s">
        <v>70</v>
      </c>
      <c r="L56" s="5">
        <v>0</v>
      </c>
      <c r="M56" s="5" t="s">
        <v>70</v>
      </c>
      <c r="N56" s="5" t="s">
        <v>70</v>
      </c>
      <c r="O56" s="5" t="s">
        <v>70</v>
      </c>
      <c r="P56" s="5" t="s">
        <v>70</v>
      </c>
      <c r="Q56" s="5" t="s">
        <v>70</v>
      </c>
      <c r="R56" s="5" t="s">
        <v>70</v>
      </c>
      <c r="S56" s="5" t="s">
        <v>70</v>
      </c>
      <c r="T56" s="5" t="s">
        <v>70</v>
      </c>
      <c r="U56" s="5" t="s">
        <v>70</v>
      </c>
      <c r="V56" s="5" t="s">
        <v>70</v>
      </c>
      <c r="W56" s="5">
        <v>0</v>
      </c>
      <c r="X56" s="5" t="s">
        <v>70</v>
      </c>
      <c r="Y56" s="5" t="s">
        <v>70</v>
      </c>
      <c r="Z56" s="5" t="s">
        <v>70</v>
      </c>
      <c r="AA56" s="5" t="s">
        <v>70</v>
      </c>
      <c r="AB56" s="5" t="s">
        <v>70</v>
      </c>
      <c r="AC56" s="5" t="s">
        <v>70</v>
      </c>
      <c r="AD56" s="5" t="s">
        <v>70</v>
      </c>
      <c r="AE56" s="5" t="s">
        <v>70</v>
      </c>
      <c r="AF56" s="5" t="s">
        <v>70</v>
      </c>
      <c r="AG56" s="5" t="s">
        <v>70</v>
      </c>
      <c r="AH56" s="5">
        <v>0</v>
      </c>
      <c r="AI56" s="5" t="s">
        <v>70</v>
      </c>
      <c r="AJ56" s="5" t="s">
        <v>70</v>
      </c>
      <c r="AK56" s="5" t="s">
        <v>70</v>
      </c>
      <c r="AL56" s="5" t="s">
        <v>70</v>
      </c>
      <c r="AM56" s="5" t="s">
        <v>70</v>
      </c>
      <c r="AN56" s="5" t="s">
        <v>70</v>
      </c>
      <c r="AO56" s="5" t="s">
        <v>70</v>
      </c>
      <c r="AP56" s="5" t="s">
        <v>70</v>
      </c>
      <c r="AQ56" s="5" t="s">
        <v>70</v>
      </c>
      <c r="AR56" s="5" t="s">
        <v>70</v>
      </c>
      <c r="AS56" s="5">
        <v>0</v>
      </c>
      <c r="AT56" s="5" t="s">
        <v>70</v>
      </c>
      <c r="AU56" s="5" t="s">
        <v>70</v>
      </c>
      <c r="AV56" s="5" t="s">
        <v>70</v>
      </c>
      <c r="AW56" s="5" t="s">
        <v>70</v>
      </c>
      <c r="AX56" s="5" t="s">
        <v>70</v>
      </c>
      <c r="AY56" s="5" t="s">
        <v>70</v>
      </c>
      <c r="AZ56" s="5" t="s">
        <v>70</v>
      </c>
      <c r="BA56" s="5" t="s">
        <v>70</v>
      </c>
      <c r="BB56" s="5" t="s">
        <v>70</v>
      </c>
      <c r="BC56" s="5" t="s">
        <v>70</v>
      </c>
      <c r="BD56" s="5">
        <v>0</v>
      </c>
    </row>
    <row r="57" spans="1:56" x14ac:dyDescent="0.35">
      <c r="A57" t="s">
        <v>116</v>
      </c>
      <c r="B57" s="5">
        <v>100</v>
      </c>
      <c r="C57" s="7">
        <v>0.55500000000000005</v>
      </c>
      <c r="D57" s="5">
        <v>135</v>
      </c>
      <c r="E57" s="7">
        <v>0.73099999999999998</v>
      </c>
      <c r="F57" s="5">
        <v>155</v>
      </c>
      <c r="G57" s="7">
        <v>0.86299999999999999</v>
      </c>
      <c r="H57" s="5">
        <v>170</v>
      </c>
      <c r="I57" s="7">
        <v>0.93400000000000005</v>
      </c>
      <c r="J57" s="5">
        <v>10</v>
      </c>
      <c r="K57" s="7">
        <v>6.6000000000000003E-2</v>
      </c>
      <c r="L57" s="5">
        <v>180</v>
      </c>
      <c r="M57" s="5">
        <v>80</v>
      </c>
      <c r="N57" s="7">
        <v>0.622</v>
      </c>
      <c r="O57" s="5">
        <v>95</v>
      </c>
      <c r="P57" s="7">
        <v>0.748</v>
      </c>
      <c r="Q57" s="5">
        <v>110</v>
      </c>
      <c r="R57" s="7">
        <v>0.874</v>
      </c>
      <c r="S57" s="5">
        <v>120</v>
      </c>
      <c r="T57" s="7">
        <v>0.94499999999999995</v>
      </c>
      <c r="U57" s="5">
        <v>5</v>
      </c>
      <c r="V57" s="7">
        <v>5.5E-2</v>
      </c>
      <c r="W57" s="5">
        <v>125</v>
      </c>
      <c r="X57" s="5">
        <v>75</v>
      </c>
      <c r="Y57" s="7">
        <v>0.62</v>
      </c>
      <c r="Z57" s="5">
        <v>90</v>
      </c>
      <c r="AA57" s="7">
        <v>0.76</v>
      </c>
      <c r="AB57" s="5">
        <v>115</v>
      </c>
      <c r="AC57" s="7">
        <v>0.93400000000000005</v>
      </c>
      <c r="AD57" s="5">
        <v>120</v>
      </c>
      <c r="AE57" s="7">
        <v>1</v>
      </c>
      <c r="AF57" s="5">
        <v>0</v>
      </c>
      <c r="AG57" s="7">
        <v>0</v>
      </c>
      <c r="AH57" s="5">
        <v>120</v>
      </c>
      <c r="AI57" s="5">
        <v>90</v>
      </c>
      <c r="AJ57" s="7">
        <v>0.48399999999999999</v>
      </c>
      <c r="AK57" s="5">
        <v>135</v>
      </c>
      <c r="AL57" s="7">
        <v>0.72899999999999998</v>
      </c>
      <c r="AM57" s="5">
        <v>175</v>
      </c>
      <c r="AN57" s="7">
        <v>0.93600000000000005</v>
      </c>
      <c r="AO57" s="5">
        <v>185</v>
      </c>
      <c r="AP57" s="7">
        <v>0.97299999999999998</v>
      </c>
      <c r="AQ57" s="5">
        <v>5</v>
      </c>
      <c r="AR57" s="7">
        <v>2.7E-2</v>
      </c>
      <c r="AS57" s="5">
        <v>190</v>
      </c>
      <c r="AT57" s="5">
        <v>80</v>
      </c>
      <c r="AU57" s="5" t="s">
        <v>63</v>
      </c>
      <c r="AV57" s="5">
        <v>120</v>
      </c>
      <c r="AW57" s="5" t="s">
        <v>63</v>
      </c>
      <c r="AX57" s="5">
        <v>140</v>
      </c>
      <c r="AY57" s="5" t="s">
        <v>63</v>
      </c>
      <c r="AZ57" s="5">
        <v>155</v>
      </c>
      <c r="BA57" s="5" t="s">
        <v>63</v>
      </c>
      <c r="BB57" s="5" t="s">
        <v>63</v>
      </c>
      <c r="BC57" s="5" t="s">
        <v>63</v>
      </c>
      <c r="BD57" s="5">
        <v>160</v>
      </c>
    </row>
    <row r="58" spans="1:56" x14ac:dyDescent="0.35">
      <c r="A58" t="s">
        <v>117</v>
      </c>
      <c r="B58" s="5" t="s">
        <v>70</v>
      </c>
      <c r="C58" s="5" t="s">
        <v>70</v>
      </c>
      <c r="D58" s="5" t="s">
        <v>70</v>
      </c>
      <c r="E58" s="5" t="s">
        <v>70</v>
      </c>
      <c r="F58" s="5" t="s">
        <v>70</v>
      </c>
      <c r="G58" s="5" t="s">
        <v>70</v>
      </c>
      <c r="H58" s="5" t="s">
        <v>70</v>
      </c>
      <c r="I58" s="5" t="s">
        <v>70</v>
      </c>
      <c r="J58" s="5" t="s">
        <v>70</v>
      </c>
      <c r="K58" s="5" t="s">
        <v>70</v>
      </c>
      <c r="L58" s="5">
        <v>0</v>
      </c>
      <c r="M58" s="5" t="s">
        <v>70</v>
      </c>
      <c r="N58" s="5" t="s">
        <v>70</v>
      </c>
      <c r="O58" s="5" t="s">
        <v>70</v>
      </c>
      <c r="P58" s="5" t="s">
        <v>70</v>
      </c>
      <c r="Q58" s="5" t="s">
        <v>70</v>
      </c>
      <c r="R58" s="5" t="s">
        <v>70</v>
      </c>
      <c r="S58" s="5" t="s">
        <v>70</v>
      </c>
      <c r="T58" s="5" t="s">
        <v>70</v>
      </c>
      <c r="U58" s="5" t="s">
        <v>70</v>
      </c>
      <c r="V58" s="5" t="s">
        <v>70</v>
      </c>
      <c r="W58" s="5">
        <v>0</v>
      </c>
      <c r="X58" s="5" t="s">
        <v>70</v>
      </c>
      <c r="Y58" s="5" t="s">
        <v>70</v>
      </c>
      <c r="Z58" s="5" t="s">
        <v>70</v>
      </c>
      <c r="AA58" s="5" t="s">
        <v>70</v>
      </c>
      <c r="AB58" s="5" t="s">
        <v>70</v>
      </c>
      <c r="AC58" s="5" t="s">
        <v>70</v>
      </c>
      <c r="AD58" s="5" t="s">
        <v>70</v>
      </c>
      <c r="AE58" s="5" t="s">
        <v>70</v>
      </c>
      <c r="AF58" s="5" t="s">
        <v>70</v>
      </c>
      <c r="AG58" s="5" t="s">
        <v>70</v>
      </c>
      <c r="AH58" s="5">
        <v>0</v>
      </c>
      <c r="AI58" s="5" t="s">
        <v>70</v>
      </c>
      <c r="AJ58" s="5" t="s">
        <v>70</v>
      </c>
      <c r="AK58" s="5" t="s">
        <v>70</v>
      </c>
      <c r="AL58" s="5" t="s">
        <v>70</v>
      </c>
      <c r="AM58" s="5" t="s">
        <v>70</v>
      </c>
      <c r="AN58" s="5" t="s">
        <v>70</v>
      </c>
      <c r="AO58" s="5" t="s">
        <v>70</v>
      </c>
      <c r="AP58" s="5" t="s">
        <v>70</v>
      </c>
      <c r="AQ58" s="5" t="s">
        <v>70</v>
      </c>
      <c r="AR58" s="5" t="s">
        <v>70</v>
      </c>
      <c r="AS58" s="5">
        <v>0</v>
      </c>
      <c r="AT58" s="5" t="s">
        <v>70</v>
      </c>
      <c r="AU58" s="5" t="s">
        <v>70</v>
      </c>
      <c r="AV58" s="5" t="s">
        <v>70</v>
      </c>
      <c r="AW58" s="5" t="s">
        <v>70</v>
      </c>
      <c r="AX58" s="5" t="s">
        <v>70</v>
      </c>
      <c r="AY58" s="5" t="s">
        <v>70</v>
      </c>
      <c r="AZ58" s="5" t="s">
        <v>70</v>
      </c>
      <c r="BA58" s="5" t="s">
        <v>70</v>
      </c>
      <c r="BB58" s="5" t="s">
        <v>70</v>
      </c>
      <c r="BC58" s="5" t="s">
        <v>70</v>
      </c>
      <c r="BD58" s="5">
        <v>0</v>
      </c>
    </row>
    <row r="59" spans="1:56" x14ac:dyDescent="0.35">
      <c r="A59" s="6" t="s">
        <v>118</v>
      </c>
      <c r="B59" s="10">
        <v>2875</v>
      </c>
      <c r="C59" s="11">
        <v>0.44</v>
      </c>
      <c r="D59" s="10">
        <v>4210</v>
      </c>
      <c r="E59" s="11">
        <v>0.64600000000000002</v>
      </c>
      <c r="F59" s="10">
        <v>5235</v>
      </c>
      <c r="G59" s="11">
        <v>0.80300000000000005</v>
      </c>
      <c r="H59" s="10">
        <v>5925</v>
      </c>
      <c r="I59" s="11">
        <v>0.90800000000000003</v>
      </c>
      <c r="J59" s="9">
        <v>600</v>
      </c>
      <c r="K59" s="11">
        <v>9.1999999999999998E-2</v>
      </c>
      <c r="L59" s="10">
        <v>6525</v>
      </c>
      <c r="M59" s="10">
        <v>2735</v>
      </c>
      <c r="N59" s="11">
        <v>0.45500000000000002</v>
      </c>
      <c r="O59" s="10">
        <v>4025</v>
      </c>
      <c r="P59" s="11">
        <v>0.67</v>
      </c>
      <c r="Q59" s="10">
        <v>5000</v>
      </c>
      <c r="R59" s="11">
        <v>0.83199999999999996</v>
      </c>
      <c r="S59" s="10">
        <v>5565</v>
      </c>
      <c r="T59" s="11">
        <v>0.92500000000000004</v>
      </c>
      <c r="U59" s="9">
        <v>450</v>
      </c>
      <c r="V59" s="11">
        <v>7.4999999999999997E-2</v>
      </c>
      <c r="W59" s="10">
        <v>6015</v>
      </c>
      <c r="X59" s="10">
        <v>2940</v>
      </c>
      <c r="Y59" s="11">
        <v>0.48</v>
      </c>
      <c r="Z59" s="10">
        <v>4105</v>
      </c>
      <c r="AA59" s="11">
        <v>0.67</v>
      </c>
      <c r="AB59" s="10">
        <v>5155</v>
      </c>
      <c r="AC59" s="11">
        <v>0.84099999999999997</v>
      </c>
      <c r="AD59" s="10">
        <v>5645</v>
      </c>
      <c r="AE59" s="11">
        <v>0.92200000000000004</v>
      </c>
      <c r="AF59" s="9">
        <v>480</v>
      </c>
      <c r="AG59" s="11">
        <v>7.8E-2</v>
      </c>
      <c r="AH59" s="10">
        <v>6125</v>
      </c>
      <c r="AI59" s="10">
        <v>2730</v>
      </c>
      <c r="AJ59" s="11">
        <v>0.42799999999999999</v>
      </c>
      <c r="AK59" s="10">
        <v>4255</v>
      </c>
      <c r="AL59" s="11">
        <v>0.66800000000000004</v>
      </c>
      <c r="AM59" s="10">
        <v>5660</v>
      </c>
      <c r="AN59" s="11">
        <v>0.88900000000000001</v>
      </c>
      <c r="AO59" s="10">
        <v>6100</v>
      </c>
      <c r="AP59" s="11">
        <v>0.95699999999999996</v>
      </c>
      <c r="AQ59" s="9">
        <v>270</v>
      </c>
      <c r="AR59" s="11">
        <v>4.2999999999999997E-2</v>
      </c>
      <c r="AS59" s="10">
        <v>6370</v>
      </c>
      <c r="AT59" s="10">
        <v>2290</v>
      </c>
      <c r="AU59" s="11">
        <v>0.38500000000000001</v>
      </c>
      <c r="AV59" s="10">
        <v>3790</v>
      </c>
      <c r="AW59" s="11">
        <v>0.63700000000000001</v>
      </c>
      <c r="AX59" s="10">
        <v>4785</v>
      </c>
      <c r="AY59" s="11">
        <v>0.80400000000000005</v>
      </c>
      <c r="AZ59" s="10">
        <v>5435</v>
      </c>
      <c r="BA59" s="11">
        <v>0.91300000000000003</v>
      </c>
      <c r="BB59" s="9">
        <v>515</v>
      </c>
      <c r="BC59" s="11">
        <v>8.6999999999999994E-2</v>
      </c>
      <c r="BD59" s="10">
        <v>5950</v>
      </c>
    </row>
  </sheetData>
  <pageMargins left="0.7" right="0.7" top="0.75" bottom="0.75" header="0.3" footer="0.3"/>
  <pageSetup paperSize="9" orientation="portrait" horizontalDpi="300" verticalDpi="30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59"/>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23.69140625" customWidth="1"/>
    <col min="5" max="5" width="28.69140625" customWidth="1"/>
    <col min="6" max="6" width="23.69140625" customWidth="1"/>
    <col min="7" max="7" width="28.69140625" customWidth="1"/>
    <col min="8" max="8" width="23.69140625" customWidth="1"/>
    <col min="9" max="9" width="28.69140625" customWidth="1"/>
    <col min="10" max="10" width="20.69140625" customWidth="1"/>
    <col min="11" max="11" width="25.69140625" customWidth="1"/>
    <col min="12" max="12" width="13.69140625" customWidth="1"/>
    <col min="13" max="13" width="19.69140625" customWidth="1"/>
    <col min="14" max="14" width="24.69140625" customWidth="1"/>
    <col min="15" max="15" width="23.69140625" customWidth="1"/>
    <col min="16" max="16" width="28.69140625" customWidth="1"/>
    <col min="17" max="17" width="23.69140625" customWidth="1"/>
    <col min="18" max="18" width="28.69140625" customWidth="1"/>
    <col min="19" max="19" width="23.69140625" customWidth="1"/>
    <col min="20" max="20" width="28.69140625" customWidth="1"/>
    <col min="21" max="21" width="20.69140625" customWidth="1"/>
    <col min="22" max="22" width="25.69140625" customWidth="1"/>
    <col min="23" max="23" width="13.69140625" customWidth="1"/>
    <col min="24" max="24" width="19.69140625" customWidth="1"/>
    <col min="25" max="25" width="24.69140625" customWidth="1"/>
    <col min="26" max="26" width="23.69140625" customWidth="1"/>
    <col min="27" max="27" width="28.69140625" customWidth="1"/>
    <col min="28" max="28" width="23.69140625" customWidth="1"/>
    <col min="29" max="29" width="28.69140625" customWidth="1"/>
    <col min="30" max="30" width="23.69140625" customWidth="1"/>
    <col min="31" max="31" width="28.69140625" customWidth="1"/>
    <col min="32" max="32" width="20.69140625" customWidth="1"/>
    <col min="33" max="33" width="25.69140625" customWidth="1"/>
    <col min="34" max="34" width="13.69140625" customWidth="1"/>
    <col min="35" max="35" width="19.69140625" customWidth="1"/>
    <col min="36" max="36" width="24.69140625" customWidth="1"/>
    <col min="37" max="37" width="23.69140625" customWidth="1"/>
    <col min="38" max="38" width="28.69140625" customWidth="1"/>
    <col min="39" max="39" width="23.69140625" customWidth="1"/>
    <col min="40" max="40" width="28.69140625" customWidth="1"/>
    <col min="41" max="41" width="23.69140625" customWidth="1"/>
    <col min="42" max="42" width="28.69140625" customWidth="1"/>
    <col min="43" max="43" width="20.69140625" customWidth="1"/>
    <col min="44" max="44" width="25.69140625" customWidth="1"/>
    <col min="45" max="45" width="13.69140625" customWidth="1"/>
    <col min="46" max="46" width="19.69140625" customWidth="1"/>
    <col min="47" max="47" width="24.69140625" customWidth="1"/>
    <col min="48" max="48" width="23.69140625" customWidth="1"/>
    <col min="49" max="49" width="28.69140625" customWidth="1"/>
    <col min="50" max="50" width="23.69140625" customWidth="1"/>
    <col min="51" max="51" width="28.69140625" customWidth="1"/>
    <col min="52" max="52" width="23.69140625" customWidth="1"/>
    <col min="53" max="53" width="28.69140625" customWidth="1"/>
    <col min="54" max="54" width="20.69140625" customWidth="1"/>
    <col min="55" max="55" width="25.69140625" customWidth="1"/>
    <col min="56" max="56" width="13.69140625" customWidth="1"/>
  </cols>
  <sheetData>
    <row r="1" spans="1:56" ht="30" customHeight="1" x14ac:dyDescent="0.35">
      <c r="A1" s="1" t="s">
        <v>130</v>
      </c>
    </row>
    <row r="2" spans="1:56" x14ac:dyDescent="0.35">
      <c r="A2" t="s">
        <v>119</v>
      </c>
    </row>
    <row r="3" spans="1:56" x14ac:dyDescent="0.35">
      <c r="A3" t="s">
        <v>120</v>
      </c>
    </row>
    <row r="4" spans="1:5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c r="Q4" s="4" t="s">
        <v>22</v>
      </c>
      <c r="R4" s="4" t="s">
        <v>23</v>
      </c>
      <c r="S4" s="4" t="s">
        <v>24</v>
      </c>
      <c r="T4" s="4" t="s">
        <v>25</v>
      </c>
      <c r="U4" s="4" t="s">
        <v>26</v>
      </c>
      <c r="V4" s="4" t="s">
        <v>27</v>
      </c>
      <c r="W4" s="4" t="s">
        <v>28</v>
      </c>
      <c r="X4" s="4" t="s">
        <v>29</v>
      </c>
      <c r="Y4" s="4" t="s">
        <v>30</v>
      </c>
      <c r="Z4" s="4" t="s">
        <v>31</v>
      </c>
      <c r="AA4" s="4" t="s">
        <v>32</v>
      </c>
      <c r="AB4" s="4" t="s">
        <v>33</v>
      </c>
      <c r="AC4" s="4" t="s">
        <v>34</v>
      </c>
      <c r="AD4" s="4" t="s">
        <v>35</v>
      </c>
      <c r="AE4" s="4" t="s">
        <v>36</v>
      </c>
      <c r="AF4" s="4" t="s">
        <v>37</v>
      </c>
      <c r="AG4" s="4" t="s">
        <v>38</v>
      </c>
      <c r="AH4" s="4" t="s">
        <v>39</v>
      </c>
      <c r="AI4" s="4" t="s">
        <v>40</v>
      </c>
      <c r="AJ4" s="4" t="s">
        <v>41</v>
      </c>
      <c r="AK4" s="4" t="s">
        <v>42</v>
      </c>
      <c r="AL4" s="4" t="s">
        <v>43</v>
      </c>
      <c r="AM4" s="4" t="s">
        <v>44</v>
      </c>
      <c r="AN4" s="4" t="s">
        <v>45</v>
      </c>
      <c r="AO4" s="4" t="s">
        <v>46</v>
      </c>
      <c r="AP4" s="4" t="s">
        <v>47</v>
      </c>
      <c r="AQ4" s="4" t="s">
        <v>48</v>
      </c>
      <c r="AR4" s="4" t="s">
        <v>49</v>
      </c>
      <c r="AS4" s="4" t="s">
        <v>50</v>
      </c>
      <c r="AT4" s="4" t="s">
        <v>51</v>
      </c>
      <c r="AU4" s="4" t="s">
        <v>52</v>
      </c>
      <c r="AV4" s="4" t="s">
        <v>53</v>
      </c>
      <c r="AW4" s="4" t="s">
        <v>54</v>
      </c>
      <c r="AX4" s="4" t="s">
        <v>55</v>
      </c>
      <c r="AY4" s="4" t="s">
        <v>56</v>
      </c>
      <c r="AZ4" s="4" t="s">
        <v>57</v>
      </c>
      <c r="BA4" s="4" t="s">
        <v>58</v>
      </c>
      <c r="BB4" s="4" t="s">
        <v>59</v>
      </c>
      <c r="BC4" s="4" t="s">
        <v>60</v>
      </c>
      <c r="BD4" s="4" t="s">
        <v>61</v>
      </c>
    </row>
    <row r="5" spans="1:56" x14ac:dyDescent="0.35">
      <c r="A5" t="s">
        <v>62</v>
      </c>
      <c r="B5" s="5">
        <v>45</v>
      </c>
      <c r="C5" s="7">
        <v>0.47399999999999998</v>
      </c>
      <c r="D5" s="5">
        <v>60</v>
      </c>
      <c r="E5" s="7">
        <v>0.60799999999999998</v>
      </c>
      <c r="F5" s="5">
        <v>75</v>
      </c>
      <c r="G5" s="7">
        <v>0.79400000000000004</v>
      </c>
      <c r="H5" s="5">
        <v>85</v>
      </c>
      <c r="I5" s="7">
        <v>0.876</v>
      </c>
      <c r="J5" s="5">
        <v>10</v>
      </c>
      <c r="K5" s="7">
        <v>0.124</v>
      </c>
      <c r="L5" s="5">
        <v>95</v>
      </c>
      <c r="M5" s="5">
        <v>55</v>
      </c>
      <c r="N5" s="7">
        <v>0.51800000000000002</v>
      </c>
      <c r="O5" s="5">
        <v>75</v>
      </c>
      <c r="P5" s="7">
        <v>0.68200000000000005</v>
      </c>
      <c r="Q5" s="5">
        <v>90</v>
      </c>
      <c r="R5" s="7">
        <v>0.81799999999999995</v>
      </c>
      <c r="S5" s="5">
        <v>100</v>
      </c>
      <c r="T5" s="7">
        <v>0.92700000000000005</v>
      </c>
      <c r="U5" s="5">
        <v>10</v>
      </c>
      <c r="V5" s="7">
        <v>7.2999999999999995E-2</v>
      </c>
      <c r="W5" s="5">
        <v>110</v>
      </c>
      <c r="X5" s="5">
        <v>80</v>
      </c>
      <c r="Y5" s="7">
        <v>0.56699999999999995</v>
      </c>
      <c r="Z5" s="5">
        <v>100</v>
      </c>
      <c r="AA5" s="7">
        <v>0.72299999999999998</v>
      </c>
      <c r="AB5" s="5">
        <v>125</v>
      </c>
      <c r="AC5" s="7">
        <v>0.872</v>
      </c>
      <c r="AD5" s="5">
        <v>135</v>
      </c>
      <c r="AE5" s="7">
        <v>0.96499999999999997</v>
      </c>
      <c r="AF5" s="5">
        <v>5</v>
      </c>
      <c r="AG5" s="7">
        <v>3.5000000000000003E-2</v>
      </c>
      <c r="AH5" s="5">
        <v>140</v>
      </c>
      <c r="AI5" s="5">
        <v>70</v>
      </c>
      <c r="AJ5" s="7">
        <v>0.50700000000000001</v>
      </c>
      <c r="AK5" s="5">
        <v>100</v>
      </c>
      <c r="AL5" s="7">
        <v>0.746</v>
      </c>
      <c r="AM5" s="5">
        <v>115</v>
      </c>
      <c r="AN5" s="7">
        <v>0.873</v>
      </c>
      <c r="AO5" s="5">
        <v>125</v>
      </c>
      <c r="AP5" s="7">
        <v>0.93300000000000005</v>
      </c>
      <c r="AQ5" s="5">
        <v>10</v>
      </c>
      <c r="AR5" s="7">
        <v>6.7000000000000004E-2</v>
      </c>
      <c r="AS5" s="5">
        <v>135</v>
      </c>
      <c r="AT5" s="5">
        <v>85</v>
      </c>
      <c r="AU5" s="7">
        <v>0.43099999999999999</v>
      </c>
      <c r="AV5" s="5">
        <v>125</v>
      </c>
      <c r="AW5" s="7">
        <v>0.65100000000000002</v>
      </c>
      <c r="AX5" s="5">
        <v>150</v>
      </c>
      <c r="AY5" s="7">
        <v>0.77400000000000002</v>
      </c>
      <c r="AZ5" s="5">
        <v>175</v>
      </c>
      <c r="BA5" s="7">
        <v>0.88700000000000001</v>
      </c>
      <c r="BB5" s="5">
        <v>20</v>
      </c>
      <c r="BC5" s="7">
        <v>0.113</v>
      </c>
      <c r="BD5" s="5">
        <v>195</v>
      </c>
    </row>
    <row r="6" spans="1:56" x14ac:dyDescent="0.35">
      <c r="A6" t="s">
        <v>64</v>
      </c>
      <c r="B6" s="5">
        <v>75</v>
      </c>
      <c r="C6" s="7">
        <v>0.23</v>
      </c>
      <c r="D6" s="5">
        <v>165</v>
      </c>
      <c r="E6" s="7">
        <v>0.50900000000000001</v>
      </c>
      <c r="F6" s="5">
        <v>250</v>
      </c>
      <c r="G6" s="7">
        <v>0.76100000000000001</v>
      </c>
      <c r="H6" s="5">
        <v>295</v>
      </c>
      <c r="I6" s="7">
        <v>0.91100000000000003</v>
      </c>
      <c r="J6" s="5">
        <v>30</v>
      </c>
      <c r="K6" s="7">
        <v>8.8999999999999996E-2</v>
      </c>
      <c r="L6" s="5">
        <v>325</v>
      </c>
      <c r="M6" s="5">
        <v>75</v>
      </c>
      <c r="N6" s="7">
        <v>0.249</v>
      </c>
      <c r="O6" s="5">
        <v>150</v>
      </c>
      <c r="P6" s="7">
        <v>0.51500000000000001</v>
      </c>
      <c r="Q6" s="5">
        <v>215</v>
      </c>
      <c r="R6" s="7">
        <v>0.73699999999999999</v>
      </c>
      <c r="S6" s="5">
        <v>270</v>
      </c>
      <c r="T6" s="7">
        <v>0.92800000000000005</v>
      </c>
      <c r="U6" s="5">
        <v>20</v>
      </c>
      <c r="V6" s="7">
        <v>7.1999999999999995E-2</v>
      </c>
      <c r="W6" s="5">
        <v>295</v>
      </c>
      <c r="X6" s="5">
        <v>160</v>
      </c>
      <c r="Y6" s="7">
        <v>0.495</v>
      </c>
      <c r="Z6" s="5">
        <v>240</v>
      </c>
      <c r="AA6" s="7">
        <v>0.74</v>
      </c>
      <c r="AB6" s="5">
        <v>290</v>
      </c>
      <c r="AC6" s="7">
        <v>0.90400000000000003</v>
      </c>
      <c r="AD6" s="5">
        <v>315</v>
      </c>
      <c r="AE6" s="7">
        <v>0.96899999999999997</v>
      </c>
      <c r="AF6" s="5">
        <v>10</v>
      </c>
      <c r="AG6" s="7">
        <v>3.1E-2</v>
      </c>
      <c r="AH6" s="5">
        <v>325</v>
      </c>
      <c r="AI6" s="5">
        <v>125</v>
      </c>
      <c r="AJ6" s="7">
        <v>0.39</v>
      </c>
      <c r="AK6" s="5">
        <v>215</v>
      </c>
      <c r="AL6" s="7">
        <v>0.67</v>
      </c>
      <c r="AM6" s="5">
        <v>280</v>
      </c>
      <c r="AN6" s="7">
        <v>0.88400000000000001</v>
      </c>
      <c r="AO6" s="5">
        <v>305</v>
      </c>
      <c r="AP6" s="7">
        <v>0.96499999999999997</v>
      </c>
      <c r="AQ6" s="5">
        <v>10</v>
      </c>
      <c r="AR6" s="7">
        <v>3.5000000000000003E-2</v>
      </c>
      <c r="AS6" s="5">
        <v>320</v>
      </c>
      <c r="AT6" s="5">
        <v>80</v>
      </c>
      <c r="AU6" s="7">
        <v>0.32500000000000001</v>
      </c>
      <c r="AV6" s="5">
        <v>140</v>
      </c>
      <c r="AW6" s="7">
        <v>0.56899999999999995</v>
      </c>
      <c r="AX6" s="5">
        <v>185</v>
      </c>
      <c r="AY6" s="7">
        <v>0.76</v>
      </c>
      <c r="AZ6" s="5">
        <v>225</v>
      </c>
      <c r="BA6" s="7">
        <v>0.91100000000000003</v>
      </c>
      <c r="BB6" s="5">
        <v>20</v>
      </c>
      <c r="BC6" s="7">
        <v>8.8999999999999996E-2</v>
      </c>
      <c r="BD6" s="5">
        <v>245</v>
      </c>
    </row>
    <row r="7" spans="1:56" x14ac:dyDescent="0.35">
      <c r="A7" t="s">
        <v>65</v>
      </c>
      <c r="B7" s="5">
        <v>430</v>
      </c>
      <c r="C7" s="7">
        <v>0.30599999999999999</v>
      </c>
      <c r="D7" s="5">
        <v>705</v>
      </c>
      <c r="E7" s="7">
        <v>0.498</v>
      </c>
      <c r="F7" s="5">
        <v>985</v>
      </c>
      <c r="G7" s="7">
        <v>0.69499999999999995</v>
      </c>
      <c r="H7" s="8">
        <v>1185</v>
      </c>
      <c r="I7" s="7">
        <v>0.83799999999999997</v>
      </c>
      <c r="J7" s="5">
        <v>230</v>
      </c>
      <c r="K7" s="7">
        <v>0.16200000000000001</v>
      </c>
      <c r="L7" s="8">
        <v>1415</v>
      </c>
      <c r="M7" s="5">
        <v>450</v>
      </c>
      <c r="N7" s="7">
        <v>0.30399999999999999</v>
      </c>
      <c r="O7" s="5">
        <v>795</v>
      </c>
      <c r="P7" s="7">
        <v>0.53700000000000003</v>
      </c>
      <c r="Q7" s="8">
        <v>1090</v>
      </c>
      <c r="R7" s="7">
        <v>0.73799999999999999</v>
      </c>
      <c r="S7" s="8">
        <v>1320</v>
      </c>
      <c r="T7" s="7">
        <v>0.89300000000000002</v>
      </c>
      <c r="U7" s="5">
        <v>160</v>
      </c>
      <c r="V7" s="7">
        <v>0.107</v>
      </c>
      <c r="W7" s="8">
        <v>1480</v>
      </c>
      <c r="X7" s="5">
        <v>245</v>
      </c>
      <c r="Y7" s="7">
        <v>0.221</v>
      </c>
      <c r="Z7" s="5">
        <v>425</v>
      </c>
      <c r="AA7" s="7">
        <v>0.38800000000000001</v>
      </c>
      <c r="AB7" s="5">
        <v>695</v>
      </c>
      <c r="AC7" s="7">
        <v>0.63100000000000001</v>
      </c>
      <c r="AD7" s="5">
        <v>890</v>
      </c>
      <c r="AE7" s="7">
        <v>0.81200000000000006</v>
      </c>
      <c r="AF7" s="5">
        <v>205</v>
      </c>
      <c r="AG7" s="7">
        <v>0.188</v>
      </c>
      <c r="AH7" s="8">
        <v>1100</v>
      </c>
      <c r="AI7" s="5">
        <v>380</v>
      </c>
      <c r="AJ7" s="7">
        <v>0.308</v>
      </c>
      <c r="AK7" s="5">
        <v>640</v>
      </c>
      <c r="AL7" s="7">
        <v>0.51700000000000002</v>
      </c>
      <c r="AM7" s="5">
        <v>955</v>
      </c>
      <c r="AN7" s="7">
        <v>0.77200000000000002</v>
      </c>
      <c r="AO7" s="8">
        <v>1080</v>
      </c>
      <c r="AP7" s="7">
        <v>0.875</v>
      </c>
      <c r="AQ7" s="5">
        <v>155</v>
      </c>
      <c r="AR7" s="7">
        <v>0.125</v>
      </c>
      <c r="AS7" s="8">
        <v>1235</v>
      </c>
      <c r="AT7" s="5">
        <v>285</v>
      </c>
      <c r="AU7" s="7">
        <v>0.34</v>
      </c>
      <c r="AV7" s="5">
        <v>460</v>
      </c>
      <c r="AW7" s="7">
        <v>0.54900000000000004</v>
      </c>
      <c r="AX7" s="5">
        <v>590</v>
      </c>
      <c r="AY7" s="7">
        <v>0.70299999999999996</v>
      </c>
      <c r="AZ7" s="5">
        <v>715</v>
      </c>
      <c r="BA7" s="7">
        <v>0.84799999999999998</v>
      </c>
      <c r="BB7" s="5">
        <v>130</v>
      </c>
      <c r="BC7" s="7">
        <v>0.152</v>
      </c>
      <c r="BD7" s="5">
        <v>840</v>
      </c>
    </row>
    <row r="8" spans="1:56" x14ac:dyDescent="0.35">
      <c r="A8" t="s">
        <v>66</v>
      </c>
      <c r="B8" s="5">
        <v>130</v>
      </c>
      <c r="C8" s="7">
        <v>0.27600000000000002</v>
      </c>
      <c r="D8" s="5">
        <v>275</v>
      </c>
      <c r="E8" s="7">
        <v>0.58599999999999997</v>
      </c>
      <c r="F8" s="5">
        <v>395</v>
      </c>
      <c r="G8" s="7">
        <v>0.84099999999999997</v>
      </c>
      <c r="H8" s="5">
        <v>460</v>
      </c>
      <c r="I8" s="7">
        <v>0.97199999999999998</v>
      </c>
      <c r="J8" s="5">
        <v>15</v>
      </c>
      <c r="K8" s="7">
        <v>2.8000000000000001E-2</v>
      </c>
      <c r="L8" s="5">
        <v>470</v>
      </c>
      <c r="M8" s="5">
        <v>165</v>
      </c>
      <c r="N8" s="7">
        <v>0.32100000000000001</v>
      </c>
      <c r="O8" s="5">
        <v>330</v>
      </c>
      <c r="P8" s="7">
        <v>0.64600000000000002</v>
      </c>
      <c r="Q8" s="5">
        <v>435</v>
      </c>
      <c r="R8" s="7">
        <v>0.85299999999999998</v>
      </c>
      <c r="S8" s="5">
        <v>490</v>
      </c>
      <c r="T8" s="7">
        <v>0.96099999999999997</v>
      </c>
      <c r="U8" s="5">
        <v>20</v>
      </c>
      <c r="V8" s="7">
        <v>3.9E-2</v>
      </c>
      <c r="W8" s="5">
        <v>510</v>
      </c>
      <c r="X8" s="5">
        <v>170</v>
      </c>
      <c r="Y8" s="7">
        <v>0.34599999999999997</v>
      </c>
      <c r="Z8" s="5">
        <v>310</v>
      </c>
      <c r="AA8" s="7">
        <v>0.626</v>
      </c>
      <c r="AB8" s="5">
        <v>430</v>
      </c>
      <c r="AC8" s="7">
        <v>0.87</v>
      </c>
      <c r="AD8" s="5">
        <v>475</v>
      </c>
      <c r="AE8" s="7">
        <v>0.96499999999999997</v>
      </c>
      <c r="AF8" s="5">
        <v>15</v>
      </c>
      <c r="AG8" s="7">
        <v>3.5000000000000003E-2</v>
      </c>
      <c r="AH8" s="5">
        <v>490</v>
      </c>
      <c r="AI8" s="5">
        <v>150</v>
      </c>
      <c r="AJ8" s="7">
        <v>0.28000000000000003</v>
      </c>
      <c r="AK8" s="5">
        <v>305</v>
      </c>
      <c r="AL8" s="7">
        <v>0.57499999999999996</v>
      </c>
      <c r="AM8" s="5">
        <v>455</v>
      </c>
      <c r="AN8" s="7">
        <v>0.86399999999999999</v>
      </c>
      <c r="AO8" s="5">
        <v>500</v>
      </c>
      <c r="AP8" s="7">
        <v>0.94699999999999995</v>
      </c>
      <c r="AQ8" s="5">
        <v>30</v>
      </c>
      <c r="AR8" s="7">
        <v>5.2999999999999999E-2</v>
      </c>
      <c r="AS8" s="5">
        <v>530</v>
      </c>
      <c r="AT8" s="5">
        <v>90</v>
      </c>
      <c r="AU8" s="7">
        <v>0.19</v>
      </c>
      <c r="AV8" s="5">
        <v>190</v>
      </c>
      <c r="AW8" s="7">
        <v>0.39400000000000002</v>
      </c>
      <c r="AX8" s="5">
        <v>355</v>
      </c>
      <c r="AY8" s="7">
        <v>0.73199999999999998</v>
      </c>
      <c r="AZ8" s="5">
        <v>440</v>
      </c>
      <c r="BA8" s="7">
        <v>0.90900000000000003</v>
      </c>
      <c r="BB8" s="5">
        <v>45</v>
      </c>
      <c r="BC8" s="7">
        <v>9.0999999999999998E-2</v>
      </c>
      <c r="BD8" s="5">
        <v>485</v>
      </c>
    </row>
    <row r="9" spans="1:56" x14ac:dyDescent="0.35">
      <c r="A9" t="s">
        <v>67</v>
      </c>
      <c r="B9" s="5">
        <v>315</v>
      </c>
      <c r="C9" s="7">
        <v>0.313</v>
      </c>
      <c r="D9" s="5">
        <v>545</v>
      </c>
      <c r="E9" s="7">
        <v>0.54200000000000004</v>
      </c>
      <c r="F9" s="5">
        <v>705</v>
      </c>
      <c r="G9" s="7">
        <v>0.7</v>
      </c>
      <c r="H9" s="5">
        <v>870</v>
      </c>
      <c r="I9" s="7">
        <v>0.86299999999999999</v>
      </c>
      <c r="J9" s="5">
        <v>140</v>
      </c>
      <c r="K9" s="7">
        <v>0.13700000000000001</v>
      </c>
      <c r="L9" s="8">
        <v>1005</v>
      </c>
      <c r="M9" s="5">
        <v>360</v>
      </c>
      <c r="N9" s="7">
        <v>0.30499999999999999</v>
      </c>
      <c r="O9" s="5">
        <v>575</v>
      </c>
      <c r="P9" s="7">
        <v>0.48699999999999999</v>
      </c>
      <c r="Q9" s="5">
        <v>820</v>
      </c>
      <c r="R9" s="7">
        <v>0.69299999999999995</v>
      </c>
      <c r="S9" s="8">
        <v>1035</v>
      </c>
      <c r="T9" s="7">
        <v>0.873</v>
      </c>
      <c r="U9" s="5">
        <v>150</v>
      </c>
      <c r="V9" s="7">
        <v>0.127</v>
      </c>
      <c r="W9" s="8">
        <v>1185</v>
      </c>
      <c r="X9" s="5">
        <v>275</v>
      </c>
      <c r="Y9" s="7">
        <v>0.26600000000000001</v>
      </c>
      <c r="Z9" s="5">
        <v>475</v>
      </c>
      <c r="AA9" s="7">
        <v>0.46300000000000002</v>
      </c>
      <c r="AB9" s="5">
        <v>730</v>
      </c>
      <c r="AC9" s="7">
        <v>0.71099999999999997</v>
      </c>
      <c r="AD9" s="5">
        <v>910</v>
      </c>
      <c r="AE9" s="7">
        <v>0.88300000000000001</v>
      </c>
      <c r="AF9" s="5">
        <v>120</v>
      </c>
      <c r="AG9" s="7">
        <v>0.11700000000000001</v>
      </c>
      <c r="AH9" s="8">
        <v>1030</v>
      </c>
      <c r="AI9" s="5">
        <v>330</v>
      </c>
      <c r="AJ9" s="7">
        <v>0.313</v>
      </c>
      <c r="AK9" s="5">
        <v>585</v>
      </c>
      <c r="AL9" s="7">
        <v>0.55400000000000005</v>
      </c>
      <c r="AM9" s="5">
        <v>860</v>
      </c>
      <c r="AN9" s="7">
        <v>0.81499999999999995</v>
      </c>
      <c r="AO9" s="8">
        <v>1000</v>
      </c>
      <c r="AP9" s="7">
        <v>0.94499999999999995</v>
      </c>
      <c r="AQ9" s="5">
        <v>60</v>
      </c>
      <c r="AR9" s="7">
        <v>5.5E-2</v>
      </c>
      <c r="AS9" s="8">
        <v>1055</v>
      </c>
      <c r="AT9" s="5">
        <v>270</v>
      </c>
      <c r="AU9" s="7">
        <v>0.251</v>
      </c>
      <c r="AV9" s="5">
        <v>500</v>
      </c>
      <c r="AW9" s="7">
        <v>0.46300000000000002</v>
      </c>
      <c r="AX9" s="5">
        <v>735</v>
      </c>
      <c r="AY9" s="7">
        <v>0.68200000000000005</v>
      </c>
      <c r="AZ9" s="5">
        <v>935</v>
      </c>
      <c r="BA9" s="7">
        <v>0.871</v>
      </c>
      <c r="BB9" s="5">
        <v>140</v>
      </c>
      <c r="BC9" s="7">
        <v>0.129</v>
      </c>
      <c r="BD9" s="8">
        <v>1075</v>
      </c>
    </row>
    <row r="10" spans="1:56" x14ac:dyDescent="0.35">
      <c r="A10" t="s">
        <v>68</v>
      </c>
      <c r="B10" s="5">
        <v>125</v>
      </c>
      <c r="C10" s="7">
        <v>0.30399999999999999</v>
      </c>
      <c r="D10" s="5">
        <v>210</v>
      </c>
      <c r="E10" s="7">
        <v>0.51500000000000001</v>
      </c>
      <c r="F10" s="5">
        <v>300</v>
      </c>
      <c r="G10" s="7">
        <v>0.745</v>
      </c>
      <c r="H10" s="5">
        <v>365</v>
      </c>
      <c r="I10" s="7">
        <v>0.90800000000000003</v>
      </c>
      <c r="J10" s="5">
        <v>35</v>
      </c>
      <c r="K10" s="7">
        <v>9.1999999999999998E-2</v>
      </c>
      <c r="L10" s="5">
        <v>405</v>
      </c>
      <c r="M10" s="5">
        <v>180</v>
      </c>
      <c r="N10" s="7">
        <v>0.39400000000000002</v>
      </c>
      <c r="O10" s="5">
        <v>295</v>
      </c>
      <c r="P10" s="7">
        <v>0.64300000000000002</v>
      </c>
      <c r="Q10" s="5">
        <v>390</v>
      </c>
      <c r="R10" s="7">
        <v>0.84499999999999997</v>
      </c>
      <c r="S10" s="5">
        <v>440</v>
      </c>
      <c r="T10" s="7">
        <v>0.96299999999999997</v>
      </c>
      <c r="U10" s="5">
        <v>15</v>
      </c>
      <c r="V10" s="7">
        <v>3.6999999999999998E-2</v>
      </c>
      <c r="W10" s="5">
        <v>460</v>
      </c>
      <c r="X10" s="5">
        <v>120</v>
      </c>
      <c r="Y10" s="7">
        <v>0.32300000000000001</v>
      </c>
      <c r="Z10" s="5">
        <v>210</v>
      </c>
      <c r="AA10" s="7">
        <v>0.55300000000000005</v>
      </c>
      <c r="AB10" s="5">
        <v>285</v>
      </c>
      <c r="AC10" s="7">
        <v>0.754</v>
      </c>
      <c r="AD10" s="5">
        <v>335</v>
      </c>
      <c r="AE10" s="7">
        <v>0.88900000000000001</v>
      </c>
      <c r="AF10" s="5">
        <v>40</v>
      </c>
      <c r="AG10" s="7">
        <v>0.111</v>
      </c>
      <c r="AH10" s="5">
        <v>380</v>
      </c>
      <c r="AI10" s="5">
        <v>110</v>
      </c>
      <c r="AJ10" s="7">
        <v>0.29099999999999998</v>
      </c>
      <c r="AK10" s="5">
        <v>215</v>
      </c>
      <c r="AL10" s="7">
        <v>0.56200000000000006</v>
      </c>
      <c r="AM10" s="5">
        <v>315</v>
      </c>
      <c r="AN10" s="7">
        <v>0.82699999999999996</v>
      </c>
      <c r="AO10" s="5">
        <v>355</v>
      </c>
      <c r="AP10" s="7">
        <v>0.92700000000000005</v>
      </c>
      <c r="AQ10" s="5">
        <v>30</v>
      </c>
      <c r="AR10" s="7">
        <v>7.2999999999999995E-2</v>
      </c>
      <c r="AS10" s="5">
        <v>380</v>
      </c>
      <c r="AT10" s="5">
        <v>135</v>
      </c>
      <c r="AU10" s="7">
        <v>0.28799999999999998</v>
      </c>
      <c r="AV10" s="5">
        <v>235</v>
      </c>
      <c r="AW10" s="7">
        <v>0.499</v>
      </c>
      <c r="AX10" s="5">
        <v>325</v>
      </c>
      <c r="AY10" s="7">
        <v>0.69099999999999995</v>
      </c>
      <c r="AZ10" s="5">
        <v>410</v>
      </c>
      <c r="BA10" s="7">
        <v>0.86899999999999999</v>
      </c>
      <c r="BB10" s="5">
        <v>60</v>
      </c>
      <c r="BC10" s="7">
        <v>0.13100000000000001</v>
      </c>
      <c r="BD10" s="5">
        <v>475</v>
      </c>
    </row>
    <row r="11" spans="1:56" x14ac:dyDescent="0.35">
      <c r="A11" t="s">
        <v>69</v>
      </c>
      <c r="B11" s="5" t="s">
        <v>70</v>
      </c>
      <c r="C11" s="5" t="s">
        <v>70</v>
      </c>
      <c r="D11" s="5" t="s">
        <v>70</v>
      </c>
      <c r="E11" s="5" t="s">
        <v>70</v>
      </c>
      <c r="F11" s="5" t="s">
        <v>70</v>
      </c>
      <c r="G11" s="5" t="s">
        <v>70</v>
      </c>
      <c r="H11" s="5" t="s">
        <v>70</v>
      </c>
      <c r="I11" s="5" t="s">
        <v>70</v>
      </c>
      <c r="J11" s="5" t="s">
        <v>70</v>
      </c>
      <c r="K11" s="5" t="s">
        <v>70</v>
      </c>
      <c r="L11" s="5">
        <v>0</v>
      </c>
      <c r="M11" s="5" t="s">
        <v>70</v>
      </c>
      <c r="N11" s="5" t="s">
        <v>70</v>
      </c>
      <c r="O11" s="5" t="s">
        <v>70</v>
      </c>
      <c r="P11" s="5" t="s">
        <v>70</v>
      </c>
      <c r="Q11" s="5" t="s">
        <v>70</v>
      </c>
      <c r="R11" s="5" t="s">
        <v>70</v>
      </c>
      <c r="S11" s="5" t="s">
        <v>70</v>
      </c>
      <c r="T11" s="5" t="s">
        <v>70</v>
      </c>
      <c r="U11" s="5" t="s">
        <v>70</v>
      </c>
      <c r="V11" s="5" t="s">
        <v>70</v>
      </c>
      <c r="W11" s="5">
        <v>0</v>
      </c>
      <c r="X11" s="5" t="s">
        <v>70</v>
      </c>
      <c r="Y11" s="5" t="s">
        <v>70</v>
      </c>
      <c r="Z11" s="5" t="s">
        <v>70</v>
      </c>
      <c r="AA11" s="5" t="s">
        <v>70</v>
      </c>
      <c r="AB11" s="5" t="s">
        <v>70</v>
      </c>
      <c r="AC11" s="5" t="s">
        <v>70</v>
      </c>
      <c r="AD11" s="5" t="s">
        <v>70</v>
      </c>
      <c r="AE11" s="5" t="s">
        <v>70</v>
      </c>
      <c r="AF11" s="5" t="s">
        <v>70</v>
      </c>
      <c r="AG11" s="5" t="s">
        <v>70</v>
      </c>
      <c r="AH11" s="5">
        <v>0</v>
      </c>
      <c r="AI11" s="5" t="s">
        <v>70</v>
      </c>
      <c r="AJ11" s="5" t="s">
        <v>70</v>
      </c>
      <c r="AK11" s="5" t="s">
        <v>70</v>
      </c>
      <c r="AL11" s="5" t="s">
        <v>70</v>
      </c>
      <c r="AM11" s="5" t="s">
        <v>70</v>
      </c>
      <c r="AN11" s="5" t="s">
        <v>70</v>
      </c>
      <c r="AO11" s="5" t="s">
        <v>70</v>
      </c>
      <c r="AP11" s="5" t="s">
        <v>70</v>
      </c>
      <c r="AQ11" s="5" t="s">
        <v>70</v>
      </c>
      <c r="AR11" s="5" t="s">
        <v>70</v>
      </c>
      <c r="AS11" s="5">
        <v>0</v>
      </c>
      <c r="AT11" s="5" t="s">
        <v>70</v>
      </c>
      <c r="AU11" s="5" t="s">
        <v>70</v>
      </c>
      <c r="AV11" s="5" t="s">
        <v>70</v>
      </c>
      <c r="AW11" s="5" t="s">
        <v>70</v>
      </c>
      <c r="AX11" s="5" t="s">
        <v>70</v>
      </c>
      <c r="AY11" s="5" t="s">
        <v>70</v>
      </c>
      <c r="AZ11" s="5" t="s">
        <v>70</v>
      </c>
      <c r="BA11" s="5" t="s">
        <v>70</v>
      </c>
      <c r="BB11" s="5" t="s">
        <v>70</v>
      </c>
      <c r="BC11" s="5" t="s">
        <v>70</v>
      </c>
      <c r="BD11" s="5">
        <v>0</v>
      </c>
    </row>
    <row r="12" spans="1:56" x14ac:dyDescent="0.35">
      <c r="A12" t="s">
        <v>71</v>
      </c>
      <c r="B12" s="5" t="s">
        <v>70</v>
      </c>
      <c r="C12" s="5" t="s">
        <v>70</v>
      </c>
      <c r="D12" s="5" t="s">
        <v>70</v>
      </c>
      <c r="E12" s="5" t="s">
        <v>70</v>
      </c>
      <c r="F12" s="5" t="s">
        <v>70</v>
      </c>
      <c r="G12" s="5" t="s">
        <v>70</v>
      </c>
      <c r="H12" s="5" t="s">
        <v>70</v>
      </c>
      <c r="I12" s="5" t="s">
        <v>70</v>
      </c>
      <c r="J12" s="5" t="s">
        <v>70</v>
      </c>
      <c r="K12" s="5" t="s">
        <v>70</v>
      </c>
      <c r="L12" s="5">
        <v>0</v>
      </c>
      <c r="M12" s="5" t="s">
        <v>70</v>
      </c>
      <c r="N12" s="5" t="s">
        <v>70</v>
      </c>
      <c r="O12" s="5" t="s">
        <v>70</v>
      </c>
      <c r="P12" s="5" t="s">
        <v>70</v>
      </c>
      <c r="Q12" s="5" t="s">
        <v>70</v>
      </c>
      <c r="R12" s="5" t="s">
        <v>70</v>
      </c>
      <c r="S12" s="5" t="s">
        <v>70</v>
      </c>
      <c r="T12" s="5" t="s">
        <v>70</v>
      </c>
      <c r="U12" s="5" t="s">
        <v>70</v>
      </c>
      <c r="V12" s="5" t="s">
        <v>70</v>
      </c>
      <c r="W12" s="5">
        <v>0</v>
      </c>
      <c r="X12" s="5" t="s">
        <v>70</v>
      </c>
      <c r="Y12" s="5" t="s">
        <v>70</v>
      </c>
      <c r="Z12" s="5" t="s">
        <v>70</v>
      </c>
      <c r="AA12" s="5" t="s">
        <v>70</v>
      </c>
      <c r="AB12" s="5" t="s">
        <v>70</v>
      </c>
      <c r="AC12" s="5" t="s">
        <v>70</v>
      </c>
      <c r="AD12" s="5" t="s">
        <v>70</v>
      </c>
      <c r="AE12" s="5" t="s">
        <v>70</v>
      </c>
      <c r="AF12" s="5" t="s">
        <v>70</v>
      </c>
      <c r="AG12" s="5" t="s">
        <v>70</v>
      </c>
      <c r="AH12" s="5">
        <v>0</v>
      </c>
      <c r="AI12" s="5" t="s">
        <v>70</v>
      </c>
      <c r="AJ12" s="5" t="s">
        <v>70</v>
      </c>
      <c r="AK12" s="5" t="s">
        <v>70</v>
      </c>
      <c r="AL12" s="5" t="s">
        <v>70</v>
      </c>
      <c r="AM12" s="5" t="s">
        <v>70</v>
      </c>
      <c r="AN12" s="5" t="s">
        <v>70</v>
      </c>
      <c r="AO12" s="5" t="s">
        <v>70</v>
      </c>
      <c r="AP12" s="5" t="s">
        <v>70</v>
      </c>
      <c r="AQ12" s="5" t="s">
        <v>70</v>
      </c>
      <c r="AR12" s="5" t="s">
        <v>70</v>
      </c>
      <c r="AS12" s="5">
        <v>0</v>
      </c>
      <c r="AT12" s="5" t="s">
        <v>70</v>
      </c>
      <c r="AU12" s="5" t="s">
        <v>70</v>
      </c>
      <c r="AV12" s="5" t="s">
        <v>70</v>
      </c>
      <c r="AW12" s="5" t="s">
        <v>70</v>
      </c>
      <c r="AX12" s="5" t="s">
        <v>70</v>
      </c>
      <c r="AY12" s="5" t="s">
        <v>70</v>
      </c>
      <c r="AZ12" s="5" t="s">
        <v>70</v>
      </c>
      <c r="BA12" s="5" t="s">
        <v>70</v>
      </c>
      <c r="BB12" s="5" t="s">
        <v>70</v>
      </c>
      <c r="BC12" s="5" t="s">
        <v>70</v>
      </c>
      <c r="BD12" s="5">
        <v>0</v>
      </c>
    </row>
    <row r="13" spans="1:56" x14ac:dyDescent="0.35">
      <c r="A13" t="s">
        <v>72</v>
      </c>
      <c r="B13" s="5">
        <v>305</v>
      </c>
      <c r="C13" s="7">
        <v>0.433</v>
      </c>
      <c r="D13" s="5">
        <v>455</v>
      </c>
      <c r="E13" s="7">
        <v>0.64700000000000002</v>
      </c>
      <c r="F13" s="5">
        <v>565</v>
      </c>
      <c r="G13" s="7">
        <v>0.80600000000000005</v>
      </c>
      <c r="H13" s="5">
        <v>645</v>
      </c>
      <c r="I13" s="7">
        <v>0.92200000000000004</v>
      </c>
      <c r="J13" s="5">
        <v>55</v>
      </c>
      <c r="K13" s="7">
        <v>7.8E-2</v>
      </c>
      <c r="L13" s="5">
        <v>700</v>
      </c>
      <c r="M13" s="5">
        <v>340</v>
      </c>
      <c r="N13" s="7">
        <v>0.42899999999999999</v>
      </c>
      <c r="O13" s="5">
        <v>510</v>
      </c>
      <c r="P13" s="7">
        <v>0.64700000000000002</v>
      </c>
      <c r="Q13" s="5">
        <v>640</v>
      </c>
      <c r="R13" s="7">
        <v>0.80800000000000005</v>
      </c>
      <c r="S13" s="5">
        <v>725</v>
      </c>
      <c r="T13" s="7">
        <v>0.92</v>
      </c>
      <c r="U13" s="5">
        <v>65</v>
      </c>
      <c r="V13" s="7">
        <v>0.08</v>
      </c>
      <c r="W13" s="5">
        <v>790</v>
      </c>
      <c r="X13" s="5">
        <v>285</v>
      </c>
      <c r="Y13" s="7">
        <v>0.372</v>
      </c>
      <c r="Z13" s="5">
        <v>440</v>
      </c>
      <c r="AA13" s="7">
        <v>0.56999999999999995</v>
      </c>
      <c r="AB13" s="5">
        <v>585</v>
      </c>
      <c r="AC13" s="7">
        <v>0.75800000000000001</v>
      </c>
      <c r="AD13" s="5">
        <v>700</v>
      </c>
      <c r="AE13" s="7">
        <v>0.91200000000000003</v>
      </c>
      <c r="AF13" s="5">
        <v>70</v>
      </c>
      <c r="AG13" s="7">
        <v>8.7999999999999995E-2</v>
      </c>
      <c r="AH13" s="5">
        <v>770</v>
      </c>
      <c r="AI13" s="5">
        <v>300</v>
      </c>
      <c r="AJ13" s="7">
        <v>0.373</v>
      </c>
      <c r="AK13" s="5">
        <v>505</v>
      </c>
      <c r="AL13" s="7">
        <v>0.625</v>
      </c>
      <c r="AM13" s="5">
        <v>700</v>
      </c>
      <c r="AN13" s="7">
        <v>0.86499999999999999</v>
      </c>
      <c r="AO13" s="5">
        <v>775</v>
      </c>
      <c r="AP13" s="7">
        <v>0.95799999999999996</v>
      </c>
      <c r="AQ13" s="5">
        <v>35</v>
      </c>
      <c r="AR13" s="7">
        <v>4.2000000000000003E-2</v>
      </c>
      <c r="AS13" s="5">
        <v>805</v>
      </c>
      <c r="AT13" s="5">
        <v>260</v>
      </c>
      <c r="AU13" s="7">
        <v>0.32400000000000001</v>
      </c>
      <c r="AV13" s="5">
        <v>445</v>
      </c>
      <c r="AW13" s="7">
        <v>0.55000000000000004</v>
      </c>
      <c r="AX13" s="5">
        <v>600</v>
      </c>
      <c r="AY13" s="7">
        <v>0.74</v>
      </c>
      <c r="AZ13" s="5">
        <v>735</v>
      </c>
      <c r="BA13" s="7">
        <v>0.90900000000000003</v>
      </c>
      <c r="BB13" s="5">
        <v>75</v>
      </c>
      <c r="BC13" s="7">
        <v>9.0999999999999998E-2</v>
      </c>
      <c r="BD13" s="5">
        <v>810</v>
      </c>
    </row>
    <row r="14" spans="1:56" x14ac:dyDescent="0.35">
      <c r="A14" t="s">
        <v>73</v>
      </c>
      <c r="B14" s="5" t="s">
        <v>63</v>
      </c>
      <c r="C14" s="5" t="s">
        <v>63</v>
      </c>
      <c r="D14" s="5" t="s">
        <v>63</v>
      </c>
      <c r="E14" s="5" t="s">
        <v>63</v>
      </c>
      <c r="F14" s="5">
        <v>5</v>
      </c>
      <c r="G14" s="5" t="s">
        <v>63</v>
      </c>
      <c r="H14" s="5">
        <v>5</v>
      </c>
      <c r="I14" s="5" t="s">
        <v>63</v>
      </c>
      <c r="J14" s="5" t="s">
        <v>63</v>
      </c>
      <c r="K14" s="5" t="s">
        <v>63</v>
      </c>
      <c r="L14" s="5">
        <v>10</v>
      </c>
      <c r="M14" s="5" t="s">
        <v>70</v>
      </c>
      <c r="N14" s="5" t="s">
        <v>70</v>
      </c>
      <c r="O14" s="5" t="s">
        <v>70</v>
      </c>
      <c r="P14" s="5" t="s">
        <v>70</v>
      </c>
      <c r="Q14" s="5" t="s">
        <v>70</v>
      </c>
      <c r="R14" s="5" t="s">
        <v>70</v>
      </c>
      <c r="S14" s="5" t="s">
        <v>70</v>
      </c>
      <c r="T14" s="5" t="s">
        <v>70</v>
      </c>
      <c r="U14" s="5" t="s">
        <v>70</v>
      </c>
      <c r="V14" s="5" t="s">
        <v>70</v>
      </c>
      <c r="W14" s="5">
        <v>0</v>
      </c>
      <c r="X14" s="5">
        <v>5</v>
      </c>
      <c r="Y14" s="5" t="s">
        <v>63</v>
      </c>
      <c r="Z14" s="5">
        <v>5</v>
      </c>
      <c r="AA14" s="5" t="s">
        <v>63</v>
      </c>
      <c r="AB14" s="5">
        <v>5</v>
      </c>
      <c r="AC14" s="5" t="s">
        <v>63</v>
      </c>
      <c r="AD14" s="5">
        <v>10</v>
      </c>
      <c r="AE14" s="5" t="s">
        <v>63</v>
      </c>
      <c r="AF14" s="5" t="s">
        <v>63</v>
      </c>
      <c r="AG14" s="5" t="s">
        <v>63</v>
      </c>
      <c r="AH14" s="5">
        <v>10</v>
      </c>
      <c r="AI14" s="5" t="s">
        <v>70</v>
      </c>
      <c r="AJ14" s="5" t="s">
        <v>70</v>
      </c>
      <c r="AK14" s="5" t="s">
        <v>70</v>
      </c>
      <c r="AL14" s="5" t="s">
        <v>70</v>
      </c>
      <c r="AM14" s="5" t="s">
        <v>70</v>
      </c>
      <c r="AN14" s="5" t="s">
        <v>70</v>
      </c>
      <c r="AO14" s="5" t="s">
        <v>70</v>
      </c>
      <c r="AP14" s="5" t="s">
        <v>70</v>
      </c>
      <c r="AQ14" s="5" t="s">
        <v>70</v>
      </c>
      <c r="AR14" s="5" t="s">
        <v>70</v>
      </c>
      <c r="AS14" s="5">
        <v>0</v>
      </c>
      <c r="AT14" s="5" t="s">
        <v>70</v>
      </c>
      <c r="AU14" s="5" t="s">
        <v>70</v>
      </c>
      <c r="AV14" s="5" t="s">
        <v>70</v>
      </c>
      <c r="AW14" s="5" t="s">
        <v>70</v>
      </c>
      <c r="AX14" s="5" t="s">
        <v>70</v>
      </c>
      <c r="AY14" s="5" t="s">
        <v>70</v>
      </c>
      <c r="AZ14" s="5" t="s">
        <v>70</v>
      </c>
      <c r="BA14" s="5" t="s">
        <v>70</v>
      </c>
      <c r="BB14" s="5" t="s">
        <v>70</v>
      </c>
      <c r="BC14" s="5" t="s">
        <v>70</v>
      </c>
      <c r="BD14" s="5">
        <v>0</v>
      </c>
    </row>
    <row r="15" spans="1:56" x14ac:dyDescent="0.35">
      <c r="A15" t="s">
        <v>74</v>
      </c>
      <c r="B15" s="5">
        <v>100</v>
      </c>
      <c r="C15" s="7">
        <v>0.376</v>
      </c>
      <c r="D15" s="5">
        <v>160</v>
      </c>
      <c r="E15" s="7">
        <v>0.59</v>
      </c>
      <c r="F15" s="5">
        <v>215</v>
      </c>
      <c r="G15" s="7">
        <v>0.79300000000000004</v>
      </c>
      <c r="H15" s="5">
        <v>245</v>
      </c>
      <c r="I15" s="7">
        <v>0.90800000000000003</v>
      </c>
      <c r="J15" s="5">
        <v>25</v>
      </c>
      <c r="K15" s="7">
        <v>9.1999999999999998E-2</v>
      </c>
      <c r="L15" s="5">
        <v>270</v>
      </c>
      <c r="M15" s="5">
        <v>90</v>
      </c>
      <c r="N15" s="7">
        <v>0.36799999999999999</v>
      </c>
      <c r="O15" s="5">
        <v>140</v>
      </c>
      <c r="P15" s="7">
        <v>0.57899999999999996</v>
      </c>
      <c r="Q15" s="5">
        <v>190</v>
      </c>
      <c r="R15" s="7">
        <v>0.77700000000000002</v>
      </c>
      <c r="S15" s="5">
        <v>220</v>
      </c>
      <c r="T15" s="7">
        <v>0.91700000000000004</v>
      </c>
      <c r="U15" s="5">
        <v>20</v>
      </c>
      <c r="V15" s="7">
        <v>8.3000000000000004E-2</v>
      </c>
      <c r="W15" s="5">
        <v>240</v>
      </c>
      <c r="X15" s="5">
        <v>80</v>
      </c>
      <c r="Y15" s="7">
        <v>0.32600000000000001</v>
      </c>
      <c r="Z15" s="5">
        <v>145</v>
      </c>
      <c r="AA15" s="7">
        <v>0.60299999999999998</v>
      </c>
      <c r="AB15" s="5">
        <v>185</v>
      </c>
      <c r="AC15" s="7">
        <v>0.77400000000000002</v>
      </c>
      <c r="AD15" s="5">
        <v>215</v>
      </c>
      <c r="AE15" s="7">
        <v>0.89100000000000001</v>
      </c>
      <c r="AF15" s="5">
        <v>25</v>
      </c>
      <c r="AG15" s="7">
        <v>0.109</v>
      </c>
      <c r="AH15" s="5">
        <v>240</v>
      </c>
      <c r="AI15" s="5">
        <v>80</v>
      </c>
      <c r="AJ15" s="7">
        <v>0.33900000000000002</v>
      </c>
      <c r="AK15" s="5">
        <v>130</v>
      </c>
      <c r="AL15" s="7">
        <v>0.56699999999999995</v>
      </c>
      <c r="AM15" s="5">
        <v>190</v>
      </c>
      <c r="AN15" s="7">
        <v>0.81100000000000005</v>
      </c>
      <c r="AO15" s="5">
        <v>205</v>
      </c>
      <c r="AP15" s="7">
        <v>0.871</v>
      </c>
      <c r="AQ15" s="5">
        <v>30</v>
      </c>
      <c r="AR15" s="7">
        <v>0.129</v>
      </c>
      <c r="AS15" s="5">
        <v>235</v>
      </c>
      <c r="AT15" s="5">
        <v>50</v>
      </c>
      <c r="AU15" s="7">
        <v>0.23499999999999999</v>
      </c>
      <c r="AV15" s="5">
        <v>95</v>
      </c>
      <c r="AW15" s="7">
        <v>0.42499999999999999</v>
      </c>
      <c r="AX15" s="5">
        <v>140</v>
      </c>
      <c r="AY15" s="7">
        <v>0.63800000000000001</v>
      </c>
      <c r="AZ15" s="5">
        <v>170</v>
      </c>
      <c r="BA15" s="7">
        <v>0.77400000000000002</v>
      </c>
      <c r="BB15" s="5">
        <v>50</v>
      </c>
      <c r="BC15" s="7">
        <v>0.22600000000000001</v>
      </c>
      <c r="BD15" s="5">
        <v>220</v>
      </c>
    </row>
    <row r="16" spans="1:56" x14ac:dyDescent="0.35">
      <c r="A16" t="s">
        <v>75</v>
      </c>
      <c r="B16" s="5" t="s">
        <v>70</v>
      </c>
      <c r="C16" s="5" t="s">
        <v>70</v>
      </c>
      <c r="D16" s="5" t="s">
        <v>70</v>
      </c>
      <c r="E16" s="5" t="s">
        <v>70</v>
      </c>
      <c r="F16" s="5" t="s">
        <v>70</v>
      </c>
      <c r="G16" s="5" t="s">
        <v>70</v>
      </c>
      <c r="H16" s="5" t="s">
        <v>70</v>
      </c>
      <c r="I16" s="5" t="s">
        <v>70</v>
      </c>
      <c r="J16" s="5" t="s">
        <v>70</v>
      </c>
      <c r="K16" s="5" t="s">
        <v>70</v>
      </c>
      <c r="L16" s="5">
        <v>0</v>
      </c>
      <c r="M16" s="5" t="s">
        <v>70</v>
      </c>
      <c r="N16" s="5" t="s">
        <v>70</v>
      </c>
      <c r="O16" s="5" t="s">
        <v>70</v>
      </c>
      <c r="P16" s="5" t="s">
        <v>70</v>
      </c>
      <c r="Q16" s="5" t="s">
        <v>70</v>
      </c>
      <c r="R16" s="5" t="s">
        <v>70</v>
      </c>
      <c r="S16" s="5" t="s">
        <v>70</v>
      </c>
      <c r="T16" s="5" t="s">
        <v>70</v>
      </c>
      <c r="U16" s="5" t="s">
        <v>70</v>
      </c>
      <c r="V16" s="5" t="s">
        <v>70</v>
      </c>
      <c r="W16" s="5">
        <v>0</v>
      </c>
      <c r="X16" s="5" t="s">
        <v>70</v>
      </c>
      <c r="Y16" s="5" t="s">
        <v>70</v>
      </c>
      <c r="Z16" s="5" t="s">
        <v>70</v>
      </c>
      <c r="AA16" s="5" t="s">
        <v>70</v>
      </c>
      <c r="AB16" s="5" t="s">
        <v>70</v>
      </c>
      <c r="AC16" s="5" t="s">
        <v>70</v>
      </c>
      <c r="AD16" s="5" t="s">
        <v>70</v>
      </c>
      <c r="AE16" s="5" t="s">
        <v>70</v>
      </c>
      <c r="AF16" s="5" t="s">
        <v>70</v>
      </c>
      <c r="AG16" s="5" t="s">
        <v>70</v>
      </c>
      <c r="AH16" s="5">
        <v>0</v>
      </c>
      <c r="AI16" s="5" t="s">
        <v>70</v>
      </c>
      <c r="AJ16" s="5" t="s">
        <v>70</v>
      </c>
      <c r="AK16" s="5" t="s">
        <v>70</v>
      </c>
      <c r="AL16" s="5" t="s">
        <v>70</v>
      </c>
      <c r="AM16" s="5" t="s">
        <v>70</v>
      </c>
      <c r="AN16" s="5" t="s">
        <v>70</v>
      </c>
      <c r="AO16" s="5" t="s">
        <v>70</v>
      </c>
      <c r="AP16" s="5" t="s">
        <v>70</v>
      </c>
      <c r="AQ16" s="5" t="s">
        <v>70</v>
      </c>
      <c r="AR16" s="5" t="s">
        <v>70</v>
      </c>
      <c r="AS16" s="5">
        <v>0</v>
      </c>
      <c r="AT16" s="5" t="s">
        <v>70</v>
      </c>
      <c r="AU16" s="5" t="s">
        <v>70</v>
      </c>
      <c r="AV16" s="5" t="s">
        <v>70</v>
      </c>
      <c r="AW16" s="5" t="s">
        <v>70</v>
      </c>
      <c r="AX16" s="5" t="s">
        <v>70</v>
      </c>
      <c r="AY16" s="5" t="s">
        <v>70</v>
      </c>
      <c r="AZ16" s="5" t="s">
        <v>70</v>
      </c>
      <c r="BA16" s="5" t="s">
        <v>70</v>
      </c>
      <c r="BB16" s="5" t="s">
        <v>70</v>
      </c>
      <c r="BC16" s="5" t="s">
        <v>70</v>
      </c>
      <c r="BD16" s="5">
        <v>0</v>
      </c>
    </row>
    <row r="17" spans="1:56" x14ac:dyDescent="0.35">
      <c r="A17" t="s">
        <v>76</v>
      </c>
      <c r="B17" s="5" t="s">
        <v>63</v>
      </c>
      <c r="C17" s="5" t="s">
        <v>63</v>
      </c>
      <c r="D17" s="5" t="s">
        <v>63</v>
      </c>
      <c r="E17" s="5" t="s">
        <v>63</v>
      </c>
      <c r="F17" s="5">
        <v>10</v>
      </c>
      <c r="G17" s="5" t="s">
        <v>63</v>
      </c>
      <c r="H17" s="5">
        <v>10</v>
      </c>
      <c r="I17" s="5" t="s">
        <v>63</v>
      </c>
      <c r="J17" s="5">
        <v>0</v>
      </c>
      <c r="K17" s="7">
        <v>0</v>
      </c>
      <c r="L17" s="5">
        <v>10</v>
      </c>
      <c r="M17" s="5">
        <v>5</v>
      </c>
      <c r="N17" s="7">
        <v>0.41699999999999998</v>
      </c>
      <c r="O17" s="5">
        <v>5</v>
      </c>
      <c r="P17" s="7">
        <v>0.58299999999999996</v>
      </c>
      <c r="Q17" s="5">
        <v>10</v>
      </c>
      <c r="R17" s="7">
        <v>0.91700000000000004</v>
      </c>
      <c r="S17" s="5">
        <v>10</v>
      </c>
      <c r="T17" s="7">
        <v>1</v>
      </c>
      <c r="U17" s="5">
        <v>0</v>
      </c>
      <c r="V17" s="7">
        <v>0</v>
      </c>
      <c r="W17" s="5">
        <v>10</v>
      </c>
      <c r="X17" s="5">
        <v>15</v>
      </c>
      <c r="Y17" s="7">
        <v>0.4</v>
      </c>
      <c r="Z17" s="5">
        <v>25</v>
      </c>
      <c r="AA17" s="7">
        <v>0.67500000000000004</v>
      </c>
      <c r="AB17" s="5">
        <v>40</v>
      </c>
      <c r="AC17" s="7">
        <v>0.95</v>
      </c>
      <c r="AD17" s="5">
        <v>40</v>
      </c>
      <c r="AE17" s="7">
        <v>1</v>
      </c>
      <c r="AF17" s="5">
        <v>0</v>
      </c>
      <c r="AG17" s="7">
        <v>0</v>
      </c>
      <c r="AH17" s="5">
        <v>40</v>
      </c>
      <c r="AI17" s="5">
        <v>45</v>
      </c>
      <c r="AJ17" s="5" t="s">
        <v>63</v>
      </c>
      <c r="AK17" s="5">
        <v>45</v>
      </c>
      <c r="AL17" s="5" t="s">
        <v>63</v>
      </c>
      <c r="AM17" s="5">
        <v>55</v>
      </c>
      <c r="AN17" s="5" t="s">
        <v>63</v>
      </c>
      <c r="AO17" s="5">
        <v>55</v>
      </c>
      <c r="AP17" s="5" t="s">
        <v>63</v>
      </c>
      <c r="AQ17" s="5" t="s">
        <v>63</v>
      </c>
      <c r="AR17" s="5" t="s">
        <v>63</v>
      </c>
      <c r="AS17" s="5">
        <v>55</v>
      </c>
      <c r="AT17" s="5">
        <v>15</v>
      </c>
      <c r="AU17" s="7">
        <v>0.40500000000000003</v>
      </c>
      <c r="AV17" s="5">
        <v>25</v>
      </c>
      <c r="AW17" s="7">
        <v>0.73</v>
      </c>
      <c r="AX17" s="5">
        <v>35</v>
      </c>
      <c r="AY17" s="7">
        <v>1</v>
      </c>
      <c r="AZ17" s="5">
        <v>35</v>
      </c>
      <c r="BA17" s="7">
        <v>1</v>
      </c>
      <c r="BB17" s="5">
        <v>0</v>
      </c>
      <c r="BC17" s="7">
        <v>0</v>
      </c>
      <c r="BD17" s="5">
        <v>35</v>
      </c>
    </row>
    <row r="18" spans="1:56" x14ac:dyDescent="0.35">
      <c r="A18" t="s">
        <v>77</v>
      </c>
      <c r="B18" s="5">
        <v>20</v>
      </c>
      <c r="C18" s="7">
        <v>0.32300000000000001</v>
      </c>
      <c r="D18" s="5">
        <v>35</v>
      </c>
      <c r="E18" s="7">
        <v>0.53800000000000003</v>
      </c>
      <c r="F18" s="5">
        <v>50</v>
      </c>
      <c r="G18" s="7">
        <v>0.76900000000000002</v>
      </c>
      <c r="H18" s="5">
        <v>60</v>
      </c>
      <c r="I18" s="7">
        <v>0.92300000000000004</v>
      </c>
      <c r="J18" s="5">
        <v>5</v>
      </c>
      <c r="K18" s="7">
        <v>7.6999999999999999E-2</v>
      </c>
      <c r="L18" s="5">
        <v>65</v>
      </c>
      <c r="M18" s="5">
        <v>25</v>
      </c>
      <c r="N18" s="7">
        <v>0.20699999999999999</v>
      </c>
      <c r="O18" s="5">
        <v>55</v>
      </c>
      <c r="P18" s="7">
        <v>0.48299999999999998</v>
      </c>
      <c r="Q18" s="5">
        <v>90</v>
      </c>
      <c r="R18" s="7">
        <v>0.76700000000000002</v>
      </c>
      <c r="S18" s="5">
        <v>110</v>
      </c>
      <c r="T18" s="7">
        <v>0.94</v>
      </c>
      <c r="U18" s="5">
        <v>5</v>
      </c>
      <c r="V18" s="7">
        <v>0.06</v>
      </c>
      <c r="W18" s="5">
        <v>115</v>
      </c>
      <c r="X18" s="5">
        <v>30</v>
      </c>
      <c r="Y18" s="5" t="s">
        <v>63</v>
      </c>
      <c r="Z18" s="5">
        <v>60</v>
      </c>
      <c r="AA18" s="5" t="s">
        <v>63</v>
      </c>
      <c r="AB18" s="5">
        <v>95</v>
      </c>
      <c r="AC18" s="5" t="s">
        <v>63</v>
      </c>
      <c r="AD18" s="5">
        <v>105</v>
      </c>
      <c r="AE18" s="5" t="s">
        <v>63</v>
      </c>
      <c r="AF18" s="5" t="s">
        <v>63</v>
      </c>
      <c r="AG18" s="5" t="s">
        <v>63</v>
      </c>
      <c r="AH18" s="5">
        <v>105</v>
      </c>
      <c r="AI18" s="5">
        <v>30</v>
      </c>
      <c r="AJ18" s="5" t="s">
        <v>63</v>
      </c>
      <c r="AK18" s="5">
        <v>65</v>
      </c>
      <c r="AL18" s="5" t="s">
        <v>63</v>
      </c>
      <c r="AM18" s="5">
        <v>100</v>
      </c>
      <c r="AN18" s="5" t="s">
        <v>63</v>
      </c>
      <c r="AO18" s="5">
        <v>120</v>
      </c>
      <c r="AP18" s="5" t="s">
        <v>63</v>
      </c>
      <c r="AQ18" s="5" t="s">
        <v>63</v>
      </c>
      <c r="AR18" s="5" t="s">
        <v>63</v>
      </c>
      <c r="AS18" s="5">
        <v>120</v>
      </c>
      <c r="AT18" s="5">
        <v>10</v>
      </c>
      <c r="AU18" s="7">
        <v>8.3000000000000004E-2</v>
      </c>
      <c r="AV18" s="5">
        <v>45</v>
      </c>
      <c r="AW18" s="7">
        <v>0.32400000000000001</v>
      </c>
      <c r="AX18" s="5">
        <v>90</v>
      </c>
      <c r="AY18" s="7">
        <v>0.621</v>
      </c>
      <c r="AZ18" s="5">
        <v>125</v>
      </c>
      <c r="BA18" s="7">
        <v>0.84799999999999998</v>
      </c>
      <c r="BB18" s="5">
        <v>20</v>
      </c>
      <c r="BC18" s="7">
        <v>0.152</v>
      </c>
      <c r="BD18" s="5">
        <v>145</v>
      </c>
    </row>
    <row r="19" spans="1:56" x14ac:dyDescent="0.35">
      <c r="A19" t="s">
        <v>78</v>
      </c>
      <c r="B19" s="5">
        <v>125</v>
      </c>
      <c r="C19" s="7">
        <v>0.50600000000000001</v>
      </c>
      <c r="D19" s="5">
        <v>195</v>
      </c>
      <c r="E19" s="7">
        <v>0.79800000000000004</v>
      </c>
      <c r="F19" s="5">
        <v>225</v>
      </c>
      <c r="G19" s="7">
        <v>0.93</v>
      </c>
      <c r="H19" s="5">
        <v>240</v>
      </c>
      <c r="I19" s="7">
        <v>0.97899999999999998</v>
      </c>
      <c r="J19" s="5">
        <v>5</v>
      </c>
      <c r="K19" s="7">
        <v>2.1000000000000001E-2</v>
      </c>
      <c r="L19" s="5">
        <v>245</v>
      </c>
      <c r="M19" s="5">
        <v>155</v>
      </c>
      <c r="N19" s="5" t="s">
        <v>63</v>
      </c>
      <c r="O19" s="5">
        <v>210</v>
      </c>
      <c r="P19" s="5" t="s">
        <v>63</v>
      </c>
      <c r="Q19" s="5">
        <v>250</v>
      </c>
      <c r="R19" s="5" t="s">
        <v>63</v>
      </c>
      <c r="S19" s="5">
        <v>260</v>
      </c>
      <c r="T19" s="5" t="s">
        <v>63</v>
      </c>
      <c r="U19" s="5" t="s">
        <v>63</v>
      </c>
      <c r="V19" s="5" t="s">
        <v>63</v>
      </c>
      <c r="W19" s="5">
        <v>260</v>
      </c>
      <c r="X19" s="5">
        <v>130</v>
      </c>
      <c r="Y19" s="7">
        <v>0.55200000000000005</v>
      </c>
      <c r="Z19" s="5">
        <v>190</v>
      </c>
      <c r="AA19" s="7">
        <v>0.78700000000000003</v>
      </c>
      <c r="AB19" s="5">
        <v>225</v>
      </c>
      <c r="AC19" s="7">
        <v>0.93300000000000005</v>
      </c>
      <c r="AD19" s="5">
        <v>235</v>
      </c>
      <c r="AE19" s="7">
        <v>0.97899999999999998</v>
      </c>
      <c r="AF19" s="5">
        <v>5</v>
      </c>
      <c r="AG19" s="7">
        <v>2.1000000000000001E-2</v>
      </c>
      <c r="AH19" s="5">
        <v>240</v>
      </c>
      <c r="AI19" s="5">
        <v>130</v>
      </c>
      <c r="AJ19" s="5" t="s">
        <v>63</v>
      </c>
      <c r="AK19" s="5">
        <v>195</v>
      </c>
      <c r="AL19" s="5" t="s">
        <v>63</v>
      </c>
      <c r="AM19" s="5">
        <v>230</v>
      </c>
      <c r="AN19" s="5" t="s">
        <v>63</v>
      </c>
      <c r="AO19" s="5">
        <v>240</v>
      </c>
      <c r="AP19" s="5" t="s">
        <v>63</v>
      </c>
      <c r="AQ19" s="5" t="s">
        <v>63</v>
      </c>
      <c r="AR19" s="5" t="s">
        <v>63</v>
      </c>
      <c r="AS19" s="5">
        <v>245</v>
      </c>
      <c r="AT19" s="5">
        <v>145</v>
      </c>
      <c r="AU19" s="7">
        <v>0.54200000000000004</v>
      </c>
      <c r="AV19" s="5">
        <v>195</v>
      </c>
      <c r="AW19" s="7">
        <v>0.73099999999999998</v>
      </c>
      <c r="AX19" s="5">
        <v>235</v>
      </c>
      <c r="AY19" s="7">
        <v>0.89400000000000002</v>
      </c>
      <c r="AZ19" s="5">
        <v>250</v>
      </c>
      <c r="BA19" s="7">
        <v>0.95499999999999996</v>
      </c>
      <c r="BB19" s="5">
        <v>10</v>
      </c>
      <c r="BC19" s="7">
        <v>4.4999999999999998E-2</v>
      </c>
      <c r="BD19" s="5">
        <v>265</v>
      </c>
    </row>
    <row r="20" spans="1:56" x14ac:dyDescent="0.35">
      <c r="A20" t="s">
        <v>79</v>
      </c>
      <c r="B20" s="5" t="s">
        <v>70</v>
      </c>
      <c r="C20" s="5" t="s">
        <v>70</v>
      </c>
      <c r="D20" s="5" t="s">
        <v>70</v>
      </c>
      <c r="E20" s="5" t="s">
        <v>70</v>
      </c>
      <c r="F20" s="5" t="s">
        <v>70</v>
      </c>
      <c r="G20" s="5" t="s">
        <v>70</v>
      </c>
      <c r="H20" s="5" t="s">
        <v>70</v>
      </c>
      <c r="I20" s="5" t="s">
        <v>70</v>
      </c>
      <c r="J20" s="5" t="s">
        <v>70</v>
      </c>
      <c r="K20" s="5" t="s">
        <v>70</v>
      </c>
      <c r="L20" s="5">
        <v>0</v>
      </c>
      <c r="M20" s="5" t="s">
        <v>70</v>
      </c>
      <c r="N20" s="5" t="s">
        <v>70</v>
      </c>
      <c r="O20" s="5" t="s">
        <v>70</v>
      </c>
      <c r="P20" s="5" t="s">
        <v>70</v>
      </c>
      <c r="Q20" s="5" t="s">
        <v>70</v>
      </c>
      <c r="R20" s="5" t="s">
        <v>70</v>
      </c>
      <c r="S20" s="5" t="s">
        <v>70</v>
      </c>
      <c r="T20" s="5" t="s">
        <v>70</v>
      </c>
      <c r="U20" s="5" t="s">
        <v>70</v>
      </c>
      <c r="V20" s="5" t="s">
        <v>70</v>
      </c>
      <c r="W20" s="5">
        <v>0</v>
      </c>
      <c r="X20" s="5" t="s">
        <v>70</v>
      </c>
      <c r="Y20" s="5" t="s">
        <v>70</v>
      </c>
      <c r="Z20" s="5" t="s">
        <v>70</v>
      </c>
      <c r="AA20" s="5" t="s">
        <v>70</v>
      </c>
      <c r="AB20" s="5" t="s">
        <v>70</v>
      </c>
      <c r="AC20" s="5" t="s">
        <v>70</v>
      </c>
      <c r="AD20" s="5" t="s">
        <v>70</v>
      </c>
      <c r="AE20" s="5" t="s">
        <v>70</v>
      </c>
      <c r="AF20" s="5" t="s">
        <v>70</v>
      </c>
      <c r="AG20" s="5" t="s">
        <v>70</v>
      </c>
      <c r="AH20" s="5">
        <v>0</v>
      </c>
      <c r="AI20" s="5" t="s">
        <v>70</v>
      </c>
      <c r="AJ20" s="5" t="s">
        <v>70</v>
      </c>
      <c r="AK20" s="5" t="s">
        <v>70</v>
      </c>
      <c r="AL20" s="5" t="s">
        <v>70</v>
      </c>
      <c r="AM20" s="5" t="s">
        <v>70</v>
      </c>
      <c r="AN20" s="5" t="s">
        <v>70</v>
      </c>
      <c r="AO20" s="5" t="s">
        <v>70</v>
      </c>
      <c r="AP20" s="5" t="s">
        <v>70</v>
      </c>
      <c r="AQ20" s="5" t="s">
        <v>70</v>
      </c>
      <c r="AR20" s="5" t="s">
        <v>70</v>
      </c>
      <c r="AS20" s="5">
        <v>0</v>
      </c>
      <c r="AT20" s="5" t="s">
        <v>70</v>
      </c>
      <c r="AU20" s="5" t="s">
        <v>70</v>
      </c>
      <c r="AV20" s="5" t="s">
        <v>70</v>
      </c>
      <c r="AW20" s="5" t="s">
        <v>70</v>
      </c>
      <c r="AX20" s="5" t="s">
        <v>70</v>
      </c>
      <c r="AY20" s="5" t="s">
        <v>70</v>
      </c>
      <c r="AZ20" s="5" t="s">
        <v>70</v>
      </c>
      <c r="BA20" s="5" t="s">
        <v>70</v>
      </c>
      <c r="BB20" s="5" t="s">
        <v>70</v>
      </c>
      <c r="BC20" s="5" t="s">
        <v>70</v>
      </c>
      <c r="BD20" s="5">
        <v>0</v>
      </c>
    </row>
    <row r="21" spans="1:56" x14ac:dyDescent="0.35">
      <c r="A21" t="s">
        <v>80</v>
      </c>
      <c r="B21" s="5" t="s">
        <v>63</v>
      </c>
      <c r="C21" s="5" t="s">
        <v>63</v>
      </c>
      <c r="D21" s="5">
        <v>5</v>
      </c>
      <c r="E21" s="5" t="s">
        <v>63</v>
      </c>
      <c r="F21" s="5">
        <v>10</v>
      </c>
      <c r="G21" s="5" t="s">
        <v>63</v>
      </c>
      <c r="H21" s="5">
        <v>10</v>
      </c>
      <c r="I21" s="5" t="s">
        <v>63</v>
      </c>
      <c r="J21" s="5">
        <v>10</v>
      </c>
      <c r="K21" s="5" t="s">
        <v>63</v>
      </c>
      <c r="L21" s="5">
        <v>20</v>
      </c>
      <c r="M21" s="5" t="s">
        <v>63</v>
      </c>
      <c r="N21" s="5" t="s">
        <v>63</v>
      </c>
      <c r="O21" s="5" t="s">
        <v>63</v>
      </c>
      <c r="P21" s="5" t="s">
        <v>63</v>
      </c>
      <c r="Q21" s="5">
        <v>5</v>
      </c>
      <c r="R21" s="5" t="s">
        <v>63</v>
      </c>
      <c r="S21" s="5">
        <v>5</v>
      </c>
      <c r="T21" s="5" t="s">
        <v>63</v>
      </c>
      <c r="U21" s="5" t="s">
        <v>63</v>
      </c>
      <c r="V21" s="5" t="s">
        <v>63</v>
      </c>
      <c r="W21" s="5">
        <v>10</v>
      </c>
      <c r="X21" s="5" t="s">
        <v>63</v>
      </c>
      <c r="Y21" s="5" t="s">
        <v>63</v>
      </c>
      <c r="Z21" s="5" t="s">
        <v>63</v>
      </c>
      <c r="AA21" s="5" t="s">
        <v>63</v>
      </c>
      <c r="AB21" s="5" t="s">
        <v>63</v>
      </c>
      <c r="AC21" s="5" t="s">
        <v>63</v>
      </c>
      <c r="AD21" s="5">
        <v>5</v>
      </c>
      <c r="AE21" s="5" t="s">
        <v>63</v>
      </c>
      <c r="AF21" s="5" t="s">
        <v>63</v>
      </c>
      <c r="AG21" s="5" t="s">
        <v>63</v>
      </c>
      <c r="AH21" s="5">
        <v>5</v>
      </c>
      <c r="AI21" s="5">
        <v>0</v>
      </c>
      <c r="AJ21" s="7">
        <v>0</v>
      </c>
      <c r="AK21" s="5" t="s">
        <v>63</v>
      </c>
      <c r="AL21" s="5" t="s">
        <v>63</v>
      </c>
      <c r="AM21" s="5" t="s">
        <v>63</v>
      </c>
      <c r="AN21" s="5" t="s">
        <v>63</v>
      </c>
      <c r="AO21" s="5">
        <v>5</v>
      </c>
      <c r="AP21" s="5" t="s">
        <v>63</v>
      </c>
      <c r="AQ21" s="5">
        <v>0</v>
      </c>
      <c r="AR21" s="7">
        <v>0</v>
      </c>
      <c r="AS21" s="5">
        <v>5</v>
      </c>
      <c r="AT21" s="5" t="s">
        <v>70</v>
      </c>
      <c r="AU21" s="5" t="s">
        <v>70</v>
      </c>
      <c r="AV21" s="5" t="s">
        <v>70</v>
      </c>
      <c r="AW21" s="5" t="s">
        <v>70</v>
      </c>
      <c r="AX21" s="5" t="s">
        <v>70</v>
      </c>
      <c r="AY21" s="5" t="s">
        <v>70</v>
      </c>
      <c r="AZ21" s="5" t="s">
        <v>70</v>
      </c>
      <c r="BA21" s="5" t="s">
        <v>70</v>
      </c>
      <c r="BB21" s="5" t="s">
        <v>70</v>
      </c>
      <c r="BC21" s="5" t="s">
        <v>70</v>
      </c>
      <c r="BD21" s="5">
        <v>0</v>
      </c>
    </row>
    <row r="22" spans="1:56" x14ac:dyDescent="0.35">
      <c r="A22" t="s">
        <v>81</v>
      </c>
      <c r="B22" s="5">
        <v>105</v>
      </c>
      <c r="C22" s="7">
        <v>0.58499999999999996</v>
      </c>
      <c r="D22" s="5">
        <v>135</v>
      </c>
      <c r="E22" s="7">
        <v>0.76700000000000002</v>
      </c>
      <c r="F22" s="5">
        <v>155</v>
      </c>
      <c r="G22" s="7">
        <v>0.89200000000000002</v>
      </c>
      <c r="H22" s="5">
        <v>165</v>
      </c>
      <c r="I22" s="7">
        <v>0.94899999999999995</v>
      </c>
      <c r="J22" s="5">
        <v>10</v>
      </c>
      <c r="K22" s="7">
        <v>5.0999999999999997E-2</v>
      </c>
      <c r="L22" s="5">
        <v>175</v>
      </c>
      <c r="M22" s="5">
        <v>110</v>
      </c>
      <c r="N22" s="7">
        <v>0.55100000000000005</v>
      </c>
      <c r="O22" s="5">
        <v>155</v>
      </c>
      <c r="P22" s="7">
        <v>0.78600000000000003</v>
      </c>
      <c r="Q22" s="5">
        <v>170</v>
      </c>
      <c r="R22" s="7">
        <v>0.878</v>
      </c>
      <c r="S22" s="5">
        <v>190</v>
      </c>
      <c r="T22" s="7">
        <v>0.96399999999999997</v>
      </c>
      <c r="U22" s="5">
        <v>5</v>
      </c>
      <c r="V22" s="7">
        <v>3.5999999999999997E-2</v>
      </c>
      <c r="W22" s="5">
        <v>195</v>
      </c>
      <c r="X22" s="5">
        <v>80</v>
      </c>
      <c r="Y22" s="7">
        <v>0.41899999999999998</v>
      </c>
      <c r="Z22" s="5">
        <v>120</v>
      </c>
      <c r="AA22" s="7">
        <v>0.63400000000000001</v>
      </c>
      <c r="AB22" s="5">
        <v>150</v>
      </c>
      <c r="AC22" s="7">
        <v>0.78</v>
      </c>
      <c r="AD22" s="5">
        <v>175</v>
      </c>
      <c r="AE22" s="7">
        <v>0.92700000000000005</v>
      </c>
      <c r="AF22" s="5">
        <v>15</v>
      </c>
      <c r="AG22" s="7">
        <v>7.2999999999999995E-2</v>
      </c>
      <c r="AH22" s="5">
        <v>190</v>
      </c>
      <c r="AI22" s="5">
        <v>75</v>
      </c>
      <c r="AJ22" s="7">
        <v>0.434</v>
      </c>
      <c r="AK22" s="5">
        <v>125</v>
      </c>
      <c r="AL22" s="7">
        <v>0.72599999999999998</v>
      </c>
      <c r="AM22" s="5">
        <v>155</v>
      </c>
      <c r="AN22" s="7">
        <v>0.88</v>
      </c>
      <c r="AO22" s="5">
        <v>170</v>
      </c>
      <c r="AP22" s="7">
        <v>0.96599999999999997</v>
      </c>
      <c r="AQ22" s="5">
        <v>5</v>
      </c>
      <c r="AR22" s="7">
        <v>3.4000000000000002E-2</v>
      </c>
      <c r="AS22" s="5">
        <v>175</v>
      </c>
      <c r="AT22" s="5">
        <v>80</v>
      </c>
      <c r="AU22" s="7">
        <v>0.435</v>
      </c>
      <c r="AV22" s="5">
        <v>115</v>
      </c>
      <c r="AW22" s="7">
        <v>0.63600000000000001</v>
      </c>
      <c r="AX22" s="5">
        <v>140</v>
      </c>
      <c r="AY22" s="7">
        <v>0.77200000000000002</v>
      </c>
      <c r="AZ22" s="5">
        <v>165</v>
      </c>
      <c r="BA22" s="7">
        <v>0.88600000000000001</v>
      </c>
      <c r="BB22" s="5">
        <v>20</v>
      </c>
      <c r="BC22" s="7">
        <v>0.114</v>
      </c>
      <c r="BD22" s="5">
        <v>185</v>
      </c>
    </row>
    <row r="23" spans="1:56" x14ac:dyDescent="0.35">
      <c r="A23" t="s">
        <v>82</v>
      </c>
      <c r="B23" s="5">
        <v>920</v>
      </c>
      <c r="C23" s="7">
        <v>0.38400000000000001</v>
      </c>
      <c r="D23" s="8">
        <v>1605</v>
      </c>
      <c r="E23" s="7">
        <v>0.67</v>
      </c>
      <c r="F23" s="8">
        <v>2090</v>
      </c>
      <c r="G23" s="7">
        <v>0.872</v>
      </c>
      <c r="H23" s="8">
        <v>2310</v>
      </c>
      <c r="I23" s="7">
        <v>0.96299999999999997</v>
      </c>
      <c r="J23" s="5">
        <v>90</v>
      </c>
      <c r="K23" s="7">
        <v>3.6999999999999998E-2</v>
      </c>
      <c r="L23" s="8">
        <v>2395</v>
      </c>
      <c r="M23" s="5">
        <v>965</v>
      </c>
      <c r="N23" s="7">
        <v>0.38700000000000001</v>
      </c>
      <c r="O23" s="8">
        <v>1735</v>
      </c>
      <c r="P23" s="7">
        <v>0.69699999999999995</v>
      </c>
      <c r="Q23" s="8">
        <v>2205</v>
      </c>
      <c r="R23" s="7">
        <v>0.88500000000000001</v>
      </c>
      <c r="S23" s="8">
        <v>2410</v>
      </c>
      <c r="T23" s="7">
        <v>0.96799999999999997</v>
      </c>
      <c r="U23" s="5">
        <v>80</v>
      </c>
      <c r="V23" s="7">
        <v>3.2000000000000001E-2</v>
      </c>
      <c r="W23" s="8">
        <v>2490</v>
      </c>
      <c r="X23" s="5">
        <v>980</v>
      </c>
      <c r="Y23" s="7">
        <v>0.41899999999999998</v>
      </c>
      <c r="Z23" s="8">
        <v>1640</v>
      </c>
      <c r="AA23" s="7">
        <v>0.70099999999999996</v>
      </c>
      <c r="AB23" s="8">
        <v>2110</v>
      </c>
      <c r="AC23" s="7">
        <v>0.90300000000000002</v>
      </c>
      <c r="AD23" s="8">
        <v>2285</v>
      </c>
      <c r="AE23" s="7">
        <v>0.97899999999999998</v>
      </c>
      <c r="AF23" s="5">
        <v>50</v>
      </c>
      <c r="AG23" s="7">
        <v>2.1000000000000001E-2</v>
      </c>
      <c r="AH23" s="8">
        <v>2335</v>
      </c>
      <c r="AI23" s="5">
        <v>845</v>
      </c>
      <c r="AJ23" s="7">
        <v>0.35699999999999998</v>
      </c>
      <c r="AK23" s="8">
        <v>1520</v>
      </c>
      <c r="AL23" s="7">
        <v>0.64200000000000002</v>
      </c>
      <c r="AM23" s="8">
        <v>2115</v>
      </c>
      <c r="AN23" s="7">
        <v>0.89100000000000001</v>
      </c>
      <c r="AO23" s="8">
        <v>2310</v>
      </c>
      <c r="AP23" s="7">
        <v>0.97299999999999998</v>
      </c>
      <c r="AQ23" s="5">
        <v>65</v>
      </c>
      <c r="AR23" s="7">
        <v>2.7E-2</v>
      </c>
      <c r="AS23" s="8">
        <v>2370</v>
      </c>
      <c r="AT23" s="5">
        <v>735</v>
      </c>
      <c r="AU23" s="7">
        <v>0.316</v>
      </c>
      <c r="AV23" s="8">
        <v>1485</v>
      </c>
      <c r="AW23" s="7">
        <v>0.64200000000000002</v>
      </c>
      <c r="AX23" s="8">
        <v>1995</v>
      </c>
      <c r="AY23" s="7">
        <v>0.86099999999999999</v>
      </c>
      <c r="AZ23" s="8">
        <v>2215</v>
      </c>
      <c r="BA23" s="7">
        <v>0.95699999999999996</v>
      </c>
      <c r="BB23" s="5">
        <v>100</v>
      </c>
      <c r="BC23" s="7">
        <v>4.2999999999999997E-2</v>
      </c>
      <c r="BD23" s="8">
        <v>2315</v>
      </c>
    </row>
    <row r="24" spans="1:56" x14ac:dyDescent="0.35">
      <c r="A24" t="s">
        <v>83</v>
      </c>
      <c r="B24" s="5">
        <v>5</v>
      </c>
      <c r="C24" s="5" t="s">
        <v>63</v>
      </c>
      <c r="D24" s="5">
        <v>10</v>
      </c>
      <c r="E24" s="5" t="s">
        <v>63</v>
      </c>
      <c r="F24" s="5">
        <v>15</v>
      </c>
      <c r="G24" s="5" t="s">
        <v>63</v>
      </c>
      <c r="H24" s="5">
        <v>15</v>
      </c>
      <c r="I24" s="5" t="s">
        <v>63</v>
      </c>
      <c r="J24" s="5" t="s">
        <v>63</v>
      </c>
      <c r="K24" s="5" t="s">
        <v>63</v>
      </c>
      <c r="L24" s="5">
        <v>20</v>
      </c>
      <c r="M24" s="5">
        <v>5</v>
      </c>
      <c r="N24" s="7">
        <v>0.29199999999999998</v>
      </c>
      <c r="O24" s="5">
        <v>15</v>
      </c>
      <c r="P24" s="7">
        <v>0.58299999999999996</v>
      </c>
      <c r="Q24" s="5">
        <v>25</v>
      </c>
      <c r="R24" s="7">
        <v>1</v>
      </c>
      <c r="S24" s="5">
        <v>25</v>
      </c>
      <c r="T24" s="7">
        <v>1</v>
      </c>
      <c r="U24" s="5">
        <v>0</v>
      </c>
      <c r="V24" s="7">
        <v>0</v>
      </c>
      <c r="W24" s="5">
        <v>25</v>
      </c>
      <c r="X24" s="5">
        <v>15</v>
      </c>
      <c r="Y24" s="5" t="s">
        <v>63</v>
      </c>
      <c r="Z24" s="5">
        <v>15</v>
      </c>
      <c r="AA24" s="5" t="s">
        <v>63</v>
      </c>
      <c r="AB24" s="5">
        <v>25</v>
      </c>
      <c r="AC24" s="5" t="s">
        <v>63</v>
      </c>
      <c r="AD24" s="5">
        <v>25</v>
      </c>
      <c r="AE24" s="5" t="s">
        <v>63</v>
      </c>
      <c r="AF24" s="5" t="s">
        <v>63</v>
      </c>
      <c r="AG24" s="5" t="s">
        <v>63</v>
      </c>
      <c r="AH24" s="5">
        <v>25</v>
      </c>
      <c r="AI24" s="5">
        <v>10</v>
      </c>
      <c r="AJ24" s="7">
        <v>0.375</v>
      </c>
      <c r="AK24" s="5">
        <v>20</v>
      </c>
      <c r="AL24" s="7">
        <v>0.79200000000000004</v>
      </c>
      <c r="AM24" s="5">
        <v>25</v>
      </c>
      <c r="AN24" s="7">
        <v>0.95799999999999996</v>
      </c>
      <c r="AO24" s="5">
        <v>25</v>
      </c>
      <c r="AP24" s="7">
        <v>1</v>
      </c>
      <c r="AQ24" s="5">
        <v>0</v>
      </c>
      <c r="AR24" s="7">
        <v>0</v>
      </c>
      <c r="AS24" s="5">
        <v>25</v>
      </c>
      <c r="AT24" s="5">
        <v>15</v>
      </c>
      <c r="AU24" s="5" t="s">
        <v>63</v>
      </c>
      <c r="AV24" s="5">
        <v>20</v>
      </c>
      <c r="AW24" s="5" t="s">
        <v>63</v>
      </c>
      <c r="AX24" s="5">
        <v>25</v>
      </c>
      <c r="AY24" s="5" t="s">
        <v>63</v>
      </c>
      <c r="AZ24" s="5">
        <v>30</v>
      </c>
      <c r="BA24" s="5" t="s">
        <v>63</v>
      </c>
      <c r="BB24" s="5" t="s">
        <v>63</v>
      </c>
      <c r="BC24" s="5" t="s">
        <v>63</v>
      </c>
      <c r="BD24" s="5">
        <v>30</v>
      </c>
    </row>
    <row r="25" spans="1:56" x14ac:dyDescent="0.35">
      <c r="A25" t="s">
        <v>84</v>
      </c>
      <c r="B25" s="5" t="s">
        <v>63</v>
      </c>
      <c r="C25" s="5" t="s">
        <v>63</v>
      </c>
      <c r="D25" s="5" t="s">
        <v>63</v>
      </c>
      <c r="E25" s="5" t="s">
        <v>63</v>
      </c>
      <c r="F25" s="5">
        <v>5</v>
      </c>
      <c r="G25" s="5" t="s">
        <v>63</v>
      </c>
      <c r="H25" s="5">
        <v>10</v>
      </c>
      <c r="I25" s="5" t="s">
        <v>63</v>
      </c>
      <c r="J25" s="5" t="s">
        <v>63</v>
      </c>
      <c r="K25" s="5" t="s">
        <v>63</v>
      </c>
      <c r="L25" s="5">
        <v>10</v>
      </c>
      <c r="M25" s="5" t="s">
        <v>63</v>
      </c>
      <c r="N25" s="5" t="s">
        <v>63</v>
      </c>
      <c r="O25" s="5" t="s">
        <v>63</v>
      </c>
      <c r="P25" s="5" t="s">
        <v>63</v>
      </c>
      <c r="Q25" s="5">
        <v>5</v>
      </c>
      <c r="R25" s="5" t="s">
        <v>63</v>
      </c>
      <c r="S25" s="5">
        <v>10</v>
      </c>
      <c r="T25" s="5" t="s">
        <v>63</v>
      </c>
      <c r="U25" s="5">
        <v>0</v>
      </c>
      <c r="V25" s="7">
        <v>0</v>
      </c>
      <c r="W25" s="5">
        <v>10</v>
      </c>
      <c r="X25" s="5" t="s">
        <v>63</v>
      </c>
      <c r="Y25" s="5" t="s">
        <v>63</v>
      </c>
      <c r="Z25" s="5">
        <v>5</v>
      </c>
      <c r="AA25" s="5" t="s">
        <v>63</v>
      </c>
      <c r="AB25" s="5">
        <v>20</v>
      </c>
      <c r="AC25" s="5" t="s">
        <v>63</v>
      </c>
      <c r="AD25" s="5">
        <v>25</v>
      </c>
      <c r="AE25" s="5" t="s">
        <v>63</v>
      </c>
      <c r="AF25" s="5" t="s">
        <v>63</v>
      </c>
      <c r="AG25" s="5" t="s">
        <v>63</v>
      </c>
      <c r="AH25" s="5">
        <v>25</v>
      </c>
      <c r="AI25" s="5" t="s">
        <v>70</v>
      </c>
      <c r="AJ25" s="5" t="s">
        <v>70</v>
      </c>
      <c r="AK25" s="5" t="s">
        <v>70</v>
      </c>
      <c r="AL25" s="5" t="s">
        <v>70</v>
      </c>
      <c r="AM25" s="5" t="s">
        <v>70</v>
      </c>
      <c r="AN25" s="5" t="s">
        <v>70</v>
      </c>
      <c r="AO25" s="5" t="s">
        <v>70</v>
      </c>
      <c r="AP25" s="5" t="s">
        <v>70</v>
      </c>
      <c r="AQ25" s="5" t="s">
        <v>70</v>
      </c>
      <c r="AR25" s="5" t="s">
        <v>70</v>
      </c>
      <c r="AS25" s="5">
        <v>0</v>
      </c>
      <c r="AT25" s="5">
        <v>0</v>
      </c>
      <c r="AU25" s="7">
        <v>0</v>
      </c>
      <c r="AV25" s="5">
        <v>0</v>
      </c>
      <c r="AW25" s="7">
        <v>0</v>
      </c>
      <c r="AX25" s="5" t="s">
        <v>63</v>
      </c>
      <c r="AY25" s="5" t="s">
        <v>63</v>
      </c>
      <c r="AZ25" s="5" t="s">
        <v>63</v>
      </c>
      <c r="BA25" s="5" t="s">
        <v>63</v>
      </c>
      <c r="BB25" s="5" t="s">
        <v>63</v>
      </c>
      <c r="BC25" s="5" t="s">
        <v>63</v>
      </c>
      <c r="BD25" s="5">
        <v>5</v>
      </c>
    </row>
    <row r="26" spans="1:56" x14ac:dyDescent="0.35">
      <c r="A26" t="s">
        <v>85</v>
      </c>
      <c r="B26" s="5" t="s">
        <v>70</v>
      </c>
      <c r="C26" s="5" t="s">
        <v>70</v>
      </c>
      <c r="D26" s="5" t="s">
        <v>70</v>
      </c>
      <c r="E26" s="5" t="s">
        <v>70</v>
      </c>
      <c r="F26" s="5" t="s">
        <v>70</v>
      </c>
      <c r="G26" s="5" t="s">
        <v>70</v>
      </c>
      <c r="H26" s="5" t="s">
        <v>70</v>
      </c>
      <c r="I26" s="5" t="s">
        <v>70</v>
      </c>
      <c r="J26" s="5" t="s">
        <v>70</v>
      </c>
      <c r="K26" s="5" t="s">
        <v>70</v>
      </c>
      <c r="L26" s="5">
        <v>0</v>
      </c>
      <c r="M26" s="5" t="s">
        <v>70</v>
      </c>
      <c r="N26" s="5" t="s">
        <v>70</v>
      </c>
      <c r="O26" s="5" t="s">
        <v>70</v>
      </c>
      <c r="P26" s="5" t="s">
        <v>70</v>
      </c>
      <c r="Q26" s="5" t="s">
        <v>70</v>
      </c>
      <c r="R26" s="5" t="s">
        <v>70</v>
      </c>
      <c r="S26" s="5" t="s">
        <v>70</v>
      </c>
      <c r="T26" s="5" t="s">
        <v>70</v>
      </c>
      <c r="U26" s="5" t="s">
        <v>70</v>
      </c>
      <c r="V26" s="5" t="s">
        <v>70</v>
      </c>
      <c r="W26" s="5">
        <v>0</v>
      </c>
      <c r="X26" s="5" t="s">
        <v>70</v>
      </c>
      <c r="Y26" s="5" t="s">
        <v>70</v>
      </c>
      <c r="Z26" s="5" t="s">
        <v>70</v>
      </c>
      <c r="AA26" s="5" t="s">
        <v>70</v>
      </c>
      <c r="AB26" s="5" t="s">
        <v>70</v>
      </c>
      <c r="AC26" s="5" t="s">
        <v>70</v>
      </c>
      <c r="AD26" s="5" t="s">
        <v>70</v>
      </c>
      <c r="AE26" s="5" t="s">
        <v>70</v>
      </c>
      <c r="AF26" s="5" t="s">
        <v>70</v>
      </c>
      <c r="AG26" s="5" t="s">
        <v>70</v>
      </c>
      <c r="AH26" s="5">
        <v>0</v>
      </c>
      <c r="AI26" s="5">
        <v>5</v>
      </c>
      <c r="AJ26" s="7">
        <v>0.7</v>
      </c>
      <c r="AK26" s="5">
        <v>10</v>
      </c>
      <c r="AL26" s="7">
        <v>0.9</v>
      </c>
      <c r="AM26" s="5">
        <v>10</v>
      </c>
      <c r="AN26" s="7">
        <v>1</v>
      </c>
      <c r="AO26" s="5">
        <v>10</v>
      </c>
      <c r="AP26" s="7">
        <v>1</v>
      </c>
      <c r="AQ26" s="5">
        <v>0</v>
      </c>
      <c r="AR26" s="7">
        <v>0</v>
      </c>
      <c r="AS26" s="5">
        <v>10</v>
      </c>
      <c r="AT26" s="5">
        <v>0</v>
      </c>
      <c r="AU26" s="7">
        <v>0</v>
      </c>
      <c r="AV26" s="5">
        <v>0</v>
      </c>
      <c r="AW26" s="7">
        <v>0</v>
      </c>
      <c r="AX26" s="5" t="s">
        <v>63</v>
      </c>
      <c r="AY26" s="5" t="s">
        <v>63</v>
      </c>
      <c r="AZ26" s="5" t="s">
        <v>63</v>
      </c>
      <c r="BA26" s="5" t="s">
        <v>63</v>
      </c>
      <c r="BB26" s="5">
        <v>10</v>
      </c>
      <c r="BC26" s="5" t="s">
        <v>63</v>
      </c>
      <c r="BD26" s="5">
        <v>10</v>
      </c>
    </row>
    <row r="27" spans="1:56" x14ac:dyDescent="0.35">
      <c r="A27" t="s">
        <v>86</v>
      </c>
      <c r="B27" s="5">
        <v>135</v>
      </c>
      <c r="C27" s="7">
        <v>0.54</v>
      </c>
      <c r="D27" s="5">
        <v>185</v>
      </c>
      <c r="E27" s="7">
        <v>0.74</v>
      </c>
      <c r="F27" s="5">
        <v>215</v>
      </c>
      <c r="G27" s="7">
        <v>0.86399999999999999</v>
      </c>
      <c r="H27" s="5">
        <v>235</v>
      </c>
      <c r="I27" s="7">
        <v>0.93600000000000005</v>
      </c>
      <c r="J27" s="5">
        <v>15</v>
      </c>
      <c r="K27" s="7">
        <v>6.4000000000000001E-2</v>
      </c>
      <c r="L27" s="5">
        <v>250</v>
      </c>
      <c r="M27" s="5">
        <v>170</v>
      </c>
      <c r="N27" s="7">
        <v>0.52500000000000002</v>
      </c>
      <c r="O27" s="5">
        <v>225</v>
      </c>
      <c r="P27" s="7">
        <v>0.68700000000000006</v>
      </c>
      <c r="Q27" s="5">
        <v>270</v>
      </c>
      <c r="R27" s="7">
        <v>0.82499999999999996</v>
      </c>
      <c r="S27" s="5">
        <v>300</v>
      </c>
      <c r="T27" s="7">
        <v>0.92</v>
      </c>
      <c r="U27" s="5">
        <v>25</v>
      </c>
      <c r="V27" s="7">
        <v>0.08</v>
      </c>
      <c r="W27" s="5">
        <v>325</v>
      </c>
      <c r="X27" s="5">
        <v>180</v>
      </c>
      <c r="Y27" s="5" t="s">
        <v>63</v>
      </c>
      <c r="Z27" s="5">
        <v>230</v>
      </c>
      <c r="AA27" s="5" t="s">
        <v>63</v>
      </c>
      <c r="AB27" s="5">
        <v>270</v>
      </c>
      <c r="AC27" s="5" t="s">
        <v>63</v>
      </c>
      <c r="AD27" s="5">
        <v>295</v>
      </c>
      <c r="AE27" s="5" t="s">
        <v>63</v>
      </c>
      <c r="AF27" s="5" t="s">
        <v>63</v>
      </c>
      <c r="AG27" s="5" t="s">
        <v>63</v>
      </c>
      <c r="AH27" s="5">
        <v>300</v>
      </c>
      <c r="AI27" s="5">
        <v>235</v>
      </c>
      <c r="AJ27" s="7">
        <v>0.57799999999999996</v>
      </c>
      <c r="AK27" s="5">
        <v>310</v>
      </c>
      <c r="AL27" s="7">
        <v>0.76500000000000001</v>
      </c>
      <c r="AM27" s="5">
        <v>360</v>
      </c>
      <c r="AN27" s="7">
        <v>0.89100000000000001</v>
      </c>
      <c r="AO27" s="5">
        <v>385</v>
      </c>
      <c r="AP27" s="7">
        <v>0.94799999999999995</v>
      </c>
      <c r="AQ27" s="5">
        <v>20</v>
      </c>
      <c r="AR27" s="7">
        <v>5.1999999999999998E-2</v>
      </c>
      <c r="AS27" s="5">
        <v>405</v>
      </c>
      <c r="AT27" s="5">
        <v>220</v>
      </c>
      <c r="AU27" s="7">
        <v>0.53400000000000003</v>
      </c>
      <c r="AV27" s="5">
        <v>305</v>
      </c>
      <c r="AW27" s="7">
        <v>0.73799999999999999</v>
      </c>
      <c r="AX27" s="5">
        <v>360</v>
      </c>
      <c r="AY27" s="7">
        <v>0.876</v>
      </c>
      <c r="AZ27" s="5">
        <v>390</v>
      </c>
      <c r="BA27" s="7">
        <v>0.94899999999999995</v>
      </c>
      <c r="BB27" s="5">
        <v>20</v>
      </c>
      <c r="BC27" s="7">
        <v>5.0999999999999997E-2</v>
      </c>
      <c r="BD27" s="5">
        <v>410</v>
      </c>
    </row>
    <row r="28" spans="1:56" x14ac:dyDescent="0.35">
      <c r="A28" t="s">
        <v>87</v>
      </c>
      <c r="B28" s="5" t="s">
        <v>70</v>
      </c>
      <c r="C28" s="5" t="s">
        <v>70</v>
      </c>
      <c r="D28" s="5" t="s">
        <v>70</v>
      </c>
      <c r="E28" s="5" t="s">
        <v>70</v>
      </c>
      <c r="F28" s="5" t="s">
        <v>70</v>
      </c>
      <c r="G28" s="5" t="s">
        <v>70</v>
      </c>
      <c r="H28" s="5" t="s">
        <v>70</v>
      </c>
      <c r="I28" s="5" t="s">
        <v>70</v>
      </c>
      <c r="J28" s="5" t="s">
        <v>70</v>
      </c>
      <c r="K28" s="5" t="s">
        <v>70</v>
      </c>
      <c r="L28" s="5">
        <v>0</v>
      </c>
      <c r="M28" s="5" t="s">
        <v>70</v>
      </c>
      <c r="N28" s="5" t="s">
        <v>70</v>
      </c>
      <c r="O28" s="5" t="s">
        <v>70</v>
      </c>
      <c r="P28" s="5" t="s">
        <v>70</v>
      </c>
      <c r="Q28" s="5" t="s">
        <v>70</v>
      </c>
      <c r="R28" s="5" t="s">
        <v>70</v>
      </c>
      <c r="S28" s="5" t="s">
        <v>70</v>
      </c>
      <c r="T28" s="5" t="s">
        <v>70</v>
      </c>
      <c r="U28" s="5" t="s">
        <v>70</v>
      </c>
      <c r="V28" s="5" t="s">
        <v>70</v>
      </c>
      <c r="W28" s="5">
        <v>0</v>
      </c>
      <c r="X28" s="5" t="s">
        <v>70</v>
      </c>
      <c r="Y28" s="5" t="s">
        <v>70</v>
      </c>
      <c r="Z28" s="5" t="s">
        <v>70</v>
      </c>
      <c r="AA28" s="5" t="s">
        <v>70</v>
      </c>
      <c r="AB28" s="5" t="s">
        <v>70</v>
      </c>
      <c r="AC28" s="5" t="s">
        <v>70</v>
      </c>
      <c r="AD28" s="5" t="s">
        <v>70</v>
      </c>
      <c r="AE28" s="5" t="s">
        <v>70</v>
      </c>
      <c r="AF28" s="5" t="s">
        <v>70</v>
      </c>
      <c r="AG28" s="5" t="s">
        <v>70</v>
      </c>
      <c r="AH28" s="5">
        <v>0</v>
      </c>
      <c r="AI28" s="5" t="s">
        <v>70</v>
      </c>
      <c r="AJ28" s="5" t="s">
        <v>70</v>
      </c>
      <c r="AK28" s="5" t="s">
        <v>70</v>
      </c>
      <c r="AL28" s="5" t="s">
        <v>70</v>
      </c>
      <c r="AM28" s="5" t="s">
        <v>70</v>
      </c>
      <c r="AN28" s="5" t="s">
        <v>70</v>
      </c>
      <c r="AO28" s="5" t="s">
        <v>70</v>
      </c>
      <c r="AP28" s="5" t="s">
        <v>70</v>
      </c>
      <c r="AQ28" s="5" t="s">
        <v>70</v>
      </c>
      <c r="AR28" s="5" t="s">
        <v>70</v>
      </c>
      <c r="AS28" s="5">
        <v>0</v>
      </c>
      <c r="AT28" s="5" t="s">
        <v>70</v>
      </c>
      <c r="AU28" s="5" t="s">
        <v>70</v>
      </c>
      <c r="AV28" s="5" t="s">
        <v>70</v>
      </c>
      <c r="AW28" s="5" t="s">
        <v>70</v>
      </c>
      <c r="AX28" s="5" t="s">
        <v>70</v>
      </c>
      <c r="AY28" s="5" t="s">
        <v>70</v>
      </c>
      <c r="AZ28" s="5" t="s">
        <v>70</v>
      </c>
      <c r="BA28" s="5" t="s">
        <v>70</v>
      </c>
      <c r="BB28" s="5" t="s">
        <v>70</v>
      </c>
      <c r="BC28" s="5" t="s">
        <v>70</v>
      </c>
      <c r="BD28" s="5">
        <v>0</v>
      </c>
    </row>
    <row r="29" spans="1:56" x14ac:dyDescent="0.35">
      <c r="A29" t="s">
        <v>88</v>
      </c>
      <c r="B29" s="5" t="s">
        <v>70</v>
      </c>
      <c r="C29" s="5" t="s">
        <v>70</v>
      </c>
      <c r="D29" s="5" t="s">
        <v>70</v>
      </c>
      <c r="E29" s="5" t="s">
        <v>70</v>
      </c>
      <c r="F29" s="5" t="s">
        <v>70</v>
      </c>
      <c r="G29" s="5" t="s">
        <v>70</v>
      </c>
      <c r="H29" s="5" t="s">
        <v>70</v>
      </c>
      <c r="I29" s="5" t="s">
        <v>70</v>
      </c>
      <c r="J29" s="5" t="s">
        <v>70</v>
      </c>
      <c r="K29" s="5" t="s">
        <v>70</v>
      </c>
      <c r="L29" s="5">
        <v>0</v>
      </c>
      <c r="M29" s="5" t="s">
        <v>70</v>
      </c>
      <c r="N29" s="5" t="s">
        <v>70</v>
      </c>
      <c r="O29" s="5" t="s">
        <v>70</v>
      </c>
      <c r="P29" s="5" t="s">
        <v>70</v>
      </c>
      <c r="Q29" s="5" t="s">
        <v>70</v>
      </c>
      <c r="R29" s="5" t="s">
        <v>70</v>
      </c>
      <c r="S29" s="5" t="s">
        <v>70</v>
      </c>
      <c r="T29" s="5" t="s">
        <v>70</v>
      </c>
      <c r="U29" s="5" t="s">
        <v>70</v>
      </c>
      <c r="V29" s="5" t="s">
        <v>70</v>
      </c>
      <c r="W29" s="5">
        <v>0</v>
      </c>
      <c r="X29" s="5" t="s">
        <v>70</v>
      </c>
      <c r="Y29" s="5" t="s">
        <v>70</v>
      </c>
      <c r="Z29" s="5" t="s">
        <v>70</v>
      </c>
      <c r="AA29" s="5" t="s">
        <v>70</v>
      </c>
      <c r="AB29" s="5" t="s">
        <v>70</v>
      </c>
      <c r="AC29" s="5" t="s">
        <v>70</v>
      </c>
      <c r="AD29" s="5" t="s">
        <v>70</v>
      </c>
      <c r="AE29" s="5" t="s">
        <v>70</v>
      </c>
      <c r="AF29" s="5" t="s">
        <v>70</v>
      </c>
      <c r="AG29" s="5" t="s">
        <v>70</v>
      </c>
      <c r="AH29" s="5">
        <v>0</v>
      </c>
      <c r="AI29" s="5" t="s">
        <v>70</v>
      </c>
      <c r="AJ29" s="5" t="s">
        <v>70</v>
      </c>
      <c r="AK29" s="5" t="s">
        <v>70</v>
      </c>
      <c r="AL29" s="5" t="s">
        <v>70</v>
      </c>
      <c r="AM29" s="5" t="s">
        <v>70</v>
      </c>
      <c r="AN29" s="5" t="s">
        <v>70</v>
      </c>
      <c r="AO29" s="5" t="s">
        <v>70</v>
      </c>
      <c r="AP29" s="5" t="s">
        <v>70</v>
      </c>
      <c r="AQ29" s="5" t="s">
        <v>70</v>
      </c>
      <c r="AR29" s="5" t="s">
        <v>70</v>
      </c>
      <c r="AS29" s="5">
        <v>0</v>
      </c>
      <c r="AT29" s="5" t="s">
        <v>70</v>
      </c>
      <c r="AU29" s="5" t="s">
        <v>70</v>
      </c>
      <c r="AV29" s="5" t="s">
        <v>70</v>
      </c>
      <c r="AW29" s="5" t="s">
        <v>70</v>
      </c>
      <c r="AX29" s="5" t="s">
        <v>70</v>
      </c>
      <c r="AY29" s="5" t="s">
        <v>70</v>
      </c>
      <c r="AZ29" s="5" t="s">
        <v>70</v>
      </c>
      <c r="BA29" s="5" t="s">
        <v>70</v>
      </c>
      <c r="BB29" s="5" t="s">
        <v>70</v>
      </c>
      <c r="BC29" s="5" t="s">
        <v>70</v>
      </c>
      <c r="BD29" s="5">
        <v>0</v>
      </c>
    </row>
    <row r="30" spans="1:56" x14ac:dyDescent="0.35">
      <c r="A30" t="s">
        <v>89</v>
      </c>
      <c r="B30" s="5">
        <v>130</v>
      </c>
      <c r="C30" s="7">
        <v>0.25800000000000001</v>
      </c>
      <c r="D30" s="5">
        <v>260</v>
      </c>
      <c r="E30" s="7">
        <v>0.504</v>
      </c>
      <c r="F30" s="5">
        <v>370</v>
      </c>
      <c r="G30" s="7">
        <v>0.72099999999999997</v>
      </c>
      <c r="H30" s="5">
        <v>445</v>
      </c>
      <c r="I30" s="7">
        <v>0.86499999999999999</v>
      </c>
      <c r="J30" s="5">
        <v>70</v>
      </c>
      <c r="K30" s="7">
        <v>0.13500000000000001</v>
      </c>
      <c r="L30" s="5">
        <v>510</v>
      </c>
      <c r="M30" s="5">
        <v>175</v>
      </c>
      <c r="N30" s="7">
        <v>0.35899999999999999</v>
      </c>
      <c r="O30" s="5">
        <v>275</v>
      </c>
      <c r="P30" s="7">
        <v>0.56100000000000005</v>
      </c>
      <c r="Q30" s="5">
        <v>365</v>
      </c>
      <c r="R30" s="7">
        <v>0.754</v>
      </c>
      <c r="S30" s="5">
        <v>435</v>
      </c>
      <c r="T30" s="7">
        <v>0.89700000000000002</v>
      </c>
      <c r="U30" s="5">
        <v>50</v>
      </c>
      <c r="V30" s="7">
        <v>0.10299999999999999</v>
      </c>
      <c r="W30" s="5">
        <v>485</v>
      </c>
      <c r="X30" s="5">
        <v>195</v>
      </c>
      <c r="Y30" s="7">
        <v>0.44</v>
      </c>
      <c r="Z30" s="5">
        <v>300</v>
      </c>
      <c r="AA30" s="7">
        <v>0.67200000000000004</v>
      </c>
      <c r="AB30" s="5">
        <v>385</v>
      </c>
      <c r="AC30" s="7">
        <v>0.87</v>
      </c>
      <c r="AD30" s="5">
        <v>430</v>
      </c>
      <c r="AE30" s="7">
        <v>0.97099999999999997</v>
      </c>
      <c r="AF30" s="5">
        <v>15</v>
      </c>
      <c r="AG30" s="7">
        <v>2.9000000000000001E-2</v>
      </c>
      <c r="AH30" s="5">
        <v>445</v>
      </c>
      <c r="AI30" s="5">
        <v>130</v>
      </c>
      <c r="AJ30" s="7">
        <v>0.33300000000000002</v>
      </c>
      <c r="AK30" s="5">
        <v>225</v>
      </c>
      <c r="AL30" s="7">
        <v>0.56299999999999994</v>
      </c>
      <c r="AM30" s="5">
        <v>335</v>
      </c>
      <c r="AN30" s="7">
        <v>0.85099999999999998</v>
      </c>
      <c r="AO30" s="5">
        <v>375</v>
      </c>
      <c r="AP30" s="7">
        <v>0.94199999999999995</v>
      </c>
      <c r="AQ30" s="5">
        <v>25</v>
      </c>
      <c r="AR30" s="7">
        <v>5.8000000000000003E-2</v>
      </c>
      <c r="AS30" s="5">
        <v>395</v>
      </c>
      <c r="AT30" s="5">
        <v>85</v>
      </c>
      <c r="AU30" s="7">
        <v>0.19400000000000001</v>
      </c>
      <c r="AV30" s="5">
        <v>180</v>
      </c>
      <c r="AW30" s="7">
        <v>0.41199999999999998</v>
      </c>
      <c r="AX30" s="5">
        <v>270</v>
      </c>
      <c r="AY30" s="7">
        <v>0.62</v>
      </c>
      <c r="AZ30" s="5">
        <v>355</v>
      </c>
      <c r="BA30" s="7">
        <v>0.81799999999999995</v>
      </c>
      <c r="BB30" s="5">
        <v>80</v>
      </c>
      <c r="BC30" s="7">
        <v>0.182</v>
      </c>
      <c r="BD30" s="5">
        <v>435</v>
      </c>
    </row>
    <row r="31" spans="1:56" x14ac:dyDescent="0.35">
      <c r="A31" t="s">
        <v>90</v>
      </c>
      <c r="B31" s="5">
        <v>85</v>
      </c>
      <c r="C31" s="5" t="s">
        <v>63</v>
      </c>
      <c r="D31" s="5">
        <v>105</v>
      </c>
      <c r="E31" s="5" t="s">
        <v>63</v>
      </c>
      <c r="F31" s="5">
        <v>115</v>
      </c>
      <c r="G31" s="5" t="s">
        <v>63</v>
      </c>
      <c r="H31" s="5">
        <v>115</v>
      </c>
      <c r="I31" s="5" t="s">
        <v>63</v>
      </c>
      <c r="J31" s="5" t="s">
        <v>63</v>
      </c>
      <c r="K31" s="5" t="s">
        <v>63</v>
      </c>
      <c r="L31" s="5">
        <v>115</v>
      </c>
      <c r="M31" s="5">
        <v>75</v>
      </c>
      <c r="N31" s="5" t="s">
        <v>63</v>
      </c>
      <c r="O31" s="5">
        <v>100</v>
      </c>
      <c r="P31" s="5" t="s">
        <v>63</v>
      </c>
      <c r="Q31" s="5">
        <v>115</v>
      </c>
      <c r="R31" s="5" t="s">
        <v>63</v>
      </c>
      <c r="S31" s="5">
        <v>125</v>
      </c>
      <c r="T31" s="5" t="s">
        <v>63</v>
      </c>
      <c r="U31" s="5" t="s">
        <v>63</v>
      </c>
      <c r="V31" s="5" t="s">
        <v>63</v>
      </c>
      <c r="W31" s="5">
        <v>125</v>
      </c>
      <c r="X31" s="5">
        <v>75</v>
      </c>
      <c r="Y31" s="7">
        <v>0.58399999999999996</v>
      </c>
      <c r="Z31" s="5">
        <v>95</v>
      </c>
      <c r="AA31" s="7">
        <v>0.76</v>
      </c>
      <c r="AB31" s="5">
        <v>105</v>
      </c>
      <c r="AC31" s="7">
        <v>0.85599999999999998</v>
      </c>
      <c r="AD31" s="5">
        <v>115</v>
      </c>
      <c r="AE31" s="7">
        <v>0.92</v>
      </c>
      <c r="AF31" s="5">
        <v>10</v>
      </c>
      <c r="AG31" s="7">
        <v>0.08</v>
      </c>
      <c r="AH31" s="5">
        <v>125</v>
      </c>
      <c r="AI31" s="5">
        <v>85</v>
      </c>
      <c r="AJ31" s="7">
        <v>0.51500000000000001</v>
      </c>
      <c r="AK31" s="5">
        <v>125</v>
      </c>
      <c r="AL31" s="7">
        <v>0.74</v>
      </c>
      <c r="AM31" s="5">
        <v>155</v>
      </c>
      <c r="AN31" s="7">
        <v>0.92300000000000004</v>
      </c>
      <c r="AO31" s="5">
        <v>165</v>
      </c>
      <c r="AP31" s="7">
        <v>0.96399999999999997</v>
      </c>
      <c r="AQ31" s="5">
        <v>5</v>
      </c>
      <c r="AR31" s="7">
        <v>3.5999999999999997E-2</v>
      </c>
      <c r="AS31" s="5">
        <v>170</v>
      </c>
      <c r="AT31" s="5">
        <v>85</v>
      </c>
      <c r="AU31" s="7">
        <v>0.5</v>
      </c>
      <c r="AV31" s="5">
        <v>115</v>
      </c>
      <c r="AW31" s="7">
        <v>0.66700000000000004</v>
      </c>
      <c r="AX31" s="5">
        <v>145</v>
      </c>
      <c r="AY31" s="7">
        <v>0.83299999999999996</v>
      </c>
      <c r="AZ31" s="5">
        <v>160</v>
      </c>
      <c r="BA31" s="7">
        <v>0.91400000000000003</v>
      </c>
      <c r="BB31" s="5">
        <v>15</v>
      </c>
      <c r="BC31" s="7">
        <v>8.5999999999999993E-2</v>
      </c>
      <c r="BD31" s="5">
        <v>175</v>
      </c>
    </row>
    <row r="32" spans="1:56" x14ac:dyDescent="0.35">
      <c r="A32" t="s">
        <v>91</v>
      </c>
      <c r="B32" s="5">
        <v>75</v>
      </c>
      <c r="C32" s="7">
        <v>0.251</v>
      </c>
      <c r="D32" s="5">
        <v>155</v>
      </c>
      <c r="E32" s="7">
        <v>0.505</v>
      </c>
      <c r="F32" s="5">
        <v>215</v>
      </c>
      <c r="G32" s="7">
        <v>0.70399999999999996</v>
      </c>
      <c r="H32" s="5">
        <v>265</v>
      </c>
      <c r="I32" s="7">
        <v>0.85699999999999998</v>
      </c>
      <c r="J32" s="5">
        <v>45</v>
      </c>
      <c r="K32" s="7">
        <v>0.14299999999999999</v>
      </c>
      <c r="L32" s="5">
        <v>305</v>
      </c>
      <c r="M32" s="5">
        <v>70</v>
      </c>
      <c r="N32" s="7">
        <v>0.28499999999999998</v>
      </c>
      <c r="O32" s="5">
        <v>130</v>
      </c>
      <c r="P32" s="7">
        <v>0.54500000000000004</v>
      </c>
      <c r="Q32" s="5">
        <v>185</v>
      </c>
      <c r="R32" s="7">
        <v>0.77300000000000002</v>
      </c>
      <c r="S32" s="5">
        <v>215</v>
      </c>
      <c r="T32" s="7">
        <v>0.89300000000000002</v>
      </c>
      <c r="U32" s="5">
        <v>25</v>
      </c>
      <c r="V32" s="7">
        <v>0.107</v>
      </c>
      <c r="W32" s="5">
        <v>240</v>
      </c>
      <c r="X32" s="5">
        <v>100</v>
      </c>
      <c r="Y32" s="7">
        <v>0.30099999999999999</v>
      </c>
      <c r="Z32" s="5">
        <v>180</v>
      </c>
      <c r="AA32" s="7">
        <v>0.53700000000000003</v>
      </c>
      <c r="AB32" s="5">
        <v>260</v>
      </c>
      <c r="AC32" s="7">
        <v>0.78200000000000003</v>
      </c>
      <c r="AD32" s="5">
        <v>310</v>
      </c>
      <c r="AE32" s="7">
        <v>0.92800000000000005</v>
      </c>
      <c r="AF32" s="5">
        <v>25</v>
      </c>
      <c r="AG32" s="7">
        <v>7.1999999999999995E-2</v>
      </c>
      <c r="AH32" s="5">
        <v>335</v>
      </c>
      <c r="AI32" s="5">
        <v>95</v>
      </c>
      <c r="AJ32" s="7">
        <v>0.28799999999999998</v>
      </c>
      <c r="AK32" s="5">
        <v>170</v>
      </c>
      <c r="AL32" s="7">
        <v>0.51200000000000001</v>
      </c>
      <c r="AM32" s="5">
        <v>270</v>
      </c>
      <c r="AN32" s="7">
        <v>0.82099999999999995</v>
      </c>
      <c r="AO32" s="5">
        <v>310</v>
      </c>
      <c r="AP32" s="7">
        <v>0.94199999999999995</v>
      </c>
      <c r="AQ32" s="5">
        <v>20</v>
      </c>
      <c r="AR32" s="7">
        <v>5.8000000000000003E-2</v>
      </c>
      <c r="AS32" s="5">
        <v>330</v>
      </c>
      <c r="AT32" s="5">
        <v>70</v>
      </c>
      <c r="AU32" s="7">
        <v>0.22700000000000001</v>
      </c>
      <c r="AV32" s="5">
        <v>140</v>
      </c>
      <c r="AW32" s="7">
        <v>0.46200000000000002</v>
      </c>
      <c r="AX32" s="5">
        <v>205</v>
      </c>
      <c r="AY32" s="7">
        <v>0.67900000000000005</v>
      </c>
      <c r="AZ32" s="5">
        <v>260</v>
      </c>
      <c r="BA32" s="7">
        <v>0.876</v>
      </c>
      <c r="BB32" s="5">
        <v>35</v>
      </c>
      <c r="BC32" s="7">
        <v>0.124</v>
      </c>
      <c r="BD32" s="5">
        <v>300</v>
      </c>
    </row>
    <row r="33" spans="1:56" x14ac:dyDescent="0.35">
      <c r="A33" t="s">
        <v>92</v>
      </c>
      <c r="B33" s="5">
        <v>30</v>
      </c>
      <c r="C33" s="5" t="s">
        <v>63</v>
      </c>
      <c r="D33" s="5">
        <v>55</v>
      </c>
      <c r="E33" s="5" t="s">
        <v>63</v>
      </c>
      <c r="F33" s="5">
        <v>70</v>
      </c>
      <c r="G33" s="5" t="s">
        <v>63</v>
      </c>
      <c r="H33" s="5">
        <v>80</v>
      </c>
      <c r="I33" s="5" t="s">
        <v>63</v>
      </c>
      <c r="J33" s="5" t="s">
        <v>63</v>
      </c>
      <c r="K33" s="5" t="s">
        <v>63</v>
      </c>
      <c r="L33" s="5">
        <v>85</v>
      </c>
      <c r="M33" s="5">
        <v>30</v>
      </c>
      <c r="N33" s="5" t="s">
        <v>63</v>
      </c>
      <c r="O33" s="5">
        <v>65</v>
      </c>
      <c r="P33" s="5" t="s">
        <v>63</v>
      </c>
      <c r="Q33" s="5">
        <v>85</v>
      </c>
      <c r="R33" s="5" t="s">
        <v>63</v>
      </c>
      <c r="S33" s="5">
        <v>100</v>
      </c>
      <c r="T33" s="5" t="s">
        <v>63</v>
      </c>
      <c r="U33" s="5" t="s">
        <v>63</v>
      </c>
      <c r="V33" s="5" t="s">
        <v>63</v>
      </c>
      <c r="W33" s="5">
        <v>100</v>
      </c>
      <c r="X33" s="5">
        <v>40</v>
      </c>
      <c r="Y33" s="7">
        <v>0.441</v>
      </c>
      <c r="Z33" s="5">
        <v>60</v>
      </c>
      <c r="AA33" s="7">
        <v>0.66700000000000004</v>
      </c>
      <c r="AB33" s="5">
        <v>75</v>
      </c>
      <c r="AC33" s="7">
        <v>0.78500000000000003</v>
      </c>
      <c r="AD33" s="5">
        <v>85</v>
      </c>
      <c r="AE33" s="7">
        <v>0.91400000000000003</v>
      </c>
      <c r="AF33" s="5">
        <v>10</v>
      </c>
      <c r="AG33" s="7">
        <v>8.5999999999999993E-2</v>
      </c>
      <c r="AH33" s="5">
        <v>95</v>
      </c>
      <c r="AI33" s="5">
        <v>20</v>
      </c>
      <c r="AJ33" s="7">
        <v>0.379</v>
      </c>
      <c r="AK33" s="5">
        <v>40</v>
      </c>
      <c r="AL33" s="7">
        <v>0.69</v>
      </c>
      <c r="AM33" s="5">
        <v>55</v>
      </c>
      <c r="AN33" s="7">
        <v>0.93100000000000005</v>
      </c>
      <c r="AO33" s="5">
        <v>60</v>
      </c>
      <c r="AP33" s="7">
        <v>1</v>
      </c>
      <c r="AQ33" s="5">
        <v>0</v>
      </c>
      <c r="AR33" s="7">
        <v>0</v>
      </c>
      <c r="AS33" s="5">
        <v>60</v>
      </c>
      <c r="AT33" s="5">
        <v>25</v>
      </c>
      <c r="AU33" s="7">
        <v>0.35599999999999998</v>
      </c>
      <c r="AV33" s="5">
        <v>45</v>
      </c>
      <c r="AW33" s="7">
        <v>0.64400000000000002</v>
      </c>
      <c r="AX33" s="5">
        <v>60</v>
      </c>
      <c r="AY33" s="7">
        <v>0.79500000000000004</v>
      </c>
      <c r="AZ33" s="5">
        <v>65</v>
      </c>
      <c r="BA33" s="7">
        <v>0.90400000000000003</v>
      </c>
      <c r="BB33" s="5">
        <v>5</v>
      </c>
      <c r="BC33" s="7">
        <v>9.6000000000000002E-2</v>
      </c>
      <c r="BD33" s="5">
        <v>75</v>
      </c>
    </row>
    <row r="34" spans="1:56" x14ac:dyDescent="0.35">
      <c r="A34" t="s">
        <v>93</v>
      </c>
      <c r="B34" s="5">
        <v>270</v>
      </c>
      <c r="C34" s="7">
        <v>0.42199999999999999</v>
      </c>
      <c r="D34" s="5">
        <v>400</v>
      </c>
      <c r="E34" s="7">
        <v>0.628</v>
      </c>
      <c r="F34" s="5">
        <v>495</v>
      </c>
      <c r="G34" s="7">
        <v>0.78100000000000003</v>
      </c>
      <c r="H34" s="5">
        <v>575</v>
      </c>
      <c r="I34" s="7">
        <v>0.90200000000000002</v>
      </c>
      <c r="J34" s="5">
        <v>60</v>
      </c>
      <c r="K34" s="7">
        <v>9.8000000000000004E-2</v>
      </c>
      <c r="L34" s="5">
        <v>635</v>
      </c>
      <c r="M34" s="5">
        <v>280</v>
      </c>
      <c r="N34" s="7">
        <v>0.41099999999999998</v>
      </c>
      <c r="O34" s="5">
        <v>430</v>
      </c>
      <c r="P34" s="7">
        <v>0.628</v>
      </c>
      <c r="Q34" s="5">
        <v>530</v>
      </c>
      <c r="R34" s="7">
        <v>0.77600000000000002</v>
      </c>
      <c r="S34" s="5">
        <v>615</v>
      </c>
      <c r="T34" s="7">
        <v>0.89700000000000002</v>
      </c>
      <c r="U34" s="5">
        <v>70</v>
      </c>
      <c r="V34" s="7">
        <v>0.10299999999999999</v>
      </c>
      <c r="W34" s="5">
        <v>685</v>
      </c>
      <c r="X34" s="5">
        <v>320</v>
      </c>
      <c r="Y34" s="7">
        <v>0.46899999999999997</v>
      </c>
      <c r="Z34" s="5">
        <v>455</v>
      </c>
      <c r="AA34" s="7">
        <v>0.67200000000000004</v>
      </c>
      <c r="AB34" s="5">
        <v>570</v>
      </c>
      <c r="AC34" s="7">
        <v>0.83499999999999996</v>
      </c>
      <c r="AD34" s="5">
        <v>635</v>
      </c>
      <c r="AE34" s="7">
        <v>0.93700000000000006</v>
      </c>
      <c r="AF34" s="5">
        <v>45</v>
      </c>
      <c r="AG34" s="7">
        <v>6.3E-2</v>
      </c>
      <c r="AH34" s="5">
        <v>680</v>
      </c>
      <c r="AI34" s="5">
        <v>280</v>
      </c>
      <c r="AJ34" s="7">
        <v>0.42199999999999999</v>
      </c>
      <c r="AK34" s="5">
        <v>430</v>
      </c>
      <c r="AL34" s="7">
        <v>0.64400000000000002</v>
      </c>
      <c r="AM34" s="5">
        <v>575</v>
      </c>
      <c r="AN34" s="7">
        <v>0.86599999999999999</v>
      </c>
      <c r="AO34" s="5">
        <v>635</v>
      </c>
      <c r="AP34" s="7">
        <v>0.95599999999999996</v>
      </c>
      <c r="AQ34" s="5">
        <v>30</v>
      </c>
      <c r="AR34" s="7">
        <v>4.3999999999999997E-2</v>
      </c>
      <c r="AS34" s="5">
        <v>665</v>
      </c>
      <c r="AT34" s="5">
        <v>240</v>
      </c>
      <c r="AU34" s="7">
        <v>0.34899999999999998</v>
      </c>
      <c r="AV34" s="5">
        <v>410</v>
      </c>
      <c r="AW34" s="7">
        <v>0.59299999999999997</v>
      </c>
      <c r="AX34" s="5">
        <v>530</v>
      </c>
      <c r="AY34" s="7">
        <v>0.76600000000000001</v>
      </c>
      <c r="AZ34" s="5">
        <v>625</v>
      </c>
      <c r="BA34" s="7">
        <v>0.90200000000000002</v>
      </c>
      <c r="BB34" s="5">
        <v>70</v>
      </c>
      <c r="BC34" s="7">
        <v>9.8000000000000004E-2</v>
      </c>
      <c r="BD34" s="5">
        <v>695</v>
      </c>
    </row>
    <row r="35" spans="1:56" x14ac:dyDescent="0.35">
      <c r="A35" t="s">
        <v>94</v>
      </c>
      <c r="B35" s="5" t="s">
        <v>70</v>
      </c>
      <c r="C35" s="5" t="s">
        <v>70</v>
      </c>
      <c r="D35" s="5" t="s">
        <v>70</v>
      </c>
      <c r="E35" s="5" t="s">
        <v>70</v>
      </c>
      <c r="F35" s="5" t="s">
        <v>70</v>
      </c>
      <c r="G35" s="5" t="s">
        <v>70</v>
      </c>
      <c r="H35" s="5" t="s">
        <v>70</v>
      </c>
      <c r="I35" s="5" t="s">
        <v>70</v>
      </c>
      <c r="J35" s="5" t="s">
        <v>70</v>
      </c>
      <c r="K35" s="5" t="s">
        <v>70</v>
      </c>
      <c r="L35" s="5">
        <v>0</v>
      </c>
      <c r="M35" s="5" t="s">
        <v>70</v>
      </c>
      <c r="N35" s="5" t="s">
        <v>70</v>
      </c>
      <c r="O35" s="5" t="s">
        <v>70</v>
      </c>
      <c r="P35" s="5" t="s">
        <v>70</v>
      </c>
      <c r="Q35" s="5" t="s">
        <v>70</v>
      </c>
      <c r="R35" s="5" t="s">
        <v>70</v>
      </c>
      <c r="S35" s="5" t="s">
        <v>70</v>
      </c>
      <c r="T35" s="5" t="s">
        <v>70</v>
      </c>
      <c r="U35" s="5" t="s">
        <v>70</v>
      </c>
      <c r="V35" s="5" t="s">
        <v>70</v>
      </c>
      <c r="W35" s="5">
        <v>0</v>
      </c>
      <c r="X35" s="5">
        <v>0</v>
      </c>
      <c r="Y35" s="7">
        <v>0</v>
      </c>
      <c r="Z35" s="5">
        <v>0</v>
      </c>
      <c r="AA35" s="7">
        <v>0</v>
      </c>
      <c r="AB35" s="5" t="s">
        <v>63</v>
      </c>
      <c r="AC35" s="5" t="s">
        <v>63</v>
      </c>
      <c r="AD35" s="5" t="s">
        <v>63</v>
      </c>
      <c r="AE35" s="5" t="s">
        <v>63</v>
      </c>
      <c r="AF35" s="5">
        <v>0</v>
      </c>
      <c r="AG35" s="7">
        <v>0</v>
      </c>
      <c r="AH35" s="5" t="s">
        <v>63</v>
      </c>
      <c r="AI35" s="5" t="s">
        <v>63</v>
      </c>
      <c r="AJ35" s="5" t="s">
        <v>63</v>
      </c>
      <c r="AK35" s="5" t="s">
        <v>63</v>
      </c>
      <c r="AL35" s="5" t="s">
        <v>63</v>
      </c>
      <c r="AM35" s="5" t="s">
        <v>63</v>
      </c>
      <c r="AN35" s="5" t="s">
        <v>63</v>
      </c>
      <c r="AO35" s="5">
        <v>5</v>
      </c>
      <c r="AP35" s="5" t="s">
        <v>63</v>
      </c>
      <c r="AQ35" s="5">
        <v>0</v>
      </c>
      <c r="AR35" s="7">
        <v>0</v>
      </c>
      <c r="AS35" s="5">
        <v>5</v>
      </c>
      <c r="AT35" s="5" t="s">
        <v>63</v>
      </c>
      <c r="AU35" s="5" t="s">
        <v>63</v>
      </c>
      <c r="AV35" s="5" t="s">
        <v>63</v>
      </c>
      <c r="AW35" s="5" t="s">
        <v>63</v>
      </c>
      <c r="AX35" s="5">
        <v>5</v>
      </c>
      <c r="AY35" s="5" t="s">
        <v>63</v>
      </c>
      <c r="AZ35" s="5">
        <v>10</v>
      </c>
      <c r="BA35" s="5" t="s">
        <v>63</v>
      </c>
      <c r="BB35" s="5">
        <v>0</v>
      </c>
      <c r="BC35" s="7">
        <v>0</v>
      </c>
      <c r="BD35" s="5">
        <v>10</v>
      </c>
    </row>
    <row r="36" spans="1:56" x14ac:dyDescent="0.35">
      <c r="A36" t="s">
        <v>95</v>
      </c>
      <c r="B36" s="5" t="s">
        <v>70</v>
      </c>
      <c r="C36" s="5" t="s">
        <v>70</v>
      </c>
      <c r="D36" s="5" t="s">
        <v>70</v>
      </c>
      <c r="E36" s="5" t="s">
        <v>70</v>
      </c>
      <c r="F36" s="5" t="s">
        <v>70</v>
      </c>
      <c r="G36" s="5" t="s">
        <v>70</v>
      </c>
      <c r="H36" s="5" t="s">
        <v>70</v>
      </c>
      <c r="I36" s="5" t="s">
        <v>70</v>
      </c>
      <c r="J36" s="5" t="s">
        <v>70</v>
      </c>
      <c r="K36" s="5" t="s">
        <v>70</v>
      </c>
      <c r="L36" s="5">
        <v>0</v>
      </c>
      <c r="M36" s="5" t="s">
        <v>70</v>
      </c>
      <c r="N36" s="5" t="s">
        <v>70</v>
      </c>
      <c r="O36" s="5" t="s">
        <v>70</v>
      </c>
      <c r="P36" s="5" t="s">
        <v>70</v>
      </c>
      <c r="Q36" s="5" t="s">
        <v>70</v>
      </c>
      <c r="R36" s="5" t="s">
        <v>70</v>
      </c>
      <c r="S36" s="5" t="s">
        <v>70</v>
      </c>
      <c r="T36" s="5" t="s">
        <v>70</v>
      </c>
      <c r="U36" s="5" t="s">
        <v>70</v>
      </c>
      <c r="V36" s="5" t="s">
        <v>70</v>
      </c>
      <c r="W36" s="5">
        <v>0</v>
      </c>
      <c r="X36" s="5" t="s">
        <v>70</v>
      </c>
      <c r="Y36" s="5" t="s">
        <v>70</v>
      </c>
      <c r="Z36" s="5" t="s">
        <v>70</v>
      </c>
      <c r="AA36" s="5" t="s">
        <v>70</v>
      </c>
      <c r="AB36" s="5" t="s">
        <v>70</v>
      </c>
      <c r="AC36" s="5" t="s">
        <v>70</v>
      </c>
      <c r="AD36" s="5" t="s">
        <v>70</v>
      </c>
      <c r="AE36" s="5" t="s">
        <v>70</v>
      </c>
      <c r="AF36" s="5" t="s">
        <v>70</v>
      </c>
      <c r="AG36" s="5" t="s">
        <v>70</v>
      </c>
      <c r="AH36" s="5">
        <v>0</v>
      </c>
      <c r="AI36" s="5" t="s">
        <v>70</v>
      </c>
      <c r="AJ36" s="5" t="s">
        <v>70</v>
      </c>
      <c r="AK36" s="5" t="s">
        <v>70</v>
      </c>
      <c r="AL36" s="5" t="s">
        <v>70</v>
      </c>
      <c r="AM36" s="5" t="s">
        <v>70</v>
      </c>
      <c r="AN36" s="5" t="s">
        <v>70</v>
      </c>
      <c r="AO36" s="5" t="s">
        <v>70</v>
      </c>
      <c r="AP36" s="5" t="s">
        <v>70</v>
      </c>
      <c r="AQ36" s="5" t="s">
        <v>70</v>
      </c>
      <c r="AR36" s="5" t="s">
        <v>70</v>
      </c>
      <c r="AS36" s="5">
        <v>0</v>
      </c>
      <c r="AT36" s="5" t="s">
        <v>63</v>
      </c>
      <c r="AU36" s="5" t="s">
        <v>63</v>
      </c>
      <c r="AV36" s="5" t="s">
        <v>63</v>
      </c>
      <c r="AW36" s="5" t="s">
        <v>63</v>
      </c>
      <c r="AX36" s="5" t="s">
        <v>63</v>
      </c>
      <c r="AY36" s="5" t="s">
        <v>63</v>
      </c>
      <c r="AZ36" s="5" t="s">
        <v>63</v>
      </c>
      <c r="BA36" s="5" t="s">
        <v>63</v>
      </c>
      <c r="BB36" s="5">
        <v>0</v>
      </c>
      <c r="BC36" s="7">
        <v>0</v>
      </c>
      <c r="BD36" s="5" t="s">
        <v>63</v>
      </c>
    </row>
    <row r="37" spans="1:56" x14ac:dyDescent="0.35">
      <c r="A37" t="s">
        <v>96</v>
      </c>
      <c r="B37" s="5" t="s">
        <v>70</v>
      </c>
      <c r="C37" s="5" t="s">
        <v>70</v>
      </c>
      <c r="D37" s="5" t="s">
        <v>70</v>
      </c>
      <c r="E37" s="5" t="s">
        <v>70</v>
      </c>
      <c r="F37" s="5" t="s">
        <v>70</v>
      </c>
      <c r="G37" s="5" t="s">
        <v>70</v>
      </c>
      <c r="H37" s="5" t="s">
        <v>70</v>
      </c>
      <c r="I37" s="5" t="s">
        <v>70</v>
      </c>
      <c r="J37" s="5" t="s">
        <v>70</v>
      </c>
      <c r="K37" s="5" t="s">
        <v>70</v>
      </c>
      <c r="L37" s="5">
        <v>0</v>
      </c>
      <c r="M37" s="5" t="s">
        <v>63</v>
      </c>
      <c r="N37" s="5" t="s">
        <v>63</v>
      </c>
      <c r="O37" s="5" t="s">
        <v>63</v>
      </c>
      <c r="P37" s="5" t="s">
        <v>63</v>
      </c>
      <c r="Q37" s="5" t="s">
        <v>63</v>
      </c>
      <c r="R37" s="5" t="s">
        <v>63</v>
      </c>
      <c r="S37" s="5" t="s">
        <v>63</v>
      </c>
      <c r="T37" s="5" t="s">
        <v>63</v>
      </c>
      <c r="U37" s="5">
        <v>0</v>
      </c>
      <c r="V37" s="7">
        <v>0</v>
      </c>
      <c r="W37" s="5" t="s">
        <v>63</v>
      </c>
      <c r="X37" s="5" t="s">
        <v>63</v>
      </c>
      <c r="Y37" s="5" t="s">
        <v>63</v>
      </c>
      <c r="Z37" s="5" t="s">
        <v>63</v>
      </c>
      <c r="AA37" s="5" t="s">
        <v>63</v>
      </c>
      <c r="AB37" s="5" t="s">
        <v>63</v>
      </c>
      <c r="AC37" s="5" t="s">
        <v>63</v>
      </c>
      <c r="AD37" s="5" t="s">
        <v>63</v>
      </c>
      <c r="AE37" s="5" t="s">
        <v>63</v>
      </c>
      <c r="AF37" s="5">
        <v>0</v>
      </c>
      <c r="AG37" s="7">
        <v>0</v>
      </c>
      <c r="AH37" s="5" t="s">
        <v>63</v>
      </c>
      <c r="AI37" s="5" t="s">
        <v>70</v>
      </c>
      <c r="AJ37" s="5" t="s">
        <v>70</v>
      </c>
      <c r="AK37" s="5" t="s">
        <v>70</v>
      </c>
      <c r="AL37" s="5" t="s">
        <v>70</v>
      </c>
      <c r="AM37" s="5" t="s">
        <v>70</v>
      </c>
      <c r="AN37" s="5" t="s">
        <v>70</v>
      </c>
      <c r="AO37" s="5" t="s">
        <v>70</v>
      </c>
      <c r="AP37" s="5" t="s">
        <v>70</v>
      </c>
      <c r="AQ37" s="5" t="s">
        <v>70</v>
      </c>
      <c r="AR37" s="5" t="s">
        <v>70</v>
      </c>
      <c r="AS37" s="5">
        <v>0</v>
      </c>
      <c r="AT37" s="5" t="s">
        <v>70</v>
      </c>
      <c r="AU37" s="5" t="s">
        <v>70</v>
      </c>
      <c r="AV37" s="5" t="s">
        <v>70</v>
      </c>
      <c r="AW37" s="5" t="s">
        <v>70</v>
      </c>
      <c r="AX37" s="5" t="s">
        <v>70</v>
      </c>
      <c r="AY37" s="5" t="s">
        <v>70</v>
      </c>
      <c r="AZ37" s="5" t="s">
        <v>70</v>
      </c>
      <c r="BA37" s="5" t="s">
        <v>70</v>
      </c>
      <c r="BB37" s="5" t="s">
        <v>70</v>
      </c>
      <c r="BC37" s="5" t="s">
        <v>70</v>
      </c>
      <c r="BD37" s="5">
        <v>0</v>
      </c>
    </row>
    <row r="38" spans="1:56" x14ac:dyDescent="0.35">
      <c r="A38" t="s">
        <v>97</v>
      </c>
      <c r="B38" s="5" t="s">
        <v>70</v>
      </c>
      <c r="C38" s="5" t="s">
        <v>70</v>
      </c>
      <c r="D38" s="5" t="s">
        <v>70</v>
      </c>
      <c r="E38" s="5" t="s">
        <v>70</v>
      </c>
      <c r="F38" s="5" t="s">
        <v>70</v>
      </c>
      <c r="G38" s="5" t="s">
        <v>70</v>
      </c>
      <c r="H38" s="5" t="s">
        <v>70</v>
      </c>
      <c r="I38" s="5" t="s">
        <v>70</v>
      </c>
      <c r="J38" s="5" t="s">
        <v>70</v>
      </c>
      <c r="K38" s="5" t="s">
        <v>70</v>
      </c>
      <c r="L38" s="5">
        <v>0</v>
      </c>
      <c r="M38" s="5" t="s">
        <v>70</v>
      </c>
      <c r="N38" s="5" t="s">
        <v>70</v>
      </c>
      <c r="O38" s="5" t="s">
        <v>70</v>
      </c>
      <c r="P38" s="5" t="s">
        <v>70</v>
      </c>
      <c r="Q38" s="5" t="s">
        <v>70</v>
      </c>
      <c r="R38" s="5" t="s">
        <v>70</v>
      </c>
      <c r="S38" s="5" t="s">
        <v>70</v>
      </c>
      <c r="T38" s="5" t="s">
        <v>70</v>
      </c>
      <c r="U38" s="5" t="s">
        <v>70</v>
      </c>
      <c r="V38" s="5" t="s">
        <v>70</v>
      </c>
      <c r="W38" s="5">
        <v>0</v>
      </c>
      <c r="X38" s="5" t="s">
        <v>70</v>
      </c>
      <c r="Y38" s="5" t="s">
        <v>70</v>
      </c>
      <c r="Z38" s="5" t="s">
        <v>70</v>
      </c>
      <c r="AA38" s="5" t="s">
        <v>70</v>
      </c>
      <c r="AB38" s="5" t="s">
        <v>70</v>
      </c>
      <c r="AC38" s="5" t="s">
        <v>70</v>
      </c>
      <c r="AD38" s="5" t="s">
        <v>70</v>
      </c>
      <c r="AE38" s="5" t="s">
        <v>70</v>
      </c>
      <c r="AF38" s="5" t="s">
        <v>70</v>
      </c>
      <c r="AG38" s="5" t="s">
        <v>70</v>
      </c>
      <c r="AH38" s="5">
        <v>0</v>
      </c>
      <c r="AI38" s="5" t="s">
        <v>70</v>
      </c>
      <c r="AJ38" s="5" t="s">
        <v>70</v>
      </c>
      <c r="AK38" s="5" t="s">
        <v>70</v>
      </c>
      <c r="AL38" s="5" t="s">
        <v>70</v>
      </c>
      <c r="AM38" s="5" t="s">
        <v>70</v>
      </c>
      <c r="AN38" s="5" t="s">
        <v>70</v>
      </c>
      <c r="AO38" s="5" t="s">
        <v>70</v>
      </c>
      <c r="AP38" s="5" t="s">
        <v>70</v>
      </c>
      <c r="AQ38" s="5" t="s">
        <v>70</v>
      </c>
      <c r="AR38" s="5" t="s">
        <v>70</v>
      </c>
      <c r="AS38" s="5">
        <v>0</v>
      </c>
      <c r="AT38" s="5" t="s">
        <v>70</v>
      </c>
      <c r="AU38" s="5" t="s">
        <v>70</v>
      </c>
      <c r="AV38" s="5" t="s">
        <v>70</v>
      </c>
      <c r="AW38" s="5" t="s">
        <v>70</v>
      </c>
      <c r="AX38" s="5" t="s">
        <v>70</v>
      </c>
      <c r="AY38" s="5" t="s">
        <v>70</v>
      </c>
      <c r="AZ38" s="5" t="s">
        <v>70</v>
      </c>
      <c r="BA38" s="5" t="s">
        <v>70</v>
      </c>
      <c r="BB38" s="5" t="s">
        <v>70</v>
      </c>
      <c r="BC38" s="5" t="s">
        <v>70</v>
      </c>
      <c r="BD38" s="5">
        <v>0</v>
      </c>
    </row>
    <row r="39" spans="1:56" x14ac:dyDescent="0.35">
      <c r="A39" t="s">
        <v>98</v>
      </c>
      <c r="B39" s="5" t="s">
        <v>70</v>
      </c>
      <c r="C39" s="5" t="s">
        <v>70</v>
      </c>
      <c r="D39" s="5" t="s">
        <v>70</v>
      </c>
      <c r="E39" s="5" t="s">
        <v>70</v>
      </c>
      <c r="F39" s="5" t="s">
        <v>70</v>
      </c>
      <c r="G39" s="5" t="s">
        <v>70</v>
      </c>
      <c r="H39" s="5" t="s">
        <v>70</v>
      </c>
      <c r="I39" s="5" t="s">
        <v>70</v>
      </c>
      <c r="J39" s="5" t="s">
        <v>70</v>
      </c>
      <c r="K39" s="5" t="s">
        <v>70</v>
      </c>
      <c r="L39" s="5">
        <v>0</v>
      </c>
      <c r="M39" s="5" t="s">
        <v>70</v>
      </c>
      <c r="N39" s="5" t="s">
        <v>70</v>
      </c>
      <c r="O39" s="5" t="s">
        <v>70</v>
      </c>
      <c r="P39" s="5" t="s">
        <v>70</v>
      </c>
      <c r="Q39" s="5" t="s">
        <v>70</v>
      </c>
      <c r="R39" s="5" t="s">
        <v>70</v>
      </c>
      <c r="S39" s="5" t="s">
        <v>70</v>
      </c>
      <c r="T39" s="5" t="s">
        <v>70</v>
      </c>
      <c r="U39" s="5" t="s">
        <v>70</v>
      </c>
      <c r="V39" s="5" t="s">
        <v>70</v>
      </c>
      <c r="W39" s="5">
        <v>0</v>
      </c>
      <c r="X39" s="5" t="s">
        <v>70</v>
      </c>
      <c r="Y39" s="5" t="s">
        <v>70</v>
      </c>
      <c r="Z39" s="5" t="s">
        <v>70</v>
      </c>
      <c r="AA39" s="5" t="s">
        <v>70</v>
      </c>
      <c r="AB39" s="5" t="s">
        <v>70</v>
      </c>
      <c r="AC39" s="5" t="s">
        <v>70</v>
      </c>
      <c r="AD39" s="5" t="s">
        <v>70</v>
      </c>
      <c r="AE39" s="5" t="s">
        <v>70</v>
      </c>
      <c r="AF39" s="5" t="s">
        <v>70</v>
      </c>
      <c r="AG39" s="5" t="s">
        <v>70</v>
      </c>
      <c r="AH39" s="5">
        <v>0</v>
      </c>
      <c r="AI39" s="5" t="s">
        <v>70</v>
      </c>
      <c r="AJ39" s="5" t="s">
        <v>70</v>
      </c>
      <c r="AK39" s="5" t="s">
        <v>70</v>
      </c>
      <c r="AL39" s="5" t="s">
        <v>70</v>
      </c>
      <c r="AM39" s="5" t="s">
        <v>70</v>
      </c>
      <c r="AN39" s="5" t="s">
        <v>70</v>
      </c>
      <c r="AO39" s="5" t="s">
        <v>70</v>
      </c>
      <c r="AP39" s="5" t="s">
        <v>70</v>
      </c>
      <c r="AQ39" s="5" t="s">
        <v>70</v>
      </c>
      <c r="AR39" s="5" t="s">
        <v>70</v>
      </c>
      <c r="AS39" s="5">
        <v>0</v>
      </c>
      <c r="AT39" s="5" t="s">
        <v>70</v>
      </c>
      <c r="AU39" s="5" t="s">
        <v>70</v>
      </c>
      <c r="AV39" s="5" t="s">
        <v>70</v>
      </c>
      <c r="AW39" s="5" t="s">
        <v>70</v>
      </c>
      <c r="AX39" s="5" t="s">
        <v>70</v>
      </c>
      <c r="AY39" s="5" t="s">
        <v>70</v>
      </c>
      <c r="AZ39" s="5" t="s">
        <v>70</v>
      </c>
      <c r="BA39" s="5" t="s">
        <v>70</v>
      </c>
      <c r="BB39" s="5" t="s">
        <v>70</v>
      </c>
      <c r="BC39" s="5" t="s">
        <v>70</v>
      </c>
      <c r="BD39" s="5">
        <v>0</v>
      </c>
    </row>
    <row r="40" spans="1:56" x14ac:dyDescent="0.35">
      <c r="A40" t="s">
        <v>99</v>
      </c>
      <c r="B40" s="5">
        <v>460</v>
      </c>
      <c r="C40" s="7">
        <v>0.26300000000000001</v>
      </c>
      <c r="D40" s="5">
        <v>780</v>
      </c>
      <c r="E40" s="7">
        <v>0.44500000000000001</v>
      </c>
      <c r="F40" s="8">
        <v>1085</v>
      </c>
      <c r="G40" s="7">
        <v>0.61899999999999999</v>
      </c>
      <c r="H40" s="8">
        <v>1405</v>
      </c>
      <c r="I40" s="7">
        <v>0.80300000000000005</v>
      </c>
      <c r="J40" s="5">
        <v>345</v>
      </c>
      <c r="K40" s="7">
        <v>0.19700000000000001</v>
      </c>
      <c r="L40" s="8">
        <v>1750</v>
      </c>
      <c r="M40" s="5">
        <v>735</v>
      </c>
      <c r="N40" s="7">
        <v>0.40899999999999997</v>
      </c>
      <c r="O40" s="8">
        <v>1095</v>
      </c>
      <c r="P40" s="7">
        <v>0.61</v>
      </c>
      <c r="Q40" s="8">
        <v>1355</v>
      </c>
      <c r="R40" s="7">
        <v>0.75600000000000001</v>
      </c>
      <c r="S40" s="8">
        <v>1545</v>
      </c>
      <c r="T40" s="7">
        <v>0.86299999999999999</v>
      </c>
      <c r="U40" s="5">
        <v>245</v>
      </c>
      <c r="V40" s="7">
        <v>0.13700000000000001</v>
      </c>
      <c r="W40" s="8">
        <v>1790</v>
      </c>
      <c r="X40" s="5">
        <v>490</v>
      </c>
      <c r="Y40" s="7">
        <v>0.3</v>
      </c>
      <c r="Z40" s="5">
        <v>775</v>
      </c>
      <c r="AA40" s="7">
        <v>0.47499999999999998</v>
      </c>
      <c r="AB40" s="8">
        <v>1080</v>
      </c>
      <c r="AC40" s="7">
        <v>0.66100000000000003</v>
      </c>
      <c r="AD40" s="8">
        <v>1325</v>
      </c>
      <c r="AE40" s="7">
        <v>0.81299999999999994</v>
      </c>
      <c r="AF40" s="5">
        <v>305</v>
      </c>
      <c r="AG40" s="7">
        <v>0.187</v>
      </c>
      <c r="AH40" s="8">
        <v>1635</v>
      </c>
      <c r="AI40" s="5">
        <v>675</v>
      </c>
      <c r="AJ40" s="7">
        <v>0.35499999999999998</v>
      </c>
      <c r="AK40" s="8">
        <v>1075</v>
      </c>
      <c r="AL40" s="7">
        <v>0.56399999999999995</v>
      </c>
      <c r="AM40" s="8">
        <v>1495</v>
      </c>
      <c r="AN40" s="7">
        <v>0.78400000000000003</v>
      </c>
      <c r="AO40" s="8">
        <v>1705</v>
      </c>
      <c r="AP40" s="7">
        <v>0.89600000000000002</v>
      </c>
      <c r="AQ40" s="5">
        <v>200</v>
      </c>
      <c r="AR40" s="7">
        <v>0.104</v>
      </c>
      <c r="AS40" s="8">
        <v>1905</v>
      </c>
      <c r="AT40" s="5">
        <v>585</v>
      </c>
      <c r="AU40" s="7">
        <v>0.28999999999999998</v>
      </c>
      <c r="AV40" s="5">
        <v>960</v>
      </c>
      <c r="AW40" s="7">
        <v>0.47699999999999998</v>
      </c>
      <c r="AX40" s="8">
        <v>1285</v>
      </c>
      <c r="AY40" s="7">
        <v>0.63800000000000001</v>
      </c>
      <c r="AZ40" s="8">
        <v>1605</v>
      </c>
      <c r="BA40" s="7">
        <v>0.79700000000000004</v>
      </c>
      <c r="BB40" s="5">
        <v>410</v>
      </c>
      <c r="BC40" s="7">
        <v>0.20300000000000001</v>
      </c>
      <c r="BD40" s="8">
        <v>2015</v>
      </c>
    </row>
    <row r="41" spans="1:56" x14ac:dyDescent="0.35">
      <c r="A41" t="s">
        <v>100</v>
      </c>
      <c r="B41" s="5">
        <v>50</v>
      </c>
      <c r="C41" s="7">
        <v>0.48599999999999999</v>
      </c>
      <c r="D41" s="5">
        <v>70</v>
      </c>
      <c r="E41" s="7">
        <v>0.64500000000000002</v>
      </c>
      <c r="F41" s="5">
        <v>85</v>
      </c>
      <c r="G41" s="7">
        <v>0.77600000000000002</v>
      </c>
      <c r="H41" s="5">
        <v>90</v>
      </c>
      <c r="I41" s="7">
        <v>0.84099999999999997</v>
      </c>
      <c r="J41" s="5">
        <v>15</v>
      </c>
      <c r="K41" s="7">
        <v>0.159</v>
      </c>
      <c r="L41" s="5">
        <v>105</v>
      </c>
      <c r="M41" s="5">
        <v>40</v>
      </c>
      <c r="N41" s="7">
        <v>0.48199999999999998</v>
      </c>
      <c r="O41" s="5">
        <v>55</v>
      </c>
      <c r="P41" s="7">
        <v>0.65100000000000002</v>
      </c>
      <c r="Q41" s="5">
        <v>70</v>
      </c>
      <c r="R41" s="7">
        <v>0.81899999999999995</v>
      </c>
      <c r="S41" s="5">
        <v>75</v>
      </c>
      <c r="T41" s="7">
        <v>0.90400000000000003</v>
      </c>
      <c r="U41" s="5">
        <v>10</v>
      </c>
      <c r="V41" s="7">
        <v>9.6000000000000002E-2</v>
      </c>
      <c r="W41" s="5">
        <v>85</v>
      </c>
      <c r="X41" s="5">
        <v>35</v>
      </c>
      <c r="Y41" s="5" t="s">
        <v>63</v>
      </c>
      <c r="Z41" s="5">
        <v>40</v>
      </c>
      <c r="AA41" s="5" t="s">
        <v>63</v>
      </c>
      <c r="AB41" s="5">
        <v>45</v>
      </c>
      <c r="AC41" s="5" t="s">
        <v>63</v>
      </c>
      <c r="AD41" s="5">
        <v>50</v>
      </c>
      <c r="AE41" s="5" t="s">
        <v>63</v>
      </c>
      <c r="AF41" s="5" t="s">
        <v>63</v>
      </c>
      <c r="AG41" s="5" t="s">
        <v>63</v>
      </c>
      <c r="AH41" s="5">
        <v>50</v>
      </c>
      <c r="AI41" s="5">
        <v>55</v>
      </c>
      <c r="AJ41" s="5" t="s">
        <v>63</v>
      </c>
      <c r="AK41" s="5">
        <v>80</v>
      </c>
      <c r="AL41" s="5" t="s">
        <v>63</v>
      </c>
      <c r="AM41" s="5">
        <v>105</v>
      </c>
      <c r="AN41" s="5" t="s">
        <v>63</v>
      </c>
      <c r="AO41" s="5">
        <v>105</v>
      </c>
      <c r="AP41" s="5" t="s">
        <v>63</v>
      </c>
      <c r="AQ41" s="5" t="s">
        <v>63</v>
      </c>
      <c r="AR41" s="5" t="s">
        <v>63</v>
      </c>
      <c r="AS41" s="5">
        <v>110</v>
      </c>
      <c r="AT41" s="5">
        <v>15</v>
      </c>
      <c r="AU41" s="7">
        <v>0.20599999999999999</v>
      </c>
      <c r="AV41" s="5">
        <v>25</v>
      </c>
      <c r="AW41" s="7">
        <v>0.39700000000000002</v>
      </c>
      <c r="AX41" s="5">
        <v>40</v>
      </c>
      <c r="AY41" s="7">
        <v>0.60299999999999998</v>
      </c>
      <c r="AZ41" s="5">
        <v>55</v>
      </c>
      <c r="BA41" s="7">
        <v>0.873</v>
      </c>
      <c r="BB41" s="5">
        <v>10</v>
      </c>
      <c r="BC41" s="7">
        <v>0.127</v>
      </c>
      <c r="BD41" s="5">
        <v>65</v>
      </c>
    </row>
    <row r="42" spans="1:56" x14ac:dyDescent="0.35">
      <c r="A42" t="s">
        <v>101</v>
      </c>
      <c r="B42" s="5">
        <v>235</v>
      </c>
      <c r="C42" s="7">
        <v>0.308</v>
      </c>
      <c r="D42" s="5">
        <v>420</v>
      </c>
      <c r="E42" s="7">
        <v>0.54800000000000004</v>
      </c>
      <c r="F42" s="5">
        <v>565</v>
      </c>
      <c r="G42" s="7">
        <v>0.73499999999999999</v>
      </c>
      <c r="H42" s="5">
        <v>660</v>
      </c>
      <c r="I42" s="7">
        <v>0.85699999999999998</v>
      </c>
      <c r="J42" s="5">
        <v>110</v>
      </c>
      <c r="K42" s="7">
        <v>0.14299999999999999</v>
      </c>
      <c r="L42" s="5">
        <v>770</v>
      </c>
      <c r="M42" s="5">
        <v>280</v>
      </c>
      <c r="N42" s="7">
        <v>0.35799999999999998</v>
      </c>
      <c r="O42" s="5">
        <v>450</v>
      </c>
      <c r="P42" s="7">
        <v>0.58199999999999996</v>
      </c>
      <c r="Q42" s="5">
        <v>620</v>
      </c>
      <c r="R42" s="7">
        <v>0.79800000000000004</v>
      </c>
      <c r="S42" s="5">
        <v>725</v>
      </c>
      <c r="T42" s="7">
        <v>0.93200000000000005</v>
      </c>
      <c r="U42" s="5">
        <v>55</v>
      </c>
      <c r="V42" s="7">
        <v>6.8000000000000005E-2</v>
      </c>
      <c r="W42" s="5">
        <v>775</v>
      </c>
      <c r="X42" s="5">
        <v>370</v>
      </c>
      <c r="Y42" s="7">
        <v>0.52100000000000002</v>
      </c>
      <c r="Z42" s="5">
        <v>510</v>
      </c>
      <c r="AA42" s="7">
        <v>0.72099999999999997</v>
      </c>
      <c r="AB42" s="5">
        <v>640</v>
      </c>
      <c r="AC42" s="7">
        <v>0.90700000000000003</v>
      </c>
      <c r="AD42" s="5">
        <v>685</v>
      </c>
      <c r="AE42" s="7">
        <v>0.97299999999999998</v>
      </c>
      <c r="AF42" s="5">
        <v>20</v>
      </c>
      <c r="AG42" s="7">
        <v>2.7E-2</v>
      </c>
      <c r="AH42" s="5">
        <v>705</v>
      </c>
      <c r="AI42" s="5">
        <v>270</v>
      </c>
      <c r="AJ42" s="7">
        <v>0.379</v>
      </c>
      <c r="AK42" s="5">
        <v>435</v>
      </c>
      <c r="AL42" s="7">
        <v>0.61799999999999999</v>
      </c>
      <c r="AM42" s="5">
        <v>610</v>
      </c>
      <c r="AN42" s="7">
        <v>0.86299999999999999</v>
      </c>
      <c r="AO42" s="5">
        <v>680</v>
      </c>
      <c r="AP42" s="7">
        <v>0.96</v>
      </c>
      <c r="AQ42" s="5">
        <v>30</v>
      </c>
      <c r="AR42" s="7">
        <v>0.04</v>
      </c>
      <c r="AS42" s="5">
        <v>705</v>
      </c>
      <c r="AT42" s="5">
        <v>190</v>
      </c>
      <c r="AU42" s="7">
        <v>0.26200000000000001</v>
      </c>
      <c r="AV42" s="5">
        <v>340</v>
      </c>
      <c r="AW42" s="7">
        <v>0.47099999999999997</v>
      </c>
      <c r="AX42" s="5">
        <v>505</v>
      </c>
      <c r="AY42" s="7">
        <v>0.70099999999999996</v>
      </c>
      <c r="AZ42" s="5">
        <v>620</v>
      </c>
      <c r="BA42" s="7">
        <v>0.86099999999999999</v>
      </c>
      <c r="BB42" s="5">
        <v>100</v>
      </c>
      <c r="BC42" s="7">
        <v>0.13900000000000001</v>
      </c>
      <c r="BD42" s="5">
        <v>720</v>
      </c>
    </row>
    <row r="43" spans="1:56" x14ac:dyDescent="0.35">
      <c r="A43" t="s">
        <v>102</v>
      </c>
      <c r="B43" s="5">
        <v>145</v>
      </c>
      <c r="C43" s="7">
        <v>0.61799999999999999</v>
      </c>
      <c r="D43" s="5">
        <v>205</v>
      </c>
      <c r="E43" s="7">
        <v>0.86099999999999999</v>
      </c>
      <c r="F43" s="5">
        <v>225</v>
      </c>
      <c r="G43" s="7">
        <v>0.94099999999999995</v>
      </c>
      <c r="H43" s="5">
        <v>235</v>
      </c>
      <c r="I43" s="7">
        <v>0.97899999999999998</v>
      </c>
      <c r="J43" s="5">
        <v>5</v>
      </c>
      <c r="K43" s="7">
        <v>2.1000000000000001E-2</v>
      </c>
      <c r="L43" s="5">
        <v>240</v>
      </c>
      <c r="M43" s="5">
        <v>160</v>
      </c>
      <c r="N43" s="7">
        <v>0.59</v>
      </c>
      <c r="O43" s="5">
        <v>220</v>
      </c>
      <c r="P43" s="7">
        <v>0.81499999999999995</v>
      </c>
      <c r="Q43" s="5">
        <v>250</v>
      </c>
      <c r="R43" s="7">
        <v>0.93</v>
      </c>
      <c r="S43" s="5">
        <v>265</v>
      </c>
      <c r="T43" s="7">
        <v>0.97</v>
      </c>
      <c r="U43" s="5">
        <v>10</v>
      </c>
      <c r="V43" s="7">
        <v>0.03</v>
      </c>
      <c r="W43" s="5">
        <v>270</v>
      </c>
      <c r="X43" s="5">
        <v>190</v>
      </c>
      <c r="Y43" s="5" t="s">
        <v>63</v>
      </c>
      <c r="Z43" s="5">
        <v>235</v>
      </c>
      <c r="AA43" s="5" t="s">
        <v>63</v>
      </c>
      <c r="AB43" s="5">
        <v>260</v>
      </c>
      <c r="AC43" s="5" t="s">
        <v>63</v>
      </c>
      <c r="AD43" s="5">
        <v>265</v>
      </c>
      <c r="AE43" s="5" t="s">
        <v>63</v>
      </c>
      <c r="AF43" s="5" t="s">
        <v>63</v>
      </c>
      <c r="AG43" s="5" t="s">
        <v>63</v>
      </c>
      <c r="AH43" s="5">
        <v>270</v>
      </c>
      <c r="AI43" s="5">
        <v>135</v>
      </c>
      <c r="AJ43" s="5" t="s">
        <v>63</v>
      </c>
      <c r="AK43" s="5">
        <v>195</v>
      </c>
      <c r="AL43" s="5" t="s">
        <v>63</v>
      </c>
      <c r="AM43" s="5">
        <v>225</v>
      </c>
      <c r="AN43" s="5" t="s">
        <v>63</v>
      </c>
      <c r="AO43" s="5">
        <v>235</v>
      </c>
      <c r="AP43" s="5" t="s">
        <v>63</v>
      </c>
      <c r="AQ43" s="5" t="s">
        <v>63</v>
      </c>
      <c r="AR43" s="5" t="s">
        <v>63</v>
      </c>
      <c r="AS43" s="5">
        <v>235</v>
      </c>
      <c r="AT43" s="5">
        <v>150</v>
      </c>
      <c r="AU43" s="7">
        <v>0.629</v>
      </c>
      <c r="AV43" s="5">
        <v>200</v>
      </c>
      <c r="AW43" s="7">
        <v>0.84399999999999997</v>
      </c>
      <c r="AX43" s="5">
        <v>225</v>
      </c>
      <c r="AY43" s="7">
        <v>0.94099999999999995</v>
      </c>
      <c r="AZ43" s="5">
        <v>230</v>
      </c>
      <c r="BA43" s="7">
        <v>0.97899999999999998</v>
      </c>
      <c r="BB43" s="5">
        <v>5</v>
      </c>
      <c r="BC43" s="7">
        <v>2.1000000000000001E-2</v>
      </c>
      <c r="BD43" s="5">
        <v>235</v>
      </c>
    </row>
    <row r="44" spans="1:56" x14ac:dyDescent="0.35">
      <c r="A44" t="s">
        <v>103</v>
      </c>
      <c r="B44" s="5">
        <v>15</v>
      </c>
      <c r="C44" s="5" t="s">
        <v>63</v>
      </c>
      <c r="D44" s="5">
        <v>45</v>
      </c>
      <c r="E44" s="5" t="s">
        <v>63</v>
      </c>
      <c r="F44" s="5">
        <v>50</v>
      </c>
      <c r="G44" s="5" t="s">
        <v>63</v>
      </c>
      <c r="H44" s="5">
        <v>50</v>
      </c>
      <c r="I44" s="5" t="s">
        <v>63</v>
      </c>
      <c r="J44" s="5" t="s">
        <v>63</v>
      </c>
      <c r="K44" s="5" t="s">
        <v>63</v>
      </c>
      <c r="L44" s="5">
        <v>55</v>
      </c>
      <c r="M44" s="5">
        <v>20</v>
      </c>
      <c r="N44" s="7">
        <v>0.45800000000000002</v>
      </c>
      <c r="O44" s="5">
        <v>35</v>
      </c>
      <c r="P44" s="7">
        <v>0.75</v>
      </c>
      <c r="Q44" s="5">
        <v>40</v>
      </c>
      <c r="R44" s="7">
        <v>0.875</v>
      </c>
      <c r="S44" s="5">
        <v>50</v>
      </c>
      <c r="T44" s="7">
        <v>1</v>
      </c>
      <c r="U44" s="5">
        <v>0</v>
      </c>
      <c r="V44" s="7">
        <v>0</v>
      </c>
      <c r="W44" s="5">
        <v>50</v>
      </c>
      <c r="X44" s="5">
        <v>30</v>
      </c>
      <c r="Y44" s="7">
        <v>0.45600000000000002</v>
      </c>
      <c r="Z44" s="5">
        <v>50</v>
      </c>
      <c r="AA44" s="7">
        <v>0.70599999999999996</v>
      </c>
      <c r="AB44" s="5">
        <v>60</v>
      </c>
      <c r="AC44" s="7">
        <v>0.85299999999999998</v>
      </c>
      <c r="AD44" s="5">
        <v>65</v>
      </c>
      <c r="AE44" s="7">
        <v>0.92600000000000005</v>
      </c>
      <c r="AF44" s="5">
        <v>5</v>
      </c>
      <c r="AG44" s="7">
        <v>7.3999999999999996E-2</v>
      </c>
      <c r="AH44" s="5">
        <v>70</v>
      </c>
      <c r="AI44" s="5">
        <v>15</v>
      </c>
      <c r="AJ44" s="5" t="s">
        <v>63</v>
      </c>
      <c r="AK44" s="5">
        <v>25</v>
      </c>
      <c r="AL44" s="5" t="s">
        <v>63</v>
      </c>
      <c r="AM44" s="5">
        <v>30</v>
      </c>
      <c r="AN44" s="5" t="s">
        <v>63</v>
      </c>
      <c r="AO44" s="5">
        <v>35</v>
      </c>
      <c r="AP44" s="5" t="s">
        <v>63</v>
      </c>
      <c r="AQ44" s="5" t="s">
        <v>63</v>
      </c>
      <c r="AR44" s="5" t="s">
        <v>63</v>
      </c>
      <c r="AS44" s="5">
        <v>35</v>
      </c>
      <c r="AT44" s="5">
        <v>10</v>
      </c>
      <c r="AU44" s="7">
        <v>0.14899999999999999</v>
      </c>
      <c r="AV44" s="5">
        <v>30</v>
      </c>
      <c r="AW44" s="7">
        <v>0.41799999999999998</v>
      </c>
      <c r="AX44" s="5">
        <v>40</v>
      </c>
      <c r="AY44" s="7">
        <v>0.61199999999999999</v>
      </c>
      <c r="AZ44" s="5">
        <v>55</v>
      </c>
      <c r="BA44" s="7">
        <v>0.82099999999999995</v>
      </c>
      <c r="BB44" s="5">
        <v>10</v>
      </c>
      <c r="BC44" s="7">
        <v>0.17899999999999999</v>
      </c>
      <c r="BD44" s="5">
        <v>65</v>
      </c>
    </row>
    <row r="45" spans="1:56" x14ac:dyDescent="0.35">
      <c r="A45" t="s">
        <v>104</v>
      </c>
      <c r="B45" s="5" t="s">
        <v>70</v>
      </c>
      <c r="C45" s="5" t="s">
        <v>70</v>
      </c>
      <c r="D45" s="5" t="s">
        <v>70</v>
      </c>
      <c r="E45" s="5" t="s">
        <v>70</v>
      </c>
      <c r="F45" s="5" t="s">
        <v>70</v>
      </c>
      <c r="G45" s="5" t="s">
        <v>70</v>
      </c>
      <c r="H45" s="5" t="s">
        <v>70</v>
      </c>
      <c r="I45" s="5" t="s">
        <v>70</v>
      </c>
      <c r="J45" s="5" t="s">
        <v>70</v>
      </c>
      <c r="K45" s="5" t="s">
        <v>70</v>
      </c>
      <c r="L45" s="5">
        <v>0</v>
      </c>
      <c r="M45" s="5" t="s">
        <v>70</v>
      </c>
      <c r="N45" s="5" t="s">
        <v>70</v>
      </c>
      <c r="O45" s="5" t="s">
        <v>70</v>
      </c>
      <c r="P45" s="5" t="s">
        <v>70</v>
      </c>
      <c r="Q45" s="5" t="s">
        <v>70</v>
      </c>
      <c r="R45" s="5" t="s">
        <v>70</v>
      </c>
      <c r="S45" s="5" t="s">
        <v>70</v>
      </c>
      <c r="T45" s="5" t="s">
        <v>70</v>
      </c>
      <c r="U45" s="5" t="s">
        <v>70</v>
      </c>
      <c r="V45" s="5" t="s">
        <v>70</v>
      </c>
      <c r="W45" s="5">
        <v>0</v>
      </c>
      <c r="X45" s="5" t="s">
        <v>70</v>
      </c>
      <c r="Y45" s="5" t="s">
        <v>70</v>
      </c>
      <c r="Z45" s="5" t="s">
        <v>70</v>
      </c>
      <c r="AA45" s="5" t="s">
        <v>70</v>
      </c>
      <c r="AB45" s="5" t="s">
        <v>70</v>
      </c>
      <c r="AC45" s="5" t="s">
        <v>70</v>
      </c>
      <c r="AD45" s="5" t="s">
        <v>70</v>
      </c>
      <c r="AE45" s="5" t="s">
        <v>70</v>
      </c>
      <c r="AF45" s="5" t="s">
        <v>70</v>
      </c>
      <c r="AG45" s="5" t="s">
        <v>70</v>
      </c>
      <c r="AH45" s="5">
        <v>0</v>
      </c>
      <c r="AI45" s="5" t="s">
        <v>70</v>
      </c>
      <c r="AJ45" s="5" t="s">
        <v>70</v>
      </c>
      <c r="AK45" s="5" t="s">
        <v>70</v>
      </c>
      <c r="AL45" s="5" t="s">
        <v>70</v>
      </c>
      <c r="AM45" s="5" t="s">
        <v>70</v>
      </c>
      <c r="AN45" s="5" t="s">
        <v>70</v>
      </c>
      <c r="AO45" s="5" t="s">
        <v>70</v>
      </c>
      <c r="AP45" s="5" t="s">
        <v>70</v>
      </c>
      <c r="AQ45" s="5" t="s">
        <v>70</v>
      </c>
      <c r="AR45" s="5" t="s">
        <v>70</v>
      </c>
      <c r="AS45" s="5">
        <v>0</v>
      </c>
      <c r="AT45" s="5" t="s">
        <v>70</v>
      </c>
      <c r="AU45" s="5" t="s">
        <v>70</v>
      </c>
      <c r="AV45" s="5" t="s">
        <v>70</v>
      </c>
      <c r="AW45" s="5" t="s">
        <v>70</v>
      </c>
      <c r="AX45" s="5" t="s">
        <v>70</v>
      </c>
      <c r="AY45" s="5" t="s">
        <v>70</v>
      </c>
      <c r="AZ45" s="5" t="s">
        <v>70</v>
      </c>
      <c r="BA45" s="5" t="s">
        <v>70</v>
      </c>
      <c r="BB45" s="5" t="s">
        <v>70</v>
      </c>
      <c r="BC45" s="5" t="s">
        <v>70</v>
      </c>
      <c r="BD45" s="5">
        <v>0</v>
      </c>
    </row>
    <row r="46" spans="1:56" x14ac:dyDescent="0.35">
      <c r="A46" t="s">
        <v>105</v>
      </c>
      <c r="B46" s="5" t="s">
        <v>63</v>
      </c>
      <c r="C46" s="5" t="s">
        <v>63</v>
      </c>
      <c r="D46" s="5" t="s">
        <v>63</v>
      </c>
      <c r="E46" s="5" t="s">
        <v>63</v>
      </c>
      <c r="F46" s="5" t="s">
        <v>63</v>
      </c>
      <c r="G46" s="5" t="s">
        <v>63</v>
      </c>
      <c r="H46" s="5" t="s">
        <v>63</v>
      </c>
      <c r="I46" s="5" t="s">
        <v>63</v>
      </c>
      <c r="J46" s="5">
        <v>5</v>
      </c>
      <c r="K46" s="5" t="s">
        <v>63</v>
      </c>
      <c r="L46" s="5">
        <v>10</v>
      </c>
      <c r="M46" s="5">
        <v>5</v>
      </c>
      <c r="N46" s="5" t="s">
        <v>63</v>
      </c>
      <c r="O46" s="5">
        <v>10</v>
      </c>
      <c r="P46" s="5" t="s">
        <v>63</v>
      </c>
      <c r="Q46" s="5">
        <v>20</v>
      </c>
      <c r="R46" s="5" t="s">
        <v>63</v>
      </c>
      <c r="S46" s="5">
        <v>20</v>
      </c>
      <c r="T46" s="5" t="s">
        <v>63</v>
      </c>
      <c r="U46" s="5" t="s">
        <v>63</v>
      </c>
      <c r="V46" s="5" t="s">
        <v>63</v>
      </c>
      <c r="W46" s="5">
        <v>20</v>
      </c>
      <c r="X46" s="5" t="s">
        <v>63</v>
      </c>
      <c r="Y46" s="5" t="s">
        <v>63</v>
      </c>
      <c r="Z46" s="5" t="s">
        <v>63</v>
      </c>
      <c r="AA46" s="5" t="s">
        <v>63</v>
      </c>
      <c r="AB46" s="5">
        <v>10</v>
      </c>
      <c r="AC46" s="5" t="s">
        <v>63</v>
      </c>
      <c r="AD46" s="5">
        <v>10</v>
      </c>
      <c r="AE46" s="5" t="s">
        <v>63</v>
      </c>
      <c r="AF46" s="5" t="s">
        <v>63</v>
      </c>
      <c r="AG46" s="5" t="s">
        <v>63</v>
      </c>
      <c r="AH46" s="5">
        <v>15</v>
      </c>
      <c r="AI46" s="5" t="s">
        <v>63</v>
      </c>
      <c r="AJ46" s="5" t="s">
        <v>63</v>
      </c>
      <c r="AK46" s="5">
        <v>5</v>
      </c>
      <c r="AL46" s="5" t="s">
        <v>63</v>
      </c>
      <c r="AM46" s="5">
        <v>10</v>
      </c>
      <c r="AN46" s="5" t="s">
        <v>63</v>
      </c>
      <c r="AO46" s="5">
        <v>15</v>
      </c>
      <c r="AP46" s="5" t="s">
        <v>63</v>
      </c>
      <c r="AQ46" s="5">
        <v>0</v>
      </c>
      <c r="AR46" s="7">
        <v>0</v>
      </c>
      <c r="AS46" s="5">
        <v>15</v>
      </c>
      <c r="AT46" s="5" t="s">
        <v>63</v>
      </c>
      <c r="AU46" s="5" t="s">
        <v>63</v>
      </c>
      <c r="AV46" s="5">
        <v>5</v>
      </c>
      <c r="AW46" s="5" t="s">
        <v>63</v>
      </c>
      <c r="AX46" s="5">
        <v>10</v>
      </c>
      <c r="AY46" s="5" t="s">
        <v>63</v>
      </c>
      <c r="AZ46" s="5">
        <v>15</v>
      </c>
      <c r="BA46" s="5" t="s">
        <v>63</v>
      </c>
      <c r="BB46" s="5">
        <v>5</v>
      </c>
      <c r="BC46" s="5" t="s">
        <v>63</v>
      </c>
      <c r="BD46" s="5">
        <v>20</v>
      </c>
    </row>
    <row r="47" spans="1:56" x14ac:dyDescent="0.35">
      <c r="A47" t="s">
        <v>106</v>
      </c>
      <c r="B47" s="5">
        <v>490</v>
      </c>
      <c r="C47" s="7">
        <v>0.54300000000000004</v>
      </c>
      <c r="D47" s="5">
        <v>720</v>
      </c>
      <c r="E47" s="7">
        <v>0.79800000000000004</v>
      </c>
      <c r="F47" s="5">
        <v>840</v>
      </c>
      <c r="G47" s="7">
        <v>0.93500000000000005</v>
      </c>
      <c r="H47" s="5">
        <v>890</v>
      </c>
      <c r="I47" s="7">
        <v>0.98799999999999999</v>
      </c>
      <c r="J47" s="5">
        <v>10</v>
      </c>
      <c r="K47" s="7">
        <v>1.2E-2</v>
      </c>
      <c r="L47" s="5">
        <v>900</v>
      </c>
      <c r="M47" s="5">
        <v>560</v>
      </c>
      <c r="N47" s="7">
        <v>0.56499999999999995</v>
      </c>
      <c r="O47" s="5">
        <v>820</v>
      </c>
      <c r="P47" s="7">
        <v>0.83199999999999996</v>
      </c>
      <c r="Q47" s="5">
        <v>935</v>
      </c>
      <c r="R47" s="7">
        <v>0.94799999999999995</v>
      </c>
      <c r="S47" s="5">
        <v>980</v>
      </c>
      <c r="T47" s="7">
        <v>0.99099999999999999</v>
      </c>
      <c r="U47" s="5">
        <v>10</v>
      </c>
      <c r="V47" s="7">
        <v>8.9999999999999993E-3</v>
      </c>
      <c r="W47" s="5">
        <v>990</v>
      </c>
      <c r="X47" s="5">
        <v>590</v>
      </c>
      <c r="Y47" s="5" t="s">
        <v>63</v>
      </c>
      <c r="Z47" s="5">
        <v>740</v>
      </c>
      <c r="AA47" s="5" t="s">
        <v>63</v>
      </c>
      <c r="AB47" s="5">
        <v>835</v>
      </c>
      <c r="AC47" s="5" t="s">
        <v>63</v>
      </c>
      <c r="AD47" s="5">
        <v>860</v>
      </c>
      <c r="AE47" s="5" t="s">
        <v>63</v>
      </c>
      <c r="AF47" s="5" t="s">
        <v>63</v>
      </c>
      <c r="AG47" s="5" t="s">
        <v>63</v>
      </c>
      <c r="AH47" s="5">
        <v>865</v>
      </c>
      <c r="AI47" s="5">
        <v>505</v>
      </c>
      <c r="AJ47" s="7">
        <v>0.62</v>
      </c>
      <c r="AK47" s="5">
        <v>675</v>
      </c>
      <c r="AL47" s="7">
        <v>0.83199999999999996</v>
      </c>
      <c r="AM47" s="5">
        <v>770</v>
      </c>
      <c r="AN47" s="7">
        <v>0.95099999999999996</v>
      </c>
      <c r="AO47" s="5">
        <v>805</v>
      </c>
      <c r="AP47" s="7">
        <v>0.99299999999999999</v>
      </c>
      <c r="AQ47" s="5">
        <v>5</v>
      </c>
      <c r="AR47" s="7">
        <v>7.0000000000000001E-3</v>
      </c>
      <c r="AS47" s="5">
        <v>810</v>
      </c>
      <c r="AT47" s="5">
        <v>350</v>
      </c>
      <c r="AU47" s="7">
        <v>0.45600000000000002</v>
      </c>
      <c r="AV47" s="5">
        <v>565</v>
      </c>
      <c r="AW47" s="7">
        <v>0.74099999999999999</v>
      </c>
      <c r="AX47" s="5">
        <v>710</v>
      </c>
      <c r="AY47" s="7">
        <v>0.92700000000000005</v>
      </c>
      <c r="AZ47" s="5">
        <v>755</v>
      </c>
      <c r="BA47" s="7">
        <v>0.98399999999999999</v>
      </c>
      <c r="BB47" s="5">
        <v>10</v>
      </c>
      <c r="BC47" s="7">
        <v>1.6E-2</v>
      </c>
      <c r="BD47" s="5">
        <v>765</v>
      </c>
    </row>
    <row r="48" spans="1:56" x14ac:dyDescent="0.35">
      <c r="A48" t="s">
        <v>107</v>
      </c>
      <c r="B48" s="5">
        <v>240</v>
      </c>
      <c r="C48" s="7">
        <v>0.317</v>
      </c>
      <c r="D48" s="5">
        <v>400</v>
      </c>
      <c r="E48" s="7">
        <v>0.53300000000000003</v>
      </c>
      <c r="F48" s="5">
        <v>535</v>
      </c>
      <c r="G48" s="7">
        <v>0.71</v>
      </c>
      <c r="H48" s="5">
        <v>645</v>
      </c>
      <c r="I48" s="7">
        <v>0.85899999999999999</v>
      </c>
      <c r="J48" s="5">
        <v>105</v>
      </c>
      <c r="K48" s="7">
        <v>0.14099999999999999</v>
      </c>
      <c r="L48" s="5">
        <v>750</v>
      </c>
      <c r="M48" s="5">
        <v>245</v>
      </c>
      <c r="N48" s="7">
        <v>0.32800000000000001</v>
      </c>
      <c r="O48" s="5">
        <v>410</v>
      </c>
      <c r="P48" s="7">
        <v>0.54400000000000004</v>
      </c>
      <c r="Q48" s="5">
        <v>545</v>
      </c>
      <c r="R48" s="7">
        <v>0.72299999999999998</v>
      </c>
      <c r="S48" s="5">
        <v>660</v>
      </c>
      <c r="T48" s="7">
        <v>0.875</v>
      </c>
      <c r="U48" s="5">
        <v>95</v>
      </c>
      <c r="V48" s="7">
        <v>0.125</v>
      </c>
      <c r="W48" s="5">
        <v>755</v>
      </c>
      <c r="X48" s="5">
        <v>260</v>
      </c>
      <c r="Y48" s="7">
        <v>0.35699999999999998</v>
      </c>
      <c r="Z48" s="5">
        <v>405</v>
      </c>
      <c r="AA48" s="7">
        <v>0.55800000000000005</v>
      </c>
      <c r="AB48" s="5">
        <v>565</v>
      </c>
      <c r="AC48" s="7">
        <v>0.77500000000000002</v>
      </c>
      <c r="AD48" s="5">
        <v>655</v>
      </c>
      <c r="AE48" s="7">
        <v>0.89800000000000002</v>
      </c>
      <c r="AF48" s="5">
        <v>75</v>
      </c>
      <c r="AG48" s="7">
        <v>0.10199999999999999</v>
      </c>
      <c r="AH48" s="5">
        <v>730</v>
      </c>
      <c r="AI48" s="5">
        <v>270</v>
      </c>
      <c r="AJ48" s="7">
        <v>0.36799999999999999</v>
      </c>
      <c r="AK48" s="5">
        <v>445</v>
      </c>
      <c r="AL48" s="7">
        <v>0.60199999999999998</v>
      </c>
      <c r="AM48" s="5">
        <v>610</v>
      </c>
      <c r="AN48" s="7">
        <v>0.83</v>
      </c>
      <c r="AO48" s="5">
        <v>680</v>
      </c>
      <c r="AP48" s="7">
        <v>0.92100000000000004</v>
      </c>
      <c r="AQ48" s="5">
        <v>60</v>
      </c>
      <c r="AR48" s="7">
        <v>7.9000000000000001E-2</v>
      </c>
      <c r="AS48" s="5">
        <v>735</v>
      </c>
      <c r="AT48" s="5">
        <v>240</v>
      </c>
      <c r="AU48" s="7">
        <v>0.29199999999999998</v>
      </c>
      <c r="AV48" s="5">
        <v>420</v>
      </c>
      <c r="AW48" s="7">
        <v>0.50800000000000001</v>
      </c>
      <c r="AX48" s="5">
        <v>585</v>
      </c>
      <c r="AY48" s="7">
        <v>0.71</v>
      </c>
      <c r="AZ48" s="5">
        <v>715</v>
      </c>
      <c r="BA48" s="7">
        <v>0.86899999999999999</v>
      </c>
      <c r="BB48" s="5">
        <v>110</v>
      </c>
      <c r="BC48" s="7">
        <v>0.13100000000000001</v>
      </c>
      <c r="BD48" s="5">
        <v>825</v>
      </c>
    </row>
    <row r="49" spans="1:56" x14ac:dyDescent="0.35">
      <c r="A49" t="s">
        <v>108</v>
      </c>
      <c r="B49" s="5">
        <v>10</v>
      </c>
      <c r="C49" s="5" t="s">
        <v>63</v>
      </c>
      <c r="D49" s="5">
        <v>30</v>
      </c>
      <c r="E49" s="5" t="s">
        <v>63</v>
      </c>
      <c r="F49" s="5">
        <v>35</v>
      </c>
      <c r="G49" s="5" t="s">
        <v>63</v>
      </c>
      <c r="H49" s="5">
        <v>40</v>
      </c>
      <c r="I49" s="5" t="s">
        <v>63</v>
      </c>
      <c r="J49" s="5" t="s">
        <v>63</v>
      </c>
      <c r="K49" s="5" t="s">
        <v>63</v>
      </c>
      <c r="L49" s="5">
        <v>45</v>
      </c>
      <c r="M49" s="5">
        <v>10</v>
      </c>
      <c r="N49" s="5" t="s">
        <v>63</v>
      </c>
      <c r="O49" s="5">
        <v>20</v>
      </c>
      <c r="P49" s="5" t="s">
        <v>63</v>
      </c>
      <c r="Q49" s="5">
        <v>30</v>
      </c>
      <c r="R49" s="5" t="s">
        <v>63</v>
      </c>
      <c r="S49" s="5">
        <v>35</v>
      </c>
      <c r="T49" s="5" t="s">
        <v>63</v>
      </c>
      <c r="U49" s="5" t="s">
        <v>63</v>
      </c>
      <c r="V49" s="5" t="s">
        <v>63</v>
      </c>
      <c r="W49" s="5">
        <v>35</v>
      </c>
      <c r="X49" s="5">
        <v>15</v>
      </c>
      <c r="Y49" s="7">
        <v>0.35699999999999998</v>
      </c>
      <c r="Z49" s="5">
        <v>25</v>
      </c>
      <c r="AA49" s="7">
        <v>0.59499999999999997</v>
      </c>
      <c r="AB49" s="5">
        <v>35</v>
      </c>
      <c r="AC49" s="7">
        <v>0.85699999999999998</v>
      </c>
      <c r="AD49" s="5">
        <v>40</v>
      </c>
      <c r="AE49" s="7">
        <v>1</v>
      </c>
      <c r="AF49" s="5">
        <v>0</v>
      </c>
      <c r="AG49" s="7">
        <v>0</v>
      </c>
      <c r="AH49" s="5">
        <v>40</v>
      </c>
      <c r="AI49" s="5">
        <v>20</v>
      </c>
      <c r="AJ49" s="5" t="s">
        <v>63</v>
      </c>
      <c r="AK49" s="5">
        <v>35</v>
      </c>
      <c r="AL49" s="5" t="s">
        <v>63</v>
      </c>
      <c r="AM49" s="5">
        <v>45</v>
      </c>
      <c r="AN49" s="5" t="s">
        <v>63</v>
      </c>
      <c r="AO49" s="5">
        <v>45</v>
      </c>
      <c r="AP49" s="5" t="s">
        <v>63</v>
      </c>
      <c r="AQ49" s="5" t="s">
        <v>63</v>
      </c>
      <c r="AR49" s="5" t="s">
        <v>63</v>
      </c>
      <c r="AS49" s="5">
        <v>45</v>
      </c>
      <c r="AT49" s="5" t="s">
        <v>63</v>
      </c>
      <c r="AU49" s="5" t="s">
        <v>63</v>
      </c>
      <c r="AV49" s="5">
        <v>15</v>
      </c>
      <c r="AW49" s="5" t="s">
        <v>63</v>
      </c>
      <c r="AX49" s="5">
        <v>25</v>
      </c>
      <c r="AY49" s="5" t="s">
        <v>63</v>
      </c>
      <c r="AZ49" s="5">
        <v>40</v>
      </c>
      <c r="BA49" s="5" t="s">
        <v>63</v>
      </c>
      <c r="BB49" s="5">
        <v>10</v>
      </c>
      <c r="BC49" s="5" t="s">
        <v>63</v>
      </c>
      <c r="BD49" s="5">
        <v>50</v>
      </c>
    </row>
    <row r="50" spans="1:56" x14ac:dyDescent="0.35">
      <c r="A50" t="s">
        <v>109</v>
      </c>
      <c r="B50" s="5">
        <v>165</v>
      </c>
      <c r="C50" s="7">
        <v>0.41199999999999998</v>
      </c>
      <c r="D50" s="5">
        <v>290</v>
      </c>
      <c r="E50" s="7">
        <v>0.73699999999999999</v>
      </c>
      <c r="F50" s="5">
        <v>360</v>
      </c>
      <c r="G50" s="7">
        <v>0.91400000000000003</v>
      </c>
      <c r="H50" s="5">
        <v>385</v>
      </c>
      <c r="I50" s="7">
        <v>0.97499999999999998</v>
      </c>
      <c r="J50" s="5">
        <v>10</v>
      </c>
      <c r="K50" s="7">
        <v>2.5000000000000001E-2</v>
      </c>
      <c r="L50" s="5">
        <v>395</v>
      </c>
      <c r="M50" s="5">
        <v>105</v>
      </c>
      <c r="N50" s="7">
        <v>0.28499999999999998</v>
      </c>
      <c r="O50" s="5">
        <v>245</v>
      </c>
      <c r="P50" s="7">
        <v>0.66100000000000003</v>
      </c>
      <c r="Q50" s="5">
        <v>325</v>
      </c>
      <c r="R50" s="7">
        <v>0.88100000000000001</v>
      </c>
      <c r="S50" s="5">
        <v>360</v>
      </c>
      <c r="T50" s="7">
        <v>0.97</v>
      </c>
      <c r="U50" s="5">
        <v>10</v>
      </c>
      <c r="V50" s="7">
        <v>0.03</v>
      </c>
      <c r="W50" s="5">
        <v>370</v>
      </c>
      <c r="X50" s="5">
        <v>185</v>
      </c>
      <c r="Y50" s="5" t="s">
        <v>63</v>
      </c>
      <c r="Z50" s="5">
        <v>275</v>
      </c>
      <c r="AA50" s="5" t="s">
        <v>63</v>
      </c>
      <c r="AB50" s="5">
        <v>320</v>
      </c>
      <c r="AC50" s="5" t="s">
        <v>63</v>
      </c>
      <c r="AD50" s="5">
        <v>340</v>
      </c>
      <c r="AE50" s="5" t="s">
        <v>63</v>
      </c>
      <c r="AF50" s="5" t="s">
        <v>63</v>
      </c>
      <c r="AG50" s="5" t="s">
        <v>63</v>
      </c>
      <c r="AH50" s="5">
        <v>340</v>
      </c>
      <c r="AI50" s="5">
        <v>110</v>
      </c>
      <c r="AJ50" s="7">
        <v>0.38500000000000001</v>
      </c>
      <c r="AK50" s="5">
        <v>205</v>
      </c>
      <c r="AL50" s="7">
        <v>0.72799999999999998</v>
      </c>
      <c r="AM50" s="5">
        <v>265</v>
      </c>
      <c r="AN50" s="7">
        <v>0.92900000000000005</v>
      </c>
      <c r="AO50" s="5">
        <v>275</v>
      </c>
      <c r="AP50" s="7">
        <v>0.97899999999999998</v>
      </c>
      <c r="AQ50" s="5">
        <v>5</v>
      </c>
      <c r="AR50" s="7">
        <v>2.1000000000000001E-2</v>
      </c>
      <c r="AS50" s="5">
        <v>285</v>
      </c>
      <c r="AT50" s="5">
        <v>45</v>
      </c>
      <c r="AU50" s="7">
        <v>0.16400000000000001</v>
      </c>
      <c r="AV50" s="5">
        <v>150</v>
      </c>
      <c r="AW50" s="7">
        <v>0.55500000000000005</v>
      </c>
      <c r="AX50" s="5">
        <v>225</v>
      </c>
      <c r="AY50" s="7">
        <v>0.82499999999999996</v>
      </c>
      <c r="AZ50" s="5">
        <v>260</v>
      </c>
      <c r="BA50" s="7">
        <v>0.94499999999999995</v>
      </c>
      <c r="BB50" s="5">
        <v>15</v>
      </c>
      <c r="BC50" s="7">
        <v>5.5E-2</v>
      </c>
      <c r="BD50" s="5">
        <v>275</v>
      </c>
    </row>
    <row r="51" spans="1:56" x14ac:dyDescent="0.35">
      <c r="A51" t="s">
        <v>110</v>
      </c>
      <c r="B51" s="5" t="s">
        <v>63</v>
      </c>
      <c r="C51" s="5" t="s">
        <v>63</v>
      </c>
      <c r="D51" s="5" t="s">
        <v>63</v>
      </c>
      <c r="E51" s="5" t="s">
        <v>63</v>
      </c>
      <c r="F51" s="5">
        <v>10</v>
      </c>
      <c r="G51" s="5" t="s">
        <v>63</v>
      </c>
      <c r="H51" s="5">
        <v>10</v>
      </c>
      <c r="I51" s="5" t="s">
        <v>63</v>
      </c>
      <c r="J51" s="5">
        <v>0</v>
      </c>
      <c r="K51" s="7">
        <v>0</v>
      </c>
      <c r="L51" s="5">
        <v>10</v>
      </c>
      <c r="M51" s="5" t="s">
        <v>70</v>
      </c>
      <c r="N51" s="5" t="s">
        <v>70</v>
      </c>
      <c r="O51" s="5" t="s">
        <v>70</v>
      </c>
      <c r="P51" s="5" t="s">
        <v>70</v>
      </c>
      <c r="Q51" s="5" t="s">
        <v>70</v>
      </c>
      <c r="R51" s="5" t="s">
        <v>70</v>
      </c>
      <c r="S51" s="5" t="s">
        <v>70</v>
      </c>
      <c r="T51" s="5" t="s">
        <v>70</v>
      </c>
      <c r="U51" s="5" t="s">
        <v>70</v>
      </c>
      <c r="V51" s="5" t="s">
        <v>70</v>
      </c>
      <c r="W51" s="5">
        <v>0</v>
      </c>
      <c r="X51" s="5">
        <v>10</v>
      </c>
      <c r="Y51" s="7">
        <v>0.66700000000000004</v>
      </c>
      <c r="Z51" s="5">
        <v>10</v>
      </c>
      <c r="AA51" s="7">
        <v>0.83299999999999996</v>
      </c>
      <c r="AB51" s="5">
        <v>10</v>
      </c>
      <c r="AC51" s="7">
        <v>1</v>
      </c>
      <c r="AD51" s="5">
        <v>10</v>
      </c>
      <c r="AE51" s="7">
        <v>1</v>
      </c>
      <c r="AF51" s="5">
        <v>0</v>
      </c>
      <c r="AG51" s="7">
        <v>0</v>
      </c>
      <c r="AH51" s="5">
        <v>10</v>
      </c>
      <c r="AI51" s="5">
        <v>5</v>
      </c>
      <c r="AJ51" s="7">
        <v>0.53800000000000003</v>
      </c>
      <c r="AK51" s="5">
        <v>10</v>
      </c>
      <c r="AL51" s="7">
        <v>0.76900000000000002</v>
      </c>
      <c r="AM51" s="5">
        <v>15</v>
      </c>
      <c r="AN51" s="7">
        <v>1</v>
      </c>
      <c r="AO51" s="5">
        <v>15</v>
      </c>
      <c r="AP51" s="7">
        <v>1</v>
      </c>
      <c r="AQ51" s="5">
        <v>0</v>
      </c>
      <c r="AR51" s="7">
        <v>0</v>
      </c>
      <c r="AS51" s="5">
        <v>15</v>
      </c>
      <c r="AT51" s="5" t="s">
        <v>70</v>
      </c>
      <c r="AU51" s="5" t="s">
        <v>70</v>
      </c>
      <c r="AV51" s="5" t="s">
        <v>70</v>
      </c>
      <c r="AW51" s="5" t="s">
        <v>70</v>
      </c>
      <c r="AX51" s="5" t="s">
        <v>70</v>
      </c>
      <c r="AY51" s="5" t="s">
        <v>70</v>
      </c>
      <c r="AZ51" s="5" t="s">
        <v>70</v>
      </c>
      <c r="BA51" s="5" t="s">
        <v>70</v>
      </c>
      <c r="BB51" s="5" t="s">
        <v>70</v>
      </c>
      <c r="BC51" s="5" t="s">
        <v>70</v>
      </c>
      <c r="BD51" s="5">
        <v>0</v>
      </c>
    </row>
    <row r="52" spans="1:56" x14ac:dyDescent="0.35">
      <c r="A52" t="s">
        <v>111</v>
      </c>
      <c r="B52" s="5">
        <v>40</v>
      </c>
      <c r="C52" s="7">
        <v>0.28299999999999997</v>
      </c>
      <c r="D52" s="5">
        <v>70</v>
      </c>
      <c r="E52" s="7">
        <v>0.46899999999999997</v>
      </c>
      <c r="F52" s="5">
        <v>100</v>
      </c>
      <c r="G52" s="7">
        <v>0.67600000000000005</v>
      </c>
      <c r="H52" s="5">
        <v>110</v>
      </c>
      <c r="I52" s="7">
        <v>0.77200000000000002</v>
      </c>
      <c r="J52" s="5">
        <v>35</v>
      </c>
      <c r="K52" s="7">
        <v>0.22800000000000001</v>
      </c>
      <c r="L52" s="5">
        <v>145</v>
      </c>
      <c r="M52" s="5">
        <v>45</v>
      </c>
      <c r="N52" s="7">
        <v>0.28000000000000003</v>
      </c>
      <c r="O52" s="5">
        <v>80</v>
      </c>
      <c r="P52" s="7">
        <v>0.497</v>
      </c>
      <c r="Q52" s="5">
        <v>105</v>
      </c>
      <c r="R52" s="7">
        <v>0.66200000000000003</v>
      </c>
      <c r="S52" s="5">
        <v>125</v>
      </c>
      <c r="T52" s="7">
        <v>0.79</v>
      </c>
      <c r="U52" s="5">
        <v>35</v>
      </c>
      <c r="V52" s="7">
        <v>0.21</v>
      </c>
      <c r="W52" s="5">
        <v>155</v>
      </c>
      <c r="X52" s="5">
        <v>35</v>
      </c>
      <c r="Y52" s="7">
        <v>0.27200000000000002</v>
      </c>
      <c r="Z52" s="5">
        <v>60</v>
      </c>
      <c r="AA52" s="7">
        <v>0.46400000000000002</v>
      </c>
      <c r="AB52" s="5">
        <v>85</v>
      </c>
      <c r="AC52" s="7">
        <v>0.68799999999999994</v>
      </c>
      <c r="AD52" s="5">
        <v>100</v>
      </c>
      <c r="AE52" s="7">
        <v>0.81599999999999995</v>
      </c>
      <c r="AF52" s="5">
        <v>25</v>
      </c>
      <c r="AG52" s="7">
        <v>0.184</v>
      </c>
      <c r="AH52" s="5">
        <v>125</v>
      </c>
      <c r="AI52" s="5">
        <v>50</v>
      </c>
      <c r="AJ52" s="7">
        <v>0.34499999999999997</v>
      </c>
      <c r="AK52" s="5">
        <v>80</v>
      </c>
      <c r="AL52" s="7">
        <v>0.54100000000000004</v>
      </c>
      <c r="AM52" s="5">
        <v>120</v>
      </c>
      <c r="AN52" s="7">
        <v>0.82399999999999995</v>
      </c>
      <c r="AO52" s="5">
        <v>135</v>
      </c>
      <c r="AP52" s="7">
        <v>0.91900000000000004</v>
      </c>
      <c r="AQ52" s="5">
        <v>10</v>
      </c>
      <c r="AR52" s="7">
        <v>8.1000000000000003E-2</v>
      </c>
      <c r="AS52" s="5">
        <v>150</v>
      </c>
      <c r="AT52" s="5">
        <v>35</v>
      </c>
      <c r="AU52" s="7">
        <v>0.23499999999999999</v>
      </c>
      <c r="AV52" s="5">
        <v>65</v>
      </c>
      <c r="AW52" s="7">
        <v>0.43</v>
      </c>
      <c r="AX52" s="5">
        <v>100</v>
      </c>
      <c r="AY52" s="7">
        <v>0.67100000000000004</v>
      </c>
      <c r="AZ52" s="5">
        <v>125</v>
      </c>
      <c r="BA52" s="7">
        <v>0.83899999999999997</v>
      </c>
      <c r="BB52" s="5">
        <v>25</v>
      </c>
      <c r="BC52" s="7">
        <v>0.161</v>
      </c>
      <c r="BD52" s="5">
        <v>150</v>
      </c>
    </row>
    <row r="53" spans="1:56" x14ac:dyDescent="0.35">
      <c r="A53" t="s">
        <v>112</v>
      </c>
      <c r="B53" s="5">
        <v>210</v>
      </c>
      <c r="C53" s="7">
        <v>0.435</v>
      </c>
      <c r="D53" s="5">
        <v>320</v>
      </c>
      <c r="E53" s="7">
        <v>0.67400000000000004</v>
      </c>
      <c r="F53" s="5">
        <v>395</v>
      </c>
      <c r="G53" s="7">
        <v>0.82799999999999996</v>
      </c>
      <c r="H53" s="5">
        <v>435</v>
      </c>
      <c r="I53" s="7">
        <v>0.91200000000000003</v>
      </c>
      <c r="J53" s="5">
        <v>40</v>
      </c>
      <c r="K53" s="7">
        <v>8.7999999999999995E-2</v>
      </c>
      <c r="L53" s="5">
        <v>480</v>
      </c>
      <c r="M53" s="5">
        <v>230</v>
      </c>
      <c r="N53" s="7">
        <v>0.52300000000000002</v>
      </c>
      <c r="O53" s="5">
        <v>315</v>
      </c>
      <c r="P53" s="7">
        <v>0.71599999999999997</v>
      </c>
      <c r="Q53" s="5">
        <v>390</v>
      </c>
      <c r="R53" s="7">
        <v>0.88400000000000001</v>
      </c>
      <c r="S53" s="5">
        <v>420</v>
      </c>
      <c r="T53" s="7">
        <v>0.95199999999999996</v>
      </c>
      <c r="U53" s="5">
        <v>20</v>
      </c>
      <c r="V53" s="7">
        <v>4.8000000000000001E-2</v>
      </c>
      <c r="W53" s="5">
        <v>440</v>
      </c>
      <c r="X53" s="5">
        <v>165</v>
      </c>
      <c r="Y53" s="7">
        <v>0.38100000000000001</v>
      </c>
      <c r="Z53" s="5">
        <v>280</v>
      </c>
      <c r="AA53" s="7">
        <v>0.65200000000000002</v>
      </c>
      <c r="AB53" s="5">
        <v>370</v>
      </c>
      <c r="AC53" s="7">
        <v>0.85799999999999998</v>
      </c>
      <c r="AD53" s="5">
        <v>420</v>
      </c>
      <c r="AE53" s="7">
        <v>0.97</v>
      </c>
      <c r="AF53" s="5">
        <v>15</v>
      </c>
      <c r="AG53" s="7">
        <v>0.03</v>
      </c>
      <c r="AH53" s="5">
        <v>430</v>
      </c>
      <c r="AI53" s="5">
        <v>180</v>
      </c>
      <c r="AJ53" s="7">
        <v>0.39300000000000002</v>
      </c>
      <c r="AK53" s="5">
        <v>310</v>
      </c>
      <c r="AL53" s="7">
        <v>0.67500000000000004</v>
      </c>
      <c r="AM53" s="5">
        <v>415</v>
      </c>
      <c r="AN53" s="7">
        <v>0.91</v>
      </c>
      <c r="AO53" s="5">
        <v>440</v>
      </c>
      <c r="AP53" s="7">
        <v>0.96499999999999997</v>
      </c>
      <c r="AQ53" s="5">
        <v>15</v>
      </c>
      <c r="AR53" s="7">
        <v>3.5000000000000003E-2</v>
      </c>
      <c r="AS53" s="5">
        <v>460</v>
      </c>
      <c r="AT53" s="5">
        <v>135</v>
      </c>
      <c r="AU53" s="7">
        <v>0.34300000000000003</v>
      </c>
      <c r="AV53" s="5">
        <v>250</v>
      </c>
      <c r="AW53" s="7">
        <v>0.63900000000000001</v>
      </c>
      <c r="AX53" s="5">
        <v>325</v>
      </c>
      <c r="AY53" s="7">
        <v>0.83199999999999996</v>
      </c>
      <c r="AZ53" s="5">
        <v>365</v>
      </c>
      <c r="BA53" s="7">
        <v>0.93600000000000005</v>
      </c>
      <c r="BB53" s="5">
        <v>25</v>
      </c>
      <c r="BC53" s="7">
        <v>6.4000000000000001E-2</v>
      </c>
      <c r="BD53" s="5">
        <v>390</v>
      </c>
    </row>
    <row r="54" spans="1:56" x14ac:dyDescent="0.35">
      <c r="A54" t="s">
        <v>113</v>
      </c>
      <c r="B54" s="5">
        <v>20</v>
      </c>
      <c r="C54" s="7">
        <v>0.41899999999999998</v>
      </c>
      <c r="D54" s="5">
        <v>25</v>
      </c>
      <c r="E54" s="7">
        <v>0.53500000000000003</v>
      </c>
      <c r="F54" s="5">
        <v>30</v>
      </c>
      <c r="G54" s="7">
        <v>0.69799999999999995</v>
      </c>
      <c r="H54" s="5">
        <v>30</v>
      </c>
      <c r="I54" s="7">
        <v>0.74399999999999999</v>
      </c>
      <c r="J54" s="5">
        <v>10</v>
      </c>
      <c r="K54" s="7">
        <v>0.25600000000000001</v>
      </c>
      <c r="L54" s="5">
        <v>45</v>
      </c>
      <c r="M54" s="5">
        <v>15</v>
      </c>
      <c r="N54" s="5" t="s">
        <v>63</v>
      </c>
      <c r="O54" s="5">
        <v>25</v>
      </c>
      <c r="P54" s="5" t="s">
        <v>63</v>
      </c>
      <c r="Q54" s="5">
        <v>30</v>
      </c>
      <c r="R54" s="5" t="s">
        <v>63</v>
      </c>
      <c r="S54" s="5">
        <v>35</v>
      </c>
      <c r="T54" s="5" t="s">
        <v>63</v>
      </c>
      <c r="U54" s="5" t="s">
        <v>63</v>
      </c>
      <c r="V54" s="5" t="s">
        <v>63</v>
      </c>
      <c r="W54" s="5">
        <v>40</v>
      </c>
      <c r="X54" s="5" t="s">
        <v>70</v>
      </c>
      <c r="Y54" s="5" t="s">
        <v>70</v>
      </c>
      <c r="Z54" s="5" t="s">
        <v>70</v>
      </c>
      <c r="AA54" s="5" t="s">
        <v>70</v>
      </c>
      <c r="AB54" s="5" t="s">
        <v>70</v>
      </c>
      <c r="AC54" s="5" t="s">
        <v>70</v>
      </c>
      <c r="AD54" s="5" t="s">
        <v>70</v>
      </c>
      <c r="AE54" s="5" t="s">
        <v>70</v>
      </c>
      <c r="AF54" s="5" t="s">
        <v>70</v>
      </c>
      <c r="AG54" s="5" t="s">
        <v>70</v>
      </c>
      <c r="AH54" s="5">
        <v>0</v>
      </c>
      <c r="AI54" s="5" t="s">
        <v>70</v>
      </c>
      <c r="AJ54" s="5" t="s">
        <v>70</v>
      </c>
      <c r="AK54" s="5" t="s">
        <v>70</v>
      </c>
      <c r="AL54" s="5" t="s">
        <v>70</v>
      </c>
      <c r="AM54" s="5" t="s">
        <v>70</v>
      </c>
      <c r="AN54" s="5" t="s">
        <v>70</v>
      </c>
      <c r="AO54" s="5" t="s">
        <v>70</v>
      </c>
      <c r="AP54" s="5" t="s">
        <v>70</v>
      </c>
      <c r="AQ54" s="5" t="s">
        <v>70</v>
      </c>
      <c r="AR54" s="5" t="s">
        <v>70</v>
      </c>
      <c r="AS54" s="5">
        <v>0</v>
      </c>
      <c r="AT54" s="5" t="s">
        <v>70</v>
      </c>
      <c r="AU54" s="5" t="s">
        <v>70</v>
      </c>
      <c r="AV54" s="5" t="s">
        <v>70</v>
      </c>
      <c r="AW54" s="5" t="s">
        <v>70</v>
      </c>
      <c r="AX54" s="5" t="s">
        <v>70</v>
      </c>
      <c r="AY54" s="5" t="s">
        <v>70</v>
      </c>
      <c r="AZ54" s="5" t="s">
        <v>70</v>
      </c>
      <c r="BA54" s="5" t="s">
        <v>70</v>
      </c>
      <c r="BB54" s="5" t="s">
        <v>70</v>
      </c>
      <c r="BC54" s="5" t="s">
        <v>70</v>
      </c>
      <c r="BD54" s="5">
        <v>0</v>
      </c>
    </row>
    <row r="55" spans="1:56" x14ac:dyDescent="0.35">
      <c r="A55" t="s">
        <v>114</v>
      </c>
      <c r="B55" s="5">
        <v>75</v>
      </c>
      <c r="C55" s="7">
        <v>0.44500000000000001</v>
      </c>
      <c r="D55" s="5">
        <v>115</v>
      </c>
      <c r="E55" s="7">
        <v>0.65900000000000003</v>
      </c>
      <c r="F55" s="5">
        <v>140</v>
      </c>
      <c r="G55" s="7">
        <v>0.80300000000000005</v>
      </c>
      <c r="H55" s="5">
        <v>160</v>
      </c>
      <c r="I55" s="7">
        <v>0.91300000000000003</v>
      </c>
      <c r="J55" s="5">
        <v>15</v>
      </c>
      <c r="K55" s="7">
        <v>8.6999999999999994E-2</v>
      </c>
      <c r="L55" s="5">
        <v>175</v>
      </c>
      <c r="M55" s="5">
        <v>50</v>
      </c>
      <c r="N55" s="7">
        <v>0.32500000000000001</v>
      </c>
      <c r="O55" s="5">
        <v>90</v>
      </c>
      <c r="P55" s="7">
        <v>0.55600000000000005</v>
      </c>
      <c r="Q55" s="5">
        <v>120</v>
      </c>
      <c r="R55" s="7">
        <v>0.75</v>
      </c>
      <c r="S55" s="5">
        <v>140</v>
      </c>
      <c r="T55" s="7">
        <v>0.88100000000000001</v>
      </c>
      <c r="U55" s="5">
        <v>20</v>
      </c>
      <c r="V55" s="7">
        <v>0.11899999999999999</v>
      </c>
      <c r="W55" s="5">
        <v>160</v>
      </c>
      <c r="X55" s="5">
        <v>70</v>
      </c>
      <c r="Y55" s="7">
        <v>0.42</v>
      </c>
      <c r="Z55" s="5">
        <v>95</v>
      </c>
      <c r="AA55" s="7">
        <v>0.58599999999999997</v>
      </c>
      <c r="AB55" s="5">
        <v>135</v>
      </c>
      <c r="AC55" s="7">
        <v>0.82099999999999995</v>
      </c>
      <c r="AD55" s="5">
        <v>150</v>
      </c>
      <c r="AE55" s="7">
        <v>0.93799999999999994</v>
      </c>
      <c r="AF55" s="5">
        <v>10</v>
      </c>
      <c r="AG55" s="7">
        <v>6.2E-2</v>
      </c>
      <c r="AH55" s="5">
        <v>160</v>
      </c>
      <c r="AI55" s="5">
        <v>35</v>
      </c>
      <c r="AJ55" s="7">
        <v>0.26600000000000001</v>
      </c>
      <c r="AK55" s="5">
        <v>75</v>
      </c>
      <c r="AL55" s="7">
        <v>0.55400000000000005</v>
      </c>
      <c r="AM55" s="5">
        <v>110</v>
      </c>
      <c r="AN55" s="7">
        <v>0.78400000000000003</v>
      </c>
      <c r="AO55" s="5">
        <v>130</v>
      </c>
      <c r="AP55" s="7">
        <v>0.92100000000000004</v>
      </c>
      <c r="AQ55" s="5">
        <v>10</v>
      </c>
      <c r="AR55" s="7">
        <v>7.9000000000000001E-2</v>
      </c>
      <c r="AS55" s="5">
        <v>140</v>
      </c>
      <c r="AT55" s="5">
        <v>35</v>
      </c>
      <c r="AU55" s="7">
        <v>0.35899999999999999</v>
      </c>
      <c r="AV55" s="5">
        <v>60</v>
      </c>
      <c r="AW55" s="7">
        <v>0.59199999999999997</v>
      </c>
      <c r="AX55" s="5">
        <v>70</v>
      </c>
      <c r="AY55" s="7">
        <v>0.69899999999999995</v>
      </c>
      <c r="AZ55" s="5">
        <v>85</v>
      </c>
      <c r="BA55" s="7">
        <v>0.83499999999999996</v>
      </c>
      <c r="BB55" s="5">
        <v>15</v>
      </c>
      <c r="BC55" s="7">
        <v>0.16500000000000001</v>
      </c>
      <c r="BD55" s="5">
        <v>105</v>
      </c>
    </row>
    <row r="56" spans="1:56" x14ac:dyDescent="0.35">
      <c r="A56" t="s">
        <v>115</v>
      </c>
      <c r="B56" s="5" t="s">
        <v>63</v>
      </c>
      <c r="C56" s="5" t="s">
        <v>63</v>
      </c>
      <c r="D56" s="5" t="s">
        <v>63</v>
      </c>
      <c r="E56" s="5" t="s">
        <v>63</v>
      </c>
      <c r="F56" s="5" t="s">
        <v>63</v>
      </c>
      <c r="G56" s="5" t="s">
        <v>63</v>
      </c>
      <c r="H56" s="5">
        <v>5</v>
      </c>
      <c r="I56" s="5" t="s">
        <v>63</v>
      </c>
      <c r="J56" s="5">
        <v>10</v>
      </c>
      <c r="K56" s="5" t="s">
        <v>63</v>
      </c>
      <c r="L56" s="5">
        <v>15</v>
      </c>
      <c r="M56" s="5" t="s">
        <v>63</v>
      </c>
      <c r="N56" s="5" t="s">
        <v>63</v>
      </c>
      <c r="O56" s="5">
        <v>5</v>
      </c>
      <c r="P56" s="5" t="s">
        <v>63</v>
      </c>
      <c r="Q56" s="5">
        <v>10</v>
      </c>
      <c r="R56" s="5" t="s">
        <v>63</v>
      </c>
      <c r="S56" s="5">
        <v>10</v>
      </c>
      <c r="T56" s="5" t="s">
        <v>63</v>
      </c>
      <c r="U56" s="5">
        <v>5</v>
      </c>
      <c r="V56" s="5" t="s">
        <v>63</v>
      </c>
      <c r="W56" s="5">
        <v>15</v>
      </c>
      <c r="X56" s="5">
        <v>10</v>
      </c>
      <c r="Y56" s="5" t="s">
        <v>63</v>
      </c>
      <c r="Z56" s="5">
        <v>15</v>
      </c>
      <c r="AA56" s="5" t="s">
        <v>63</v>
      </c>
      <c r="AB56" s="5">
        <v>15</v>
      </c>
      <c r="AC56" s="5" t="s">
        <v>63</v>
      </c>
      <c r="AD56" s="5">
        <v>20</v>
      </c>
      <c r="AE56" s="5" t="s">
        <v>63</v>
      </c>
      <c r="AF56" s="5" t="s">
        <v>63</v>
      </c>
      <c r="AG56" s="5" t="s">
        <v>63</v>
      </c>
      <c r="AH56" s="5">
        <v>20</v>
      </c>
      <c r="AI56" s="5" t="s">
        <v>70</v>
      </c>
      <c r="AJ56" s="5" t="s">
        <v>70</v>
      </c>
      <c r="AK56" s="5" t="s">
        <v>70</v>
      </c>
      <c r="AL56" s="5" t="s">
        <v>70</v>
      </c>
      <c r="AM56" s="5" t="s">
        <v>70</v>
      </c>
      <c r="AN56" s="5" t="s">
        <v>70</v>
      </c>
      <c r="AO56" s="5" t="s">
        <v>70</v>
      </c>
      <c r="AP56" s="5" t="s">
        <v>70</v>
      </c>
      <c r="AQ56" s="5" t="s">
        <v>70</v>
      </c>
      <c r="AR56" s="5" t="s">
        <v>70</v>
      </c>
      <c r="AS56" s="5">
        <v>0</v>
      </c>
      <c r="AT56" s="5" t="s">
        <v>70</v>
      </c>
      <c r="AU56" s="5" t="s">
        <v>70</v>
      </c>
      <c r="AV56" s="5" t="s">
        <v>70</v>
      </c>
      <c r="AW56" s="5" t="s">
        <v>70</v>
      </c>
      <c r="AX56" s="5" t="s">
        <v>70</v>
      </c>
      <c r="AY56" s="5" t="s">
        <v>70</v>
      </c>
      <c r="AZ56" s="5" t="s">
        <v>70</v>
      </c>
      <c r="BA56" s="5" t="s">
        <v>70</v>
      </c>
      <c r="BB56" s="5" t="s">
        <v>70</v>
      </c>
      <c r="BC56" s="5" t="s">
        <v>70</v>
      </c>
      <c r="BD56" s="5">
        <v>0</v>
      </c>
    </row>
    <row r="57" spans="1:56" x14ac:dyDescent="0.35">
      <c r="A57" t="s">
        <v>116</v>
      </c>
      <c r="B57" s="5">
        <v>85</v>
      </c>
      <c r="C57" s="5" t="s">
        <v>63</v>
      </c>
      <c r="D57" s="5">
        <v>115</v>
      </c>
      <c r="E57" s="5" t="s">
        <v>63</v>
      </c>
      <c r="F57" s="5">
        <v>140</v>
      </c>
      <c r="G57" s="5" t="s">
        <v>63</v>
      </c>
      <c r="H57" s="5">
        <v>155</v>
      </c>
      <c r="I57" s="5" t="s">
        <v>63</v>
      </c>
      <c r="J57" s="5" t="s">
        <v>63</v>
      </c>
      <c r="K57" s="5" t="s">
        <v>63</v>
      </c>
      <c r="L57" s="5">
        <v>160</v>
      </c>
      <c r="M57" s="5">
        <v>75</v>
      </c>
      <c r="N57" s="7">
        <v>0.53500000000000003</v>
      </c>
      <c r="O57" s="5">
        <v>95</v>
      </c>
      <c r="P57" s="7">
        <v>0.66700000000000004</v>
      </c>
      <c r="Q57" s="5">
        <v>120</v>
      </c>
      <c r="R57" s="7">
        <v>0.81899999999999995</v>
      </c>
      <c r="S57" s="5">
        <v>140</v>
      </c>
      <c r="T57" s="7">
        <v>0.95799999999999996</v>
      </c>
      <c r="U57" s="5">
        <v>5</v>
      </c>
      <c r="V57" s="7">
        <v>4.2000000000000003E-2</v>
      </c>
      <c r="W57" s="5">
        <v>145</v>
      </c>
      <c r="X57" s="5">
        <v>85</v>
      </c>
      <c r="Y57" s="5" t="s">
        <v>63</v>
      </c>
      <c r="Z57" s="5">
        <v>115</v>
      </c>
      <c r="AA57" s="5" t="s">
        <v>63</v>
      </c>
      <c r="AB57" s="5">
        <v>125</v>
      </c>
      <c r="AC57" s="5" t="s">
        <v>63</v>
      </c>
      <c r="AD57" s="5">
        <v>135</v>
      </c>
      <c r="AE57" s="5" t="s">
        <v>63</v>
      </c>
      <c r="AF57" s="5" t="s">
        <v>63</v>
      </c>
      <c r="AG57" s="5" t="s">
        <v>63</v>
      </c>
      <c r="AH57" s="5">
        <v>140</v>
      </c>
      <c r="AI57" s="5">
        <v>95</v>
      </c>
      <c r="AJ57" s="7">
        <v>0.52800000000000002</v>
      </c>
      <c r="AK57" s="5">
        <v>125</v>
      </c>
      <c r="AL57" s="7">
        <v>0.70599999999999996</v>
      </c>
      <c r="AM57" s="5">
        <v>160</v>
      </c>
      <c r="AN57" s="7">
        <v>0.88300000000000001</v>
      </c>
      <c r="AO57" s="5">
        <v>170</v>
      </c>
      <c r="AP57" s="7">
        <v>0.95</v>
      </c>
      <c r="AQ57" s="5">
        <v>10</v>
      </c>
      <c r="AR57" s="7">
        <v>0.05</v>
      </c>
      <c r="AS57" s="5">
        <v>180</v>
      </c>
      <c r="AT57" s="5">
        <v>80</v>
      </c>
      <c r="AU57" s="7">
        <v>0.53200000000000003</v>
      </c>
      <c r="AV57" s="5">
        <v>110</v>
      </c>
      <c r="AW57" s="7">
        <v>0.71399999999999997</v>
      </c>
      <c r="AX57" s="5">
        <v>130</v>
      </c>
      <c r="AY57" s="7">
        <v>0.84399999999999997</v>
      </c>
      <c r="AZ57" s="5">
        <v>145</v>
      </c>
      <c r="BA57" s="7">
        <v>0.95499999999999996</v>
      </c>
      <c r="BB57" s="5">
        <v>5</v>
      </c>
      <c r="BC57" s="7">
        <v>4.4999999999999998E-2</v>
      </c>
      <c r="BD57" s="5">
        <v>155</v>
      </c>
    </row>
    <row r="58" spans="1:56" x14ac:dyDescent="0.35">
      <c r="A58" t="s">
        <v>117</v>
      </c>
      <c r="B58" s="5" t="s">
        <v>70</v>
      </c>
      <c r="C58" s="5" t="s">
        <v>70</v>
      </c>
      <c r="D58" s="5" t="s">
        <v>70</v>
      </c>
      <c r="E58" s="5" t="s">
        <v>70</v>
      </c>
      <c r="F58" s="5" t="s">
        <v>70</v>
      </c>
      <c r="G58" s="5" t="s">
        <v>70</v>
      </c>
      <c r="H58" s="5" t="s">
        <v>70</v>
      </c>
      <c r="I58" s="5" t="s">
        <v>70</v>
      </c>
      <c r="J58" s="5" t="s">
        <v>70</v>
      </c>
      <c r="K58" s="5" t="s">
        <v>70</v>
      </c>
      <c r="L58" s="5">
        <v>0</v>
      </c>
      <c r="M58" s="5" t="s">
        <v>70</v>
      </c>
      <c r="N58" s="5" t="s">
        <v>70</v>
      </c>
      <c r="O58" s="5" t="s">
        <v>70</v>
      </c>
      <c r="P58" s="5" t="s">
        <v>70</v>
      </c>
      <c r="Q58" s="5" t="s">
        <v>70</v>
      </c>
      <c r="R58" s="5" t="s">
        <v>70</v>
      </c>
      <c r="S58" s="5" t="s">
        <v>70</v>
      </c>
      <c r="T58" s="5" t="s">
        <v>70</v>
      </c>
      <c r="U58" s="5" t="s">
        <v>70</v>
      </c>
      <c r="V58" s="5" t="s">
        <v>70</v>
      </c>
      <c r="W58" s="5">
        <v>0</v>
      </c>
      <c r="X58" s="5" t="s">
        <v>70</v>
      </c>
      <c r="Y58" s="5" t="s">
        <v>70</v>
      </c>
      <c r="Z58" s="5" t="s">
        <v>70</v>
      </c>
      <c r="AA58" s="5" t="s">
        <v>70</v>
      </c>
      <c r="AB58" s="5" t="s">
        <v>70</v>
      </c>
      <c r="AC58" s="5" t="s">
        <v>70</v>
      </c>
      <c r="AD58" s="5" t="s">
        <v>70</v>
      </c>
      <c r="AE58" s="5" t="s">
        <v>70</v>
      </c>
      <c r="AF58" s="5" t="s">
        <v>70</v>
      </c>
      <c r="AG58" s="5" t="s">
        <v>70</v>
      </c>
      <c r="AH58" s="5">
        <v>0</v>
      </c>
      <c r="AI58" s="5" t="s">
        <v>70</v>
      </c>
      <c r="AJ58" s="5" t="s">
        <v>70</v>
      </c>
      <c r="AK58" s="5" t="s">
        <v>70</v>
      </c>
      <c r="AL58" s="5" t="s">
        <v>70</v>
      </c>
      <c r="AM58" s="5" t="s">
        <v>70</v>
      </c>
      <c r="AN58" s="5" t="s">
        <v>70</v>
      </c>
      <c r="AO58" s="5" t="s">
        <v>70</v>
      </c>
      <c r="AP58" s="5" t="s">
        <v>70</v>
      </c>
      <c r="AQ58" s="5" t="s">
        <v>70</v>
      </c>
      <c r="AR58" s="5" t="s">
        <v>70</v>
      </c>
      <c r="AS58" s="5">
        <v>0</v>
      </c>
      <c r="AT58" s="5" t="s">
        <v>70</v>
      </c>
      <c r="AU58" s="5" t="s">
        <v>70</v>
      </c>
      <c r="AV58" s="5" t="s">
        <v>70</v>
      </c>
      <c r="AW58" s="5" t="s">
        <v>70</v>
      </c>
      <c r="AX58" s="5" t="s">
        <v>70</v>
      </c>
      <c r="AY58" s="5" t="s">
        <v>70</v>
      </c>
      <c r="AZ58" s="5" t="s">
        <v>70</v>
      </c>
      <c r="BA58" s="5" t="s">
        <v>70</v>
      </c>
      <c r="BB58" s="5" t="s">
        <v>70</v>
      </c>
      <c r="BC58" s="5" t="s">
        <v>70</v>
      </c>
      <c r="BD58" s="5">
        <v>0</v>
      </c>
    </row>
    <row r="59" spans="1:56" x14ac:dyDescent="0.35">
      <c r="A59" s="6" t="s">
        <v>118</v>
      </c>
      <c r="B59" s="10">
        <v>5680</v>
      </c>
      <c r="C59" s="11">
        <v>0.36499999999999999</v>
      </c>
      <c r="D59" s="10">
        <v>9335</v>
      </c>
      <c r="E59" s="11">
        <v>0.59899999999999998</v>
      </c>
      <c r="F59" s="10">
        <v>12135</v>
      </c>
      <c r="G59" s="11">
        <v>0.77900000000000003</v>
      </c>
      <c r="H59" s="10">
        <v>14000</v>
      </c>
      <c r="I59" s="11">
        <v>0.89900000000000002</v>
      </c>
      <c r="J59" s="10">
        <v>1580</v>
      </c>
      <c r="K59" s="11">
        <v>0.10100000000000001</v>
      </c>
      <c r="L59" s="10">
        <v>15580</v>
      </c>
      <c r="M59" s="10">
        <v>6365</v>
      </c>
      <c r="N59" s="11">
        <v>0.39200000000000002</v>
      </c>
      <c r="O59" s="10">
        <v>10255</v>
      </c>
      <c r="P59" s="11">
        <v>0.63100000000000001</v>
      </c>
      <c r="Q59" s="10">
        <v>13145</v>
      </c>
      <c r="R59" s="11">
        <v>0.80900000000000005</v>
      </c>
      <c r="S59" s="10">
        <v>15000</v>
      </c>
      <c r="T59" s="11">
        <v>0.92300000000000004</v>
      </c>
      <c r="U59" s="10">
        <v>1250</v>
      </c>
      <c r="V59" s="11">
        <v>7.6999999999999999E-2</v>
      </c>
      <c r="W59" s="10">
        <v>16250</v>
      </c>
      <c r="X59" s="10">
        <v>6120</v>
      </c>
      <c r="Y59" s="11">
        <v>0.40699999999999997</v>
      </c>
      <c r="Z59" s="10">
        <v>9370</v>
      </c>
      <c r="AA59" s="11">
        <v>0.623</v>
      </c>
      <c r="AB59" s="10">
        <v>12255</v>
      </c>
      <c r="AC59" s="11">
        <v>0.81499999999999995</v>
      </c>
      <c r="AD59" s="10">
        <v>13900</v>
      </c>
      <c r="AE59" s="11">
        <v>0.92400000000000004</v>
      </c>
      <c r="AF59" s="10">
        <v>1140</v>
      </c>
      <c r="AG59" s="11">
        <v>7.5999999999999998E-2</v>
      </c>
      <c r="AH59" s="10">
        <v>15040</v>
      </c>
      <c r="AI59" s="10">
        <v>5960</v>
      </c>
      <c r="AJ59" s="11">
        <v>0.38300000000000001</v>
      </c>
      <c r="AK59" s="10">
        <v>9750</v>
      </c>
      <c r="AL59" s="11">
        <v>0.627</v>
      </c>
      <c r="AM59" s="10">
        <v>13305</v>
      </c>
      <c r="AN59" s="11">
        <v>0.85599999999999998</v>
      </c>
      <c r="AO59" s="10">
        <v>14675</v>
      </c>
      <c r="AP59" s="11">
        <v>0.94399999999999995</v>
      </c>
      <c r="AQ59" s="9">
        <v>875</v>
      </c>
      <c r="AR59" s="11">
        <v>5.6000000000000001E-2</v>
      </c>
      <c r="AS59" s="10">
        <v>15550</v>
      </c>
      <c r="AT59" s="10">
        <v>4860</v>
      </c>
      <c r="AU59" s="11">
        <v>0.318</v>
      </c>
      <c r="AV59" s="10">
        <v>8475</v>
      </c>
      <c r="AW59" s="11">
        <v>0.55500000000000005</v>
      </c>
      <c r="AX59" s="10">
        <v>11460</v>
      </c>
      <c r="AY59" s="11">
        <v>0.751</v>
      </c>
      <c r="AZ59" s="10">
        <v>13570</v>
      </c>
      <c r="BA59" s="11">
        <v>0.88900000000000001</v>
      </c>
      <c r="BB59" s="10">
        <v>1690</v>
      </c>
      <c r="BC59" s="11">
        <v>0.111</v>
      </c>
      <c r="BD59" s="10">
        <v>15260</v>
      </c>
    </row>
  </sheetData>
  <pageMargins left="0.7" right="0.7" top="0.75" bottom="0.75" header="0.3" footer="0.3"/>
  <pageSetup paperSize="9" orientation="portrait" horizontalDpi="300" verticalDpi="300"/>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BD59"/>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23.69140625" customWidth="1"/>
    <col min="5" max="5" width="28.69140625" customWidth="1"/>
    <col min="6" max="6" width="23.69140625" customWidth="1"/>
    <col min="7" max="7" width="28.69140625" customWidth="1"/>
    <col min="8" max="8" width="23.69140625" customWidth="1"/>
    <col min="9" max="9" width="28.69140625" customWidth="1"/>
    <col min="10" max="10" width="20.69140625" customWidth="1"/>
    <col min="11" max="11" width="25.69140625" customWidth="1"/>
    <col min="12" max="12" width="13.69140625" customWidth="1"/>
    <col min="13" max="13" width="19.69140625" customWidth="1"/>
    <col min="14" max="14" width="24.69140625" customWidth="1"/>
    <col min="15" max="15" width="23.69140625" customWidth="1"/>
    <col min="16" max="16" width="28.69140625" customWidth="1"/>
    <col min="17" max="17" width="23.69140625" customWidth="1"/>
    <col min="18" max="18" width="28.69140625" customWidth="1"/>
    <col min="19" max="19" width="23.69140625" customWidth="1"/>
    <col min="20" max="20" width="28.69140625" customWidth="1"/>
    <col min="21" max="21" width="20.69140625" customWidth="1"/>
    <col min="22" max="22" width="25.69140625" customWidth="1"/>
    <col min="23" max="23" width="13.69140625" customWidth="1"/>
    <col min="24" max="24" width="19.69140625" customWidth="1"/>
    <col min="25" max="25" width="24.69140625" customWidth="1"/>
    <col min="26" max="26" width="23.69140625" customWidth="1"/>
    <col min="27" max="27" width="28.69140625" customWidth="1"/>
    <col min="28" max="28" width="23.69140625" customWidth="1"/>
    <col min="29" max="29" width="28.69140625" customWidth="1"/>
    <col min="30" max="30" width="23.69140625" customWidth="1"/>
    <col min="31" max="31" width="28.69140625" customWidth="1"/>
    <col min="32" max="32" width="20.69140625" customWidth="1"/>
    <col min="33" max="33" width="25.69140625" customWidth="1"/>
    <col min="34" max="34" width="13.69140625" customWidth="1"/>
    <col min="35" max="35" width="19.69140625" customWidth="1"/>
    <col min="36" max="36" width="24.69140625" customWidth="1"/>
    <col min="37" max="37" width="23.69140625" customWidth="1"/>
    <col min="38" max="38" width="28.69140625" customWidth="1"/>
    <col min="39" max="39" width="23.69140625" customWidth="1"/>
    <col min="40" max="40" width="28.69140625" customWidth="1"/>
    <col min="41" max="41" width="23.69140625" customWidth="1"/>
    <col min="42" max="42" width="28.69140625" customWidth="1"/>
    <col min="43" max="43" width="20.69140625" customWidth="1"/>
    <col min="44" max="44" width="25.69140625" customWidth="1"/>
    <col min="45" max="45" width="13.69140625" customWidth="1"/>
    <col min="46" max="46" width="19.69140625" customWidth="1"/>
    <col min="47" max="47" width="24.69140625" customWidth="1"/>
    <col min="48" max="48" width="23.69140625" customWidth="1"/>
    <col min="49" max="49" width="28.69140625" customWidth="1"/>
    <col min="50" max="50" width="23.69140625" customWidth="1"/>
    <col min="51" max="51" width="28.69140625" customWidth="1"/>
    <col min="52" max="52" width="23.69140625" customWidth="1"/>
    <col min="53" max="53" width="28.69140625" customWidth="1"/>
    <col min="54" max="54" width="20.69140625" customWidth="1"/>
    <col min="55" max="55" width="25.69140625" customWidth="1"/>
    <col min="56" max="56" width="13.69140625" customWidth="1"/>
  </cols>
  <sheetData>
    <row r="1" spans="1:56" ht="30" customHeight="1" x14ac:dyDescent="0.35">
      <c r="A1" s="1" t="s">
        <v>157</v>
      </c>
    </row>
    <row r="2" spans="1:56" x14ac:dyDescent="0.35">
      <c r="A2" t="s">
        <v>119</v>
      </c>
    </row>
    <row r="3" spans="1:56" x14ac:dyDescent="0.35">
      <c r="A3" t="s">
        <v>120</v>
      </c>
    </row>
    <row r="4" spans="1:5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c r="Q4" s="4" t="s">
        <v>22</v>
      </c>
      <c r="R4" s="4" t="s">
        <v>23</v>
      </c>
      <c r="S4" s="4" t="s">
        <v>24</v>
      </c>
      <c r="T4" s="4" t="s">
        <v>25</v>
      </c>
      <c r="U4" s="4" t="s">
        <v>26</v>
      </c>
      <c r="V4" s="4" t="s">
        <v>27</v>
      </c>
      <c r="W4" s="4" t="s">
        <v>28</v>
      </c>
      <c r="X4" s="4" t="s">
        <v>29</v>
      </c>
      <c r="Y4" s="4" t="s">
        <v>30</v>
      </c>
      <c r="Z4" s="4" t="s">
        <v>31</v>
      </c>
      <c r="AA4" s="4" t="s">
        <v>32</v>
      </c>
      <c r="AB4" s="4" t="s">
        <v>33</v>
      </c>
      <c r="AC4" s="4" t="s">
        <v>34</v>
      </c>
      <c r="AD4" s="4" t="s">
        <v>35</v>
      </c>
      <c r="AE4" s="4" t="s">
        <v>36</v>
      </c>
      <c r="AF4" s="4" t="s">
        <v>37</v>
      </c>
      <c r="AG4" s="4" t="s">
        <v>38</v>
      </c>
      <c r="AH4" s="4" t="s">
        <v>39</v>
      </c>
      <c r="AI4" s="4" t="s">
        <v>40</v>
      </c>
      <c r="AJ4" s="4" t="s">
        <v>41</v>
      </c>
      <c r="AK4" s="4" t="s">
        <v>42</v>
      </c>
      <c r="AL4" s="4" t="s">
        <v>43</v>
      </c>
      <c r="AM4" s="4" t="s">
        <v>44</v>
      </c>
      <c r="AN4" s="4" t="s">
        <v>45</v>
      </c>
      <c r="AO4" s="4" t="s">
        <v>46</v>
      </c>
      <c r="AP4" s="4" t="s">
        <v>47</v>
      </c>
      <c r="AQ4" s="4" t="s">
        <v>48</v>
      </c>
      <c r="AR4" s="4" t="s">
        <v>49</v>
      </c>
      <c r="AS4" s="4" t="s">
        <v>50</v>
      </c>
      <c r="AT4" s="4" t="s">
        <v>51</v>
      </c>
      <c r="AU4" s="4" t="s">
        <v>52</v>
      </c>
      <c r="AV4" s="4" t="s">
        <v>53</v>
      </c>
      <c r="AW4" s="4" t="s">
        <v>54</v>
      </c>
      <c r="AX4" s="4" t="s">
        <v>55</v>
      </c>
      <c r="AY4" s="4" t="s">
        <v>56</v>
      </c>
      <c r="AZ4" s="4" t="s">
        <v>57</v>
      </c>
      <c r="BA4" s="4" t="s">
        <v>58</v>
      </c>
      <c r="BB4" s="4" t="s">
        <v>59</v>
      </c>
      <c r="BC4" s="4" t="s">
        <v>60</v>
      </c>
      <c r="BD4" s="4" t="s">
        <v>61</v>
      </c>
    </row>
    <row r="5" spans="1:56" x14ac:dyDescent="0.35">
      <c r="A5" t="s">
        <v>62</v>
      </c>
      <c r="B5" s="5">
        <v>15</v>
      </c>
      <c r="C5" s="5" t="s">
        <v>63</v>
      </c>
      <c r="D5" s="5">
        <v>15</v>
      </c>
      <c r="E5" s="5" t="s">
        <v>63</v>
      </c>
      <c r="F5" s="5">
        <v>20</v>
      </c>
      <c r="G5" s="5" t="s">
        <v>63</v>
      </c>
      <c r="H5" s="5">
        <v>25</v>
      </c>
      <c r="I5" s="5" t="s">
        <v>63</v>
      </c>
      <c r="J5" s="5" t="s">
        <v>63</v>
      </c>
      <c r="K5" s="5" t="s">
        <v>63</v>
      </c>
      <c r="L5" s="5">
        <v>25</v>
      </c>
      <c r="M5" s="5">
        <v>10</v>
      </c>
      <c r="N5" s="5" t="s">
        <v>63</v>
      </c>
      <c r="O5" s="5">
        <v>15</v>
      </c>
      <c r="P5" s="5" t="s">
        <v>63</v>
      </c>
      <c r="Q5" s="5">
        <v>20</v>
      </c>
      <c r="R5" s="5" t="s">
        <v>63</v>
      </c>
      <c r="S5" s="5">
        <v>20</v>
      </c>
      <c r="T5" s="5" t="s">
        <v>63</v>
      </c>
      <c r="U5" s="5" t="s">
        <v>63</v>
      </c>
      <c r="V5" s="5" t="s">
        <v>63</v>
      </c>
      <c r="W5" s="5">
        <v>25</v>
      </c>
      <c r="X5" s="5">
        <v>20</v>
      </c>
      <c r="Y5" s="5" t="s">
        <v>63</v>
      </c>
      <c r="Z5" s="5">
        <v>25</v>
      </c>
      <c r="AA5" s="5" t="s">
        <v>63</v>
      </c>
      <c r="AB5" s="5">
        <v>30</v>
      </c>
      <c r="AC5" s="5" t="s">
        <v>63</v>
      </c>
      <c r="AD5" s="5">
        <v>35</v>
      </c>
      <c r="AE5" s="5" t="s">
        <v>63</v>
      </c>
      <c r="AF5" s="5" t="s">
        <v>63</v>
      </c>
      <c r="AG5" s="5" t="s">
        <v>63</v>
      </c>
      <c r="AH5" s="5">
        <v>35</v>
      </c>
      <c r="AI5" s="5">
        <v>10</v>
      </c>
      <c r="AJ5" s="5" t="s">
        <v>63</v>
      </c>
      <c r="AK5" s="5">
        <v>15</v>
      </c>
      <c r="AL5" s="5" t="s">
        <v>63</v>
      </c>
      <c r="AM5" s="5">
        <v>20</v>
      </c>
      <c r="AN5" s="5" t="s">
        <v>63</v>
      </c>
      <c r="AO5" s="5">
        <v>20</v>
      </c>
      <c r="AP5" s="5" t="s">
        <v>63</v>
      </c>
      <c r="AQ5" s="5" t="s">
        <v>63</v>
      </c>
      <c r="AR5" s="5" t="s">
        <v>63</v>
      </c>
      <c r="AS5" s="5">
        <v>20</v>
      </c>
      <c r="AT5" s="5">
        <v>5</v>
      </c>
      <c r="AU5" s="7">
        <v>0.25</v>
      </c>
      <c r="AV5" s="5">
        <v>15</v>
      </c>
      <c r="AW5" s="7">
        <v>0.54200000000000004</v>
      </c>
      <c r="AX5" s="5">
        <v>20</v>
      </c>
      <c r="AY5" s="7">
        <v>0.75</v>
      </c>
      <c r="AZ5" s="5">
        <v>20</v>
      </c>
      <c r="BA5" s="7">
        <v>0.79200000000000004</v>
      </c>
      <c r="BB5" s="5">
        <v>5</v>
      </c>
      <c r="BC5" s="7">
        <v>0.20799999999999999</v>
      </c>
      <c r="BD5" s="5">
        <v>25</v>
      </c>
    </row>
    <row r="6" spans="1:56" x14ac:dyDescent="0.35">
      <c r="A6" t="s">
        <v>64</v>
      </c>
      <c r="B6" s="5">
        <v>35</v>
      </c>
      <c r="C6" s="7">
        <v>0.14199999999999999</v>
      </c>
      <c r="D6" s="5">
        <v>85</v>
      </c>
      <c r="E6" s="7">
        <v>0.35599999999999998</v>
      </c>
      <c r="F6" s="5">
        <v>150</v>
      </c>
      <c r="G6" s="7">
        <v>0.61899999999999999</v>
      </c>
      <c r="H6" s="5">
        <v>200</v>
      </c>
      <c r="I6" s="7">
        <v>0.83299999999999996</v>
      </c>
      <c r="J6" s="5">
        <v>40</v>
      </c>
      <c r="K6" s="7">
        <v>0.16700000000000001</v>
      </c>
      <c r="L6" s="5">
        <v>240</v>
      </c>
      <c r="M6" s="5">
        <v>50</v>
      </c>
      <c r="N6" s="7">
        <v>0.20499999999999999</v>
      </c>
      <c r="O6" s="5">
        <v>105</v>
      </c>
      <c r="P6" s="7">
        <v>0.41799999999999998</v>
      </c>
      <c r="Q6" s="5">
        <v>170</v>
      </c>
      <c r="R6" s="7">
        <v>0.68300000000000005</v>
      </c>
      <c r="S6" s="5">
        <v>230</v>
      </c>
      <c r="T6" s="7">
        <v>0.93200000000000005</v>
      </c>
      <c r="U6" s="5">
        <v>15</v>
      </c>
      <c r="V6" s="7">
        <v>6.8000000000000005E-2</v>
      </c>
      <c r="W6" s="5">
        <v>250</v>
      </c>
      <c r="X6" s="5">
        <v>70</v>
      </c>
      <c r="Y6" s="7">
        <v>0.37</v>
      </c>
      <c r="Z6" s="5">
        <v>115</v>
      </c>
      <c r="AA6" s="7">
        <v>0.59399999999999997</v>
      </c>
      <c r="AB6" s="5">
        <v>165</v>
      </c>
      <c r="AC6" s="7">
        <v>0.85899999999999999</v>
      </c>
      <c r="AD6" s="5">
        <v>185</v>
      </c>
      <c r="AE6" s="7">
        <v>0.96399999999999997</v>
      </c>
      <c r="AF6" s="5">
        <v>5</v>
      </c>
      <c r="AG6" s="7">
        <v>3.5999999999999997E-2</v>
      </c>
      <c r="AH6" s="5">
        <v>190</v>
      </c>
      <c r="AI6" s="5">
        <v>50</v>
      </c>
      <c r="AJ6" s="5" t="s">
        <v>63</v>
      </c>
      <c r="AK6" s="5">
        <v>115</v>
      </c>
      <c r="AL6" s="5" t="s">
        <v>63</v>
      </c>
      <c r="AM6" s="5">
        <v>155</v>
      </c>
      <c r="AN6" s="5" t="s">
        <v>63</v>
      </c>
      <c r="AO6" s="5">
        <v>165</v>
      </c>
      <c r="AP6" s="5" t="s">
        <v>63</v>
      </c>
      <c r="AQ6" s="5" t="s">
        <v>63</v>
      </c>
      <c r="AR6" s="5" t="s">
        <v>63</v>
      </c>
      <c r="AS6" s="5">
        <v>165</v>
      </c>
      <c r="AT6" s="5">
        <v>45</v>
      </c>
      <c r="AU6" s="7">
        <v>0.19</v>
      </c>
      <c r="AV6" s="5">
        <v>95</v>
      </c>
      <c r="AW6" s="7">
        <v>0.41599999999999998</v>
      </c>
      <c r="AX6" s="5">
        <v>150</v>
      </c>
      <c r="AY6" s="7">
        <v>0.66800000000000004</v>
      </c>
      <c r="AZ6" s="5">
        <v>190</v>
      </c>
      <c r="BA6" s="7">
        <v>0.85</v>
      </c>
      <c r="BB6" s="5">
        <v>35</v>
      </c>
      <c r="BC6" s="7">
        <v>0.15</v>
      </c>
      <c r="BD6" s="5">
        <v>225</v>
      </c>
    </row>
    <row r="7" spans="1:56" x14ac:dyDescent="0.35">
      <c r="A7" t="s">
        <v>65</v>
      </c>
      <c r="B7" s="5">
        <v>245</v>
      </c>
      <c r="C7" s="7">
        <v>0.33200000000000002</v>
      </c>
      <c r="D7" s="5">
        <v>360</v>
      </c>
      <c r="E7" s="7">
        <v>0.48499999999999999</v>
      </c>
      <c r="F7" s="5">
        <v>455</v>
      </c>
      <c r="G7" s="7">
        <v>0.61199999999999999</v>
      </c>
      <c r="H7" s="5">
        <v>560</v>
      </c>
      <c r="I7" s="7">
        <v>0.755</v>
      </c>
      <c r="J7" s="5">
        <v>180</v>
      </c>
      <c r="K7" s="7">
        <v>0.245</v>
      </c>
      <c r="L7" s="5">
        <v>740</v>
      </c>
      <c r="M7" s="5">
        <v>175</v>
      </c>
      <c r="N7" s="7">
        <v>0.307</v>
      </c>
      <c r="O7" s="5">
        <v>260</v>
      </c>
      <c r="P7" s="7">
        <v>0.45700000000000002</v>
      </c>
      <c r="Q7" s="5">
        <v>335</v>
      </c>
      <c r="R7" s="7">
        <v>0.59399999999999997</v>
      </c>
      <c r="S7" s="5">
        <v>430</v>
      </c>
      <c r="T7" s="7">
        <v>0.76100000000000001</v>
      </c>
      <c r="U7" s="5">
        <v>135</v>
      </c>
      <c r="V7" s="7">
        <v>0.23899999999999999</v>
      </c>
      <c r="W7" s="5">
        <v>565</v>
      </c>
      <c r="X7" s="5">
        <v>80</v>
      </c>
      <c r="Y7" s="7">
        <v>0.216</v>
      </c>
      <c r="Z7" s="5">
        <v>130</v>
      </c>
      <c r="AA7" s="7">
        <v>0.34699999999999998</v>
      </c>
      <c r="AB7" s="5">
        <v>200</v>
      </c>
      <c r="AC7" s="7">
        <v>0.53200000000000003</v>
      </c>
      <c r="AD7" s="5">
        <v>260</v>
      </c>
      <c r="AE7" s="7">
        <v>0.68400000000000005</v>
      </c>
      <c r="AF7" s="5">
        <v>120</v>
      </c>
      <c r="AG7" s="7">
        <v>0.316</v>
      </c>
      <c r="AH7" s="5">
        <v>380</v>
      </c>
      <c r="AI7" s="5">
        <v>65</v>
      </c>
      <c r="AJ7" s="7">
        <v>0.20200000000000001</v>
      </c>
      <c r="AK7" s="5">
        <v>120</v>
      </c>
      <c r="AL7" s="7">
        <v>0.378</v>
      </c>
      <c r="AM7" s="5">
        <v>205</v>
      </c>
      <c r="AN7" s="7">
        <v>0.66300000000000003</v>
      </c>
      <c r="AO7" s="5">
        <v>255</v>
      </c>
      <c r="AP7" s="7">
        <v>0.82399999999999995</v>
      </c>
      <c r="AQ7" s="5">
        <v>55</v>
      </c>
      <c r="AR7" s="7">
        <v>0.17599999999999999</v>
      </c>
      <c r="AS7" s="5">
        <v>310</v>
      </c>
      <c r="AT7" s="5">
        <v>10</v>
      </c>
      <c r="AU7" s="7">
        <v>8.5999999999999993E-2</v>
      </c>
      <c r="AV7" s="5">
        <v>30</v>
      </c>
      <c r="AW7" s="7">
        <v>0.20899999999999999</v>
      </c>
      <c r="AX7" s="5">
        <v>55</v>
      </c>
      <c r="AY7" s="7">
        <v>0.38800000000000001</v>
      </c>
      <c r="AZ7" s="5">
        <v>85</v>
      </c>
      <c r="BA7" s="7">
        <v>0.60399999999999998</v>
      </c>
      <c r="BB7" s="5">
        <v>55</v>
      </c>
      <c r="BC7" s="7">
        <v>0.39600000000000002</v>
      </c>
      <c r="BD7" s="5">
        <v>140</v>
      </c>
    </row>
    <row r="8" spans="1:56" x14ac:dyDescent="0.35">
      <c r="A8" t="s">
        <v>66</v>
      </c>
      <c r="B8" s="5">
        <v>295</v>
      </c>
      <c r="C8" s="7">
        <v>0.45100000000000001</v>
      </c>
      <c r="D8" s="5">
        <v>500</v>
      </c>
      <c r="E8" s="7">
        <v>0.76</v>
      </c>
      <c r="F8" s="5">
        <v>610</v>
      </c>
      <c r="G8" s="7">
        <v>0.92900000000000005</v>
      </c>
      <c r="H8" s="5">
        <v>650</v>
      </c>
      <c r="I8" s="7">
        <v>0.98599999999999999</v>
      </c>
      <c r="J8" s="5">
        <v>10</v>
      </c>
      <c r="K8" s="7">
        <v>1.4E-2</v>
      </c>
      <c r="L8" s="5">
        <v>660</v>
      </c>
      <c r="M8" s="5">
        <v>295</v>
      </c>
      <c r="N8" s="7">
        <v>0.44600000000000001</v>
      </c>
      <c r="O8" s="5">
        <v>480</v>
      </c>
      <c r="P8" s="7">
        <v>0.72799999999999998</v>
      </c>
      <c r="Q8" s="5">
        <v>615</v>
      </c>
      <c r="R8" s="7">
        <v>0.92900000000000005</v>
      </c>
      <c r="S8" s="5">
        <v>650</v>
      </c>
      <c r="T8" s="7">
        <v>0.98199999999999998</v>
      </c>
      <c r="U8" s="5">
        <v>10</v>
      </c>
      <c r="V8" s="7">
        <v>1.7999999999999999E-2</v>
      </c>
      <c r="W8" s="5">
        <v>660</v>
      </c>
      <c r="X8" s="5">
        <v>320</v>
      </c>
      <c r="Y8" s="7">
        <v>0.51800000000000002</v>
      </c>
      <c r="Z8" s="5">
        <v>470</v>
      </c>
      <c r="AA8" s="7">
        <v>0.755</v>
      </c>
      <c r="AB8" s="5">
        <v>585</v>
      </c>
      <c r="AC8" s="7">
        <v>0.94499999999999995</v>
      </c>
      <c r="AD8" s="5">
        <v>615</v>
      </c>
      <c r="AE8" s="7">
        <v>0.98899999999999999</v>
      </c>
      <c r="AF8" s="5">
        <v>5</v>
      </c>
      <c r="AG8" s="7">
        <v>1.0999999999999999E-2</v>
      </c>
      <c r="AH8" s="5">
        <v>620</v>
      </c>
      <c r="AI8" s="5">
        <v>290</v>
      </c>
      <c r="AJ8" s="5" t="s">
        <v>63</v>
      </c>
      <c r="AK8" s="5">
        <v>460</v>
      </c>
      <c r="AL8" s="5" t="s">
        <v>63</v>
      </c>
      <c r="AM8" s="5">
        <v>580</v>
      </c>
      <c r="AN8" s="5" t="s">
        <v>63</v>
      </c>
      <c r="AO8" s="5">
        <v>595</v>
      </c>
      <c r="AP8" s="5" t="s">
        <v>63</v>
      </c>
      <c r="AQ8" s="5" t="s">
        <v>63</v>
      </c>
      <c r="AR8" s="5" t="s">
        <v>63</v>
      </c>
      <c r="AS8" s="5">
        <v>600</v>
      </c>
      <c r="AT8" s="5">
        <v>200</v>
      </c>
      <c r="AU8" s="7">
        <v>0.36799999999999999</v>
      </c>
      <c r="AV8" s="5">
        <v>375</v>
      </c>
      <c r="AW8" s="7">
        <v>0.68899999999999995</v>
      </c>
      <c r="AX8" s="5">
        <v>485</v>
      </c>
      <c r="AY8" s="7">
        <v>0.89</v>
      </c>
      <c r="AZ8" s="5">
        <v>530</v>
      </c>
      <c r="BA8" s="7">
        <v>0.96899999999999997</v>
      </c>
      <c r="BB8" s="5">
        <v>15</v>
      </c>
      <c r="BC8" s="7">
        <v>3.1E-2</v>
      </c>
      <c r="BD8" s="5">
        <v>545</v>
      </c>
    </row>
    <row r="9" spans="1:56" x14ac:dyDescent="0.35">
      <c r="A9" t="s">
        <v>67</v>
      </c>
      <c r="B9" s="5">
        <v>705</v>
      </c>
      <c r="C9" s="7">
        <v>0.40600000000000003</v>
      </c>
      <c r="D9" s="8">
        <v>1050</v>
      </c>
      <c r="E9" s="7">
        <v>0.60599999999999998</v>
      </c>
      <c r="F9" s="8">
        <v>1330</v>
      </c>
      <c r="G9" s="7">
        <v>0.77</v>
      </c>
      <c r="H9" s="8">
        <v>1535</v>
      </c>
      <c r="I9" s="7">
        <v>0.88600000000000001</v>
      </c>
      <c r="J9" s="5">
        <v>195</v>
      </c>
      <c r="K9" s="7">
        <v>0.114</v>
      </c>
      <c r="L9" s="8">
        <v>1730</v>
      </c>
      <c r="M9" s="5">
        <v>595</v>
      </c>
      <c r="N9" s="7">
        <v>0.36499999999999999</v>
      </c>
      <c r="O9" s="5">
        <v>870</v>
      </c>
      <c r="P9" s="7">
        <v>0.53700000000000003</v>
      </c>
      <c r="Q9" s="8">
        <v>1180</v>
      </c>
      <c r="R9" s="7">
        <v>0.72599999999999998</v>
      </c>
      <c r="S9" s="8">
        <v>1435</v>
      </c>
      <c r="T9" s="7">
        <v>0.88400000000000001</v>
      </c>
      <c r="U9" s="5">
        <v>190</v>
      </c>
      <c r="V9" s="7">
        <v>0.11600000000000001</v>
      </c>
      <c r="W9" s="8">
        <v>1625</v>
      </c>
      <c r="X9" s="5">
        <v>540</v>
      </c>
      <c r="Y9" s="7">
        <v>0.373</v>
      </c>
      <c r="Z9" s="5">
        <v>800</v>
      </c>
      <c r="AA9" s="7">
        <v>0.55500000000000005</v>
      </c>
      <c r="AB9" s="8">
        <v>1050</v>
      </c>
      <c r="AC9" s="7">
        <v>0.72799999999999998</v>
      </c>
      <c r="AD9" s="8">
        <v>1260</v>
      </c>
      <c r="AE9" s="7">
        <v>0.871</v>
      </c>
      <c r="AF9" s="5">
        <v>185</v>
      </c>
      <c r="AG9" s="7">
        <v>0.129</v>
      </c>
      <c r="AH9" s="8">
        <v>1445</v>
      </c>
      <c r="AI9" s="5">
        <v>480</v>
      </c>
      <c r="AJ9" s="7">
        <v>0.35299999999999998</v>
      </c>
      <c r="AK9" s="5">
        <v>755</v>
      </c>
      <c r="AL9" s="7">
        <v>0.55600000000000005</v>
      </c>
      <c r="AM9" s="8">
        <v>1065</v>
      </c>
      <c r="AN9" s="7">
        <v>0.78600000000000003</v>
      </c>
      <c r="AO9" s="8">
        <v>1260</v>
      </c>
      <c r="AP9" s="7">
        <v>0.92700000000000005</v>
      </c>
      <c r="AQ9" s="5">
        <v>100</v>
      </c>
      <c r="AR9" s="7">
        <v>7.2999999999999995E-2</v>
      </c>
      <c r="AS9" s="8">
        <v>1355</v>
      </c>
      <c r="AT9" s="5">
        <v>455</v>
      </c>
      <c r="AU9" s="7">
        <v>0.32800000000000001</v>
      </c>
      <c r="AV9" s="5">
        <v>740</v>
      </c>
      <c r="AW9" s="7">
        <v>0.53100000000000003</v>
      </c>
      <c r="AX9" s="8">
        <v>1010</v>
      </c>
      <c r="AY9" s="7">
        <v>0.72499999999999998</v>
      </c>
      <c r="AZ9" s="8">
        <v>1240</v>
      </c>
      <c r="BA9" s="7">
        <v>0.89</v>
      </c>
      <c r="BB9" s="5">
        <v>155</v>
      </c>
      <c r="BC9" s="7">
        <v>0.11</v>
      </c>
      <c r="BD9" s="8">
        <v>1390</v>
      </c>
    </row>
    <row r="10" spans="1:56" x14ac:dyDescent="0.35">
      <c r="A10" t="s">
        <v>68</v>
      </c>
      <c r="B10" s="5">
        <v>240</v>
      </c>
      <c r="C10" s="7">
        <v>0.33500000000000002</v>
      </c>
      <c r="D10" s="5">
        <v>395</v>
      </c>
      <c r="E10" s="7">
        <v>0.55500000000000005</v>
      </c>
      <c r="F10" s="5">
        <v>545</v>
      </c>
      <c r="G10" s="7">
        <v>0.76400000000000001</v>
      </c>
      <c r="H10" s="5">
        <v>650</v>
      </c>
      <c r="I10" s="7">
        <v>0.90900000000000003</v>
      </c>
      <c r="J10" s="5">
        <v>65</v>
      </c>
      <c r="K10" s="7">
        <v>9.0999999999999998E-2</v>
      </c>
      <c r="L10" s="5">
        <v>715</v>
      </c>
      <c r="M10" s="5">
        <v>210</v>
      </c>
      <c r="N10" s="7">
        <v>0.37</v>
      </c>
      <c r="O10" s="5">
        <v>340</v>
      </c>
      <c r="P10" s="7">
        <v>0.60499999999999998</v>
      </c>
      <c r="Q10" s="5">
        <v>440</v>
      </c>
      <c r="R10" s="7">
        <v>0.77900000000000003</v>
      </c>
      <c r="S10" s="5">
        <v>520</v>
      </c>
      <c r="T10" s="7">
        <v>0.92300000000000004</v>
      </c>
      <c r="U10" s="5">
        <v>45</v>
      </c>
      <c r="V10" s="7">
        <v>7.6999999999999999E-2</v>
      </c>
      <c r="W10" s="5">
        <v>560</v>
      </c>
      <c r="X10" s="5">
        <v>185</v>
      </c>
      <c r="Y10" s="7">
        <v>0.311</v>
      </c>
      <c r="Z10" s="5">
        <v>305</v>
      </c>
      <c r="AA10" s="7">
        <v>0.52</v>
      </c>
      <c r="AB10" s="5">
        <v>435</v>
      </c>
      <c r="AC10" s="7">
        <v>0.73799999999999999</v>
      </c>
      <c r="AD10" s="5">
        <v>515</v>
      </c>
      <c r="AE10" s="7">
        <v>0.872</v>
      </c>
      <c r="AF10" s="5">
        <v>75</v>
      </c>
      <c r="AG10" s="7">
        <v>0.128</v>
      </c>
      <c r="AH10" s="5">
        <v>590</v>
      </c>
      <c r="AI10" s="5">
        <v>180</v>
      </c>
      <c r="AJ10" s="7">
        <v>0.32400000000000001</v>
      </c>
      <c r="AK10" s="5">
        <v>320</v>
      </c>
      <c r="AL10" s="7">
        <v>0.56699999999999995</v>
      </c>
      <c r="AM10" s="5">
        <v>485</v>
      </c>
      <c r="AN10" s="7">
        <v>0.86099999999999999</v>
      </c>
      <c r="AO10" s="5">
        <v>545</v>
      </c>
      <c r="AP10" s="7">
        <v>0.97099999999999997</v>
      </c>
      <c r="AQ10" s="5">
        <v>15</v>
      </c>
      <c r="AR10" s="7">
        <v>2.9000000000000001E-2</v>
      </c>
      <c r="AS10" s="5">
        <v>560</v>
      </c>
      <c r="AT10" s="5">
        <v>125</v>
      </c>
      <c r="AU10" s="7">
        <v>0.26200000000000001</v>
      </c>
      <c r="AV10" s="5">
        <v>220</v>
      </c>
      <c r="AW10" s="7">
        <v>0.45400000000000001</v>
      </c>
      <c r="AX10" s="5">
        <v>350</v>
      </c>
      <c r="AY10" s="7">
        <v>0.72</v>
      </c>
      <c r="AZ10" s="5">
        <v>425</v>
      </c>
      <c r="BA10" s="7">
        <v>0.872</v>
      </c>
      <c r="BB10" s="5">
        <v>60</v>
      </c>
      <c r="BC10" s="7">
        <v>0.128</v>
      </c>
      <c r="BD10" s="5">
        <v>485</v>
      </c>
    </row>
    <row r="11" spans="1:56" x14ac:dyDescent="0.35">
      <c r="A11" t="s">
        <v>69</v>
      </c>
      <c r="B11" s="5" t="s">
        <v>63</v>
      </c>
      <c r="C11" s="5" t="s">
        <v>63</v>
      </c>
      <c r="D11" s="5" t="s">
        <v>63</v>
      </c>
      <c r="E11" s="5" t="s">
        <v>63</v>
      </c>
      <c r="F11" s="5" t="s">
        <v>63</v>
      </c>
      <c r="G11" s="5" t="s">
        <v>63</v>
      </c>
      <c r="H11" s="5" t="s">
        <v>63</v>
      </c>
      <c r="I11" s="5" t="s">
        <v>63</v>
      </c>
      <c r="J11" s="5">
        <v>0</v>
      </c>
      <c r="K11" s="7">
        <v>0</v>
      </c>
      <c r="L11" s="5" t="s">
        <v>63</v>
      </c>
      <c r="M11" s="5" t="s">
        <v>63</v>
      </c>
      <c r="N11" s="5" t="s">
        <v>63</v>
      </c>
      <c r="O11" s="5" t="s">
        <v>63</v>
      </c>
      <c r="P11" s="5" t="s">
        <v>63</v>
      </c>
      <c r="Q11" s="5" t="s">
        <v>63</v>
      </c>
      <c r="R11" s="5" t="s">
        <v>63</v>
      </c>
      <c r="S11" s="5" t="s">
        <v>63</v>
      </c>
      <c r="T11" s="5" t="s">
        <v>63</v>
      </c>
      <c r="U11" s="5">
        <v>0</v>
      </c>
      <c r="V11" s="7">
        <v>0</v>
      </c>
      <c r="W11" s="5" t="s">
        <v>63</v>
      </c>
      <c r="X11" s="5" t="s">
        <v>70</v>
      </c>
      <c r="Y11" s="5" t="s">
        <v>70</v>
      </c>
      <c r="Z11" s="5" t="s">
        <v>70</v>
      </c>
      <c r="AA11" s="5" t="s">
        <v>70</v>
      </c>
      <c r="AB11" s="5" t="s">
        <v>70</v>
      </c>
      <c r="AC11" s="5" t="s">
        <v>70</v>
      </c>
      <c r="AD11" s="5" t="s">
        <v>70</v>
      </c>
      <c r="AE11" s="5" t="s">
        <v>70</v>
      </c>
      <c r="AF11" s="5" t="s">
        <v>70</v>
      </c>
      <c r="AG11" s="5" t="s">
        <v>70</v>
      </c>
      <c r="AH11" s="5">
        <v>0</v>
      </c>
      <c r="AI11" s="5" t="s">
        <v>63</v>
      </c>
      <c r="AJ11" s="5" t="s">
        <v>63</v>
      </c>
      <c r="AK11" s="5" t="s">
        <v>63</v>
      </c>
      <c r="AL11" s="5" t="s">
        <v>63</v>
      </c>
      <c r="AM11" s="5" t="s">
        <v>63</v>
      </c>
      <c r="AN11" s="5" t="s">
        <v>63</v>
      </c>
      <c r="AO11" s="5" t="s">
        <v>63</v>
      </c>
      <c r="AP11" s="5" t="s">
        <v>63</v>
      </c>
      <c r="AQ11" s="5">
        <v>0</v>
      </c>
      <c r="AR11" s="7">
        <v>0</v>
      </c>
      <c r="AS11" s="5" t="s">
        <v>63</v>
      </c>
      <c r="AT11" s="5" t="s">
        <v>70</v>
      </c>
      <c r="AU11" s="5" t="s">
        <v>70</v>
      </c>
      <c r="AV11" s="5" t="s">
        <v>70</v>
      </c>
      <c r="AW11" s="5" t="s">
        <v>70</v>
      </c>
      <c r="AX11" s="5" t="s">
        <v>70</v>
      </c>
      <c r="AY11" s="5" t="s">
        <v>70</v>
      </c>
      <c r="AZ11" s="5" t="s">
        <v>70</v>
      </c>
      <c r="BA11" s="5" t="s">
        <v>70</v>
      </c>
      <c r="BB11" s="5" t="s">
        <v>70</v>
      </c>
      <c r="BC11" s="5" t="s">
        <v>70</v>
      </c>
      <c r="BD11" s="5">
        <v>0</v>
      </c>
    </row>
    <row r="12" spans="1:56" x14ac:dyDescent="0.35">
      <c r="A12" t="s">
        <v>71</v>
      </c>
      <c r="B12" s="5" t="s">
        <v>70</v>
      </c>
      <c r="C12" s="5" t="s">
        <v>70</v>
      </c>
      <c r="D12" s="5" t="s">
        <v>70</v>
      </c>
      <c r="E12" s="5" t="s">
        <v>70</v>
      </c>
      <c r="F12" s="5" t="s">
        <v>70</v>
      </c>
      <c r="G12" s="5" t="s">
        <v>70</v>
      </c>
      <c r="H12" s="5" t="s">
        <v>70</v>
      </c>
      <c r="I12" s="5" t="s">
        <v>70</v>
      </c>
      <c r="J12" s="5" t="s">
        <v>70</v>
      </c>
      <c r="K12" s="5" t="s">
        <v>70</v>
      </c>
      <c r="L12" s="5">
        <v>0</v>
      </c>
      <c r="M12" s="5" t="s">
        <v>70</v>
      </c>
      <c r="N12" s="5" t="s">
        <v>70</v>
      </c>
      <c r="O12" s="5" t="s">
        <v>70</v>
      </c>
      <c r="P12" s="5" t="s">
        <v>70</v>
      </c>
      <c r="Q12" s="5" t="s">
        <v>70</v>
      </c>
      <c r="R12" s="5" t="s">
        <v>70</v>
      </c>
      <c r="S12" s="5" t="s">
        <v>70</v>
      </c>
      <c r="T12" s="5" t="s">
        <v>70</v>
      </c>
      <c r="U12" s="5" t="s">
        <v>70</v>
      </c>
      <c r="V12" s="5" t="s">
        <v>70</v>
      </c>
      <c r="W12" s="5">
        <v>0</v>
      </c>
      <c r="X12" s="5" t="s">
        <v>70</v>
      </c>
      <c r="Y12" s="5" t="s">
        <v>70</v>
      </c>
      <c r="Z12" s="5" t="s">
        <v>70</v>
      </c>
      <c r="AA12" s="5" t="s">
        <v>70</v>
      </c>
      <c r="AB12" s="5" t="s">
        <v>70</v>
      </c>
      <c r="AC12" s="5" t="s">
        <v>70</v>
      </c>
      <c r="AD12" s="5" t="s">
        <v>70</v>
      </c>
      <c r="AE12" s="5" t="s">
        <v>70</v>
      </c>
      <c r="AF12" s="5" t="s">
        <v>70</v>
      </c>
      <c r="AG12" s="5" t="s">
        <v>70</v>
      </c>
      <c r="AH12" s="5">
        <v>0</v>
      </c>
      <c r="AI12" s="5" t="s">
        <v>70</v>
      </c>
      <c r="AJ12" s="5" t="s">
        <v>70</v>
      </c>
      <c r="AK12" s="5" t="s">
        <v>70</v>
      </c>
      <c r="AL12" s="5" t="s">
        <v>70</v>
      </c>
      <c r="AM12" s="5" t="s">
        <v>70</v>
      </c>
      <c r="AN12" s="5" t="s">
        <v>70</v>
      </c>
      <c r="AO12" s="5" t="s">
        <v>70</v>
      </c>
      <c r="AP12" s="5" t="s">
        <v>70</v>
      </c>
      <c r="AQ12" s="5" t="s">
        <v>70</v>
      </c>
      <c r="AR12" s="5" t="s">
        <v>70</v>
      </c>
      <c r="AS12" s="5">
        <v>0</v>
      </c>
      <c r="AT12" s="5" t="s">
        <v>70</v>
      </c>
      <c r="AU12" s="5" t="s">
        <v>70</v>
      </c>
      <c r="AV12" s="5" t="s">
        <v>70</v>
      </c>
      <c r="AW12" s="5" t="s">
        <v>70</v>
      </c>
      <c r="AX12" s="5" t="s">
        <v>70</v>
      </c>
      <c r="AY12" s="5" t="s">
        <v>70</v>
      </c>
      <c r="AZ12" s="5" t="s">
        <v>70</v>
      </c>
      <c r="BA12" s="5" t="s">
        <v>70</v>
      </c>
      <c r="BB12" s="5" t="s">
        <v>70</v>
      </c>
      <c r="BC12" s="5" t="s">
        <v>70</v>
      </c>
      <c r="BD12" s="5">
        <v>0</v>
      </c>
    </row>
    <row r="13" spans="1:56" x14ac:dyDescent="0.35">
      <c r="A13" t="s">
        <v>72</v>
      </c>
      <c r="B13" s="5">
        <v>565</v>
      </c>
      <c r="C13" s="7">
        <v>0.495</v>
      </c>
      <c r="D13" s="5">
        <v>780</v>
      </c>
      <c r="E13" s="7">
        <v>0.68100000000000005</v>
      </c>
      <c r="F13" s="5">
        <v>930</v>
      </c>
      <c r="G13" s="7">
        <v>0.81299999999999994</v>
      </c>
      <c r="H13" s="8">
        <v>1045</v>
      </c>
      <c r="I13" s="7">
        <v>0.91700000000000004</v>
      </c>
      <c r="J13" s="5">
        <v>95</v>
      </c>
      <c r="K13" s="7">
        <v>8.3000000000000004E-2</v>
      </c>
      <c r="L13" s="8">
        <v>1140</v>
      </c>
      <c r="M13" s="5">
        <v>520</v>
      </c>
      <c r="N13" s="7">
        <v>0.46500000000000002</v>
      </c>
      <c r="O13" s="5">
        <v>760</v>
      </c>
      <c r="P13" s="7">
        <v>0.68</v>
      </c>
      <c r="Q13" s="5">
        <v>905</v>
      </c>
      <c r="R13" s="7">
        <v>0.80700000000000005</v>
      </c>
      <c r="S13" s="8">
        <v>1030</v>
      </c>
      <c r="T13" s="7">
        <v>0.92100000000000004</v>
      </c>
      <c r="U13" s="5">
        <v>90</v>
      </c>
      <c r="V13" s="7">
        <v>7.9000000000000001E-2</v>
      </c>
      <c r="W13" s="8">
        <v>1120</v>
      </c>
      <c r="X13" s="5">
        <v>440</v>
      </c>
      <c r="Y13" s="7">
        <v>0.44900000000000001</v>
      </c>
      <c r="Z13" s="5">
        <v>610</v>
      </c>
      <c r="AA13" s="7">
        <v>0.61799999999999999</v>
      </c>
      <c r="AB13" s="5">
        <v>770</v>
      </c>
      <c r="AC13" s="7">
        <v>0.78200000000000003</v>
      </c>
      <c r="AD13" s="5">
        <v>875</v>
      </c>
      <c r="AE13" s="7">
        <v>0.88900000000000001</v>
      </c>
      <c r="AF13" s="5">
        <v>110</v>
      </c>
      <c r="AG13" s="7">
        <v>0.111</v>
      </c>
      <c r="AH13" s="5">
        <v>985</v>
      </c>
      <c r="AI13" s="5">
        <v>410</v>
      </c>
      <c r="AJ13" s="7">
        <v>0.42199999999999999</v>
      </c>
      <c r="AK13" s="5">
        <v>620</v>
      </c>
      <c r="AL13" s="7">
        <v>0.63900000000000001</v>
      </c>
      <c r="AM13" s="5">
        <v>845</v>
      </c>
      <c r="AN13" s="7">
        <v>0.86799999999999999</v>
      </c>
      <c r="AO13" s="5">
        <v>945</v>
      </c>
      <c r="AP13" s="7">
        <v>0.96799999999999997</v>
      </c>
      <c r="AQ13" s="5">
        <v>30</v>
      </c>
      <c r="AR13" s="7">
        <v>3.2000000000000001E-2</v>
      </c>
      <c r="AS13" s="5">
        <v>975</v>
      </c>
      <c r="AT13" s="5">
        <v>345</v>
      </c>
      <c r="AU13" s="7">
        <v>0.36199999999999999</v>
      </c>
      <c r="AV13" s="5">
        <v>535</v>
      </c>
      <c r="AW13" s="7">
        <v>0.55800000000000005</v>
      </c>
      <c r="AX13" s="5">
        <v>740</v>
      </c>
      <c r="AY13" s="7">
        <v>0.77300000000000002</v>
      </c>
      <c r="AZ13" s="5">
        <v>900</v>
      </c>
      <c r="BA13" s="7">
        <v>0.94499999999999995</v>
      </c>
      <c r="BB13" s="5">
        <v>55</v>
      </c>
      <c r="BC13" s="7">
        <v>5.5E-2</v>
      </c>
      <c r="BD13" s="5">
        <v>955</v>
      </c>
    </row>
    <row r="14" spans="1:56" x14ac:dyDescent="0.35">
      <c r="A14" t="s">
        <v>73</v>
      </c>
      <c r="B14" s="5">
        <v>15</v>
      </c>
      <c r="C14" s="7">
        <v>0.35</v>
      </c>
      <c r="D14" s="5">
        <v>20</v>
      </c>
      <c r="E14" s="7">
        <v>0.5</v>
      </c>
      <c r="F14" s="5">
        <v>30</v>
      </c>
      <c r="G14" s="7">
        <v>0.75</v>
      </c>
      <c r="H14" s="5">
        <v>35</v>
      </c>
      <c r="I14" s="7">
        <v>0.875</v>
      </c>
      <c r="J14" s="5">
        <v>5</v>
      </c>
      <c r="K14" s="7">
        <v>0.125</v>
      </c>
      <c r="L14" s="5">
        <v>40</v>
      </c>
      <c r="M14" s="5">
        <v>20</v>
      </c>
      <c r="N14" s="5" t="s">
        <v>63</v>
      </c>
      <c r="O14" s="5">
        <v>25</v>
      </c>
      <c r="P14" s="5" t="s">
        <v>63</v>
      </c>
      <c r="Q14" s="5">
        <v>35</v>
      </c>
      <c r="R14" s="5" t="s">
        <v>63</v>
      </c>
      <c r="S14" s="5">
        <v>45</v>
      </c>
      <c r="T14" s="5" t="s">
        <v>63</v>
      </c>
      <c r="U14" s="5" t="s">
        <v>63</v>
      </c>
      <c r="V14" s="5" t="s">
        <v>63</v>
      </c>
      <c r="W14" s="5">
        <v>45</v>
      </c>
      <c r="X14" s="5" t="s">
        <v>63</v>
      </c>
      <c r="Y14" s="5" t="s">
        <v>63</v>
      </c>
      <c r="Z14" s="5">
        <v>10</v>
      </c>
      <c r="AA14" s="5" t="s">
        <v>63</v>
      </c>
      <c r="AB14" s="5">
        <v>15</v>
      </c>
      <c r="AC14" s="5" t="s">
        <v>63</v>
      </c>
      <c r="AD14" s="5">
        <v>20</v>
      </c>
      <c r="AE14" s="5" t="s">
        <v>63</v>
      </c>
      <c r="AF14" s="5">
        <v>0</v>
      </c>
      <c r="AG14" s="7">
        <v>0</v>
      </c>
      <c r="AH14" s="5">
        <v>20</v>
      </c>
      <c r="AI14" s="5">
        <v>10</v>
      </c>
      <c r="AJ14" s="7">
        <v>0.41699999999999998</v>
      </c>
      <c r="AK14" s="5">
        <v>20</v>
      </c>
      <c r="AL14" s="7">
        <v>0.875</v>
      </c>
      <c r="AM14" s="5">
        <v>25</v>
      </c>
      <c r="AN14" s="7">
        <v>1</v>
      </c>
      <c r="AO14" s="5">
        <v>25</v>
      </c>
      <c r="AP14" s="7">
        <v>1</v>
      </c>
      <c r="AQ14" s="5">
        <v>0</v>
      </c>
      <c r="AR14" s="7">
        <v>0</v>
      </c>
      <c r="AS14" s="5">
        <v>25</v>
      </c>
      <c r="AT14" s="5">
        <v>5</v>
      </c>
      <c r="AU14" s="5" t="s">
        <v>63</v>
      </c>
      <c r="AV14" s="5">
        <v>10</v>
      </c>
      <c r="AW14" s="5" t="s">
        <v>63</v>
      </c>
      <c r="AX14" s="5">
        <v>10</v>
      </c>
      <c r="AY14" s="5" t="s">
        <v>63</v>
      </c>
      <c r="AZ14" s="5">
        <v>15</v>
      </c>
      <c r="BA14" s="5" t="s">
        <v>63</v>
      </c>
      <c r="BB14" s="5" t="s">
        <v>63</v>
      </c>
      <c r="BC14" s="5" t="s">
        <v>63</v>
      </c>
      <c r="BD14" s="5">
        <v>15</v>
      </c>
    </row>
    <row r="15" spans="1:56" x14ac:dyDescent="0.35">
      <c r="A15" t="s">
        <v>74</v>
      </c>
      <c r="B15" s="5">
        <v>280</v>
      </c>
      <c r="C15" s="7">
        <v>0.51100000000000001</v>
      </c>
      <c r="D15" s="5">
        <v>375</v>
      </c>
      <c r="E15" s="7">
        <v>0.68899999999999995</v>
      </c>
      <c r="F15" s="5">
        <v>445</v>
      </c>
      <c r="G15" s="7">
        <v>0.82199999999999995</v>
      </c>
      <c r="H15" s="5">
        <v>500</v>
      </c>
      <c r="I15" s="7">
        <v>0.91700000000000004</v>
      </c>
      <c r="J15" s="5">
        <v>45</v>
      </c>
      <c r="K15" s="7">
        <v>8.3000000000000004E-2</v>
      </c>
      <c r="L15" s="5">
        <v>545</v>
      </c>
      <c r="M15" s="5">
        <v>250</v>
      </c>
      <c r="N15" s="7">
        <v>0.45700000000000002</v>
      </c>
      <c r="O15" s="5">
        <v>350</v>
      </c>
      <c r="P15" s="7">
        <v>0.64300000000000002</v>
      </c>
      <c r="Q15" s="5">
        <v>435</v>
      </c>
      <c r="R15" s="7">
        <v>0.80100000000000005</v>
      </c>
      <c r="S15" s="5">
        <v>490</v>
      </c>
      <c r="T15" s="7">
        <v>0.90600000000000003</v>
      </c>
      <c r="U15" s="5">
        <v>50</v>
      </c>
      <c r="V15" s="7">
        <v>9.4E-2</v>
      </c>
      <c r="W15" s="5">
        <v>545</v>
      </c>
      <c r="X15" s="5">
        <v>170</v>
      </c>
      <c r="Y15" s="7">
        <v>0.40600000000000003</v>
      </c>
      <c r="Z15" s="5">
        <v>270</v>
      </c>
      <c r="AA15" s="7">
        <v>0.64600000000000002</v>
      </c>
      <c r="AB15" s="5">
        <v>345</v>
      </c>
      <c r="AC15" s="7">
        <v>0.81699999999999995</v>
      </c>
      <c r="AD15" s="5">
        <v>385</v>
      </c>
      <c r="AE15" s="7">
        <v>0.91200000000000003</v>
      </c>
      <c r="AF15" s="5">
        <v>35</v>
      </c>
      <c r="AG15" s="7">
        <v>8.7999999999999995E-2</v>
      </c>
      <c r="AH15" s="5">
        <v>420</v>
      </c>
      <c r="AI15" s="5">
        <v>165</v>
      </c>
      <c r="AJ15" s="7">
        <v>0.39200000000000002</v>
      </c>
      <c r="AK15" s="5">
        <v>285</v>
      </c>
      <c r="AL15" s="7">
        <v>0.66700000000000004</v>
      </c>
      <c r="AM15" s="5">
        <v>375</v>
      </c>
      <c r="AN15" s="7">
        <v>0.88500000000000001</v>
      </c>
      <c r="AO15" s="5">
        <v>420</v>
      </c>
      <c r="AP15" s="7">
        <v>0.98399999999999999</v>
      </c>
      <c r="AQ15" s="5">
        <v>5</v>
      </c>
      <c r="AR15" s="7">
        <v>1.6E-2</v>
      </c>
      <c r="AS15" s="5">
        <v>425</v>
      </c>
      <c r="AT15" s="5">
        <v>145</v>
      </c>
      <c r="AU15" s="7">
        <v>0.28000000000000003</v>
      </c>
      <c r="AV15" s="5">
        <v>255</v>
      </c>
      <c r="AW15" s="7">
        <v>0.48699999999999999</v>
      </c>
      <c r="AX15" s="5">
        <v>355</v>
      </c>
      <c r="AY15" s="7">
        <v>0.68400000000000005</v>
      </c>
      <c r="AZ15" s="5">
        <v>435</v>
      </c>
      <c r="BA15" s="7">
        <v>0.83</v>
      </c>
      <c r="BB15" s="5">
        <v>90</v>
      </c>
      <c r="BC15" s="7">
        <v>0.17</v>
      </c>
      <c r="BD15" s="5">
        <v>520</v>
      </c>
    </row>
    <row r="16" spans="1:56" x14ac:dyDescent="0.35">
      <c r="A16" t="s">
        <v>75</v>
      </c>
      <c r="B16" s="5" t="s">
        <v>70</v>
      </c>
      <c r="C16" s="5" t="s">
        <v>70</v>
      </c>
      <c r="D16" s="5" t="s">
        <v>70</v>
      </c>
      <c r="E16" s="5" t="s">
        <v>70</v>
      </c>
      <c r="F16" s="5" t="s">
        <v>70</v>
      </c>
      <c r="G16" s="5" t="s">
        <v>70</v>
      </c>
      <c r="H16" s="5" t="s">
        <v>70</v>
      </c>
      <c r="I16" s="5" t="s">
        <v>70</v>
      </c>
      <c r="J16" s="5" t="s">
        <v>70</v>
      </c>
      <c r="K16" s="5" t="s">
        <v>70</v>
      </c>
      <c r="L16" s="5">
        <v>0</v>
      </c>
      <c r="M16" s="5" t="s">
        <v>70</v>
      </c>
      <c r="N16" s="5" t="s">
        <v>70</v>
      </c>
      <c r="O16" s="5" t="s">
        <v>70</v>
      </c>
      <c r="P16" s="5" t="s">
        <v>70</v>
      </c>
      <c r="Q16" s="5" t="s">
        <v>70</v>
      </c>
      <c r="R16" s="5" t="s">
        <v>70</v>
      </c>
      <c r="S16" s="5" t="s">
        <v>70</v>
      </c>
      <c r="T16" s="5" t="s">
        <v>70</v>
      </c>
      <c r="U16" s="5" t="s">
        <v>70</v>
      </c>
      <c r="V16" s="5" t="s">
        <v>70</v>
      </c>
      <c r="W16" s="5">
        <v>0</v>
      </c>
      <c r="X16" s="5" t="s">
        <v>70</v>
      </c>
      <c r="Y16" s="5" t="s">
        <v>70</v>
      </c>
      <c r="Z16" s="5" t="s">
        <v>70</v>
      </c>
      <c r="AA16" s="5" t="s">
        <v>70</v>
      </c>
      <c r="AB16" s="5" t="s">
        <v>70</v>
      </c>
      <c r="AC16" s="5" t="s">
        <v>70</v>
      </c>
      <c r="AD16" s="5" t="s">
        <v>70</v>
      </c>
      <c r="AE16" s="5" t="s">
        <v>70</v>
      </c>
      <c r="AF16" s="5" t="s">
        <v>70</v>
      </c>
      <c r="AG16" s="5" t="s">
        <v>70</v>
      </c>
      <c r="AH16" s="5">
        <v>0</v>
      </c>
      <c r="AI16" s="5" t="s">
        <v>70</v>
      </c>
      <c r="AJ16" s="5" t="s">
        <v>70</v>
      </c>
      <c r="AK16" s="5" t="s">
        <v>70</v>
      </c>
      <c r="AL16" s="5" t="s">
        <v>70</v>
      </c>
      <c r="AM16" s="5" t="s">
        <v>70</v>
      </c>
      <c r="AN16" s="5" t="s">
        <v>70</v>
      </c>
      <c r="AO16" s="5" t="s">
        <v>70</v>
      </c>
      <c r="AP16" s="5" t="s">
        <v>70</v>
      </c>
      <c r="AQ16" s="5" t="s">
        <v>70</v>
      </c>
      <c r="AR16" s="5" t="s">
        <v>70</v>
      </c>
      <c r="AS16" s="5">
        <v>0</v>
      </c>
      <c r="AT16" s="5" t="s">
        <v>70</v>
      </c>
      <c r="AU16" s="5" t="s">
        <v>70</v>
      </c>
      <c r="AV16" s="5" t="s">
        <v>70</v>
      </c>
      <c r="AW16" s="5" t="s">
        <v>70</v>
      </c>
      <c r="AX16" s="5" t="s">
        <v>70</v>
      </c>
      <c r="AY16" s="5" t="s">
        <v>70</v>
      </c>
      <c r="AZ16" s="5" t="s">
        <v>70</v>
      </c>
      <c r="BA16" s="5" t="s">
        <v>70</v>
      </c>
      <c r="BB16" s="5" t="s">
        <v>70</v>
      </c>
      <c r="BC16" s="5" t="s">
        <v>70</v>
      </c>
      <c r="BD16" s="5">
        <v>0</v>
      </c>
    </row>
    <row r="17" spans="1:56" x14ac:dyDescent="0.35">
      <c r="A17" t="s">
        <v>76</v>
      </c>
      <c r="B17" s="5">
        <v>35</v>
      </c>
      <c r="C17" s="5" t="s">
        <v>63</v>
      </c>
      <c r="D17" s="5">
        <v>50</v>
      </c>
      <c r="E17" s="5" t="s">
        <v>63</v>
      </c>
      <c r="F17" s="5">
        <v>65</v>
      </c>
      <c r="G17" s="5" t="s">
        <v>63</v>
      </c>
      <c r="H17" s="5">
        <v>70</v>
      </c>
      <c r="I17" s="5" t="s">
        <v>63</v>
      </c>
      <c r="J17" s="5" t="s">
        <v>63</v>
      </c>
      <c r="K17" s="5" t="s">
        <v>63</v>
      </c>
      <c r="L17" s="5">
        <v>75</v>
      </c>
      <c r="M17" s="5">
        <v>30</v>
      </c>
      <c r="N17" s="5" t="s">
        <v>63</v>
      </c>
      <c r="O17" s="5">
        <v>35</v>
      </c>
      <c r="P17" s="5" t="s">
        <v>63</v>
      </c>
      <c r="Q17" s="5">
        <v>55</v>
      </c>
      <c r="R17" s="5" t="s">
        <v>63</v>
      </c>
      <c r="S17" s="5">
        <v>65</v>
      </c>
      <c r="T17" s="5" t="s">
        <v>63</v>
      </c>
      <c r="U17" s="5" t="s">
        <v>63</v>
      </c>
      <c r="V17" s="5" t="s">
        <v>63</v>
      </c>
      <c r="W17" s="5">
        <v>70</v>
      </c>
      <c r="X17" s="5">
        <v>60</v>
      </c>
      <c r="Y17" s="5" t="s">
        <v>63</v>
      </c>
      <c r="Z17" s="5">
        <v>75</v>
      </c>
      <c r="AA17" s="5" t="s">
        <v>63</v>
      </c>
      <c r="AB17" s="5">
        <v>90</v>
      </c>
      <c r="AC17" s="5" t="s">
        <v>63</v>
      </c>
      <c r="AD17" s="5">
        <v>95</v>
      </c>
      <c r="AE17" s="5" t="s">
        <v>63</v>
      </c>
      <c r="AF17" s="5" t="s">
        <v>63</v>
      </c>
      <c r="AG17" s="5" t="s">
        <v>63</v>
      </c>
      <c r="AH17" s="5">
        <v>100</v>
      </c>
      <c r="AI17" s="5">
        <v>60</v>
      </c>
      <c r="AJ17" s="7">
        <v>0.63800000000000001</v>
      </c>
      <c r="AK17" s="5">
        <v>75</v>
      </c>
      <c r="AL17" s="7">
        <v>0.81899999999999995</v>
      </c>
      <c r="AM17" s="5">
        <v>90</v>
      </c>
      <c r="AN17" s="7">
        <v>0.97899999999999998</v>
      </c>
      <c r="AO17" s="5">
        <v>95</v>
      </c>
      <c r="AP17" s="7">
        <v>1</v>
      </c>
      <c r="AQ17" s="5">
        <v>0</v>
      </c>
      <c r="AR17" s="7">
        <v>0</v>
      </c>
      <c r="AS17" s="5">
        <v>95</v>
      </c>
      <c r="AT17" s="5">
        <v>40</v>
      </c>
      <c r="AU17" s="7">
        <v>0.46300000000000002</v>
      </c>
      <c r="AV17" s="5">
        <v>60</v>
      </c>
      <c r="AW17" s="7">
        <v>0.74399999999999999</v>
      </c>
      <c r="AX17" s="5">
        <v>75</v>
      </c>
      <c r="AY17" s="7">
        <v>0.93899999999999995</v>
      </c>
      <c r="AZ17" s="5">
        <v>80</v>
      </c>
      <c r="BA17" s="7">
        <v>1</v>
      </c>
      <c r="BB17" s="5">
        <v>0</v>
      </c>
      <c r="BC17" s="7">
        <v>0</v>
      </c>
      <c r="BD17" s="5">
        <v>80</v>
      </c>
    </row>
    <row r="18" spans="1:56" x14ac:dyDescent="0.35">
      <c r="A18" t="s">
        <v>77</v>
      </c>
      <c r="B18" s="5">
        <v>75</v>
      </c>
      <c r="C18" s="7">
        <v>0.27600000000000002</v>
      </c>
      <c r="D18" s="5">
        <v>140</v>
      </c>
      <c r="E18" s="7">
        <v>0.502</v>
      </c>
      <c r="F18" s="5">
        <v>210</v>
      </c>
      <c r="G18" s="7">
        <v>0.75600000000000001</v>
      </c>
      <c r="H18" s="5">
        <v>260</v>
      </c>
      <c r="I18" s="7">
        <v>0.92500000000000004</v>
      </c>
      <c r="J18" s="5">
        <v>20</v>
      </c>
      <c r="K18" s="7">
        <v>7.4999999999999997E-2</v>
      </c>
      <c r="L18" s="5">
        <v>280</v>
      </c>
      <c r="M18" s="5">
        <v>80</v>
      </c>
      <c r="N18" s="7">
        <v>0.25</v>
      </c>
      <c r="O18" s="5">
        <v>175</v>
      </c>
      <c r="P18" s="7">
        <v>0.53400000000000003</v>
      </c>
      <c r="Q18" s="5">
        <v>250</v>
      </c>
      <c r="R18" s="7">
        <v>0.76500000000000001</v>
      </c>
      <c r="S18" s="5">
        <v>310</v>
      </c>
      <c r="T18" s="7">
        <v>0.94199999999999995</v>
      </c>
      <c r="U18" s="5">
        <v>20</v>
      </c>
      <c r="V18" s="7">
        <v>5.8000000000000003E-2</v>
      </c>
      <c r="W18" s="5">
        <v>330</v>
      </c>
      <c r="X18" s="5">
        <v>105</v>
      </c>
      <c r="Y18" s="7">
        <v>0.314</v>
      </c>
      <c r="Z18" s="5">
        <v>190</v>
      </c>
      <c r="AA18" s="7">
        <v>0.55400000000000005</v>
      </c>
      <c r="AB18" s="5">
        <v>275</v>
      </c>
      <c r="AC18" s="7">
        <v>0.80900000000000005</v>
      </c>
      <c r="AD18" s="5">
        <v>320</v>
      </c>
      <c r="AE18" s="7">
        <v>0.94099999999999995</v>
      </c>
      <c r="AF18" s="5">
        <v>20</v>
      </c>
      <c r="AG18" s="7">
        <v>5.8999999999999997E-2</v>
      </c>
      <c r="AH18" s="5">
        <v>340</v>
      </c>
      <c r="AI18" s="5">
        <v>85</v>
      </c>
      <c r="AJ18" s="7">
        <v>0.27400000000000002</v>
      </c>
      <c r="AK18" s="5">
        <v>180</v>
      </c>
      <c r="AL18" s="7">
        <v>0.57099999999999995</v>
      </c>
      <c r="AM18" s="5">
        <v>280</v>
      </c>
      <c r="AN18" s="7">
        <v>0.89</v>
      </c>
      <c r="AO18" s="5">
        <v>315</v>
      </c>
      <c r="AP18" s="7">
        <v>1</v>
      </c>
      <c r="AQ18" s="5">
        <v>0</v>
      </c>
      <c r="AR18" s="7">
        <v>0</v>
      </c>
      <c r="AS18" s="5">
        <v>315</v>
      </c>
      <c r="AT18" s="5">
        <v>55</v>
      </c>
      <c r="AU18" s="7">
        <v>0.16200000000000001</v>
      </c>
      <c r="AV18" s="5">
        <v>130</v>
      </c>
      <c r="AW18" s="7">
        <v>0.38300000000000001</v>
      </c>
      <c r="AX18" s="5">
        <v>225</v>
      </c>
      <c r="AY18" s="7">
        <v>0.68</v>
      </c>
      <c r="AZ18" s="5">
        <v>290</v>
      </c>
      <c r="BA18" s="7">
        <v>0.86499999999999999</v>
      </c>
      <c r="BB18" s="5">
        <v>45</v>
      </c>
      <c r="BC18" s="7">
        <v>0.13500000000000001</v>
      </c>
      <c r="BD18" s="5">
        <v>335</v>
      </c>
    </row>
    <row r="19" spans="1:56" x14ac:dyDescent="0.35">
      <c r="A19" t="s">
        <v>78</v>
      </c>
      <c r="B19" s="5">
        <v>235</v>
      </c>
      <c r="C19" s="7">
        <v>0.53</v>
      </c>
      <c r="D19" s="5">
        <v>330</v>
      </c>
      <c r="E19" s="7">
        <v>0.75</v>
      </c>
      <c r="F19" s="5">
        <v>405</v>
      </c>
      <c r="G19" s="7">
        <v>0.91800000000000004</v>
      </c>
      <c r="H19" s="5">
        <v>430</v>
      </c>
      <c r="I19" s="7">
        <v>0.98</v>
      </c>
      <c r="J19" s="5">
        <v>10</v>
      </c>
      <c r="K19" s="7">
        <v>0.02</v>
      </c>
      <c r="L19" s="5">
        <v>440</v>
      </c>
      <c r="M19" s="5">
        <v>260</v>
      </c>
      <c r="N19" s="5" t="s">
        <v>63</v>
      </c>
      <c r="O19" s="5">
        <v>340</v>
      </c>
      <c r="P19" s="5" t="s">
        <v>63</v>
      </c>
      <c r="Q19" s="5">
        <v>375</v>
      </c>
      <c r="R19" s="5" t="s">
        <v>63</v>
      </c>
      <c r="S19" s="5">
        <v>390</v>
      </c>
      <c r="T19" s="5" t="s">
        <v>63</v>
      </c>
      <c r="U19" s="5" t="s">
        <v>63</v>
      </c>
      <c r="V19" s="5" t="s">
        <v>63</v>
      </c>
      <c r="W19" s="5">
        <v>395</v>
      </c>
      <c r="X19" s="5">
        <v>255</v>
      </c>
      <c r="Y19" s="5" t="s">
        <v>63</v>
      </c>
      <c r="Z19" s="5">
        <v>340</v>
      </c>
      <c r="AA19" s="5" t="s">
        <v>63</v>
      </c>
      <c r="AB19" s="5">
        <v>400</v>
      </c>
      <c r="AC19" s="5" t="s">
        <v>63</v>
      </c>
      <c r="AD19" s="5">
        <v>410</v>
      </c>
      <c r="AE19" s="5" t="s">
        <v>63</v>
      </c>
      <c r="AF19" s="5" t="s">
        <v>63</v>
      </c>
      <c r="AG19" s="5" t="s">
        <v>63</v>
      </c>
      <c r="AH19" s="5">
        <v>415</v>
      </c>
      <c r="AI19" s="5">
        <v>260</v>
      </c>
      <c r="AJ19" s="5" t="s">
        <v>63</v>
      </c>
      <c r="AK19" s="5">
        <v>380</v>
      </c>
      <c r="AL19" s="5" t="s">
        <v>63</v>
      </c>
      <c r="AM19" s="5">
        <v>445</v>
      </c>
      <c r="AN19" s="5" t="s">
        <v>63</v>
      </c>
      <c r="AO19" s="5">
        <v>445</v>
      </c>
      <c r="AP19" s="5" t="s">
        <v>63</v>
      </c>
      <c r="AQ19" s="5" t="s">
        <v>63</v>
      </c>
      <c r="AR19" s="5" t="s">
        <v>63</v>
      </c>
      <c r="AS19" s="5">
        <v>450</v>
      </c>
      <c r="AT19" s="5">
        <v>250</v>
      </c>
      <c r="AU19" s="5" t="s">
        <v>63</v>
      </c>
      <c r="AV19" s="5">
        <v>345</v>
      </c>
      <c r="AW19" s="5" t="s">
        <v>63</v>
      </c>
      <c r="AX19" s="5">
        <v>400</v>
      </c>
      <c r="AY19" s="5" t="s">
        <v>63</v>
      </c>
      <c r="AZ19" s="5">
        <v>410</v>
      </c>
      <c r="BA19" s="5" t="s">
        <v>63</v>
      </c>
      <c r="BB19" s="5" t="s">
        <v>63</v>
      </c>
      <c r="BC19" s="5" t="s">
        <v>63</v>
      </c>
      <c r="BD19" s="5">
        <v>415</v>
      </c>
    </row>
    <row r="20" spans="1:56" x14ac:dyDescent="0.35">
      <c r="A20" t="s">
        <v>79</v>
      </c>
      <c r="B20" s="5" t="s">
        <v>70</v>
      </c>
      <c r="C20" s="5" t="s">
        <v>70</v>
      </c>
      <c r="D20" s="5" t="s">
        <v>70</v>
      </c>
      <c r="E20" s="5" t="s">
        <v>70</v>
      </c>
      <c r="F20" s="5" t="s">
        <v>70</v>
      </c>
      <c r="G20" s="5" t="s">
        <v>70</v>
      </c>
      <c r="H20" s="5" t="s">
        <v>70</v>
      </c>
      <c r="I20" s="5" t="s">
        <v>70</v>
      </c>
      <c r="J20" s="5" t="s">
        <v>70</v>
      </c>
      <c r="K20" s="5" t="s">
        <v>70</v>
      </c>
      <c r="L20" s="5">
        <v>0</v>
      </c>
      <c r="M20" s="5" t="s">
        <v>70</v>
      </c>
      <c r="N20" s="5" t="s">
        <v>70</v>
      </c>
      <c r="O20" s="5" t="s">
        <v>70</v>
      </c>
      <c r="P20" s="5" t="s">
        <v>70</v>
      </c>
      <c r="Q20" s="5" t="s">
        <v>70</v>
      </c>
      <c r="R20" s="5" t="s">
        <v>70</v>
      </c>
      <c r="S20" s="5" t="s">
        <v>70</v>
      </c>
      <c r="T20" s="5" t="s">
        <v>70</v>
      </c>
      <c r="U20" s="5" t="s">
        <v>70</v>
      </c>
      <c r="V20" s="5" t="s">
        <v>70</v>
      </c>
      <c r="W20" s="5">
        <v>0</v>
      </c>
      <c r="X20" s="5" t="s">
        <v>70</v>
      </c>
      <c r="Y20" s="5" t="s">
        <v>70</v>
      </c>
      <c r="Z20" s="5" t="s">
        <v>70</v>
      </c>
      <c r="AA20" s="5" t="s">
        <v>70</v>
      </c>
      <c r="AB20" s="5" t="s">
        <v>70</v>
      </c>
      <c r="AC20" s="5" t="s">
        <v>70</v>
      </c>
      <c r="AD20" s="5" t="s">
        <v>70</v>
      </c>
      <c r="AE20" s="5" t="s">
        <v>70</v>
      </c>
      <c r="AF20" s="5" t="s">
        <v>70</v>
      </c>
      <c r="AG20" s="5" t="s">
        <v>70</v>
      </c>
      <c r="AH20" s="5">
        <v>0</v>
      </c>
      <c r="AI20" s="5" t="s">
        <v>70</v>
      </c>
      <c r="AJ20" s="5" t="s">
        <v>70</v>
      </c>
      <c r="AK20" s="5" t="s">
        <v>70</v>
      </c>
      <c r="AL20" s="5" t="s">
        <v>70</v>
      </c>
      <c r="AM20" s="5" t="s">
        <v>70</v>
      </c>
      <c r="AN20" s="5" t="s">
        <v>70</v>
      </c>
      <c r="AO20" s="5" t="s">
        <v>70</v>
      </c>
      <c r="AP20" s="5" t="s">
        <v>70</v>
      </c>
      <c r="AQ20" s="5" t="s">
        <v>70</v>
      </c>
      <c r="AR20" s="5" t="s">
        <v>70</v>
      </c>
      <c r="AS20" s="5">
        <v>0</v>
      </c>
      <c r="AT20" s="5" t="s">
        <v>70</v>
      </c>
      <c r="AU20" s="5" t="s">
        <v>70</v>
      </c>
      <c r="AV20" s="5" t="s">
        <v>70</v>
      </c>
      <c r="AW20" s="5" t="s">
        <v>70</v>
      </c>
      <c r="AX20" s="5" t="s">
        <v>70</v>
      </c>
      <c r="AY20" s="5" t="s">
        <v>70</v>
      </c>
      <c r="AZ20" s="5" t="s">
        <v>70</v>
      </c>
      <c r="BA20" s="5" t="s">
        <v>70</v>
      </c>
      <c r="BB20" s="5" t="s">
        <v>70</v>
      </c>
      <c r="BC20" s="5" t="s">
        <v>70</v>
      </c>
      <c r="BD20" s="5">
        <v>0</v>
      </c>
    </row>
    <row r="21" spans="1:56" x14ac:dyDescent="0.35">
      <c r="A21" t="s">
        <v>80</v>
      </c>
      <c r="B21" s="5">
        <v>20</v>
      </c>
      <c r="C21" s="7">
        <v>0.318</v>
      </c>
      <c r="D21" s="5">
        <v>40</v>
      </c>
      <c r="E21" s="7">
        <v>0.60599999999999998</v>
      </c>
      <c r="F21" s="5">
        <v>50</v>
      </c>
      <c r="G21" s="7">
        <v>0.75800000000000001</v>
      </c>
      <c r="H21" s="5">
        <v>55</v>
      </c>
      <c r="I21" s="7">
        <v>0.86399999999999999</v>
      </c>
      <c r="J21" s="5">
        <v>10</v>
      </c>
      <c r="K21" s="7">
        <v>0.13600000000000001</v>
      </c>
      <c r="L21" s="5">
        <v>65</v>
      </c>
      <c r="M21" s="5">
        <v>20</v>
      </c>
      <c r="N21" s="7">
        <v>0.56799999999999995</v>
      </c>
      <c r="O21" s="5">
        <v>25</v>
      </c>
      <c r="P21" s="7">
        <v>0.73</v>
      </c>
      <c r="Q21" s="5">
        <v>30</v>
      </c>
      <c r="R21" s="7">
        <v>0.86499999999999999</v>
      </c>
      <c r="S21" s="5">
        <v>30</v>
      </c>
      <c r="T21" s="7">
        <v>0.86499999999999999</v>
      </c>
      <c r="U21" s="5">
        <v>5</v>
      </c>
      <c r="V21" s="7">
        <v>0.13500000000000001</v>
      </c>
      <c r="W21" s="5">
        <v>35</v>
      </c>
      <c r="X21" s="5" t="s">
        <v>70</v>
      </c>
      <c r="Y21" s="5" t="s">
        <v>70</v>
      </c>
      <c r="Z21" s="5" t="s">
        <v>70</v>
      </c>
      <c r="AA21" s="5" t="s">
        <v>70</v>
      </c>
      <c r="AB21" s="5" t="s">
        <v>70</v>
      </c>
      <c r="AC21" s="5" t="s">
        <v>70</v>
      </c>
      <c r="AD21" s="5" t="s">
        <v>70</v>
      </c>
      <c r="AE21" s="5" t="s">
        <v>70</v>
      </c>
      <c r="AF21" s="5" t="s">
        <v>70</v>
      </c>
      <c r="AG21" s="5" t="s">
        <v>70</v>
      </c>
      <c r="AH21" s="5">
        <v>0</v>
      </c>
      <c r="AI21" s="5">
        <v>15</v>
      </c>
      <c r="AJ21" s="7">
        <v>0.69599999999999995</v>
      </c>
      <c r="AK21" s="5">
        <v>20</v>
      </c>
      <c r="AL21" s="7">
        <v>0.91300000000000003</v>
      </c>
      <c r="AM21" s="5">
        <v>25</v>
      </c>
      <c r="AN21" s="7">
        <v>1</v>
      </c>
      <c r="AO21" s="5">
        <v>25</v>
      </c>
      <c r="AP21" s="7">
        <v>1</v>
      </c>
      <c r="AQ21" s="5">
        <v>0</v>
      </c>
      <c r="AR21" s="7">
        <v>0</v>
      </c>
      <c r="AS21" s="5">
        <v>25</v>
      </c>
      <c r="AT21" s="5">
        <v>10</v>
      </c>
      <c r="AU21" s="5" t="s">
        <v>63</v>
      </c>
      <c r="AV21" s="5">
        <v>15</v>
      </c>
      <c r="AW21" s="5" t="s">
        <v>63</v>
      </c>
      <c r="AX21" s="5">
        <v>20</v>
      </c>
      <c r="AY21" s="5" t="s">
        <v>63</v>
      </c>
      <c r="AZ21" s="5">
        <v>20</v>
      </c>
      <c r="BA21" s="5" t="s">
        <v>63</v>
      </c>
      <c r="BB21" s="5" t="s">
        <v>63</v>
      </c>
      <c r="BC21" s="5" t="s">
        <v>63</v>
      </c>
      <c r="BD21" s="5">
        <v>25</v>
      </c>
    </row>
    <row r="22" spans="1:56" x14ac:dyDescent="0.35">
      <c r="A22" t="s">
        <v>81</v>
      </c>
      <c r="B22" s="5">
        <v>80</v>
      </c>
      <c r="C22" s="7">
        <v>0.70099999999999996</v>
      </c>
      <c r="D22" s="5">
        <v>95</v>
      </c>
      <c r="E22" s="7">
        <v>0.82099999999999995</v>
      </c>
      <c r="F22" s="5">
        <v>110</v>
      </c>
      <c r="G22" s="7">
        <v>0.94</v>
      </c>
      <c r="H22" s="5">
        <v>110</v>
      </c>
      <c r="I22" s="7">
        <v>0.95699999999999996</v>
      </c>
      <c r="J22" s="5">
        <v>5</v>
      </c>
      <c r="K22" s="7">
        <v>4.2999999999999997E-2</v>
      </c>
      <c r="L22" s="5">
        <v>115</v>
      </c>
      <c r="M22" s="5">
        <v>85</v>
      </c>
      <c r="N22" s="7">
        <v>0.69</v>
      </c>
      <c r="O22" s="5">
        <v>105</v>
      </c>
      <c r="P22" s="7">
        <v>0.82499999999999996</v>
      </c>
      <c r="Q22" s="5">
        <v>115</v>
      </c>
      <c r="R22" s="7">
        <v>0.89700000000000002</v>
      </c>
      <c r="S22" s="5">
        <v>120</v>
      </c>
      <c r="T22" s="7">
        <v>0.95199999999999996</v>
      </c>
      <c r="U22" s="5">
        <v>5</v>
      </c>
      <c r="V22" s="7">
        <v>4.8000000000000001E-2</v>
      </c>
      <c r="W22" s="5">
        <v>125</v>
      </c>
      <c r="X22" s="5">
        <v>80</v>
      </c>
      <c r="Y22" s="7">
        <v>0.67500000000000004</v>
      </c>
      <c r="Z22" s="5">
        <v>95</v>
      </c>
      <c r="AA22" s="7">
        <v>0.80300000000000005</v>
      </c>
      <c r="AB22" s="5">
        <v>105</v>
      </c>
      <c r="AC22" s="7">
        <v>0.88</v>
      </c>
      <c r="AD22" s="5">
        <v>110</v>
      </c>
      <c r="AE22" s="7">
        <v>0.94899999999999995</v>
      </c>
      <c r="AF22" s="5">
        <v>5</v>
      </c>
      <c r="AG22" s="7">
        <v>5.0999999999999997E-2</v>
      </c>
      <c r="AH22" s="5">
        <v>115</v>
      </c>
      <c r="AI22" s="5">
        <v>70</v>
      </c>
      <c r="AJ22" s="5" t="s">
        <v>63</v>
      </c>
      <c r="AK22" s="5">
        <v>90</v>
      </c>
      <c r="AL22" s="5" t="s">
        <v>63</v>
      </c>
      <c r="AM22" s="5">
        <v>100</v>
      </c>
      <c r="AN22" s="5" t="s">
        <v>63</v>
      </c>
      <c r="AO22" s="5">
        <v>105</v>
      </c>
      <c r="AP22" s="5" t="s">
        <v>63</v>
      </c>
      <c r="AQ22" s="5" t="s">
        <v>63</v>
      </c>
      <c r="AR22" s="5" t="s">
        <v>63</v>
      </c>
      <c r="AS22" s="5">
        <v>105</v>
      </c>
      <c r="AT22" s="5">
        <v>55</v>
      </c>
      <c r="AU22" s="5" t="s">
        <v>63</v>
      </c>
      <c r="AV22" s="5">
        <v>75</v>
      </c>
      <c r="AW22" s="5" t="s">
        <v>63</v>
      </c>
      <c r="AX22" s="5">
        <v>90</v>
      </c>
      <c r="AY22" s="5" t="s">
        <v>63</v>
      </c>
      <c r="AZ22" s="5">
        <v>95</v>
      </c>
      <c r="BA22" s="5" t="s">
        <v>63</v>
      </c>
      <c r="BB22" s="5" t="s">
        <v>63</v>
      </c>
      <c r="BC22" s="5" t="s">
        <v>63</v>
      </c>
      <c r="BD22" s="5">
        <v>95</v>
      </c>
    </row>
    <row r="23" spans="1:56" x14ac:dyDescent="0.35">
      <c r="A23" t="s">
        <v>82</v>
      </c>
      <c r="B23" s="8">
        <v>1485</v>
      </c>
      <c r="C23" s="7">
        <v>0.437</v>
      </c>
      <c r="D23" s="8">
        <v>2345</v>
      </c>
      <c r="E23" s="7">
        <v>0.69</v>
      </c>
      <c r="F23" s="8">
        <v>2950</v>
      </c>
      <c r="G23" s="7">
        <v>0.86699999999999999</v>
      </c>
      <c r="H23" s="8">
        <v>3250</v>
      </c>
      <c r="I23" s="7">
        <v>0.95599999999999996</v>
      </c>
      <c r="J23" s="5">
        <v>150</v>
      </c>
      <c r="K23" s="7">
        <v>4.3999999999999997E-2</v>
      </c>
      <c r="L23" s="8">
        <v>3400</v>
      </c>
      <c r="M23" s="8">
        <v>1435</v>
      </c>
      <c r="N23" s="7">
        <v>0.45800000000000002</v>
      </c>
      <c r="O23" s="8">
        <v>2280</v>
      </c>
      <c r="P23" s="7">
        <v>0.72599999999999998</v>
      </c>
      <c r="Q23" s="8">
        <v>2810</v>
      </c>
      <c r="R23" s="7">
        <v>0.89600000000000002</v>
      </c>
      <c r="S23" s="8">
        <v>3040</v>
      </c>
      <c r="T23" s="7">
        <v>0.96799999999999997</v>
      </c>
      <c r="U23" s="5">
        <v>100</v>
      </c>
      <c r="V23" s="7">
        <v>3.2000000000000001E-2</v>
      </c>
      <c r="W23" s="8">
        <v>3140</v>
      </c>
      <c r="X23" s="8">
        <v>1490</v>
      </c>
      <c r="Y23" s="7">
        <v>0.498</v>
      </c>
      <c r="Z23" s="8">
        <v>2160</v>
      </c>
      <c r="AA23" s="7">
        <v>0.72099999999999997</v>
      </c>
      <c r="AB23" s="8">
        <v>2680</v>
      </c>
      <c r="AC23" s="7">
        <v>0.89400000000000002</v>
      </c>
      <c r="AD23" s="8">
        <v>2880</v>
      </c>
      <c r="AE23" s="7">
        <v>0.96099999999999997</v>
      </c>
      <c r="AF23" s="5">
        <v>115</v>
      </c>
      <c r="AG23" s="7">
        <v>3.9E-2</v>
      </c>
      <c r="AH23" s="8">
        <v>2995</v>
      </c>
      <c r="AI23" s="8">
        <v>1190</v>
      </c>
      <c r="AJ23" s="7">
        <v>0.41399999999999998</v>
      </c>
      <c r="AK23" s="8">
        <v>1970</v>
      </c>
      <c r="AL23" s="7">
        <v>0.68500000000000005</v>
      </c>
      <c r="AM23" s="8">
        <v>2655</v>
      </c>
      <c r="AN23" s="7">
        <v>0.92300000000000004</v>
      </c>
      <c r="AO23" s="8">
        <v>2830</v>
      </c>
      <c r="AP23" s="7">
        <v>0.98399999999999999</v>
      </c>
      <c r="AQ23" s="5">
        <v>45</v>
      </c>
      <c r="AR23" s="7">
        <v>1.6E-2</v>
      </c>
      <c r="AS23" s="8">
        <v>2875</v>
      </c>
      <c r="AT23" s="8">
        <v>1025</v>
      </c>
      <c r="AU23" s="7">
        <v>0.36099999999999999</v>
      </c>
      <c r="AV23" s="8">
        <v>1845</v>
      </c>
      <c r="AW23" s="7">
        <v>0.65100000000000002</v>
      </c>
      <c r="AX23" s="8">
        <v>2445</v>
      </c>
      <c r="AY23" s="7">
        <v>0.86199999999999999</v>
      </c>
      <c r="AZ23" s="8">
        <v>2725</v>
      </c>
      <c r="BA23" s="7">
        <v>0.96099999999999997</v>
      </c>
      <c r="BB23" s="5">
        <v>110</v>
      </c>
      <c r="BC23" s="7">
        <v>3.9E-2</v>
      </c>
      <c r="BD23" s="8">
        <v>2835</v>
      </c>
    </row>
    <row r="24" spans="1:56" x14ac:dyDescent="0.35">
      <c r="A24" t="s">
        <v>83</v>
      </c>
      <c r="B24" s="5">
        <v>50</v>
      </c>
      <c r="C24" s="7">
        <v>0.32300000000000001</v>
      </c>
      <c r="D24" s="5">
        <v>80</v>
      </c>
      <c r="E24" s="7">
        <v>0.51600000000000001</v>
      </c>
      <c r="F24" s="5">
        <v>115</v>
      </c>
      <c r="G24" s="7">
        <v>0.755</v>
      </c>
      <c r="H24" s="5">
        <v>145</v>
      </c>
      <c r="I24" s="7">
        <v>0.92900000000000005</v>
      </c>
      <c r="J24" s="5">
        <v>10</v>
      </c>
      <c r="K24" s="7">
        <v>7.0999999999999994E-2</v>
      </c>
      <c r="L24" s="5">
        <v>155</v>
      </c>
      <c r="M24" s="5">
        <v>35</v>
      </c>
      <c r="N24" s="7">
        <v>0.40200000000000002</v>
      </c>
      <c r="O24" s="5">
        <v>50</v>
      </c>
      <c r="P24" s="7">
        <v>0.61</v>
      </c>
      <c r="Q24" s="5">
        <v>65</v>
      </c>
      <c r="R24" s="7">
        <v>0.78</v>
      </c>
      <c r="S24" s="5">
        <v>75</v>
      </c>
      <c r="T24" s="7">
        <v>0.92700000000000005</v>
      </c>
      <c r="U24" s="5">
        <v>5</v>
      </c>
      <c r="V24" s="7">
        <v>7.2999999999999995E-2</v>
      </c>
      <c r="W24" s="5">
        <v>80</v>
      </c>
      <c r="X24" s="5">
        <v>35</v>
      </c>
      <c r="Y24" s="5" t="s">
        <v>63</v>
      </c>
      <c r="Z24" s="5">
        <v>65</v>
      </c>
      <c r="AA24" s="5" t="s">
        <v>63</v>
      </c>
      <c r="AB24" s="5">
        <v>80</v>
      </c>
      <c r="AC24" s="5" t="s">
        <v>63</v>
      </c>
      <c r="AD24" s="5">
        <v>85</v>
      </c>
      <c r="AE24" s="5" t="s">
        <v>63</v>
      </c>
      <c r="AF24" s="5" t="s">
        <v>63</v>
      </c>
      <c r="AG24" s="5" t="s">
        <v>63</v>
      </c>
      <c r="AH24" s="5">
        <v>85</v>
      </c>
      <c r="AI24" s="5">
        <v>35</v>
      </c>
      <c r="AJ24" s="7">
        <v>0.46500000000000002</v>
      </c>
      <c r="AK24" s="5">
        <v>60</v>
      </c>
      <c r="AL24" s="7">
        <v>0.83099999999999996</v>
      </c>
      <c r="AM24" s="5">
        <v>70</v>
      </c>
      <c r="AN24" s="7">
        <v>1</v>
      </c>
      <c r="AO24" s="5">
        <v>70</v>
      </c>
      <c r="AP24" s="7">
        <v>1</v>
      </c>
      <c r="AQ24" s="5">
        <v>0</v>
      </c>
      <c r="AR24" s="7">
        <v>0</v>
      </c>
      <c r="AS24" s="5">
        <v>70</v>
      </c>
      <c r="AT24" s="5">
        <v>30</v>
      </c>
      <c r="AU24" s="7">
        <v>0.40500000000000003</v>
      </c>
      <c r="AV24" s="5">
        <v>50</v>
      </c>
      <c r="AW24" s="7">
        <v>0.62</v>
      </c>
      <c r="AX24" s="5">
        <v>65</v>
      </c>
      <c r="AY24" s="7">
        <v>0.79700000000000004</v>
      </c>
      <c r="AZ24" s="5">
        <v>70</v>
      </c>
      <c r="BA24" s="7">
        <v>0.88600000000000001</v>
      </c>
      <c r="BB24" s="5">
        <v>10</v>
      </c>
      <c r="BC24" s="7">
        <v>0.114</v>
      </c>
      <c r="BD24" s="5">
        <v>80</v>
      </c>
    </row>
    <row r="25" spans="1:56" x14ac:dyDescent="0.35">
      <c r="A25" t="s">
        <v>84</v>
      </c>
      <c r="B25" s="5">
        <v>15</v>
      </c>
      <c r="C25" s="7">
        <v>0.255</v>
      </c>
      <c r="D25" s="5">
        <v>20</v>
      </c>
      <c r="E25" s="7">
        <v>0.39200000000000002</v>
      </c>
      <c r="F25" s="5">
        <v>35</v>
      </c>
      <c r="G25" s="7">
        <v>0.64700000000000002</v>
      </c>
      <c r="H25" s="5">
        <v>40</v>
      </c>
      <c r="I25" s="7">
        <v>0.76500000000000001</v>
      </c>
      <c r="J25" s="5">
        <v>10</v>
      </c>
      <c r="K25" s="7">
        <v>0.23499999999999999</v>
      </c>
      <c r="L25" s="5">
        <v>50</v>
      </c>
      <c r="M25" s="5">
        <v>5</v>
      </c>
      <c r="N25" s="5" t="s">
        <v>63</v>
      </c>
      <c r="O25" s="5">
        <v>15</v>
      </c>
      <c r="P25" s="5" t="s">
        <v>63</v>
      </c>
      <c r="Q25" s="5">
        <v>20</v>
      </c>
      <c r="R25" s="5" t="s">
        <v>63</v>
      </c>
      <c r="S25" s="5">
        <v>20</v>
      </c>
      <c r="T25" s="5" t="s">
        <v>63</v>
      </c>
      <c r="U25" s="5" t="s">
        <v>63</v>
      </c>
      <c r="V25" s="5" t="s">
        <v>63</v>
      </c>
      <c r="W25" s="5">
        <v>25</v>
      </c>
      <c r="X25" s="5">
        <v>10</v>
      </c>
      <c r="Y25" s="5" t="s">
        <v>63</v>
      </c>
      <c r="Z25" s="5">
        <v>15</v>
      </c>
      <c r="AA25" s="5" t="s">
        <v>63</v>
      </c>
      <c r="AB25" s="5">
        <v>20</v>
      </c>
      <c r="AC25" s="5" t="s">
        <v>63</v>
      </c>
      <c r="AD25" s="5">
        <v>20</v>
      </c>
      <c r="AE25" s="5" t="s">
        <v>63</v>
      </c>
      <c r="AF25" s="5" t="s">
        <v>63</v>
      </c>
      <c r="AG25" s="5" t="s">
        <v>63</v>
      </c>
      <c r="AH25" s="5">
        <v>25</v>
      </c>
      <c r="AI25" s="5">
        <v>5</v>
      </c>
      <c r="AJ25" s="7">
        <v>0.25</v>
      </c>
      <c r="AK25" s="5">
        <v>10</v>
      </c>
      <c r="AL25" s="7">
        <v>0.45</v>
      </c>
      <c r="AM25" s="5">
        <v>20</v>
      </c>
      <c r="AN25" s="7">
        <v>0.9</v>
      </c>
      <c r="AO25" s="5">
        <v>20</v>
      </c>
      <c r="AP25" s="7">
        <v>1</v>
      </c>
      <c r="AQ25" s="5">
        <v>0</v>
      </c>
      <c r="AR25" s="7">
        <v>0</v>
      </c>
      <c r="AS25" s="5">
        <v>20</v>
      </c>
      <c r="AT25" s="5" t="s">
        <v>63</v>
      </c>
      <c r="AU25" s="5" t="s">
        <v>63</v>
      </c>
      <c r="AV25" s="5" t="s">
        <v>63</v>
      </c>
      <c r="AW25" s="5" t="s">
        <v>63</v>
      </c>
      <c r="AX25" s="5" t="s">
        <v>63</v>
      </c>
      <c r="AY25" s="5" t="s">
        <v>63</v>
      </c>
      <c r="AZ25" s="5" t="s">
        <v>63</v>
      </c>
      <c r="BA25" s="5" t="s">
        <v>63</v>
      </c>
      <c r="BB25" s="5" t="s">
        <v>63</v>
      </c>
      <c r="BC25" s="5" t="s">
        <v>63</v>
      </c>
      <c r="BD25" s="5">
        <v>5</v>
      </c>
    </row>
    <row r="26" spans="1:56" x14ac:dyDescent="0.35">
      <c r="A26" t="s">
        <v>85</v>
      </c>
      <c r="B26" s="5">
        <v>5</v>
      </c>
      <c r="C26" s="7">
        <v>0.105</v>
      </c>
      <c r="D26" s="5">
        <v>20</v>
      </c>
      <c r="E26" s="7">
        <v>0.38600000000000001</v>
      </c>
      <c r="F26" s="5">
        <v>45</v>
      </c>
      <c r="G26" s="7">
        <v>0.754</v>
      </c>
      <c r="H26" s="5">
        <v>50</v>
      </c>
      <c r="I26" s="7">
        <v>0.91200000000000003</v>
      </c>
      <c r="J26" s="5">
        <v>5</v>
      </c>
      <c r="K26" s="7">
        <v>8.7999999999999995E-2</v>
      </c>
      <c r="L26" s="5">
        <v>55</v>
      </c>
      <c r="M26" s="5" t="s">
        <v>63</v>
      </c>
      <c r="N26" s="5" t="s">
        <v>63</v>
      </c>
      <c r="O26" s="5">
        <v>10</v>
      </c>
      <c r="P26" s="5" t="s">
        <v>63</v>
      </c>
      <c r="Q26" s="5">
        <v>35</v>
      </c>
      <c r="R26" s="5" t="s">
        <v>63</v>
      </c>
      <c r="S26" s="5">
        <v>45</v>
      </c>
      <c r="T26" s="5" t="s">
        <v>63</v>
      </c>
      <c r="U26" s="5">
        <v>10</v>
      </c>
      <c r="V26" s="5" t="s">
        <v>63</v>
      </c>
      <c r="W26" s="5">
        <v>55</v>
      </c>
      <c r="X26" s="5">
        <v>20</v>
      </c>
      <c r="Y26" s="5" t="s">
        <v>63</v>
      </c>
      <c r="Z26" s="5">
        <v>30</v>
      </c>
      <c r="AA26" s="5" t="s">
        <v>63</v>
      </c>
      <c r="AB26" s="5">
        <v>45</v>
      </c>
      <c r="AC26" s="5" t="s">
        <v>63</v>
      </c>
      <c r="AD26" s="5">
        <v>50</v>
      </c>
      <c r="AE26" s="5" t="s">
        <v>63</v>
      </c>
      <c r="AF26" s="5" t="s">
        <v>63</v>
      </c>
      <c r="AG26" s="5" t="s">
        <v>63</v>
      </c>
      <c r="AH26" s="5">
        <v>55</v>
      </c>
      <c r="AI26" s="5" t="s">
        <v>63</v>
      </c>
      <c r="AJ26" s="5" t="s">
        <v>63</v>
      </c>
      <c r="AK26" s="5">
        <v>15</v>
      </c>
      <c r="AL26" s="5" t="s">
        <v>63</v>
      </c>
      <c r="AM26" s="5">
        <v>20</v>
      </c>
      <c r="AN26" s="5" t="s">
        <v>63</v>
      </c>
      <c r="AO26" s="5">
        <v>25</v>
      </c>
      <c r="AP26" s="5" t="s">
        <v>63</v>
      </c>
      <c r="AQ26" s="5">
        <v>0</v>
      </c>
      <c r="AR26" s="7">
        <v>0</v>
      </c>
      <c r="AS26" s="5">
        <v>25</v>
      </c>
      <c r="AT26" s="5" t="s">
        <v>63</v>
      </c>
      <c r="AU26" s="5" t="s">
        <v>63</v>
      </c>
      <c r="AV26" s="5">
        <v>10</v>
      </c>
      <c r="AW26" s="5" t="s">
        <v>63</v>
      </c>
      <c r="AX26" s="5">
        <v>20</v>
      </c>
      <c r="AY26" s="5" t="s">
        <v>63</v>
      </c>
      <c r="AZ26" s="5">
        <v>25</v>
      </c>
      <c r="BA26" s="5" t="s">
        <v>63</v>
      </c>
      <c r="BB26" s="5">
        <v>5</v>
      </c>
      <c r="BC26" s="5" t="s">
        <v>63</v>
      </c>
      <c r="BD26" s="5">
        <v>30</v>
      </c>
    </row>
    <row r="27" spans="1:56" x14ac:dyDescent="0.35">
      <c r="A27" t="s">
        <v>86</v>
      </c>
      <c r="B27" s="5">
        <v>480</v>
      </c>
      <c r="C27" s="7">
        <v>0.625</v>
      </c>
      <c r="D27" s="5">
        <v>600</v>
      </c>
      <c r="E27" s="7">
        <v>0.78500000000000003</v>
      </c>
      <c r="F27" s="5">
        <v>675</v>
      </c>
      <c r="G27" s="7">
        <v>0.88400000000000001</v>
      </c>
      <c r="H27" s="5">
        <v>735</v>
      </c>
      <c r="I27" s="7">
        <v>0.96199999999999997</v>
      </c>
      <c r="J27" s="5">
        <v>30</v>
      </c>
      <c r="K27" s="7">
        <v>3.7999999999999999E-2</v>
      </c>
      <c r="L27" s="5">
        <v>765</v>
      </c>
      <c r="M27" s="5">
        <v>380</v>
      </c>
      <c r="N27" s="7">
        <v>0.63900000000000001</v>
      </c>
      <c r="O27" s="5">
        <v>475</v>
      </c>
      <c r="P27" s="7">
        <v>0.8</v>
      </c>
      <c r="Q27" s="5">
        <v>540</v>
      </c>
      <c r="R27" s="7">
        <v>0.90400000000000003</v>
      </c>
      <c r="S27" s="5">
        <v>570</v>
      </c>
      <c r="T27" s="7">
        <v>0.96</v>
      </c>
      <c r="U27" s="5">
        <v>25</v>
      </c>
      <c r="V27" s="7">
        <v>0.04</v>
      </c>
      <c r="W27" s="5">
        <v>595</v>
      </c>
      <c r="X27" s="5">
        <v>420</v>
      </c>
      <c r="Y27" s="7">
        <v>0.60699999999999998</v>
      </c>
      <c r="Z27" s="5">
        <v>530</v>
      </c>
      <c r="AA27" s="7">
        <v>0.76400000000000001</v>
      </c>
      <c r="AB27" s="5">
        <v>625</v>
      </c>
      <c r="AC27" s="7">
        <v>0.89900000000000002</v>
      </c>
      <c r="AD27" s="5">
        <v>680</v>
      </c>
      <c r="AE27" s="7">
        <v>0.98</v>
      </c>
      <c r="AF27" s="5">
        <v>15</v>
      </c>
      <c r="AG27" s="7">
        <v>0.02</v>
      </c>
      <c r="AH27" s="5">
        <v>695</v>
      </c>
      <c r="AI27" s="5">
        <v>375</v>
      </c>
      <c r="AJ27" s="7">
        <v>0.63900000000000001</v>
      </c>
      <c r="AK27" s="5">
        <v>475</v>
      </c>
      <c r="AL27" s="7">
        <v>0.81699999999999995</v>
      </c>
      <c r="AM27" s="5">
        <v>560</v>
      </c>
      <c r="AN27" s="7">
        <v>0.95499999999999996</v>
      </c>
      <c r="AO27" s="5">
        <v>580</v>
      </c>
      <c r="AP27" s="7">
        <v>0.99099999999999999</v>
      </c>
      <c r="AQ27" s="5">
        <v>5</v>
      </c>
      <c r="AR27" s="7">
        <v>8.9999999999999993E-3</v>
      </c>
      <c r="AS27" s="5">
        <v>585</v>
      </c>
      <c r="AT27" s="5">
        <v>375</v>
      </c>
      <c r="AU27" s="7">
        <v>0.53800000000000003</v>
      </c>
      <c r="AV27" s="5">
        <v>500</v>
      </c>
      <c r="AW27" s="7">
        <v>0.71699999999999997</v>
      </c>
      <c r="AX27" s="5">
        <v>600</v>
      </c>
      <c r="AY27" s="7">
        <v>0.86</v>
      </c>
      <c r="AZ27" s="5">
        <v>675</v>
      </c>
      <c r="BA27" s="7">
        <v>0.97</v>
      </c>
      <c r="BB27" s="5">
        <v>20</v>
      </c>
      <c r="BC27" s="7">
        <v>0.03</v>
      </c>
      <c r="BD27" s="5">
        <v>695</v>
      </c>
    </row>
    <row r="28" spans="1:56" x14ac:dyDescent="0.35">
      <c r="A28" t="s">
        <v>87</v>
      </c>
      <c r="B28" s="5" t="s">
        <v>70</v>
      </c>
      <c r="C28" s="5" t="s">
        <v>70</v>
      </c>
      <c r="D28" s="5" t="s">
        <v>70</v>
      </c>
      <c r="E28" s="5" t="s">
        <v>70</v>
      </c>
      <c r="F28" s="5" t="s">
        <v>70</v>
      </c>
      <c r="G28" s="5" t="s">
        <v>70</v>
      </c>
      <c r="H28" s="5" t="s">
        <v>70</v>
      </c>
      <c r="I28" s="5" t="s">
        <v>70</v>
      </c>
      <c r="J28" s="5" t="s">
        <v>70</v>
      </c>
      <c r="K28" s="5" t="s">
        <v>70</v>
      </c>
      <c r="L28" s="5">
        <v>0</v>
      </c>
      <c r="M28" s="5" t="s">
        <v>70</v>
      </c>
      <c r="N28" s="5" t="s">
        <v>70</v>
      </c>
      <c r="O28" s="5" t="s">
        <v>70</v>
      </c>
      <c r="P28" s="5" t="s">
        <v>70</v>
      </c>
      <c r="Q28" s="5" t="s">
        <v>70</v>
      </c>
      <c r="R28" s="5" t="s">
        <v>70</v>
      </c>
      <c r="S28" s="5" t="s">
        <v>70</v>
      </c>
      <c r="T28" s="5" t="s">
        <v>70</v>
      </c>
      <c r="U28" s="5" t="s">
        <v>70</v>
      </c>
      <c r="V28" s="5" t="s">
        <v>70</v>
      </c>
      <c r="W28" s="5">
        <v>0</v>
      </c>
      <c r="X28" s="5" t="s">
        <v>70</v>
      </c>
      <c r="Y28" s="5" t="s">
        <v>70</v>
      </c>
      <c r="Z28" s="5" t="s">
        <v>70</v>
      </c>
      <c r="AA28" s="5" t="s">
        <v>70</v>
      </c>
      <c r="AB28" s="5" t="s">
        <v>70</v>
      </c>
      <c r="AC28" s="5" t="s">
        <v>70</v>
      </c>
      <c r="AD28" s="5" t="s">
        <v>70</v>
      </c>
      <c r="AE28" s="5" t="s">
        <v>70</v>
      </c>
      <c r="AF28" s="5" t="s">
        <v>70</v>
      </c>
      <c r="AG28" s="5" t="s">
        <v>70</v>
      </c>
      <c r="AH28" s="5">
        <v>0</v>
      </c>
      <c r="AI28" s="5" t="s">
        <v>70</v>
      </c>
      <c r="AJ28" s="5" t="s">
        <v>70</v>
      </c>
      <c r="AK28" s="5" t="s">
        <v>70</v>
      </c>
      <c r="AL28" s="5" t="s">
        <v>70</v>
      </c>
      <c r="AM28" s="5" t="s">
        <v>70</v>
      </c>
      <c r="AN28" s="5" t="s">
        <v>70</v>
      </c>
      <c r="AO28" s="5" t="s">
        <v>70</v>
      </c>
      <c r="AP28" s="5" t="s">
        <v>70</v>
      </c>
      <c r="AQ28" s="5" t="s">
        <v>70</v>
      </c>
      <c r="AR28" s="5" t="s">
        <v>70</v>
      </c>
      <c r="AS28" s="5">
        <v>0</v>
      </c>
      <c r="AT28" s="5" t="s">
        <v>70</v>
      </c>
      <c r="AU28" s="5" t="s">
        <v>70</v>
      </c>
      <c r="AV28" s="5" t="s">
        <v>70</v>
      </c>
      <c r="AW28" s="5" t="s">
        <v>70</v>
      </c>
      <c r="AX28" s="5" t="s">
        <v>70</v>
      </c>
      <c r="AY28" s="5" t="s">
        <v>70</v>
      </c>
      <c r="AZ28" s="5" t="s">
        <v>70</v>
      </c>
      <c r="BA28" s="5" t="s">
        <v>70</v>
      </c>
      <c r="BB28" s="5" t="s">
        <v>70</v>
      </c>
      <c r="BC28" s="5" t="s">
        <v>70</v>
      </c>
      <c r="BD28" s="5">
        <v>0</v>
      </c>
    </row>
    <row r="29" spans="1:56" x14ac:dyDescent="0.35">
      <c r="A29" t="s">
        <v>88</v>
      </c>
      <c r="B29" s="5">
        <v>10</v>
      </c>
      <c r="C29" s="7">
        <v>0.52200000000000002</v>
      </c>
      <c r="D29" s="5">
        <v>20</v>
      </c>
      <c r="E29" s="7">
        <v>0.78300000000000003</v>
      </c>
      <c r="F29" s="5">
        <v>20</v>
      </c>
      <c r="G29" s="7">
        <v>0.87</v>
      </c>
      <c r="H29" s="5">
        <v>25</v>
      </c>
      <c r="I29" s="7">
        <v>1</v>
      </c>
      <c r="J29" s="5">
        <v>0</v>
      </c>
      <c r="K29" s="7">
        <v>0</v>
      </c>
      <c r="L29" s="5">
        <v>25</v>
      </c>
      <c r="M29" s="5">
        <v>15</v>
      </c>
      <c r="N29" s="7">
        <v>0.68400000000000005</v>
      </c>
      <c r="O29" s="5">
        <v>15</v>
      </c>
      <c r="P29" s="7">
        <v>0.84199999999999997</v>
      </c>
      <c r="Q29" s="5">
        <v>20</v>
      </c>
      <c r="R29" s="7">
        <v>0.94699999999999995</v>
      </c>
      <c r="S29" s="5">
        <v>20</v>
      </c>
      <c r="T29" s="7">
        <v>1</v>
      </c>
      <c r="U29" s="5">
        <v>0</v>
      </c>
      <c r="V29" s="7">
        <v>0</v>
      </c>
      <c r="W29" s="5">
        <v>20</v>
      </c>
      <c r="X29" s="5">
        <v>15</v>
      </c>
      <c r="Y29" s="7">
        <v>0.73899999999999999</v>
      </c>
      <c r="Z29" s="5">
        <v>20</v>
      </c>
      <c r="AA29" s="7">
        <v>0.87</v>
      </c>
      <c r="AB29" s="5">
        <v>25</v>
      </c>
      <c r="AC29" s="7">
        <v>1</v>
      </c>
      <c r="AD29" s="5">
        <v>25</v>
      </c>
      <c r="AE29" s="7">
        <v>1</v>
      </c>
      <c r="AF29" s="5">
        <v>0</v>
      </c>
      <c r="AG29" s="7">
        <v>0</v>
      </c>
      <c r="AH29" s="5">
        <v>25</v>
      </c>
      <c r="AI29" s="5">
        <v>10</v>
      </c>
      <c r="AJ29" s="7">
        <v>0.66700000000000004</v>
      </c>
      <c r="AK29" s="5">
        <v>15</v>
      </c>
      <c r="AL29" s="7">
        <v>0.77800000000000002</v>
      </c>
      <c r="AM29" s="5">
        <v>20</v>
      </c>
      <c r="AN29" s="7">
        <v>1</v>
      </c>
      <c r="AO29" s="5">
        <v>20</v>
      </c>
      <c r="AP29" s="7">
        <v>1</v>
      </c>
      <c r="AQ29" s="5">
        <v>0</v>
      </c>
      <c r="AR29" s="7">
        <v>0</v>
      </c>
      <c r="AS29" s="5">
        <v>20</v>
      </c>
      <c r="AT29" s="5" t="s">
        <v>63</v>
      </c>
      <c r="AU29" s="5" t="s">
        <v>63</v>
      </c>
      <c r="AV29" s="5">
        <v>5</v>
      </c>
      <c r="AW29" s="5" t="s">
        <v>63</v>
      </c>
      <c r="AX29" s="5">
        <v>10</v>
      </c>
      <c r="AY29" s="5" t="s">
        <v>63</v>
      </c>
      <c r="AZ29" s="5">
        <v>15</v>
      </c>
      <c r="BA29" s="5" t="s">
        <v>63</v>
      </c>
      <c r="BB29" s="5">
        <v>0</v>
      </c>
      <c r="BC29" s="7">
        <v>0</v>
      </c>
      <c r="BD29" s="5">
        <v>15</v>
      </c>
    </row>
    <row r="30" spans="1:56" x14ac:dyDescent="0.35">
      <c r="A30" t="s">
        <v>89</v>
      </c>
      <c r="B30" s="5">
        <v>245</v>
      </c>
      <c r="C30" s="7">
        <v>0.39100000000000001</v>
      </c>
      <c r="D30" s="5">
        <v>375</v>
      </c>
      <c r="E30" s="7">
        <v>0.59499999999999997</v>
      </c>
      <c r="F30" s="5">
        <v>495</v>
      </c>
      <c r="G30" s="7">
        <v>0.78400000000000003</v>
      </c>
      <c r="H30" s="5">
        <v>580</v>
      </c>
      <c r="I30" s="7">
        <v>0.92100000000000004</v>
      </c>
      <c r="J30" s="5">
        <v>50</v>
      </c>
      <c r="K30" s="7">
        <v>7.9000000000000001E-2</v>
      </c>
      <c r="L30" s="5">
        <v>630</v>
      </c>
      <c r="M30" s="5">
        <v>280</v>
      </c>
      <c r="N30" s="7">
        <v>0.45200000000000001</v>
      </c>
      <c r="O30" s="5">
        <v>415</v>
      </c>
      <c r="P30" s="7">
        <v>0.67600000000000005</v>
      </c>
      <c r="Q30" s="5">
        <v>515</v>
      </c>
      <c r="R30" s="7">
        <v>0.83499999999999996</v>
      </c>
      <c r="S30" s="5">
        <v>580</v>
      </c>
      <c r="T30" s="7">
        <v>0.94199999999999995</v>
      </c>
      <c r="U30" s="5">
        <v>35</v>
      </c>
      <c r="V30" s="7">
        <v>5.8000000000000003E-2</v>
      </c>
      <c r="W30" s="5">
        <v>615</v>
      </c>
      <c r="X30" s="5">
        <v>270</v>
      </c>
      <c r="Y30" s="7">
        <v>0.48899999999999999</v>
      </c>
      <c r="Z30" s="5">
        <v>370</v>
      </c>
      <c r="AA30" s="7">
        <v>0.66400000000000003</v>
      </c>
      <c r="AB30" s="5">
        <v>475</v>
      </c>
      <c r="AC30" s="7">
        <v>0.85699999999999998</v>
      </c>
      <c r="AD30" s="5">
        <v>525</v>
      </c>
      <c r="AE30" s="7">
        <v>0.95099999999999996</v>
      </c>
      <c r="AF30" s="5">
        <v>25</v>
      </c>
      <c r="AG30" s="7">
        <v>4.9000000000000002E-2</v>
      </c>
      <c r="AH30" s="5">
        <v>555</v>
      </c>
      <c r="AI30" s="5">
        <v>185</v>
      </c>
      <c r="AJ30" s="7">
        <v>0.39500000000000002</v>
      </c>
      <c r="AK30" s="5">
        <v>305</v>
      </c>
      <c r="AL30" s="7">
        <v>0.65200000000000002</v>
      </c>
      <c r="AM30" s="5">
        <v>420</v>
      </c>
      <c r="AN30" s="7">
        <v>0.89300000000000002</v>
      </c>
      <c r="AO30" s="5">
        <v>455</v>
      </c>
      <c r="AP30" s="7">
        <v>0.97199999999999998</v>
      </c>
      <c r="AQ30" s="5">
        <v>15</v>
      </c>
      <c r="AR30" s="7">
        <v>2.8000000000000001E-2</v>
      </c>
      <c r="AS30" s="5">
        <v>470</v>
      </c>
      <c r="AT30" s="5">
        <v>135</v>
      </c>
      <c r="AU30" s="7">
        <v>0.249</v>
      </c>
      <c r="AV30" s="5">
        <v>265</v>
      </c>
      <c r="AW30" s="7">
        <v>0.48299999999999998</v>
      </c>
      <c r="AX30" s="5">
        <v>370</v>
      </c>
      <c r="AY30" s="7">
        <v>0.67500000000000004</v>
      </c>
      <c r="AZ30" s="5">
        <v>460</v>
      </c>
      <c r="BA30" s="7">
        <v>0.83899999999999997</v>
      </c>
      <c r="BB30" s="5">
        <v>90</v>
      </c>
      <c r="BC30" s="7">
        <v>0.161</v>
      </c>
      <c r="BD30" s="5">
        <v>545</v>
      </c>
    </row>
    <row r="31" spans="1:56" x14ac:dyDescent="0.35">
      <c r="A31" t="s">
        <v>90</v>
      </c>
      <c r="B31" s="5">
        <v>115</v>
      </c>
      <c r="C31" s="5" t="s">
        <v>63</v>
      </c>
      <c r="D31" s="5">
        <v>150</v>
      </c>
      <c r="E31" s="5" t="s">
        <v>63</v>
      </c>
      <c r="F31" s="5">
        <v>165</v>
      </c>
      <c r="G31" s="5" t="s">
        <v>63</v>
      </c>
      <c r="H31" s="5">
        <v>175</v>
      </c>
      <c r="I31" s="5" t="s">
        <v>63</v>
      </c>
      <c r="J31" s="5" t="s">
        <v>63</v>
      </c>
      <c r="K31" s="5" t="s">
        <v>63</v>
      </c>
      <c r="L31" s="5">
        <v>180</v>
      </c>
      <c r="M31" s="5">
        <v>155</v>
      </c>
      <c r="N31" s="5" t="s">
        <v>63</v>
      </c>
      <c r="O31" s="5">
        <v>210</v>
      </c>
      <c r="P31" s="5" t="s">
        <v>63</v>
      </c>
      <c r="Q31" s="5">
        <v>240</v>
      </c>
      <c r="R31" s="5" t="s">
        <v>63</v>
      </c>
      <c r="S31" s="5">
        <v>250</v>
      </c>
      <c r="T31" s="5" t="s">
        <v>63</v>
      </c>
      <c r="U31" s="5" t="s">
        <v>63</v>
      </c>
      <c r="V31" s="5" t="s">
        <v>63</v>
      </c>
      <c r="W31" s="5">
        <v>255</v>
      </c>
      <c r="X31" s="5">
        <v>75</v>
      </c>
      <c r="Y31" s="5" t="s">
        <v>63</v>
      </c>
      <c r="Z31" s="5">
        <v>105</v>
      </c>
      <c r="AA31" s="5" t="s">
        <v>63</v>
      </c>
      <c r="AB31" s="5">
        <v>125</v>
      </c>
      <c r="AC31" s="5" t="s">
        <v>63</v>
      </c>
      <c r="AD31" s="5">
        <v>130</v>
      </c>
      <c r="AE31" s="5" t="s">
        <v>63</v>
      </c>
      <c r="AF31" s="5" t="s">
        <v>63</v>
      </c>
      <c r="AG31" s="5" t="s">
        <v>63</v>
      </c>
      <c r="AH31" s="5">
        <v>135</v>
      </c>
      <c r="AI31" s="5">
        <v>125</v>
      </c>
      <c r="AJ31" s="5" t="s">
        <v>63</v>
      </c>
      <c r="AK31" s="5">
        <v>180</v>
      </c>
      <c r="AL31" s="5" t="s">
        <v>63</v>
      </c>
      <c r="AM31" s="5">
        <v>210</v>
      </c>
      <c r="AN31" s="5" t="s">
        <v>63</v>
      </c>
      <c r="AO31" s="5">
        <v>215</v>
      </c>
      <c r="AP31" s="5" t="s">
        <v>63</v>
      </c>
      <c r="AQ31" s="5" t="s">
        <v>63</v>
      </c>
      <c r="AR31" s="5" t="s">
        <v>63</v>
      </c>
      <c r="AS31" s="5">
        <v>215</v>
      </c>
      <c r="AT31" s="5">
        <v>125</v>
      </c>
      <c r="AU31" s="7">
        <v>0.56799999999999995</v>
      </c>
      <c r="AV31" s="5">
        <v>165</v>
      </c>
      <c r="AW31" s="7">
        <v>0.73399999999999999</v>
      </c>
      <c r="AX31" s="5">
        <v>200</v>
      </c>
      <c r="AY31" s="7">
        <v>0.89200000000000002</v>
      </c>
      <c r="AZ31" s="5">
        <v>215</v>
      </c>
      <c r="BA31" s="7">
        <v>0.95899999999999996</v>
      </c>
      <c r="BB31" s="5">
        <v>10</v>
      </c>
      <c r="BC31" s="7">
        <v>4.1000000000000002E-2</v>
      </c>
      <c r="BD31" s="5">
        <v>220</v>
      </c>
    </row>
    <row r="32" spans="1:56" x14ac:dyDescent="0.35">
      <c r="A32" t="s">
        <v>91</v>
      </c>
      <c r="B32" s="5">
        <v>90</v>
      </c>
      <c r="C32" s="7">
        <v>0.314</v>
      </c>
      <c r="D32" s="5">
        <v>165</v>
      </c>
      <c r="E32" s="7">
        <v>0.55600000000000005</v>
      </c>
      <c r="F32" s="5">
        <v>220</v>
      </c>
      <c r="G32" s="7">
        <v>0.75800000000000001</v>
      </c>
      <c r="H32" s="5">
        <v>265</v>
      </c>
      <c r="I32" s="7">
        <v>0.90400000000000003</v>
      </c>
      <c r="J32" s="5">
        <v>30</v>
      </c>
      <c r="K32" s="7">
        <v>9.6000000000000002E-2</v>
      </c>
      <c r="L32" s="5">
        <v>295</v>
      </c>
      <c r="M32" s="5">
        <v>75</v>
      </c>
      <c r="N32" s="7">
        <v>0.29399999999999998</v>
      </c>
      <c r="O32" s="5">
        <v>140</v>
      </c>
      <c r="P32" s="7">
        <v>0.55600000000000005</v>
      </c>
      <c r="Q32" s="5">
        <v>200</v>
      </c>
      <c r="R32" s="7">
        <v>0.80200000000000005</v>
      </c>
      <c r="S32" s="5">
        <v>230</v>
      </c>
      <c r="T32" s="7">
        <v>0.91700000000000004</v>
      </c>
      <c r="U32" s="5">
        <v>20</v>
      </c>
      <c r="V32" s="7">
        <v>8.3000000000000004E-2</v>
      </c>
      <c r="W32" s="5">
        <v>250</v>
      </c>
      <c r="X32" s="5">
        <v>95</v>
      </c>
      <c r="Y32" s="7">
        <v>0.38700000000000001</v>
      </c>
      <c r="Z32" s="5">
        <v>155</v>
      </c>
      <c r="AA32" s="7">
        <v>0.63</v>
      </c>
      <c r="AB32" s="5">
        <v>195</v>
      </c>
      <c r="AC32" s="7">
        <v>0.81100000000000005</v>
      </c>
      <c r="AD32" s="5">
        <v>220</v>
      </c>
      <c r="AE32" s="7">
        <v>0.91400000000000003</v>
      </c>
      <c r="AF32" s="5">
        <v>20</v>
      </c>
      <c r="AG32" s="7">
        <v>8.5999999999999993E-2</v>
      </c>
      <c r="AH32" s="5">
        <v>245</v>
      </c>
      <c r="AI32" s="5">
        <v>75</v>
      </c>
      <c r="AJ32" s="5" t="s">
        <v>63</v>
      </c>
      <c r="AK32" s="5">
        <v>140</v>
      </c>
      <c r="AL32" s="5" t="s">
        <v>63</v>
      </c>
      <c r="AM32" s="5">
        <v>190</v>
      </c>
      <c r="AN32" s="5" t="s">
        <v>63</v>
      </c>
      <c r="AO32" s="5">
        <v>210</v>
      </c>
      <c r="AP32" s="5" t="s">
        <v>63</v>
      </c>
      <c r="AQ32" s="5" t="s">
        <v>63</v>
      </c>
      <c r="AR32" s="5" t="s">
        <v>63</v>
      </c>
      <c r="AS32" s="5">
        <v>215</v>
      </c>
      <c r="AT32" s="5">
        <v>40</v>
      </c>
      <c r="AU32" s="7">
        <v>0.152</v>
      </c>
      <c r="AV32" s="5">
        <v>105</v>
      </c>
      <c r="AW32" s="7">
        <v>0.41599999999999998</v>
      </c>
      <c r="AX32" s="5">
        <v>170</v>
      </c>
      <c r="AY32" s="7">
        <v>0.67600000000000005</v>
      </c>
      <c r="AZ32" s="5">
        <v>210</v>
      </c>
      <c r="BA32" s="7">
        <v>0.83199999999999996</v>
      </c>
      <c r="BB32" s="5">
        <v>40</v>
      </c>
      <c r="BC32" s="7">
        <v>0.16800000000000001</v>
      </c>
      <c r="BD32" s="5">
        <v>250</v>
      </c>
    </row>
    <row r="33" spans="1:56" x14ac:dyDescent="0.35">
      <c r="A33" t="s">
        <v>92</v>
      </c>
      <c r="B33" s="5">
        <v>55</v>
      </c>
      <c r="C33" s="7">
        <v>0.29799999999999999</v>
      </c>
      <c r="D33" s="5">
        <v>100</v>
      </c>
      <c r="E33" s="7">
        <v>0.55600000000000005</v>
      </c>
      <c r="F33" s="5">
        <v>140</v>
      </c>
      <c r="G33" s="7">
        <v>0.77500000000000002</v>
      </c>
      <c r="H33" s="5">
        <v>165</v>
      </c>
      <c r="I33" s="7">
        <v>0.92100000000000004</v>
      </c>
      <c r="J33" s="5">
        <v>15</v>
      </c>
      <c r="K33" s="7">
        <v>7.9000000000000001E-2</v>
      </c>
      <c r="L33" s="5">
        <v>180</v>
      </c>
      <c r="M33" s="5">
        <v>45</v>
      </c>
      <c r="N33" s="7">
        <v>0.20399999999999999</v>
      </c>
      <c r="O33" s="5">
        <v>90</v>
      </c>
      <c r="P33" s="7">
        <v>0.41699999999999998</v>
      </c>
      <c r="Q33" s="5">
        <v>160</v>
      </c>
      <c r="R33" s="7">
        <v>0.73099999999999998</v>
      </c>
      <c r="S33" s="5">
        <v>185</v>
      </c>
      <c r="T33" s="7">
        <v>0.86599999999999999</v>
      </c>
      <c r="U33" s="5">
        <v>30</v>
      </c>
      <c r="V33" s="7">
        <v>0.13400000000000001</v>
      </c>
      <c r="W33" s="5">
        <v>215</v>
      </c>
      <c r="X33" s="5">
        <v>55</v>
      </c>
      <c r="Y33" s="7">
        <v>0.311</v>
      </c>
      <c r="Z33" s="5">
        <v>100</v>
      </c>
      <c r="AA33" s="7">
        <v>0.53600000000000003</v>
      </c>
      <c r="AB33" s="5">
        <v>140</v>
      </c>
      <c r="AC33" s="7">
        <v>0.77600000000000002</v>
      </c>
      <c r="AD33" s="5">
        <v>165</v>
      </c>
      <c r="AE33" s="7">
        <v>0.90700000000000003</v>
      </c>
      <c r="AF33" s="5">
        <v>15</v>
      </c>
      <c r="AG33" s="7">
        <v>9.2999999999999999E-2</v>
      </c>
      <c r="AH33" s="5">
        <v>185</v>
      </c>
      <c r="AI33" s="5">
        <v>30</v>
      </c>
      <c r="AJ33" s="7">
        <v>0.25</v>
      </c>
      <c r="AK33" s="5">
        <v>75</v>
      </c>
      <c r="AL33" s="7">
        <v>0.60199999999999998</v>
      </c>
      <c r="AM33" s="5">
        <v>120</v>
      </c>
      <c r="AN33" s="7">
        <v>0.93</v>
      </c>
      <c r="AO33" s="5">
        <v>130</v>
      </c>
      <c r="AP33" s="7">
        <v>1</v>
      </c>
      <c r="AQ33" s="5">
        <v>0</v>
      </c>
      <c r="AR33" s="7">
        <v>0</v>
      </c>
      <c r="AS33" s="5">
        <v>130</v>
      </c>
      <c r="AT33" s="5">
        <v>25</v>
      </c>
      <c r="AU33" s="7">
        <v>0.23899999999999999</v>
      </c>
      <c r="AV33" s="5">
        <v>50</v>
      </c>
      <c r="AW33" s="7">
        <v>0.46800000000000003</v>
      </c>
      <c r="AX33" s="5">
        <v>85</v>
      </c>
      <c r="AY33" s="7">
        <v>0.78</v>
      </c>
      <c r="AZ33" s="5">
        <v>100</v>
      </c>
      <c r="BA33" s="7">
        <v>0.91700000000000004</v>
      </c>
      <c r="BB33" s="5">
        <v>10</v>
      </c>
      <c r="BC33" s="7">
        <v>8.3000000000000004E-2</v>
      </c>
      <c r="BD33" s="5">
        <v>110</v>
      </c>
    </row>
    <row r="34" spans="1:56" x14ac:dyDescent="0.35">
      <c r="A34" t="s">
        <v>93</v>
      </c>
      <c r="B34" s="5">
        <v>530</v>
      </c>
      <c r="C34" s="7">
        <v>0.48</v>
      </c>
      <c r="D34" s="5">
        <v>760</v>
      </c>
      <c r="E34" s="7">
        <v>0.68700000000000006</v>
      </c>
      <c r="F34" s="5">
        <v>925</v>
      </c>
      <c r="G34" s="7">
        <v>0.83399999999999996</v>
      </c>
      <c r="H34" s="8">
        <v>1025</v>
      </c>
      <c r="I34" s="7">
        <v>0.92700000000000005</v>
      </c>
      <c r="J34" s="5">
        <v>80</v>
      </c>
      <c r="K34" s="7">
        <v>7.2999999999999995E-2</v>
      </c>
      <c r="L34" s="8">
        <v>1110</v>
      </c>
      <c r="M34" s="5">
        <v>465</v>
      </c>
      <c r="N34" s="7">
        <v>0.45200000000000001</v>
      </c>
      <c r="O34" s="5">
        <v>695</v>
      </c>
      <c r="P34" s="7">
        <v>0.67200000000000004</v>
      </c>
      <c r="Q34" s="5">
        <v>850</v>
      </c>
      <c r="R34" s="7">
        <v>0.82499999999999996</v>
      </c>
      <c r="S34" s="5">
        <v>955</v>
      </c>
      <c r="T34" s="7">
        <v>0.92600000000000005</v>
      </c>
      <c r="U34" s="5">
        <v>75</v>
      </c>
      <c r="V34" s="7">
        <v>7.3999999999999996E-2</v>
      </c>
      <c r="W34" s="8">
        <v>1030</v>
      </c>
      <c r="X34" s="5">
        <v>570</v>
      </c>
      <c r="Y34" s="7">
        <v>0.56299999999999994</v>
      </c>
      <c r="Z34" s="5">
        <v>725</v>
      </c>
      <c r="AA34" s="7">
        <v>0.71499999999999997</v>
      </c>
      <c r="AB34" s="5">
        <v>855</v>
      </c>
      <c r="AC34" s="7">
        <v>0.84</v>
      </c>
      <c r="AD34" s="5">
        <v>930</v>
      </c>
      <c r="AE34" s="7">
        <v>0.91700000000000004</v>
      </c>
      <c r="AF34" s="5">
        <v>85</v>
      </c>
      <c r="AG34" s="7">
        <v>8.3000000000000004E-2</v>
      </c>
      <c r="AH34" s="8">
        <v>1015</v>
      </c>
      <c r="AI34" s="5">
        <v>430</v>
      </c>
      <c r="AJ34" s="7">
        <v>0.47599999999999998</v>
      </c>
      <c r="AK34" s="5">
        <v>645</v>
      </c>
      <c r="AL34" s="7">
        <v>0.71199999999999997</v>
      </c>
      <c r="AM34" s="5">
        <v>840</v>
      </c>
      <c r="AN34" s="7">
        <v>0.92900000000000005</v>
      </c>
      <c r="AO34" s="5">
        <v>895</v>
      </c>
      <c r="AP34" s="7">
        <v>0.98899999999999999</v>
      </c>
      <c r="AQ34" s="5">
        <v>10</v>
      </c>
      <c r="AR34" s="7">
        <v>1.0999999999999999E-2</v>
      </c>
      <c r="AS34" s="5">
        <v>905</v>
      </c>
      <c r="AT34" s="5">
        <v>390</v>
      </c>
      <c r="AU34" s="7">
        <v>0.42599999999999999</v>
      </c>
      <c r="AV34" s="5">
        <v>580</v>
      </c>
      <c r="AW34" s="7">
        <v>0.64</v>
      </c>
      <c r="AX34" s="5">
        <v>725</v>
      </c>
      <c r="AY34" s="7">
        <v>0.79600000000000004</v>
      </c>
      <c r="AZ34" s="5">
        <v>815</v>
      </c>
      <c r="BA34" s="7">
        <v>0.89300000000000002</v>
      </c>
      <c r="BB34" s="5">
        <v>95</v>
      </c>
      <c r="BC34" s="7">
        <v>0.107</v>
      </c>
      <c r="BD34" s="5">
        <v>910</v>
      </c>
    </row>
    <row r="35" spans="1:56" x14ac:dyDescent="0.35">
      <c r="A35" t="s">
        <v>94</v>
      </c>
      <c r="B35" s="5">
        <v>15</v>
      </c>
      <c r="C35" s="5" t="s">
        <v>63</v>
      </c>
      <c r="D35" s="5">
        <v>20</v>
      </c>
      <c r="E35" s="5" t="s">
        <v>63</v>
      </c>
      <c r="F35" s="5">
        <v>20</v>
      </c>
      <c r="G35" s="5" t="s">
        <v>63</v>
      </c>
      <c r="H35" s="5">
        <v>25</v>
      </c>
      <c r="I35" s="5" t="s">
        <v>63</v>
      </c>
      <c r="J35" s="5" t="s">
        <v>63</v>
      </c>
      <c r="K35" s="5" t="s">
        <v>63</v>
      </c>
      <c r="L35" s="5">
        <v>25</v>
      </c>
      <c r="M35" s="5">
        <v>55</v>
      </c>
      <c r="N35" s="7">
        <v>0.50900000000000001</v>
      </c>
      <c r="O35" s="5">
        <v>75</v>
      </c>
      <c r="P35" s="7">
        <v>0.68200000000000005</v>
      </c>
      <c r="Q35" s="5">
        <v>90</v>
      </c>
      <c r="R35" s="7">
        <v>0.83599999999999997</v>
      </c>
      <c r="S35" s="5">
        <v>105</v>
      </c>
      <c r="T35" s="7">
        <v>0.95499999999999996</v>
      </c>
      <c r="U35" s="5">
        <v>5</v>
      </c>
      <c r="V35" s="7">
        <v>4.4999999999999998E-2</v>
      </c>
      <c r="W35" s="5">
        <v>110</v>
      </c>
      <c r="X35" s="5">
        <v>5</v>
      </c>
      <c r="Y35" s="7">
        <v>0.85699999999999998</v>
      </c>
      <c r="Z35" s="5">
        <v>5</v>
      </c>
      <c r="AA35" s="7">
        <v>1</v>
      </c>
      <c r="AB35" s="5">
        <v>5</v>
      </c>
      <c r="AC35" s="7">
        <v>1</v>
      </c>
      <c r="AD35" s="5">
        <v>5</v>
      </c>
      <c r="AE35" s="7">
        <v>1</v>
      </c>
      <c r="AF35" s="5">
        <v>0</v>
      </c>
      <c r="AG35" s="7">
        <v>0</v>
      </c>
      <c r="AH35" s="5">
        <v>5</v>
      </c>
      <c r="AI35" s="5">
        <v>45</v>
      </c>
      <c r="AJ35" s="5" t="s">
        <v>63</v>
      </c>
      <c r="AK35" s="5">
        <v>75</v>
      </c>
      <c r="AL35" s="5" t="s">
        <v>63</v>
      </c>
      <c r="AM35" s="5">
        <v>100</v>
      </c>
      <c r="AN35" s="5" t="s">
        <v>63</v>
      </c>
      <c r="AO35" s="5">
        <v>110</v>
      </c>
      <c r="AP35" s="5" t="s">
        <v>63</v>
      </c>
      <c r="AQ35" s="5" t="s">
        <v>63</v>
      </c>
      <c r="AR35" s="5" t="s">
        <v>63</v>
      </c>
      <c r="AS35" s="5">
        <v>115</v>
      </c>
      <c r="AT35" s="5">
        <v>5</v>
      </c>
      <c r="AU35" s="5" t="s">
        <v>63</v>
      </c>
      <c r="AV35" s="5">
        <v>5</v>
      </c>
      <c r="AW35" s="5" t="s">
        <v>63</v>
      </c>
      <c r="AX35" s="5">
        <v>5</v>
      </c>
      <c r="AY35" s="5" t="s">
        <v>63</v>
      </c>
      <c r="AZ35" s="5">
        <v>5</v>
      </c>
      <c r="BA35" s="5" t="s">
        <v>63</v>
      </c>
      <c r="BB35" s="5" t="s">
        <v>63</v>
      </c>
      <c r="BC35" s="5" t="s">
        <v>63</v>
      </c>
      <c r="BD35" s="5">
        <v>10</v>
      </c>
    </row>
    <row r="36" spans="1:56" x14ac:dyDescent="0.35">
      <c r="A36" t="s">
        <v>95</v>
      </c>
      <c r="B36" s="5" t="s">
        <v>70</v>
      </c>
      <c r="C36" s="5" t="s">
        <v>70</v>
      </c>
      <c r="D36" s="5" t="s">
        <v>70</v>
      </c>
      <c r="E36" s="5" t="s">
        <v>70</v>
      </c>
      <c r="F36" s="5" t="s">
        <v>70</v>
      </c>
      <c r="G36" s="5" t="s">
        <v>70</v>
      </c>
      <c r="H36" s="5" t="s">
        <v>70</v>
      </c>
      <c r="I36" s="5" t="s">
        <v>70</v>
      </c>
      <c r="J36" s="5" t="s">
        <v>70</v>
      </c>
      <c r="K36" s="5" t="s">
        <v>70</v>
      </c>
      <c r="L36" s="5">
        <v>0</v>
      </c>
      <c r="M36" s="5" t="s">
        <v>63</v>
      </c>
      <c r="N36" s="5" t="s">
        <v>63</v>
      </c>
      <c r="O36" s="5">
        <v>5</v>
      </c>
      <c r="P36" s="5" t="s">
        <v>63</v>
      </c>
      <c r="Q36" s="5">
        <v>5</v>
      </c>
      <c r="R36" s="5" t="s">
        <v>63</v>
      </c>
      <c r="S36" s="5">
        <v>5</v>
      </c>
      <c r="T36" s="5" t="s">
        <v>63</v>
      </c>
      <c r="U36" s="5">
        <v>0</v>
      </c>
      <c r="V36" s="7">
        <v>0</v>
      </c>
      <c r="W36" s="5">
        <v>5</v>
      </c>
      <c r="X36" s="5" t="s">
        <v>70</v>
      </c>
      <c r="Y36" s="5" t="s">
        <v>70</v>
      </c>
      <c r="Z36" s="5" t="s">
        <v>70</v>
      </c>
      <c r="AA36" s="5" t="s">
        <v>70</v>
      </c>
      <c r="AB36" s="5" t="s">
        <v>70</v>
      </c>
      <c r="AC36" s="5" t="s">
        <v>70</v>
      </c>
      <c r="AD36" s="5" t="s">
        <v>70</v>
      </c>
      <c r="AE36" s="5" t="s">
        <v>70</v>
      </c>
      <c r="AF36" s="5" t="s">
        <v>70</v>
      </c>
      <c r="AG36" s="5" t="s">
        <v>70</v>
      </c>
      <c r="AH36" s="5">
        <v>0</v>
      </c>
      <c r="AI36" s="5" t="s">
        <v>63</v>
      </c>
      <c r="AJ36" s="5" t="s">
        <v>63</v>
      </c>
      <c r="AK36" s="5" t="s">
        <v>63</v>
      </c>
      <c r="AL36" s="5" t="s">
        <v>63</v>
      </c>
      <c r="AM36" s="5" t="s">
        <v>63</v>
      </c>
      <c r="AN36" s="5" t="s">
        <v>63</v>
      </c>
      <c r="AO36" s="5" t="s">
        <v>63</v>
      </c>
      <c r="AP36" s="5" t="s">
        <v>63</v>
      </c>
      <c r="AQ36" s="5">
        <v>0</v>
      </c>
      <c r="AR36" s="7">
        <v>0</v>
      </c>
      <c r="AS36" s="5" t="s">
        <v>63</v>
      </c>
      <c r="AT36" s="5" t="s">
        <v>63</v>
      </c>
      <c r="AU36" s="5" t="s">
        <v>63</v>
      </c>
      <c r="AV36" s="5" t="s">
        <v>63</v>
      </c>
      <c r="AW36" s="5" t="s">
        <v>63</v>
      </c>
      <c r="AX36" s="5" t="s">
        <v>63</v>
      </c>
      <c r="AY36" s="5" t="s">
        <v>63</v>
      </c>
      <c r="AZ36" s="5" t="s">
        <v>63</v>
      </c>
      <c r="BA36" s="5" t="s">
        <v>63</v>
      </c>
      <c r="BB36" s="5" t="s">
        <v>63</v>
      </c>
      <c r="BC36" s="5" t="s">
        <v>63</v>
      </c>
      <c r="BD36" s="5">
        <v>5</v>
      </c>
    </row>
    <row r="37" spans="1:56" x14ac:dyDescent="0.35">
      <c r="A37" t="s">
        <v>96</v>
      </c>
      <c r="B37" s="5">
        <v>50</v>
      </c>
      <c r="C37" s="7">
        <v>0.67100000000000004</v>
      </c>
      <c r="D37" s="5">
        <v>60</v>
      </c>
      <c r="E37" s="7">
        <v>0.79500000000000004</v>
      </c>
      <c r="F37" s="5">
        <v>65</v>
      </c>
      <c r="G37" s="7">
        <v>0.89</v>
      </c>
      <c r="H37" s="5">
        <v>75</v>
      </c>
      <c r="I37" s="7">
        <v>1</v>
      </c>
      <c r="J37" s="5">
        <v>0</v>
      </c>
      <c r="K37" s="7">
        <v>0</v>
      </c>
      <c r="L37" s="5">
        <v>75</v>
      </c>
      <c r="M37" s="5">
        <v>40</v>
      </c>
      <c r="N37" s="5" t="s">
        <v>63</v>
      </c>
      <c r="O37" s="5">
        <v>45</v>
      </c>
      <c r="P37" s="5" t="s">
        <v>63</v>
      </c>
      <c r="Q37" s="5">
        <v>50</v>
      </c>
      <c r="R37" s="5" t="s">
        <v>63</v>
      </c>
      <c r="S37" s="5">
        <v>55</v>
      </c>
      <c r="T37" s="5" t="s">
        <v>63</v>
      </c>
      <c r="U37" s="5" t="s">
        <v>63</v>
      </c>
      <c r="V37" s="5" t="s">
        <v>63</v>
      </c>
      <c r="W37" s="5">
        <v>55</v>
      </c>
      <c r="X37" s="5">
        <v>45</v>
      </c>
      <c r="Y37" s="5" t="s">
        <v>63</v>
      </c>
      <c r="Z37" s="5">
        <v>50</v>
      </c>
      <c r="AA37" s="5" t="s">
        <v>63</v>
      </c>
      <c r="AB37" s="5">
        <v>55</v>
      </c>
      <c r="AC37" s="5" t="s">
        <v>63</v>
      </c>
      <c r="AD37" s="5">
        <v>55</v>
      </c>
      <c r="AE37" s="5" t="s">
        <v>63</v>
      </c>
      <c r="AF37" s="5" t="s">
        <v>63</v>
      </c>
      <c r="AG37" s="5" t="s">
        <v>63</v>
      </c>
      <c r="AH37" s="5">
        <v>55</v>
      </c>
      <c r="AI37" s="5">
        <v>20</v>
      </c>
      <c r="AJ37" s="7">
        <v>0.65500000000000003</v>
      </c>
      <c r="AK37" s="5">
        <v>25</v>
      </c>
      <c r="AL37" s="7">
        <v>0.86199999999999999</v>
      </c>
      <c r="AM37" s="5">
        <v>30</v>
      </c>
      <c r="AN37" s="7">
        <v>0.96599999999999997</v>
      </c>
      <c r="AO37" s="5">
        <v>30</v>
      </c>
      <c r="AP37" s="7">
        <v>1</v>
      </c>
      <c r="AQ37" s="5">
        <v>0</v>
      </c>
      <c r="AR37" s="7">
        <v>0</v>
      </c>
      <c r="AS37" s="5">
        <v>30</v>
      </c>
      <c r="AT37" s="5">
        <v>15</v>
      </c>
      <c r="AU37" s="7">
        <v>0.94099999999999995</v>
      </c>
      <c r="AV37" s="5">
        <v>15</v>
      </c>
      <c r="AW37" s="7">
        <v>0.94099999999999995</v>
      </c>
      <c r="AX37" s="5">
        <v>15</v>
      </c>
      <c r="AY37" s="7">
        <v>1</v>
      </c>
      <c r="AZ37" s="5">
        <v>15</v>
      </c>
      <c r="BA37" s="7">
        <v>1</v>
      </c>
      <c r="BB37" s="5">
        <v>0</v>
      </c>
      <c r="BC37" s="7">
        <v>0</v>
      </c>
      <c r="BD37" s="5">
        <v>15</v>
      </c>
    </row>
    <row r="38" spans="1:56" x14ac:dyDescent="0.35">
      <c r="A38" t="s">
        <v>97</v>
      </c>
      <c r="B38" s="5">
        <v>5</v>
      </c>
      <c r="C38" s="7">
        <v>1</v>
      </c>
      <c r="D38" s="5">
        <v>5</v>
      </c>
      <c r="E38" s="7">
        <v>1</v>
      </c>
      <c r="F38" s="5">
        <v>5</v>
      </c>
      <c r="G38" s="7">
        <v>1</v>
      </c>
      <c r="H38" s="5">
        <v>5</v>
      </c>
      <c r="I38" s="7">
        <v>1</v>
      </c>
      <c r="J38" s="5">
        <v>0</v>
      </c>
      <c r="K38" s="7">
        <v>0</v>
      </c>
      <c r="L38" s="5">
        <v>5</v>
      </c>
      <c r="M38" s="5" t="s">
        <v>63</v>
      </c>
      <c r="N38" s="5" t="s">
        <v>63</v>
      </c>
      <c r="O38" s="5" t="s">
        <v>63</v>
      </c>
      <c r="P38" s="5" t="s">
        <v>63</v>
      </c>
      <c r="Q38" s="5" t="s">
        <v>63</v>
      </c>
      <c r="R38" s="5" t="s">
        <v>63</v>
      </c>
      <c r="S38" s="5" t="s">
        <v>63</v>
      </c>
      <c r="T38" s="5" t="s">
        <v>63</v>
      </c>
      <c r="U38" s="5">
        <v>0</v>
      </c>
      <c r="V38" s="7">
        <v>0</v>
      </c>
      <c r="W38" s="5" t="s">
        <v>63</v>
      </c>
      <c r="X38" s="5" t="s">
        <v>63</v>
      </c>
      <c r="Y38" s="5" t="s">
        <v>63</v>
      </c>
      <c r="Z38" s="5" t="s">
        <v>63</v>
      </c>
      <c r="AA38" s="5" t="s">
        <v>63</v>
      </c>
      <c r="AB38" s="5" t="s">
        <v>63</v>
      </c>
      <c r="AC38" s="5" t="s">
        <v>63</v>
      </c>
      <c r="AD38" s="5" t="s">
        <v>63</v>
      </c>
      <c r="AE38" s="5" t="s">
        <v>63</v>
      </c>
      <c r="AF38" s="5">
        <v>0</v>
      </c>
      <c r="AG38" s="7">
        <v>0</v>
      </c>
      <c r="AH38" s="5" t="s">
        <v>63</v>
      </c>
      <c r="AI38" s="5" t="s">
        <v>63</v>
      </c>
      <c r="AJ38" s="5" t="s">
        <v>63</v>
      </c>
      <c r="AK38" s="5" t="s">
        <v>63</v>
      </c>
      <c r="AL38" s="5" t="s">
        <v>63</v>
      </c>
      <c r="AM38" s="5" t="s">
        <v>63</v>
      </c>
      <c r="AN38" s="5" t="s">
        <v>63</v>
      </c>
      <c r="AO38" s="5" t="s">
        <v>63</v>
      </c>
      <c r="AP38" s="5" t="s">
        <v>63</v>
      </c>
      <c r="AQ38" s="5">
        <v>0</v>
      </c>
      <c r="AR38" s="7">
        <v>0</v>
      </c>
      <c r="AS38" s="5" t="s">
        <v>63</v>
      </c>
      <c r="AT38" s="5" t="s">
        <v>70</v>
      </c>
      <c r="AU38" s="5" t="s">
        <v>70</v>
      </c>
      <c r="AV38" s="5" t="s">
        <v>70</v>
      </c>
      <c r="AW38" s="5" t="s">
        <v>70</v>
      </c>
      <c r="AX38" s="5" t="s">
        <v>70</v>
      </c>
      <c r="AY38" s="5" t="s">
        <v>70</v>
      </c>
      <c r="AZ38" s="5" t="s">
        <v>70</v>
      </c>
      <c r="BA38" s="5" t="s">
        <v>70</v>
      </c>
      <c r="BB38" s="5" t="s">
        <v>70</v>
      </c>
      <c r="BC38" s="5" t="s">
        <v>70</v>
      </c>
      <c r="BD38" s="5">
        <v>0</v>
      </c>
    </row>
    <row r="39" spans="1:56" x14ac:dyDescent="0.35">
      <c r="A39" t="s">
        <v>98</v>
      </c>
      <c r="B39" s="5" t="s">
        <v>70</v>
      </c>
      <c r="C39" s="5" t="s">
        <v>70</v>
      </c>
      <c r="D39" s="5" t="s">
        <v>70</v>
      </c>
      <c r="E39" s="5" t="s">
        <v>70</v>
      </c>
      <c r="F39" s="5" t="s">
        <v>70</v>
      </c>
      <c r="G39" s="5" t="s">
        <v>70</v>
      </c>
      <c r="H39" s="5" t="s">
        <v>70</v>
      </c>
      <c r="I39" s="5" t="s">
        <v>70</v>
      </c>
      <c r="J39" s="5" t="s">
        <v>70</v>
      </c>
      <c r="K39" s="5" t="s">
        <v>70</v>
      </c>
      <c r="L39" s="5">
        <v>0</v>
      </c>
      <c r="M39" s="5" t="s">
        <v>70</v>
      </c>
      <c r="N39" s="5" t="s">
        <v>70</v>
      </c>
      <c r="O39" s="5" t="s">
        <v>70</v>
      </c>
      <c r="P39" s="5" t="s">
        <v>70</v>
      </c>
      <c r="Q39" s="5" t="s">
        <v>70</v>
      </c>
      <c r="R39" s="5" t="s">
        <v>70</v>
      </c>
      <c r="S39" s="5" t="s">
        <v>70</v>
      </c>
      <c r="T39" s="5" t="s">
        <v>70</v>
      </c>
      <c r="U39" s="5" t="s">
        <v>70</v>
      </c>
      <c r="V39" s="5" t="s">
        <v>70</v>
      </c>
      <c r="W39" s="5">
        <v>0</v>
      </c>
      <c r="X39" s="5" t="s">
        <v>70</v>
      </c>
      <c r="Y39" s="5" t="s">
        <v>70</v>
      </c>
      <c r="Z39" s="5" t="s">
        <v>70</v>
      </c>
      <c r="AA39" s="5" t="s">
        <v>70</v>
      </c>
      <c r="AB39" s="5" t="s">
        <v>70</v>
      </c>
      <c r="AC39" s="5" t="s">
        <v>70</v>
      </c>
      <c r="AD39" s="5" t="s">
        <v>70</v>
      </c>
      <c r="AE39" s="5" t="s">
        <v>70</v>
      </c>
      <c r="AF39" s="5" t="s">
        <v>70</v>
      </c>
      <c r="AG39" s="5" t="s">
        <v>70</v>
      </c>
      <c r="AH39" s="5">
        <v>0</v>
      </c>
      <c r="AI39" s="5" t="s">
        <v>70</v>
      </c>
      <c r="AJ39" s="5" t="s">
        <v>70</v>
      </c>
      <c r="AK39" s="5" t="s">
        <v>70</v>
      </c>
      <c r="AL39" s="5" t="s">
        <v>70</v>
      </c>
      <c r="AM39" s="5" t="s">
        <v>70</v>
      </c>
      <c r="AN39" s="5" t="s">
        <v>70</v>
      </c>
      <c r="AO39" s="5" t="s">
        <v>70</v>
      </c>
      <c r="AP39" s="5" t="s">
        <v>70</v>
      </c>
      <c r="AQ39" s="5" t="s">
        <v>70</v>
      </c>
      <c r="AR39" s="5" t="s">
        <v>70</v>
      </c>
      <c r="AS39" s="5">
        <v>0</v>
      </c>
      <c r="AT39" s="5" t="s">
        <v>70</v>
      </c>
      <c r="AU39" s="5" t="s">
        <v>70</v>
      </c>
      <c r="AV39" s="5" t="s">
        <v>70</v>
      </c>
      <c r="AW39" s="5" t="s">
        <v>70</v>
      </c>
      <c r="AX39" s="5" t="s">
        <v>70</v>
      </c>
      <c r="AY39" s="5" t="s">
        <v>70</v>
      </c>
      <c r="AZ39" s="5" t="s">
        <v>70</v>
      </c>
      <c r="BA39" s="5" t="s">
        <v>70</v>
      </c>
      <c r="BB39" s="5" t="s">
        <v>70</v>
      </c>
      <c r="BC39" s="5" t="s">
        <v>70</v>
      </c>
      <c r="BD39" s="5">
        <v>0</v>
      </c>
    </row>
    <row r="40" spans="1:56" x14ac:dyDescent="0.35">
      <c r="A40" t="s">
        <v>99</v>
      </c>
      <c r="B40" s="5">
        <v>955</v>
      </c>
      <c r="C40" s="7">
        <v>0.32600000000000001</v>
      </c>
      <c r="D40" s="8">
        <v>1395</v>
      </c>
      <c r="E40" s="7">
        <v>0.47699999999999998</v>
      </c>
      <c r="F40" s="8">
        <v>1855</v>
      </c>
      <c r="G40" s="7">
        <v>0.63500000000000001</v>
      </c>
      <c r="H40" s="8">
        <v>2300</v>
      </c>
      <c r="I40" s="7">
        <v>0.78800000000000003</v>
      </c>
      <c r="J40" s="5">
        <v>620</v>
      </c>
      <c r="K40" s="7">
        <v>0.21199999999999999</v>
      </c>
      <c r="L40" s="8">
        <v>2920</v>
      </c>
      <c r="M40" s="8">
        <v>1135</v>
      </c>
      <c r="N40" s="7">
        <v>0.39300000000000002</v>
      </c>
      <c r="O40" s="8">
        <v>1590</v>
      </c>
      <c r="P40" s="7">
        <v>0.55000000000000004</v>
      </c>
      <c r="Q40" s="8">
        <v>1985</v>
      </c>
      <c r="R40" s="7">
        <v>0.68700000000000006</v>
      </c>
      <c r="S40" s="8">
        <v>2355</v>
      </c>
      <c r="T40" s="7">
        <v>0.81399999999999995</v>
      </c>
      <c r="U40" s="5">
        <v>535</v>
      </c>
      <c r="V40" s="7">
        <v>0.186</v>
      </c>
      <c r="W40" s="8">
        <v>2890</v>
      </c>
      <c r="X40" s="5">
        <v>955</v>
      </c>
      <c r="Y40" s="7">
        <v>0.35599999999999998</v>
      </c>
      <c r="Z40" s="8">
        <v>1325</v>
      </c>
      <c r="AA40" s="7">
        <v>0.49399999999999999</v>
      </c>
      <c r="AB40" s="8">
        <v>1705</v>
      </c>
      <c r="AC40" s="7">
        <v>0.63600000000000001</v>
      </c>
      <c r="AD40" s="8">
        <v>2050</v>
      </c>
      <c r="AE40" s="7">
        <v>0.76500000000000001</v>
      </c>
      <c r="AF40" s="5">
        <v>630</v>
      </c>
      <c r="AG40" s="7">
        <v>0.23499999999999999</v>
      </c>
      <c r="AH40" s="8">
        <v>2685</v>
      </c>
      <c r="AI40" s="5">
        <v>985</v>
      </c>
      <c r="AJ40" s="7">
        <v>0.36399999999999999</v>
      </c>
      <c r="AK40" s="8">
        <v>1505</v>
      </c>
      <c r="AL40" s="7">
        <v>0.55600000000000005</v>
      </c>
      <c r="AM40" s="8">
        <v>2075</v>
      </c>
      <c r="AN40" s="7">
        <v>0.76500000000000001</v>
      </c>
      <c r="AO40" s="8">
        <v>2375</v>
      </c>
      <c r="AP40" s="7">
        <v>0.877</v>
      </c>
      <c r="AQ40" s="5">
        <v>330</v>
      </c>
      <c r="AR40" s="7">
        <v>0.123</v>
      </c>
      <c r="AS40" s="8">
        <v>2710</v>
      </c>
      <c r="AT40" s="5">
        <v>870</v>
      </c>
      <c r="AU40" s="7">
        <v>0.32700000000000001</v>
      </c>
      <c r="AV40" s="8">
        <v>1295</v>
      </c>
      <c r="AW40" s="7">
        <v>0.48599999999999999</v>
      </c>
      <c r="AX40" s="8">
        <v>1690</v>
      </c>
      <c r="AY40" s="7">
        <v>0.63300000000000001</v>
      </c>
      <c r="AZ40" s="8">
        <v>2060</v>
      </c>
      <c r="BA40" s="7">
        <v>0.77200000000000002</v>
      </c>
      <c r="BB40" s="5">
        <v>605</v>
      </c>
      <c r="BC40" s="7">
        <v>0.22800000000000001</v>
      </c>
      <c r="BD40" s="8">
        <v>2665</v>
      </c>
    </row>
    <row r="41" spans="1:56" x14ac:dyDescent="0.35">
      <c r="A41" t="s">
        <v>100</v>
      </c>
      <c r="B41" s="5">
        <v>120</v>
      </c>
      <c r="C41" s="7">
        <v>0.61099999999999999</v>
      </c>
      <c r="D41" s="5">
        <v>140</v>
      </c>
      <c r="E41" s="7">
        <v>0.71199999999999997</v>
      </c>
      <c r="F41" s="5">
        <v>170</v>
      </c>
      <c r="G41" s="7">
        <v>0.86399999999999999</v>
      </c>
      <c r="H41" s="5">
        <v>185</v>
      </c>
      <c r="I41" s="7">
        <v>0.93400000000000005</v>
      </c>
      <c r="J41" s="5">
        <v>15</v>
      </c>
      <c r="K41" s="7">
        <v>6.6000000000000003E-2</v>
      </c>
      <c r="L41" s="5">
        <v>200</v>
      </c>
      <c r="M41" s="5">
        <v>80</v>
      </c>
      <c r="N41" s="7">
        <v>0.53900000000000003</v>
      </c>
      <c r="O41" s="5">
        <v>115</v>
      </c>
      <c r="P41" s="7">
        <v>0.74299999999999999</v>
      </c>
      <c r="Q41" s="5">
        <v>125</v>
      </c>
      <c r="R41" s="7">
        <v>0.82199999999999995</v>
      </c>
      <c r="S41" s="5">
        <v>135</v>
      </c>
      <c r="T41" s="7">
        <v>0.88200000000000001</v>
      </c>
      <c r="U41" s="5">
        <v>20</v>
      </c>
      <c r="V41" s="7">
        <v>0.11799999999999999</v>
      </c>
      <c r="W41" s="5">
        <v>150</v>
      </c>
      <c r="X41" s="5">
        <v>80</v>
      </c>
      <c r="Y41" s="7">
        <v>0.52900000000000003</v>
      </c>
      <c r="Z41" s="5">
        <v>115</v>
      </c>
      <c r="AA41" s="7">
        <v>0.752</v>
      </c>
      <c r="AB41" s="5">
        <v>135</v>
      </c>
      <c r="AC41" s="7">
        <v>0.876</v>
      </c>
      <c r="AD41" s="5">
        <v>145</v>
      </c>
      <c r="AE41" s="7">
        <v>0.95399999999999996</v>
      </c>
      <c r="AF41" s="5">
        <v>5</v>
      </c>
      <c r="AG41" s="7">
        <v>4.5999999999999999E-2</v>
      </c>
      <c r="AH41" s="5">
        <v>155</v>
      </c>
      <c r="AI41" s="5">
        <v>65</v>
      </c>
      <c r="AJ41" s="7">
        <v>0.40300000000000002</v>
      </c>
      <c r="AK41" s="5">
        <v>105</v>
      </c>
      <c r="AL41" s="7">
        <v>0.66700000000000004</v>
      </c>
      <c r="AM41" s="5">
        <v>150</v>
      </c>
      <c r="AN41" s="7">
        <v>0.93100000000000005</v>
      </c>
      <c r="AO41" s="5">
        <v>155</v>
      </c>
      <c r="AP41" s="7">
        <v>0.96899999999999997</v>
      </c>
      <c r="AQ41" s="5">
        <v>5</v>
      </c>
      <c r="AR41" s="7">
        <v>3.1E-2</v>
      </c>
      <c r="AS41" s="5">
        <v>160</v>
      </c>
      <c r="AT41" s="5">
        <v>60</v>
      </c>
      <c r="AU41" s="7">
        <v>0.38400000000000001</v>
      </c>
      <c r="AV41" s="5">
        <v>105</v>
      </c>
      <c r="AW41" s="7">
        <v>0.64800000000000002</v>
      </c>
      <c r="AX41" s="5">
        <v>125</v>
      </c>
      <c r="AY41" s="7">
        <v>0.78600000000000003</v>
      </c>
      <c r="AZ41" s="5">
        <v>140</v>
      </c>
      <c r="BA41" s="7">
        <v>0.89300000000000002</v>
      </c>
      <c r="BB41" s="5">
        <v>15</v>
      </c>
      <c r="BC41" s="7">
        <v>0.107</v>
      </c>
      <c r="BD41" s="5">
        <v>160</v>
      </c>
    </row>
    <row r="42" spans="1:56" x14ac:dyDescent="0.35">
      <c r="A42" t="s">
        <v>101</v>
      </c>
      <c r="B42" s="5">
        <v>440</v>
      </c>
      <c r="C42" s="7">
        <v>0.41399999999999998</v>
      </c>
      <c r="D42" s="5">
        <v>660</v>
      </c>
      <c r="E42" s="7">
        <v>0.61899999999999999</v>
      </c>
      <c r="F42" s="5">
        <v>835</v>
      </c>
      <c r="G42" s="7">
        <v>0.78200000000000003</v>
      </c>
      <c r="H42" s="5">
        <v>955</v>
      </c>
      <c r="I42" s="7">
        <v>0.89300000000000002</v>
      </c>
      <c r="J42" s="5">
        <v>115</v>
      </c>
      <c r="K42" s="7">
        <v>0.107</v>
      </c>
      <c r="L42" s="8">
        <v>1065</v>
      </c>
      <c r="M42" s="5">
        <v>390</v>
      </c>
      <c r="N42" s="7">
        <v>0.35899999999999999</v>
      </c>
      <c r="O42" s="5">
        <v>615</v>
      </c>
      <c r="P42" s="7">
        <v>0.56699999999999995</v>
      </c>
      <c r="Q42" s="5">
        <v>820</v>
      </c>
      <c r="R42" s="7">
        <v>0.753</v>
      </c>
      <c r="S42" s="5">
        <v>960</v>
      </c>
      <c r="T42" s="7">
        <v>0.88100000000000001</v>
      </c>
      <c r="U42" s="5">
        <v>130</v>
      </c>
      <c r="V42" s="7">
        <v>0.11899999999999999</v>
      </c>
      <c r="W42" s="8">
        <v>1090</v>
      </c>
      <c r="X42" s="5">
        <v>565</v>
      </c>
      <c r="Y42" s="7">
        <v>0.56399999999999995</v>
      </c>
      <c r="Z42" s="5">
        <v>715</v>
      </c>
      <c r="AA42" s="7">
        <v>0.71099999999999997</v>
      </c>
      <c r="AB42" s="5">
        <v>860</v>
      </c>
      <c r="AC42" s="7">
        <v>0.85399999999999998</v>
      </c>
      <c r="AD42" s="5">
        <v>930</v>
      </c>
      <c r="AE42" s="7">
        <v>0.92600000000000005</v>
      </c>
      <c r="AF42" s="5">
        <v>75</v>
      </c>
      <c r="AG42" s="7">
        <v>7.3999999999999996E-2</v>
      </c>
      <c r="AH42" s="8">
        <v>1005</v>
      </c>
      <c r="AI42" s="5">
        <v>390</v>
      </c>
      <c r="AJ42" s="7">
        <v>0.45500000000000002</v>
      </c>
      <c r="AK42" s="5">
        <v>590</v>
      </c>
      <c r="AL42" s="7">
        <v>0.69099999999999995</v>
      </c>
      <c r="AM42" s="5">
        <v>785</v>
      </c>
      <c r="AN42" s="7">
        <v>0.92100000000000004</v>
      </c>
      <c r="AO42" s="5">
        <v>835</v>
      </c>
      <c r="AP42" s="7">
        <v>0.98199999999999998</v>
      </c>
      <c r="AQ42" s="5">
        <v>15</v>
      </c>
      <c r="AR42" s="7">
        <v>1.7999999999999999E-2</v>
      </c>
      <c r="AS42" s="5">
        <v>850</v>
      </c>
      <c r="AT42" s="5">
        <v>285</v>
      </c>
      <c r="AU42" s="7">
        <v>0.34899999999999998</v>
      </c>
      <c r="AV42" s="5">
        <v>495</v>
      </c>
      <c r="AW42" s="7">
        <v>0.60199999999999998</v>
      </c>
      <c r="AX42" s="5">
        <v>640</v>
      </c>
      <c r="AY42" s="7">
        <v>0.78</v>
      </c>
      <c r="AZ42" s="5">
        <v>735</v>
      </c>
      <c r="BA42" s="7">
        <v>0.9</v>
      </c>
      <c r="BB42" s="5">
        <v>80</v>
      </c>
      <c r="BC42" s="7">
        <v>0.1</v>
      </c>
      <c r="BD42" s="5">
        <v>820</v>
      </c>
    </row>
    <row r="43" spans="1:56" x14ac:dyDescent="0.35">
      <c r="A43" t="s">
        <v>102</v>
      </c>
      <c r="B43" s="5">
        <v>275</v>
      </c>
      <c r="C43" s="5" t="s">
        <v>63</v>
      </c>
      <c r="D43" s="5">
        <v>345</v>
      </c>
      <c r="E43" s="5" t="s">
        <v>63</v>
      </c>
      <c r="F43" s="5">
        <v>385</v>
      </c>
      <c r="G43" s="5" t="s">
        <v>63</v>
      </c>
      <c r="H43" s="5">
        <v>400</v>
      </c>
      <c r="I43" s="5" t="s">
        <v>63</v>
      </c>
      <c r="J43" s="5" t="s">
        <v>63</v>
      </c>
      <c r="K43" s="5" t="s">
        <v>63</v>
      </c>
      <c r="L43" s="5">
        <v>405</v>
      </c>
      <c r="M43" s="5">
        <v>265</v>
      </c>
      <c r="N43" s="7">
        <v>0.64800000000000002</v>
      </c>
      <c r="O43" s="5">
        <v>360</v>
      </c>
      <c r="P43" s="7">
        <v>0.876</v>
      </c>
      <c r="Q43" s="5">
        <v>390</v>
      </c>
      <c r="R43" s="7">
        <v>0.94899999999999995</v>
      </c>
      <c r="S43" s="5">
        <v>405</v>
      </c>
      <c r="T43" s="7">
        <v>0.98799999999999999</v>
      </c>
      <c r="U43" s="5">
        <v>5</v>
      </c>
      <c r="V43" s="7">
        <v>1.2E-2</v>
      </c>
      <c r="W43" s="5">
        <v>410</v>
      </c>
      <c r="X43" s="5">
        <v>290</v>
      </c>
      <c r="Y43" s="7">
        <v>0.65200000000000002</v>
      </c>
      <c r="Z43" s="5">
        <v>375</v>
      </c>
      <c r="AA43" s="7">
        <v>0.84899999999999998</v>
      </c>
      <c r="AB43" s="5">
        <v>425</v>
      </c>
      <c r="AC43" s="7">
        <v>0.96399999999999997</v>
      </c>
      <c r="AD43" s="5">
        <v>435</v>
      </c>
      <c r="AE43" s="7">
        <v>0.98199999999999998</v>
      </c>
      <c r="AF43" s="5">
        <v>10</v>
      </c>
      <c r="AG43" s="7">
        <v>1.7999999999999999E-2</v>
      </c>
      <c r="AH43" s="5">
        <v>445</v>
      </c>
      <c r="AI43" s="5">
        <v>260</v>
      </c>
      <c r="AJ43" s="7">
        <v>0.65500000000000003</v>
      </c>
      <c r="AK43" s="5">
        <v>335</v>
      </c>
      <c r="AL43" s="7">
        <v>0.85499999999999998</v>
      </c>
      <c r="AM43" s="5">
        <v>385</v>
      </c>
      <c r="AN43" s="7">
        <v>0.97199999999999998</v>
      </c>
      <c r="AO43" s="5">
        <v>390</v>
      </c>
      <c r="AP43" s="7">
        <v>0.98499999999999999</v>
      </c>
      <c r="AQ43" s="5">
        <v>5</v>
      </c>
      <c r="AR43" s="7">
        <v>1.4999999999999999E-2</v>
      </c>
      <c r="AS43" s="5">
        <v>395</v>
      </c>
      <c r="AT43" s="5">
        <v>235</v>
      </c>
      <c r="AU43" s="7">
        <v>0.65900000000000003</v>
      </c>
      <c r="AV43" s="5">
        <v>305</v>
      </c>
      <c r="AW43" s="7">
        <v>0.85499999999999998</v>
      </c>
      <c r="AX43" s="5">
        <v>335</v>
      </c>
      <c r="AY43" s="7">
        <v>0.94099999999999995</v>
      </c>
      <c r="AZ43" s="5">
        <v>350</v>
      </c>
      <c r="BA43" s="7">
        <v>0.98299999999999998</v>
      </c>
      <c r="BB43" s="5">
        <v>5</v>
      </c>
      <c r="BC43" s="7">
        <v>1.7000000000000001E-2</v>
      </c>
      <c r="BD43" s="5">
        <v>360</v>
      </c>
    </row>
    <row r="44" spans="1:56" x14ac:dyDescent="0.35">
      <c r="A44" t="s">
        <v>103</v>
      </c>
      <c r="B44" s="5">
        <v>30</v>
      </c>
      <c r="C44" s="5" t="s">
        <v>63</v>
      </c>
      <c r="D44" s="5">
        <v>50</v>
      </c>
      <c r="E44" s="5" t="s">
        <v>63</v>
      </c>
      <c r="F44" s="5">
        <v>70</v>
      </c>
      <c r="G44" s="5" t="s">
        <v>63</v>
      </c>
      <c r="H44" s="5">
        <v>70</v>
      </c>
      <c r="I44" s="5" t="s">
        <v>63</v>
      </c>
      <c r="J44" s="5" t="s">
        <v>63</v>
      </c>
      <c r="K44" s="5" t="s">
        <v>63</v>
      </c>
      <c r="L44" s="5">
        <v>70</v>
      </c>
      <c r="M44" s="5">
        <v>15</v>
      </c>
      <c r="N44" s="5" t="s">
        <v>63</v>
      </c>
      <c r="O44" s="5">
        <v>35</v>
      </c>
      <c r="P44" s="5" t="s">
        <v>63</v>
      </c>
      <c r="Q44" s="5">
        <v>55</v>
      </c>
      <c r="R44" s="5" t="s">
        <v>63</v>
      </c>
      <c r="S44" s="5">
        <v>65</v>
      </c>
      <c r="T44" s="5" t="s">
        <v>63</v>
      </c>
      <c r="U44" s="5" t="s">
        <v>63</v>
      </c>
      <c r="V44" s="5" t="s">
        <v>63</v>
      </c>
      <c r="W44" s="5">
        <v>70</v>
      </c>
      <c r="X44" s="5">
        <v>35</v>
      </c>
      <c r="Y44" s="5" t="s">
        <v>63</v>
      </c>
      <c r="Z44" s="5">
        <v>45</v>
      </c>
      <c r="AA44" s="5" t="s">
        <v>63</v>
      </c>
      <c r="AB44" s="5">
        <v>60</v>
      </c>
      <c r="AC44" s="5" t="s">
        <v>63</v>
      </c>
      <c r="AD44" s="5">
        <v>60</v>
      </c>
      <c r="AE44" s="5" t="s">
        <v>63</v>
      </c>
      <c r="AF44" s="5" t="s">
        <v>63</v>
      </c>
      <c r="AG44" s="5" t="s">
        <v>63</v>
      </c>
      <c r="AH44" s="5">
        <v>60</v>
      </c>
      <c r="AI44" s="5">
        <v>25</v>
      </c>
      <c r="AJ44" s="7">
        <v>0.53500000000000003</v>
      </c>
      <c r="AK44" s="5">
        <v>35</v>
      </c>
      <c r="AL44" s="7">
        <v>0.76700000000000002</v>
      </c>
      <c r="AM44" s="5">
        <v>40</v>
      </c>
      <c r="AN44" s="7">
        <v>0.93</v>
      </c>
      <c r="AO44" s="5">
        <v>45</v>
      </c>
      <c r="AP44" s="7">
        <v>1</v>
      </c>
      <c r="AQ44" s="5">
        <v>0</v>
      </c>
      <c r="AR44" s="7">
        <v>0</v>
      </c>
      <c r="AS44" s="5">
        <v>45</v>
      </c>
      <c r="AT44" s="5">
        <v>5</v>
      </c>
      <c r="AU44" s="7">
        <v>0.71399999999999997</v>
      </c>
      <c r="AV44" s="5">
        <v>5</v>
      </c>
      <c r="AW44" s="7">
        <v>0.85699999999999998</v>
      </c>
      <c r="AX44" s="5">
        <v>5</v>
      </c>
      <c r="AY44" s="7">
        <v>1</v>
      </c>
      <c r="AZ44" s="5">
        <v>5</v>
      </c>
      <c r="BA44" s="7">
        <v>1</v>
      </c>
      <c r="BB44" s="5">
        <v>0</v>
      </c>
      <c r="BC44" s="7">
        <v>0</v>
      </c>
      <c r="BD44" s="5">
        <v>5</v>
      </c>
    </row>
    <row r="45" spans="1:56" x14ac:dyDescent="0.35">
      <c r="A45" t="s">
        <v>104</v>
      </c>
      <c r="B45" s="5" t="s">
        <v>70</v>
      </c>
      <c r="C45" s="5" t="s">
        <v>70</v>
      </c>
      <c r="D45" s="5" t="s">
        <v>70</v>
      </c>
      <c r="E45" s="5" t="s">
        <v>70</v>
      </c>
      <c r="F45" s="5" t="s">
        <v>70</v>
      </c>
      <c r="G45" s="5" t="s">
        <v>70</v>
      </c>
      <c r="H45" s="5" t="s">
        <v>70</v>
      </c>
      <c r="I45" s="5" t="s">
        <v>70</v>
      </c>
      <c r="J45" s="5" t="s">
        <v>70</v>
      </c>
      <c r="K45" s="5" t="s">
        <v>70</v>
      </c>
      <c r="L45" s="5">
        <v>0</v>
      </c>
      <c r="M45" s="5" t="s">
        <v>70</v>
      </c>
      <c r="N45" s="5" t="s">
        <v>70</v>
      </c>
      <c r="O45" s="5" t="s">
        <v>70</v>
      </c>
      <c r="P45" s="5" t="s">
        <v>70</v>
      </c>
      <c r="Q45" s="5" t="s">
        <v>70</v>
      </c>
      <c r="R45" s="5" t="s">
        <v>70</v>
      </c>
      <c r="S45" s="5" t="s">
        <v>70</v>
      </c>
      <c r="T45" s="5" t="s">
        <v>70</v>
      </c>
      <c r="U45" s="5" t="s">
        <v>70</v>
      </c>
      <c r="V45" s="5" t="s">
        <v>70</v>
      </c>
      <c r="W45" s="5">
        <v>0</v>
      </c>
      <c r="X45" s="5" t="s">
        <v>70</v>
      </c>
      <c r="Y45" s="5" t="s">
        <v>70</v>
      </c>
      <c r="Z45" s="5" t="s">
        <v>70</v>
      </c>
      <c r="AA45" s="5" t="s">
        <v>70</v>
      </c>
      <c r="AB45" s="5" t="s">
        <v>70</v>
      </c>
      <c r="AC45" s="5" t="s">
        <v>70</v>
      </c>
      <c r="AD45" s="5" t="s">
        <v>70</v>
      </c>
      <c r="AE45" s="5" t="s">
        <v>70</v>
      </c>
      <c r="AF45" s="5" t="s">
        <v>70</v>
      </c>
      <c r="AG45" s="5" t="s">
        <v>70</v>
      </c>
      <c r="AH45" s="5">
        <v>0</v>
      </c>
      <c r="AI45" s="5" t="s">
        <v>70</v>
      </c>
      <c r="AJ45" s="5" t="s">
        <v>70</v>
      </c>
      <c r="AK45" s="5" t="s">
        <v>70</v>
      </c>
      <c r="AL45" s="5" t="s">
        <v>70</v>
      </c>
      <c r="AM45" s="5" t="s">
        <v>70</v>
      </c>
      <c r="AN45" s="5" t="s">
        <v>70</v>
      </c>
      <c r="AO45" s="5" t="s">
        <v>70</v>
      </c>
      <c r="AP45" s="5" t="s">
        <v>70</v>
      </c>
      <c r="AQ45" s="5" t="s">
        <v>70</v>
      </c>
      <c r="AR45" s="5" t="s">
        <v>70</v>
      </c>
      <c r="AS45" s="5">
        <v>0</v>
      </c>
      <c r="AT45" s="5" t="s">
        <v>70</v>
      </c>
      <c r="AU45" s="5" t="s">
        <v>70</v>
      </c>
      <c r="AV45" s="5" t="s">
        <v>70</v>
      </c>
      <c r="AW45" s="5" t="s">
        <v>70</v>
      </c>
      <c r="AX45" s="5" t="s">
        <v>70</v>
      </c>
      <c r="AY45" s="5" t="s">
        <v>70</v>
      </c>
      <c r="AZ45" s="5" t="s">
        <v>70</v>
      </c>
      <c r="BA45" s="5" t="s">
        <v>70</v>
      </c>
      <c r="BB45" s="5" t="s">
        <v>70</v>
      </c>
      <c r="BC45" s="5" t="s">
        <v>70</v>
      </c>
      <c r="BD45" s="5">
        <v>0</v>
      </c>
    </row>
    <row r="46" spans="1:56" x14ac:dyDescent="0.35">
      <c r="A46" t="s">
        <v>105</v>
      </c>
      <c r="B46" s="5" t="s">
        <v>63</v>
      </c>
      <c r="C46" s="5" t="s">
        <v>63</v>
      </c>
      <c r="D46" s="5" t="s">
        <v>63</v>
      </c>
      <c r="E46" s="5" t="s">
        <v>63</v>
      </c>
      <c r="F46" s="5" t="s">
        <v>63</v>
      </c>
      <c r="G46" s="5" t="s">
        <v>63</v>
      </c>
      <c r="H46" s="5">
        <v>5</v>
      </c>
      <c r="I46" s="5" t="s">
        <v>63</v>
      </c>
      <c r="J46" s="5">
        <v>5</v>
      </c>
      <c r="K46" s="5" t="s">
        <v>63</v>
      </c>
      <c r="L46" s="5">
        <v>15</v>
      </c>
      <c r="M46" s="5">
        <v>0</v>
      </c>
      <c r="N46" s="7">
        <v>0</v>
      </c>
      <c r="O46" s="5" t="s">
        <v>63</v>
      </c>
      <c r="P46" s="5" t="s">
        <v>63</v>
      </c>
      <c r="Q46" s="5" t="s">
        <v>63</v>
      </c>
      <c r="R46" s="5" t="s">
        <v>63</v>
      </c>
      <c r="S46" s="5">
        <v>5</v>
      </c>
      <c r="T46" s="5" t="s">
        <v>63</v>
      </c>
      <c r="U46" s="5">
        <v>5</v>
      </c>
      <c r="V46" s="5" t="s">
        <v>63</v>
      </c>
      <c r="W46" s="5">
        <v>10</v>
      </c>
      <c r="X46" s="5" t="s">
        <v>63</v>
      </c>
      <c r="Y46" s="5" t="s">
        <v>63</v>
      </c>
      <c r="Z46" s="5">
        <v>10</v>
      </c>
      <c r="AA46" s="5" t="s">
        <v>63</v>
      </c>
      <c r="AB46" s="5">
        <v>10</v>
      </c>
      <c r="AC46" s="5" t="s">
        <v>63</v>
      </c>
      <c r="AD46" s="5">
        <v>15</v>
      </c>
      <c r="AE46" s="5" t="s">
        <v>63</v>
      </c>
      <c r="AF46" s="5" t="s">
        <v>63</v>
      </c>
      <c r="AG46" s="5" t="s">
        <v>63</v>
      </c>
      <c r="AH46" s="5">
        <v>20</v>
      </c>
      <c r="AI46" s="5">
        <v>10</v>
      </c>
      <c r="AJ46" s="5" t="s">
        <v>63</v>
      </c>
      <c r="AK46" s="5">
        <v>15</v>
      </c>
      <c r="AL46" s="5" t="s">
        <v>63</v>
      </c>
      <c r="AM46" s="5">
        <v>20</v>
      </c>
      <c r="AN46" s="5" t="s">
        <v>63</v>
      </c>
      <c r="AO46" s="5">
        <v>25</v>
      </c>
      <c r="AP46" s="5" t="s">
        <v>63</v>
      </c>
      <c r="AQ46" s="5" t="s">
        <v>63</v>
      </c>
      <c r="AR46" s="5" t="s">
        <v>63</v>
      </c>
      <c r="AS46" s="5">
        <v>25</v>
      </c>
      <c r="AT46" s="5">
        <v>0</v>
      </c>
      <c r="AU46" s="7">
        <v>0</v>
      </c>
      <c r="AV46" s="5">
        <v>0</v>
      </c>
      <c r="AW46" s="7">
        <v>0</v>
      </c>
      <c r="AX46" s="5" t="s">
        <v>63</v>
      </c>
      <c r="AY46" s="5" t="s">
        <v>63</v>
      </c>
      <c r="AZ46" s="5" t="s">
        <v>63</v>
      </c>
      <c r="BA46" s="5" t="s">
        <v>63</v>
      </c>
      <c r="BB46" s="5" t="s">
        <v>63</v>
      </c>
      <c r="BC46" s="5" t="s">
        <v>63</v>
      </c>
      <c r="BD46" s="5">
        <v>10</v>
      </c>
    </row>
    <row r="47" spans="1:56" x14ac:dyDescent="0.35">
      <c r="A47" t="s">
        <v>106</v>
      </c>
      <c r="B47" s="5">
        <v>635</v>
      </c>
      <c r="C47" s="7">
        <v>0.53100000000000003</v>
      </c>
      <c r="D47" s="5">
        <v>955</v>
      </c>
      <c r="E47" s="7">
        <v>0.79900000000000004</v>
      </c>
      <c r="F47" s="8">
        <v>1120</v>
      </c>
      <c r="G47" s="7">
        <v>0.94</v>
      </c>
      <c r="H47" s="8">
        <v>1180</v>
      </c>
      <c r="I47" s="7">
        <v>0.98699999999999999</v>
      </c>
      <c r="J47" s="5">
        <v>15</v>
      </c>
      <c r="K47" s="7">
        <v>1.2999999999999999E-2</v>
      </c>
      <c r="L47" s="8">
        <v>1195</v>
      </c>
      <c r="M47" s="5">
        <v>575</v>
      </c>
      <c r="N47" s="7">
        <v>0.54100000000000004</v>
      </c>
      <c r="O47" s="5">
        <v>870</v>
      </c>
      <c r="P47" s="7">
        <v>0.81899999999999995</v>
      </c>
      <c r="Q47" s="8">
        <v>1015</v>
      </c>
      <c r="R47" s="7">
        <v>0.95299999999999996</v>
      </c>
      <c r="S47" s="8">
        <v>1055</v>
      </c>
      <c r="T47" s="7">
        <v>0.99199999999999999</v>
      </c>
      <c r="U47" s="5">
        <v>10</v>
      </c>
      <c r="V47" s="7">
        <v>8.0000000000000002E-3</v>
      </c>
      <c r="W47" s="8">
        <v>1065</v>
      </c>
      <c r="X47" s="5">
        <v>725</v>
      </c>
      <c r="Y47" s="5" t="s">
        <v>63</v>
      </c>
      <c r="Z47" s="5">
        <v>940</v>
      </c>
      <c r="AA47" s="5" t="s">
        <v>63</v>
      </c>
      <c r="AB47" s="8">
        <v>1050</v>
      </c>
      <c r="AC47" s="5" t="s">
        <v>63</v>
      </c>
      <c r="AD47" s="8">
        <v>1085</v>
      </c>
      <c r="AE47" s="5" t="s">
        <v>63</v>
      </c>
      <c r="AF47" s="5" t="s">
        <v>63</v>
      </c>
      <c r="AG47" s="5" t="s">
        <v>63</v>
      </c>
      <c r="AH47" s="8">
        <v>1085</v>
      </c>
      <c r="AI47" s="5">
        <v>565</v>
      </c>
      <c r="AJ47" s="5" t="s">
        <v>63</v>
      </c>
      <c r="AK47" s="5">
        <v>810</v>
      </c>
      <c r="AL47" s="5" t="s">
        <v>63</v>
      </c>
      <c r="AM47" s="5">
        <v>910</v>
      </c>
      <c r="AN47" s="5" t="s">
        <v>63</v>
      </c>
      <c r="AO47" s="5">
        <v>930</v>
      </c>
      <c r="AP47" s="5" t="s">
        <v>63</v>
      </c>
      <c r="AQ47" s="5" t="s">
        <v>63</v>
      </c>
      <c r="AR47" s="5" t="s">
        <v>63</v>
      </c>
      <c r="AS47" s="5">
        <v>930</v>
      </c>
      <c r="AT47" s="5">
        <v>455</v>
      </c>
      <c r="AU47" s="7">
        <v>0.47399999999999998</v>
      </c>
      <c r="AV47" s="5">
        <v>755</v>
      </c>
      <c r="AW47" s="7">
        <v>0.78100000000000003</v>
      </c>
      <c r="AX47" s="5">
        <v>925</v>
      </c>
      <c r="AY47" s="7">
        <v>0.96</v>
      </c>
      <c r="AZ47" s="5">
        <v>960</v>
      </c>
      <c r="BA47" s="7">
        <v>0.99399999999999999</v>
      </c>
      <c r="BB47" s="5">
        <v>5</v>
      </c>
      <c r="BC47" s="7">
        <v>6.0000000000000001E-3</v>
      </c>
      <c r="BD47" s="5">
        <v>965</v>
      </c>
    </row>
    <row r="48" spans="1:56" x14ac:dyDescent="0.35">
      <c r="A48" t="s">
        <v>107</v>
      </c>
      <c r="B48" s="5">
        <v>405</v>
      </c>
      <c r="C48" s="7">
        <v>0.39500000000000002</v>
      </c>
      <c r="D48" s="5">
        <v>625</v>
      </c>
      <c r="E48" s="7">
        <v>0.61199999999999999</v>
      </c>
      <c r="F48" s="5">
        <v>780</v>
      </c>
      <c r="G48" s="7">
        <v>0.76400000000000001</v>
      </c>
      <c r="H48" s="5">
        <v>910</v>
      </c>
      <c r="I48" s="7">
        <v>0.88900000000000001</v>
      </c>
      <c r="J48" s="5">
        <v>115</v>
      </c>
      <c r="K48" s="7">
        <v>0.111</v>
      </c>
      <c r="L48" s="8">
        <v>1025</v>
      </c>
      <c r="M48" s="5">
        <v>390</v>
      </c>
      <c r="N48" s="7">
        <v>0.41099999999999998</v>
      </c>
      <c r="O48" s="5">
        <v>585</v>
      </c>
      <c r="P48" s="7">
        <v>0.61299999999999999</v>
      </c>
      <c r="Q48" s="5">
        <v>750</v>
      </c>
      <c r="R48" s="7">
        <v>0.78700000000000003</v>
      </c>
      <c r="S48" s="5">
        <v>860</v>
      </c>
      <c r="T48" s="7">
        <v>0.90300000000000002</v>
      </c>
      <c r="U48" s="5">
        <v>95</v>
      </c>
      <c r="V48" s="7">
        <v>9.7000000000000003E-2</v>
      </c>
      <c r="W48" s="5">
        <v>955</v>
      </c>
      <c r="X48" s="5">
        <v>415</v>
      </c>
      <c r="Y48" s="7">
        <v>0.47499999999999998</v>
      </c>
      <c r="Z48" s="5">
        <v>585</v>
      </c>
      <c r="AA48" s="7">
        <v>0.67</v>
      </c>
      <c r="AB48" s="5">
        <v>695</v>
      </c>
      <c r="AC48" s="7">
        <v>0.79500000000000004</v>
      </c>
      <c r="AD48" s="5">
        <v>790</v>
      </c>
      <c r="AE48" s="7">
        <v>0.90600000000000003</v>
      </c>
      <c r="AF48" s="5">
        <v>80</v>
      </c>
      <c r="AG48" s="7">
        <v>9.4E-2</v>
      </c>
      <c r="AH48" s="5">
        <v>875</v>
      </c>
      <c r="AI48" s="5">
        <v>395</v>
      </c>
      <c r="AJ48" s="7">
        <v>0.45400000000000001</v>
      </c>
      <c r="AK48" s="5">
        <v>595</v>
      </c>
      <c r="AL48" s="7">
        <v>0.68799999999999994</v>
      </c>
      <c r="AM48" s="5">
        <v>780</v>
      </c>
      <c r="AN48" s="7">
        <v>0.89600000000000002</v>
      </c>
      <c r="AO48" s="5">
        <v>845</v>
      </c>
      <c r="AP48" s="7">
        <v>0.97599999999999998</v>
      </c>
      <c r="AQ48" s="5">
        <v>20</v>
      </c>
      <c r="AR48" s="7">
        <v>2.4E-2</v>
      </c>
      <c r="AS48" s="5">
        <v>870</v>
      </c>
      <c r="AT48" s="5">
        <v>305</v>
      </c>
      <c r="AU48" s="7">
        <v>0.35499999999999998</v>
      </c>
      <c r="AV48" s="5">
        <v>505</v>
      </c>
      <c r="AW48" s="7">
        <v>0.58399999999999996</v>
      </c>
      <c r="AX48" s="5">
        <v>665</v>
      </c>
      <c r="AY48" s="7">
        <v>0.77300000000000002</v>
      </c>
      <c r="AZ48" s="5">
        <v>785</v>
      </c>
      <c r="BA48" s="7">
        <v>0.90700000000000003</v>
      </c>
      <c r="BB48" s="5">
        <v>80</v>
      </c>
      <c r="BC48" s="7">
        <v>9.2999999999999999E-2</v>
      </c>
      <c r="BD48" s="5">
        <v>865</v>
      </c>
    </row>
    <row r="49" spans="1:56" x14ac:dyDescent="0.35">
      <c r="A49" t="s">
        <v>108</v>
      </c>
      <c r="B49" s="5">
        <v>30</v>
      </c>
      <c r="C49" s="7">
        <v>0.26400000000000001</v>
      </c>
      <c r="D49" s="5">
        <v>65</v>
      </c>
      <c r="E49" s="7">
        <v>0.52100000000000002</v>
      </c>
      <c r="F49" s="5">
        <v>95</v>
      </c>
      <c r="G49" s="7">
        <v>0.79300000000000004</v>
      </c>
      <c r="H49" s="5">
        <v>110</v>
      </c>
      <c r="I49" s="7">
        <v>0.92600000000000005</v>
      </c>
      <c r="J49" s="5">
        <v>10</v>
      </c>
      <c r="K49" s="7">
        <v>7.3999999999999996E-2</v>
      </c>
      <c r="L49" s="5">
        <v>120</v>
      </c>
      <c r="M49" s="5">
        <v>35</v>
      </c>
      <c r="N49" s="7">
        <v>0.23899999999999999</v>
      </c>
      <c r="O49" s="5">
        <v>55</v>
      </c>
      <c r="P49" s="7">
        <v>0.40100000000000002</v>
      </c>
      <c r="Q49" s="5">
        <v>85</v>
      </c>
      <c r="R49" s="7">
        <v>0.59899999999999998</v>
      </c>
      <c r="S49" s="5">
        <v>110</v>
      </c>
      <c r="T49" s="7">
        <v>0.78200000000000003</v>
      </c>
      <c r="U49" s="5">
        <v>30</v>
      </c>
      <c r="V49" s="7">
        <v>0.218</v>
      </c>
      <c r="W49" s="5">
        <v>140</v>
      </c>
      <c r="X49" s="5">
        <v>25</v>
      </c>
      <c r="Y49" s="5" t="s">
        <v>63</v>
      </c>
      <c r="Z49" s="5">
        <v>50</v>
      </c>
      <c r="AA49" s="5" t="s">
        <v>63</v>
      </c>
      <c r="AB49" s="5">
        <v>70</v>
      </c>
      <c r="AC49" s="5" t="s">
        <v>63</v>
      </c>
      <c r="AD49" s="5">
        <v>75</v>
      </c>
      <c r="AE49" s="5" t="s">
        <v>63</v>
      </c>
      <c r="AF49" s="5" t="s">
        <v>63</v>
      </c>
      <c r="AG49" s="5" t="s">
        <v>63</v>
      </c>
      <c r="AH49" s="5">
        <v>80</v>
      </c>
      <c r="AI49" s="5">
        <v>20</v>
      </c>
      <c r="AJ49" s="5" t="s">
        <v>63</v>
      </c>
      <c r="AK49" s="5">
        <v>50</v>
      </c>
      <c r="AL49" s="5" t="s">
        <v>63</v>
      </c>
      <c r="AM49" s="5">
        <v>75</v>
      </c>
      <c r="AN49" s="5" t="s">
        <v>63</v>
      </c>
      <c r="AO49" s="5">
        <v>80</v>
      </c>
      <c r="AP49" s="5" t="s">
        <v>63</v>
      </c>
      <c r="AQ49" s="5" t="s">
        <v>63</v>
      </c>
      <c r="AR49" s="5" t="s">
        <v>63</v>
      </c>
      <c r="AS49" s="5">
        <v>85</v>
      </c>
      <c r="AT49" s="5">
        <v>10</v>
      </c>
      <c r="AU49" s="7">
        <v>0.13</v>
      </c>
      <c r="AV49" s="5">
        <v>25</v>
      </c>
      <c r="AW49" s="7">
        <v>0.34799999999999998</v>
      </c>
      <c r="AX49" s="5">
        <v>35</v>
      </c>
      <c r="AY49" s="7">
        <v>0.50700000000000001</v>
      </c>
      <c r="AZ49" s="5">
        <v>55</v>
      </c>
      <c r="BA49" s="7">
        <v>0.82599999999999996</v>
      </c>
      <c r="BB49" s="5">
        <v>10</v>
      </c>
      <c r="BC49" s="7">
        <v>0.17399999999999999</v>
      </c>
      <c r="BD49" s="5">
        <v>70</v>
      </c>
    </row>
    <row r="50" spans="1:56" x14ac:dyDescent="0.35">
      <c r="A50" t="s">
        <v>109</v>
      </c>
      <c r="B50" s="5">
        <v>120</v>
      </c>
      <c r="C50" s="7">
        <v>0.22700000000000001</v>
      </c>
      <c r="D50" s="5">
        <v>295</v>
      </c>
      <c r="E50" s="7">
        <v>0.56100000000000005</v>
      </c>
      <c r="F50" s="5">
        <v>435</v>
      </c>
      <c r="G50" s="7">
        <v>0.82399999999999995</v>
      </c>
      <c r="H50" s="5">
        <v>505</v>
      </c>
      <c r="I50" s="7">
        <v>0.95299999999999996</v>
      </c>
      <c r="J50" s="5">
        <v>25</v>
      </c>
      <c r="K50" s="7">
        <v>4.7E-2</v>
      </c>
      <c r="L50" s="5">
        <v>530</v>
      </c>
      <c r="M50" s="5">
        <v>85</v>
      </c>
      <c r="N50" s="7">
        <v>0.184</v>
      </c>
      <c r="O50" s="5">
        <v>240</v>
      </c>
      <c r="P50" s="7">
        <v>0.53</v>
      </c>
      <c r="Q50" s="5">
        <v>365</v>
      </c>
      <c r="R50" s="7">
        <v>0.79400000000000004</v>
      </c>
      <c r="S50" s="5">
        <v>415</v>
      </c>
      <c r="T50" s="7">
        <v>0.91200000000000003</v>
      </c>
      <c r="U50" s="5">
        <v>40</v>
      </c>
      <c r="V50" s="7">
        <v>8.7999999999999995E-2</v>
      </c>
      <c r="W50" s="5">
        <v>455</v>
      </c>
      <c r="X50" s="5">
        <v>155</v>
      </c>
      <c r="Y50" s="7">
        <v>0.40200000000000002</v>
      </c>
      <c r="Z50" s="5">
        <v>275</v>
      </c>
      <c r="AA50" s="7">
        <v>0.71099999999999997</v>
      </c>
      <c r="AB50" s="5">
        <v>350</v>
      </c>
      <c r="AC50" s="7">
        <v>0.90200000000000002</v>
      </c>
      <c r="AD50" s="5">
        <v>370</v>
      </c>
      <c r="AE50" s="7">
        <v>0.95899999999999996</v>
      </c>
      <c r="AF50" s="5">
        <v>15</v>
      </c>
      <c r="AG50" s="7">
        <v>4.1000000000000002E-2</v>
      </c>
      <c r="AH50" s="5">
        <v>390</v>
      </c>
      <c r="AI50" s="5">
        <v>140</v>
      </c>
      <c r="AJ50" s="7">
        <v>0.315</v>
      </c>
      <c r="AK50" s="5">
        <v>300</v>
      </c>
      <c r="AL50" s="7">
        <v>0.67300000000000004</v>
      </c>
      <c r="AM50" s="5">
        <v>415</v>
      </c>
      <c r="AN50" s="7">
        <v>0.92800000000000005</v>
      </c>
      <c r="AO50" s="5">
        <v>440</v>
      </c>
      <c r="AP50" s="7">
        <v>0.98699999999999999</v>
      </c>
      <c r="AQ50" s="5">
        <v>5</v>
      </c>
      <c r="AR50" s="7">
        <v>1.2999999999999999E-2</v>
      </c>
      <c r="AS50" s="5">
        <v>445</v>
      </c>
      <c r="AT50" s="5">
        <v>70</v>
      </c>
      <c r="AU50" s="7">
        <v>0.215</v>
      </c>
      <c r="AV50" s="5">
        <v>180</v>
      </c>
      <c r="AW50" s="7">
        <v>0.54900000000000004</v>
      </c>
      <c r="AX50" s="5">
        <v>270</v>
      </c>
      <c r="AY50" s="7">
        <v>0.82799999999999996</v>
      </c>
      <c r="AZ50" s="5">
        <v>315</v>
      </c>
      <c r="BA50" s="7">
        <v>0.96</v>
      </c>
      <c r="BB50" s="5">
        <v>15</v>
      </c>
      <c r="BC50" s="7">
        <v>0.04</v>
      </c>
      <c r="BD50" s="5">
        <v>325</v>
      </c>
    </row>
    <row r="51" spans="1:56" x14ac:dyDescent="0.35">
      <c r="A51" t="s">
        <v>110</v>
      </c>
      <c r="B51" s="5">
        <v>10</v>
      </c>
      <c r="C51" s="7">
        <v>0.27500000000000002</v>
      </c>
      <c r="D51" s="5">
        <v>20</v>
      </c>
      <c r="E51" s="7">
        <v>0.47499999999999998</v>
      </c>
      <c r="F51" s="5">
        <v>25</v>
      </c>
      <c r="G51" s="7">
        <v>0.67500000000000004</v>
      </c>
      <c r="H51" s="5">
        <v>30</v>
      </c>
      <c r="I51" s="7">
        <v>0.8</v>
      </c>
      <c r="J51" s="5">
        <v>10</v>
      </c>
      <c r="K51" s="7">
        <v>0.2</v>
      </c>
      <c r="L51" s="5">
        <v>40</v>
      </c>
      <c r="M51" s="5">
        <v>5</v>
      </c>
      <c r="N51" s="5" t="s">
        <v>63</v>
      </c>
      <c r="O51" s="5">
        <v>5</v>
      </c>
      <c r="P51" s="5" t="s">
        <v>63</v>
      </c>
      <c r="Q51" s="5">
        <v>15</v>
      </c>
      <c r="R51" s="5" t="s">
        <v>63</v>
      </c>
      <c r="S51" s="5">
        <v>15</v>
      </c>
      <c r="T51" s="5" t="s">
        <v>63</v>
      </c>
      <c r="U51" s="5" t="s">
        <v>63</v>
      </c>
      <c r="V51" s="5" t="s">
        <v>63</v>
      </c>
      <c r="W51" s="5">
        <v>20</v>
      </c>
      <c r="X51" s="5">
        <v>5</v>
      </c>
      <c r="Y51" s="7">
        <v>0.23100000000000001</v>
      </c>
      <c r="Z51" s="5">
        <v>10</v>
      </c>
      <c r="AA51" s="7">
        <v>0.38500000000000001</v>
      </c>
      <c r="AB51" s="5">
        <v>15</v>
      </c>
      <c r="AC51" s="7">
        <v>0.65400000000000003</v>
      </c>
      <c r="AD51" s="5">
        <v>20</v>
      </c>
      <c r="AE51" s="7">
        <v>0.73099999999999998</v>
      </c>
      <c r="AF51" s="5">
        <v>5</v>
      </c>
      <c r="AG51" s="7">
        <v>0.26900000000000002</v>
      </c>
      <c r="AH51" s="5">
        <v>25</v>
      </c>
      <c r="AI51" s="5" t="s">
        <v>63</v>
      </c>
      <c r="AJ51" s="5" t="s">
        <v>63</v>
      </c>
      <c r="AK51" s="5">
        <v>5</v>
      </c>
      <c r="AL51" s="5" t="s">
        <v>63</v>
      </c>
      <c r="AM51" s="5">
        <v>10</v>
      </c>
      <c r="AN51" s="5" t="s">
        <v>63</v>
      </c>
      <c r="AO51" s="5">
        <v>10</v>
      </c>
      <c r="AP51" s="5" t="s">
        <v>63</v>
      </c>
      <c r="AQ51" s="5">
        <v>0</v>
      </c>
      <c r="AR51" s="7">
        <v>0</v>
      </c>
      <c r="AS51" s="5">
        <v>10</v>
      </c>
      <c r="AT51" s="5" t="s">
        <v>63</v>
      </c>
      <c r="AU51" s="5" t="s">
        <v>63</v>
      </c>
      <c r="AV51" s="5" t="s">
        <v>63</v>
      </c>
      <c r="AW51" s="5" t="s">
        <v>63</v>
      </c>
      <c r="AX51" s="5" t="s">
        <v>63</v>
      </c>
      <c r="AY51" s="5" t="s">
        <v>63</v>
      </c>
      <c r="AZ51" s="5">
        <v>5</v>
      </c>
      <c r="BA51" s="5" t="s">
        <v>63</v>
      </c>
      <c r="BB51" s="5">
        <v>0</v>
      </c>
      <c r="BC51" s="7">
        <v>0</v>
      </c>
      <c r="BD51" s="5">
        <v>5</v>
      </c>
    </row>
    <row r="52" spans="1:56" x14ac:dyDescent="0.35">
      <c r="A52" t="s">
        <v>111</v>
      </c>
      <c r="B52" s="5">
        <v>10</v>
      </c>
      <c r="C52" s="5" t="s">
        <v>63</v>
      </c>
      <c r="D52" s="5">
        <v>10</v>
      </c>
      <c r="E52" s="5" t="s">
        <v>63</v>
      </c>
      <c r="F52" s="5">
        <v>10</v>
      </c>
      <c r="G52" s="5" t="s">
        <v>63</v>
      </c>
      <c r="H52" s="5">
        <v>10</v>
      </c>
      <c r="I52" s="5" t="s">
        <v>63</v>
      </c>
      <c r="J52" s="5" t="s">
        <v>63</v>
      </c>
      <c r="K52" s="5" t="s">
        <v>63</v>
      </c>
      <c r="L52" s="5">
        <v>15</v>
      </c>
      <c r="M52" s="5">
        <v>10</v>
      </c>
      <c r="N52" s="5" t="s">
        <v>63</v>
      </c>
      <c r="O52" s="5">
        <v>15</v>
      </c>
      <c r="P52" s="5" t="s">
        <v>63</v>
      </c>
      <c r="Q52" s="5">
        <v>20</v>
      </c>
      <c r="R52" s="5" t="s">
        <v>63</v>
      </c>
      <c r="S52" s="5">
        <v>20</v>
      </c>
      <c r="T52" s="5" t="s">
        <v>63</v>
      </c>
      <c r="U52" s="5" t="s">
        <v>63</v>
      </c>
      <c r="V52" s="5" t="s">
        <v>63</v>
      </c>
      <c r="W52" s="5">
        <v>20</v>
      </c>
      <c r="X52" s="5">
        <v>10</v>
      </c>
      <c r="Y52" s="5" t="s">
        <v>63</v>
      </c>
      <c r="Z52" s="5">
        <v>20</v>
      </c>
      <c r="AA52" s="5" t="s">
        <v>63</v>
      </c>
      <c r="AB52" s="5">
        <v>30</v>
      </c>
      <c r="AC52" s="5" t="s">
        <v>63</v>
      </c>
      <c r="AD52" s="5">
        <v>30</v>
      </c>
      <c r="AE52" s="5" t="s">
        <v>63</v>
      </c>
      <c r="AF52" s="5" t="s">
        <v>63</v>
      </c>
      <c r="AG52" s="5" t="s">
        <v>63</v>
      </c>
      <c r="AH52" s="5">
        <v>30</v>
      </c>
      <c r="AI52" s="5">
        <v>5</v>
      </c>
      <c r="AJ52" s="5" t="s">
        <v>63</v>
      </c>
      <c r="AK52" s="5">
        <v>5</v>
      </c>
      <c r="AL52" s="5" t="s">
        <v>63</v>
      </c>
      <c r="AM52" s="5">
        <v>10</v>
      </c>
      <c r="AN52" s="5" t="s">
        <v>63</v>
      </c>
      <c r="AO52" s="5">
        <v>10</v>
      </c>
      <c r="AP52" s="5" t="s">
        <v>63</v>
      </c>
      <c r="AQ52" s="5" t="s">
        <v>63</v>
      </c>
      <c r="AR52" s="5" t="s">
        <v>63</v>
      </c>
      <c r="AS52" s="5">
        <v>10</v>
      </c>
      <c r="AT52" s="5" t="s">
        <v>63</v>
      </c>
      <c r="AU52" s="5" t="s">
        <v>63</v>
      </c>
      <c r="AV52" s="5">
        <v>5</v>
      </c>
      <c r="AW52" s="5" t="s">
        <v>63</v>
      </c>
      <c r="AX52" s="5">
        <v>10</v>
      </c>
      <c r="AY52" s="5" t="s">
        <v>63</v>
      </c>
      <c r="AZ52" s="5">
        <v>10</v>
      </c>
      <c r="BA52" s="5" t="s">
        <v>63</v>
      </c>
      <c r="BB52" s="5" t="s">
        <v>63</v>
      </c>
      <c r="BC52" s="5" t="s">
        <v>63</v>
      </c>
      <c r="BD52" s="5">
        <v>10</v>
      </c>
    </row>
    <row r="53" spans="1:56" x14ac:dyDescent="0.35">
      <c r="A53" t="s">
        <v>112</v>
      </c>
      <c r="B53" s="5">
        <v>235</v>
      </c>
      <c r="C53" s="7">
        <v>0.52600000000000002</v>
      </c>
      <c r="D53" s="5">
        <v>330</v>
      </c>
      <c r="E53" s="7">
        <v>0.746</v>
      </c>
      <c r="F53" s="5">
        <v>395</v>
      </c>
      <c r="G53" s="7">
        <v>0.89</v>
      </c>
      <c r="H53" s="5">
        <v>420</v>
      </c>
      <c r="I53" s="7">
        <v>0.93899999999999995</v>
      </c>
      <c r="J53" s="5">
        <v>25</v>
      </c>
      <c r="K53" s="7">
        <v>6.0999999999999999E-2</v>
      </c>
      <c r="L53" s="5">
        <v>445</v>
      </c>
      <c r="M53" s="5">
        <v>180</v>
      </c>
      <c r="N53" s="7">
        <v>0.53400000000000003</v>
      </c>
      <c r="O53" s="5">
        <v>260</v>
      </c>
      <c r="P53" s="7">
        <v>0.77600000000000002</v>
      </c>
      <c r="Q53" s="5">
        <v>310</v>
      </c>
      <c r="R53" s="7">
        <v>0.92500000000000004</v>
      </c>
      <c r="S53" s="5">
        <v>320</v>
      </c>
      <c r="T53" s="7">
        <v>0.95799999999999996</v>
      </c>
      <c r="U53" s="5">
        <v>15</v>
      </c>
      <c r="V53" s="7">
        <v>4.2000000000000003E-2</v>
      </c>
      <c r="W53" s="5">
        <v>335</v>
      </c>
      <c r="X53" s="5">
        <v>95</v>
      </c>
      <c r="Y53" s="7">
        <v>0.35</v>
      </c>
      <c r="Z53" s="5">
        <v>160</v>
      </c>
      <c r="AA53" s="7">
        <v>0.60899999999999999</v>
      </c>
      <c r="AB53" s="5">
        <v>235</v>
      </c>
      <c r="AC53" s="7">
        <v>0.89100000000000001</v>
      </c>
      <c r="AD53" s="5">
        <v>255</v>
      </c>
      <c r="AE53" s="7">
        <v>0.96199999999999997</v>
      </c>
      <c r="AF53" s="5">
        <v>10</v>
      </c>
      <c r="AG53" s="7">
        <v>3.7999999999999999E-2</v>
      </c>
      <c r="AH53" s="5">
        <v>265</v>
      </c>
      <c r="AI53" s="5">
        <v>85</v>
      </c>
      <c r="AJ53" s="5" t="s">
        <v>63</v>
      </c>
      <c r="AK53" s="5">
        <v>180</v>
      </c>
      <c r="AL53" s="5" t="s">
        <v>63</v>
      </c>
      <c r="AM53" s="5">
        <v>245</v>
      </c>
      <c r="AN53" s="5" t="s">
        <v>63</v>
      </c>
      <c r="AO53" s="5">
        <v>255</v>
      </c>
      <c r="AP53" s="5" t="s">
        <v>63</v>
      </c>
      <c r="AQ53" s="5" t="s">
        <v>63</v>
      </c>
      <c r="AR53" s="5" t="s">
        <v>63</v>
      </c>
      <c r="AS53" s="5">
        <v>260</v>
      </c>
      <c r="AT53" s="5">
        <v>60</v>
      </c>
      <c r="AU53" s="7">
        <v>0.27</v>
      </c>
      <c r="AV53" s="5">
        <v>150</v>
      </c>
      <c r="AW53" s="7">
        <v>0.65500000000000003</v>
      </c>
      <c r="AX53" s="5">
        <v>200</v>
      </c>
      <c r="AY53" s="7">
        <v>0.89400000000000002</v>
      </c>
      <c r="AZ53" s="5">
        <v>215</v>
      </c>
      <c r="BA53" s="7">
        <v>0.94199999999999995</v>
      </c>
      <c r="BB53" s="5">
        <v>15</v>
      </c>
      <c r="BC53" s="7">
        <v>5.8000000000000003E-2</v>
      </c>
      <c r="BD53" s="5">
        <v>225</v>
      </c>
    </row>
    <row r="54" spans="1:56" x14ac:dyDescent="0.35">
      <c r="A54" t="s">
        <v>113</v>
      </c>
      <c r="B54" s="5">
        <v>120</v>
      </c>
      <c r="C54" s="7">
        <v>0.56999999999999995</v>
      </c>
      <c r="D54" s="5">
        <v>160</v>
      </c>
      <c r="E54" s="7">
        <v>0.748</v>
      </c>
      <c r="F54" s="5">
        <v>195</v>
      </c>
      <c r="G54" s="7">
        <v>0.90200000000000002</v>
      </c>
      <c r="H54" s="5">
        <v>205</v>
      </c>
      <c r="I54" s="7">
        <v>0.94899999999999995</v>
      </c>
      <c r="J54" s="5">
        <v>10</v>
      </c>
      <c r="K54" s="7">
        <v>5.0999999999999997E-2</v>
      </c>
      <c r="L54" s="5">
        <v>215</v>
      </c>
      <c r="M54" s="5">
        <v>105</v>
      </c>
      <c r="N54" s="7">
        <v>0.67300000000000004</v>
      </c>
      <c r="O54" s="5">
        <v>120</v>
      </c>
      <c r="P54" s="7">
        <v>0.79100000000000004</v>
      </c>
      <c r="Q54" s="5">
        <v>135</v>
      </c>
      <c r="R54" s="7">
        <v>0.89500000000000002</v>
      </c>
      <c r="S54" s="5">
        <v>145</v>
      </c>
      <c r="T54" s="7">
        <v>0.95399999999999996</v>
      </c>
      <c r="U54" s="5">
        <v>5</v>
      </c>
      <c r="V54" s="7">
        <v>4.5999999999999999E-2</v>
      </c>
      <c r="W54" s="5">
        <v>155</v>
      </c>
      <c r="X54" s="5">
        <v>70</v>
      </c>
      <c r="Y54" s="7">
        <v>0.439</v>
      </c>
      <c r="Z54" s="5">
        <v>100</v>
      </c>
      <c r="AA54" s="7">
        <v>0.65</v>
      </c>
      <c r="AB54" s="5">
        <v>125</v>
      </c>
      <c r="AC54" s="7">
        <v>0.80300000000000005</v>
      </c>
      <c r="AD54" s="5">
        <v>135</v>
      </c>
      <c r="AE54" s="7">
        <v>0.84699999999999998</v>
      </c>
      <c r="AF54" s="5">
        <v>25</v>
      </c>
      <c r="AG54" s="7">
        <v>0.153</v>
      </c>
      <c r="AH54" s="5">
        <v>155</v>
      </c>
      <c r="AI54" s="5">
        <v>60</v>
      </c>
      <c r="AJ54" s="5" t="s">
        <v>63</v>
      </c>
      <c r="AK54" s="5">
        <v>90</v>
      </c>
      <c r="AL54" s="5" t="s">
        <v>63</v>
      </c>
      <c r="AM54" s="5">
        <v>110</v>
      </c>
      <c r="AN54" s="5" t="s">
        <v>63</v>
      </c>
      <c r="AO54" s="5">
        <v>115</v>
      </c>
      <c r="AP54" s="5" t="s">
        <v>63</v>
      </c>
      <c r="AQ54" s="5" t="s">
        <v>63</v>
      </c>
      <c r="AR54" s="5" t="s">
        <v>63</v>
      </c>
      <c r="AS54" s="5">
        <v>120</v>
      </c>
      <c r="AT54" s="5">
        <v>55</v>
      </c>
      <c r="AU54" s="7">
        <v>0.47099999999999997</v>
      </c>
      <c r="AV54" s="5">
        <v>75</v>
      </c>
      <c r="AW54" s="7">
        <v>0.63</v>
      </c>
      <c r="AX54" s="5">
        <v>95</v>
      </c>
      <c r="AY54" s="7">
        <v>0.79</v>
      </c>
      <c r="AZ54" s="5">
        <v>110</v>
      </c>
      <c r="BA54" s="7">
        <v>0.91600000000000004</v>
      </c>
      <c r="BB54" s="5">
        <v>10</v>
      </c>
      <c r="BC54" s="7">
        <v>8.4000000000000005E-2</v>
      </c>
      <c r="BD54" s="5">
        <v>120</v>
      </c>
    </row>
    <row r="55" spans="1:56" x14ac:dyDescent="0.35">
      <c r="A55" t="s">
        <v>114</v>
      </c>
      <c r="B55" s="5">
        <v>80</v>
      </c>
      <c r="C55" s="7">
        <v>0.53900000000000003</v>
      </c>
      <c r="D55" s="5">
        <v>105</v>
      </c>
      <c r="E55" s="7">
        <v>0.70399999999999996</v>
      </c>
      <c r="F55" s="5">
        <v>125</v>
      </c>
      <c r="G55" s="7">
        <v>0.82899999999999996</v>
      </c>
      <c r="H55" s="5">
        <v>140</v>
      </c>
      <c r="I55" s="7">
        <v>0.92100000000000004</v>
      </c>
      <c r="J55" s="5">
        <v>10</v>
      </c>
      <c r="K55" s="7">
        <v>7.9000000000000001E-2</v>
      </c>
      <c r="L55" s="5">
        <v>150</v>
      </c>
      <c r="M55" s="5">
        <v>60</v>
      </c>
      <c r="N55" s="7">
        <v>0.40100000000000002</v>
      </c>
      <c r="O55" s="5">
        <v>90</v>
      </c>
      <c r="P55" s="7">
        <v>0.626</v>
      </c>
      <c r="Q55" s="5">
        <v>115</v>
      </c>
      <c r="R55" s="7">
        <v>0.76900000000000002</v>
      </c>
      <c r="S55" s="5">
        <v>130</v>
      </c>
      <c r="T55" s="7">
        <v>0.89100000000000001</v>
      </c>
      <c r="U55" s="5">
        <v>15</v>
      </c>
      <c r="V55" s="7">
        <v>0.109</v>
      </c>
      <c r="W55" s="5">
        <v>145</v>
      </c>
      <c r="X55" s="5">
        <v>60</v>
      </c>
      <c r="Y55" s="7">
        <v>0.5</v>
      </c>
      <c r="Z55" s="5">
        <v>75</v>
      </c>
      <c r="AA55" s="7">
        <v>0.629</v>
      </c>
      <c r="AB55" s="5">
        <v>90</v>
      </c>
      <c r="AC55" s="7">
        <v>0.76700000000000002</v>
      </c>
      <c r="AD55" s="5">
        <v>100</v>
      </c>
      <c r="AE55" s="7">
        <v>0.879</v>
      </c>
      <c r="AF55" s="5">
        <v>15</v>
      </c>
      <c r="AG55" s="7">
        <v>0.121</v>
      </c>
      <c r="AH55" s="5">
        <v>115</v>
      </c>
      <c r="AI55" s="5">
        <v>60</v>
      </c>
      <c r="AJ55" s="5" t="s">
        <v>63</v>
      </c>
      <c r="AK55" s="5">
        <v>95</v>
      </c>
      <c r="AL55" s="5" t="s">
        <v>63</v>
      </c>
      <c r="AM55" s="5">
        <v>135</v>
      </c>
      <c r="AN55" s="5" t="s">
        <v>63</v>
      </c>
      <c r="AO55" s="5">
        <v>145</v>
      </c>
      <c r="AP55" s="5" t="s">
        <v>63</v>
      </c>
      <c r="AQ55" s="5" t="s">
        <v>63</v>
      </c>
      <c r="AR55" s="5" t="s">
        <v>63</v>
      </c>
      <c r="AS55" s="5">
        <v>145</v>
      </c>
      <c r="AT55" s="5">
        <v>65</v>
      </c>
      <c r="AU55" s="7">
        <v>0.317</v>
      </c>
      <c r="AV55" s="5">
        <v>100</v>
      </c>
      <c r="AW55" s="7">
        <v>0.495</v>
      </c>
      <c r="AX55" s="5">
        <v>140</v>
      </c>
      <c r="AY55" s="7">
        <v>0.69799999999999995</v>
      </c>
      <c r="AZ55" s="5">
        <v>165</v>
      </c>
      <c r="BA55" s="7">
        <v>0.82699999999999996</v>
      </c>
      <c r="BB55" s="5">
        <v>35</v>
      </c>
      <c r="BC55" s="7">
        <v>0.17299999999999999</v>
      </c>
      <c r="BD55" s="5">
        <v>200</v>
      </c>
    </row>
    <row r="56" spans="1:56" x14ac:dyDescent="0.35">
      <c r="A56" t="s">
        <v>115</v>
      </c>
      <c r="B56" s="5">
        <v>10</v>
      </c>
      <c r="C56" s="7">
        <v>0.29599999999999999</v>
      </c>
      <c r="D56" s="5">
        <v>10</v>
      </c>
      <c r="E56" s="7">
        <v>0.40699999999999997</v>
      </c>
      <c r="F56" s="5">
        <v>15</v>
      </c>
      <c r="G56" s="7">
        <v>0.48099999999999998</v>
      </c>
      <c r="H56" s="5">
        <v>15</v>
      </c>
      <c r="I56" s="7">
        <v>0.59299999999999997</v>
      </c>
      <c r="J56" s="5">
        <v>10</v>
      </c>
      <c r="K56" s="7">
        <v>0.40699999999999997</v>
      </c>
      <c r="L56" s="5">
        <v>25</v>
      </c>
      <c r="M56" s="5">
        <v>15</v>
      </c>
      <c r="N56" s="5" t="s">
        <v>63</v>
      </c>
      <c r="O56" s="5">
        <v>20</v>
      </c>
      <c r="P56" s="5" t="s">
        <v>63</v>
      </c>
      <c r="Q56" s="5">
        <v>25</v>
      </c>
      <c r="R56" s="5" t="s">
        <v>63</v>
      </c>
      <c r="S56" s="5">
        <v>25</v>
      </c>
      <c r="T56" s="5" t="s">
        <v>63</v>
      </c>
      <c r="U56" s="5" t="s">
        <v>63</v>
      </c>
      <c r="V56" s="5" t="s">
        <v>63</v>
      </c>
      <c r="W56" s="5">
        <v>30</v>
      </c>
      <c r="X56" s="5">
        <v>30</v>
      </c>
      <c r="Y56" s="5" t="s">
        <v>63</v>
      </c>
      <c r="Z56" s="5">
        <v>40</v>
      </c>
      <c r="AA56" s="5" t="s">
        <v>63</v>
      </c>
      <c r="AB56" s="5">
        <v>55</v>
      </c>
      <c r="AC56" s="5" t="s">
        <v>63</v>
      </c>
      <c r="AD56" s="5">
        <v>60</v>
      </c>
      <c r="AE56" s="5" t="s">
        <v>63</v>
      </c>
      <c r="AF56" s="5" t="s">
        <v>63</v>
      </c>
      <c r="AG56" s="5" t="s">
        <v>63</v>
      </c>
      <c r="AH56" s="5">
        <v>60</v>
      </c>
      <c r="AI56" s="5">
        <v>25</v>
      </c>
      <c r="AJ56" s="5" t="s">
        <v>63</v>
      </c>
      <c r="AK56" s="5">
        <v>35</v>
      </c>
      <c r="AL56" s="5" t="s">
        <v>63</v>
      </c>
      <c r="AM56" s="5">
        <v>55</v>
      </c>
      <c r="AN56" s="5" t="s">
        <v>63</v>
      </c>
      <c r="AO56" s="5">
        <v>55</v>
      </c>
      <c r="AP56" s="5" t="s">
        <v>63</v>
      </c>
      <c r="AQ56" s="5" t="s">
        <v>63</v>
      </c>
      <c r="AR56" s="5" t="s">
        <v>63</v>
      </c>
      <c r="AS56" s="5">
        <v>60</v>
      </c>
      <c r="AT56" s="5">
        <v>10</v>
      </c>
      <c r="AU56" s="5" t="s">
        <v>63</v>
      </c>
      <c r="AV56" s="5">
        <v>20</v>
      </c>
      <c r="AW56" s="5" t="s">
        <v>63</v>
      </c>
      <c r="AX56" s="5">
        <v>25</v>
      </c>
      <c r="AY56" s="5" t="s">
        <v>63</v>
      </c>
      <c r="AZ56" s="5">
        <v>25</v>
      </c>
      <c r="BA56" s="5" t="s">
        <v>63</v>
      </c>
      <c r="BB56" s="5" t="s">
        <v>63</v>
      </c>
      <c r="BC56" s="5" t="s">
        <v>63</v>
      </c>
      <c r="BD56" s="5">
        <v>30</v>
      </c>
    </row>
    <row r="57" spans="1:56" x14ac:dyDescent="0.35">
      <c r="A57" t="s">
        <v>116</v>
      </c>
      <c r="B57" s="5">
        <v>320</v>
      </c>
      <c r="C57" s="7">
        <v>0.63300000000000001</v>
      </c>
      <c r="D57" s="5">
        <v>385</v>
      </c>
      <c r="E57" s="7">
        <v>0.76900000000000002</v>
      </c>
      <c r="F57" s="5">
        <v>455</v>
      </c>
      <c r="G57" s="7">
        <v>0.90800000000000003</v>
      </c>
      <c r="H57" s="5">
        <v>480</v>
      </c>
      <c r="I57" s="7">
        <v>0.95199999999999996</v>
      </c>
      <c r="J57" s="5">
        <v>25</v>
      </c>
      <c r="K57" s="7">
        <v>4.8000000000000001E-2</v>
      </c>
      <c r="L57" s="5">
        <v>500</v>
      </c>
      <c r="M57" s="5">
        <v>315</v>
      </c>
      <c r="N57" s="7">
        <v>0.67700000000000005</v>
      </c>
      <c r="O57" s="5">
        <v>385</v>
      </c>
      <c r="P57" s="7">
        <v>0.82799999999999996</v>
      </c>
      <c r="Q57" s="5">
        <v>430</v>
      </c>
      <c r="R57" s="7">
        <v>0.92900000000000005</v>
      </c>
      <c r="S57" s="5">
        <v>455</v>
      </c>
      <c r="T57" s="7">
        <v>0.97599999999999998</v>
      </c>
      <c r="U57" s="5">
        <v>10</v>
      </c>
      <c r="V57" s="7">
        <v>2.4E-2</v>
      </c>
      <c r="W57" s="5">
        <v>465</v>
      </c>
      <c r="X57" s="5">
        <v>255</v>
      </c>
      <c r="Y57" s="5" t="s">
        <v>63</v>
      </c>
      <c r="Z57" s="5">
        <v>325</v>
      </c>
      <c r="AA57" s="5" t="s">
        <v>63</v>
      </c>
      <c r="AB57" s="5">
        <v>365</v>
      </c>
      <c r="AC57" s="5" t="s">
        <v>63</v>
      </c>
      <c r="AD57" s="5">
        <v>375</v>
      </c>
      <c r="AE57" s="5" t="s">
        <v>63</v>
      </c>
      <c r="AF57" s="5" t="s">
        <v>63</v>
      </c>
      <c r="AG57" s="5" t="s">
        <v>63</v>
      </c>
      <c r="AH57" s="5">
        <v>380</v>
      </c>
      <c r="AI57" s="5">
        <v>265</v>
      </c>
      <c r="AJ57" s="5" t="s">
        <v>63</v>
      </c>
      <c r="AK57" s="5">
        <v>360</v>
      </c>
      <c r="AL57" s="5" t="s">
        <v>63</v>
      </c>
      <c r="AM57" s="5">
        <v>420</v>
      </c>
      <c r="AN57" s="5" t="s">
        <v>63</v>
      </c>
      <c r="AO57" s="5">
        <v>430</v>
      </c>
      <c r="AP57" s="5" t="s">
        <v>63</v>
      </c>
      <c r="AQ57" s="5" t="s">
        <v>63</v>
      </c>
      <c r="AR57" s="5" t="s">
        <v>63</v>
      </c>
      <c r="AS57" s="5">
        <v>435</v>
      </c>
      <c r="AT57" s="5">
        <v>250</v>
      </c>
      <c r="AU57" s="7">
        <v>0.65400000000000003</v>
      </c>
      <c r="AV57" s="5">
        <v>315</v>
      </c>
      <c r="AW57" s="7">
        <v>0.83</v>
      </c>
      <c r="AX57" s="5">
        <v>350</v>
      </c>
      <c r="AY57" s="7">
        <v>0.92100000000000004</v>
      </c>
      <c r="AZ57" s="5">
        <v>370</v>
      </c>
      <c r="BA57" s="7">
        <v>0.97099999999999997</v>
      </c>
      <c r="BB57" s="5">
        <v>10</v>
      </c>
      <c r="BC57" s="7">
        <v>2.9000000000000001E-2</v>
      </c>
      <c r="BD57" s="5">
        <v>380</v>
      </c>
    </row>
    <row r="58" spans="1:56" x14ac:dyDescent="0.35">
      <c r="A58" t="s">
        <v>117</v>
      </c>
      <c r="B58" s="5" t="s">
        <v>70</v>
      </c>
      <c r="C58" s="5" t="s">
        <v>70</v>
      </c>
      <c r="D58" s="5" t="s">
        <v>70</v>
      </c>
      <c r="E58" s="5" t="s">
        <v>70</v>
      </c>
      <c r="F58" s="5" t="s">
        <v>70</v>
      </c>
      <c r="G58" s="5" t="s">
        <v>70</v>
      </c>
      <c r="H58" s="5" t="s">
        <v>70</v>
      </c>
      <c r="I58" s="5" t="s">
        <v>70</v>
      </c>
      <c r="J58" s="5" t="s">
        <v>70</v>
      </c>
      <c r="K58" s="5" t="s">
        <v>70</v>
      </c>
      <c r="L58" s="5">
        <v>0</v>
      </c>
      <c r="M58" s="5" t="s">
        <v>70</v>
      </c>
      <c r="N58" s="5" t="s">
        <v>70</v>
      </c>
      <c r="O58" s="5" t="s">
        <v>70</v>
      </c>
      <c r="P58" s="5" t="s">
        <v>70</v>
      </c>
      <c r="Q58" s="5" t="s">
        <v>70</v>
      </c>
      <c r="R58" s="5" t="s">
        <v>70</v>
      </c>
      <c r="S58" s="5" t="s">
        <v>70</v>
      </c>
      <c r="T58" s="5" t="s">
        <v>70</v>
      </c>
      <c r="U58" s="5" t="s">
        <v>70</v>
      </c>
      <c r="V58" s="5" t="s">
        <v>70</v>
      </c>
      <c r="W58" s="5">
        <v>0</v>
      </c>
      <c r="X58" s="5" t="s">
        <v>70</v>
      </c>
      <c r="Y58" s="5" t="s">
        <v>70</v>
      </c>
      <c r="Z58" s="5" t="s">
        <v>70</v>
      </c>
      <c r="AA58" s="5" t="s">
        <v>70</v>
      </c>
      <c r="AB58" s="5" t="s">
        <v>70</v>
      </c>
      <c r="AC58" s="5" t="s">
        <v>70</v>
      </c>
      <c r="AD58" s="5" t="s">
        <v>70</v>
      </c>
      <c r="AE58" s="5" t="s">
        <v>70</v>
      </c>
      <c r="AF58" s="5" t="s">
        <v>70</v>
      </c>
      <c r="AG58" s="5" t="s">
        <v>70</v>
      </c>
      <c r="AH58" s="5">
        <v>0</v>
      </c>
      <c r="AI58" s="5" t="s">
        <v>63</v>
      </c>
      <c r="AJ58" s="5" t="s">
        <v>63</v>
      </c>
      <c r="AK58" s="5" t="s">
        <v>63</v>
      </c>
      <c r="AL58" s="5" t="s">
        <v>63</v>
      </c>
      <c r="AM58" s="5" t="s">
        <v>63</v>
      </c>
      <c r="AN58" s="5" t="s">
        <v>63</v>
      </c>
      <c r="AO58" s="5" t="s">
        <v>63</v>
      </c>
      <c r="AP58" s="5" t="s">
        <v>63</v>
      </c>
      <c r="AQ58" s="5">
        <v>0</v>
      </c>
      <c r="AR58" s="7">
        <v>0</v>
      </c>
      <c r="AS58" s="5" t="s">
        <v>63</v>
      </c>
      <c r="AT58" s="5" t="s">
        <v>63</v>
      </c>
      <c r="AU58" s="5" t="s">
        <v>63</v>
      </c>
      <c r="AV58" s="5" t="s">
        <v>63</v>
      </c>
      <c r="AW58" s="5" t="s">
        <v>63</v>
      </c>
      <c r="AX58" s="5" t="s">
        <v>63</v>
      </c>
      <c r="AY58" s="5" t="s">
        <v>63</v>
      </c>
      <c r="AZ58" s="5" t="s">
        <v>63</v>
      </c>
      <c r="BA58" s="5" t="s">
        <v>63</v>
      </c>
      <c r="BB58" s="5">
        <v>0</v>
      </c>
      <c r="BC58" s="7">
        <v>0</v>
      </c>
      <c r="BD58" s="5" t="s">
        <v>63</v>
      </c>
    </row>
    <row r="59" spans="1:56" x14ac:dyDescent="0.35">
      <c r="A59" s="6" t="s">
        <v>118</v>
      </c>
      <c r="B59" s="10">
        <v>9785</v>
      </c>
      <c r="C59" s="11">
        <v>0.43099999999999999</v>
      </c>
      <c r="D59" s="10">
        <v>14510</v>
      </c>
      <c r="E59" s="11">
        <v>0.64</v>
      </c>
      <c r="F59" s="10">
        <v>18200</v>
      </c>
      <c r="G59" s="11">
        <v>0.80200000000000005</v>
      </c>
      <c r="H59" s="10">
        <v>20600</v>
      </c>
      <c r="I59" s="11">
        <v>0.90800000000000003</v>
      </c>
      <c r="J59" s="10">
        <v>2090</v>
      </c>
      <c r="K59" s="11">
        <v>9.1999999999999998E-2</v>
      </c>
      <c r="L59" s="10">
        <v>22690</v>
      </c>
      <c r="M59" s="10">
        <v>9250</v>
      </c>
      <c r="N59" s="11">
        <v>0.436</v>
      </c>
      <c r="O59" s="10">
        <v>13790</v>
      </c>
      <c r="P59" s="11">
        <v>0.65</v>
      </c>
      <c r="Q59" s="10">
        <v>17205</v>
      </c>
      <c r="R59" s="11">
        <v>0.81100000000000005</v>
      </c>
      <c r="S59" s="10">
        <v>19400</v>
      </c>
      <c r="T59" s="11">
        <v>0.91400000000000003</v>
      </c>
      <c r="U59" s="10">
        <v>1820</v>
      </c>
      <c r="V59" s="11">
        <v>8.5999999999999993E-2</v>
      </c>
      <c r="W59" s="10">
        <v>21220</v>
      </c>
      <c r="X59" s="10">
        <v>9215</v>
      </c>
      <c r="Y59" s="11">
        <v>0.47099999999999997</v>
      </c>
      <c r="Z59" s="10">
        <v>12930</v>
      </c>
      <c r="AA59" s="11">
        <v>0.66100000000000003</v>
      </c>
      <c r="AB59" s="10">
        <v>16065</v>
      </c>
      <c r="AC59" s="11">
        <v>0.82199999999999995</v>
      </c>
      <c r="AD59" s="10">
        <v>17800</v>
      </c>
      <c r="AE59" s="11">
        <v>0.91</v>
      </c>
      <c r="AF59" s="10">
        <v>1755</v>
      </c>
      <c r="AG59" s="11">
        <v>0.09</v>
      </c>
      <c r="AH59" s="10">
        <v>19555</v>
      </c>
      <c r="AI59" s="10">
        <v>8035</v>
      </c>
      <c r="AJ59" s="11">
        <v>0.43099999999999999</v>
      </c>
      <c r="AK59" s="10">
        <v>12555</v>
      </c>
      <c r="AL59" s="11">
        <v>0.67300000000000004</v>
      </c>
      <c r="AM59" s="10">
        <v>16560</v>
      </c>
      <c r="AN59" s="11">
        <v>0.88700000000000001</v>
      </c>
      <c r="AO59" s="10">
        <v>17950</v>
      </c>
      <c r="AP59" s="11">
        <v>0.96199999999999997</v>
      </c>
      <c r="AQ59" s="9">
        <v>710</v>
      </c>
      <c r="AR59" s="11">
        <v>3.7999999999999999E-2</v>
      </c>
      <c r="AS59" s="10">
        <v>18660</v>
      </c>
      <c r="AT59" s="10">
        <v>6680</v>
      </c>
      <c r="AU59" s="11">
        <v>0.36699999999999999</v>
      </c>
      <c r="AV59" s="10">
        <v>10825</v>
      </c>
      <c r="AW59" s="11">
        <v>0.59499999999999997</v>
      </c>
      <c r="AX59" s="10">
        <v>14215</v>
      </c>
      <c r="AY59" s="11">
        <v>0.78100000000000003</v>
      </c>
      <c r="AZ59" s="10">
        <v>16380</v>
      </c>
      <c r="BA59" s="11">
        <v>0.9</v>
      </c>
      <c r="BB59" s="10">
        <v>1815</v>
      </c>
      <c r="BC59" s="11">
        <v>0.1</v>
      </c>
      <c r="BD59" s="10">
        <v>18195</v>
      </c>
    </row>
  </sheetData>
  <pageMargins left="0.7" right="0.7" top="0.75" bottom="0.75" header="0.3" footer="0.3"/>
  <pageSetup paperSize="9" orientation="portrait" horizontalDpi="300" verticalDpi="300"/>
  <tableParts count="1">
    <tablePart r:id="rId1"/>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BD59"/>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23.69140625" customWidth="1"/>
    <col min="5" max="5" width="28.69140625" customWidth="1"/>
    <col min="6" max="6" width="23.69140625" customWidth="1"/>
    <col min="7" max="7" width="28.69140625" customWidth="1"/>
    <col min="8" max="8" width="23.69140625" customWidth="1"/>
    <col min="9" max="9" width="28.69140625" customWidth="1"/>
    <col min="10" max="10" width="20.69140625" customWidth="1"/>
    <col min="11" max="11" width="25.69140625" customWidth="1"/>
    <col min="12" max="12" width="13.69140625" customWidth="1"/>
    <col min="13" max="13" width="19.69140625" customWidth="1"/>
    <col min="14" max="14" width="24.69140625" customWidth="1"/>
    <col min="15" max="15" width="23.69140625" customWidth="1"/>
    <col min="16" max="16" width="28.69140625" customWidth="1"/>
    <col min="17" max="17" width="23.69140625" customWidth="1"/>
    <col min="18" max="18" width="28.69140625" customWidth="1"/>
    <col min="19" max="19" width="23.69140625" customWidth="1"/>
    <col min="20" max="20" width="28.69140625" customWidth="1"/>
    <col min="21" max="21" width="20.69140625" customWidth="1"/>
    <col min="22" max="22" width="25.69140625" customWidth="1"/>
    <col min="23" max="23" width="13.69140625" customWidth="1"/>
    <col min="24" max="24" width="19.69140625" customWidth="1"/>
    <col min="25" max="25" width="24.69140625" customWidth="1"/>
    <col min="26" max="26" width="23.69140625" customWidth="1"/>
    <col min="27" max="27" width="28.69140625" customWidth="1"/>
    <col min="28" max="28" width="23.69140625" customWidth="1"/>
    <col min="29" max="29" width="28.69140625" customWidth="1"/>
    <col min="30" max="30" width="23.69140625" customWidth="1"/>
    <col min="31" max="31" width="28.69140625" customWidth="1"/>
    <col min="32" max="32" width="20.69140625" customWidth="1"/>
    <col min="33" max="33" width="25.69140625" customWidth="1"/>
    <col min="34" max="34" width="13.69140625" customWidth="1"/>
    <col min="35" max="35" width="19.69140625" customWidth="1"/>
    <col min="36" max="36" width="24.69140625" customWidth="1"/>
    <col min="37" max="37" width="23.69140625" customWidth="1"/>
    <col min="38" max="38" width="28.69140625" customWidth="1"/>
    <col min="39" max="39" width="23.69140625" customWidth="1"/>
    <col min="40" max="40" width="28.69140625" customWidth="1"/>
    <col min="41" max="41" width="23.69140625" customWidth="1"/>
    <col min="42" max="42" width="28.69140625" customWidth="1"/>
    <col min="43" max="43" width="20.69140625" customWidth="1"/>
    <col min="44" max="44" width="25.69140625" customWidth="1"/>
    <col min="45" max="45" width="13.69140625" customWidth="1"/>
    <col min="46" max="46" width="19.69140625" customWidth="1"/>
    <col min="47" max="47" width="24.69140625" customWidth="1"/>
    <col min="48" max="48" width="23.69140625" customWidth="1"/>
    <col min="49" max="49" width="28.69140625" customWidth="1"/>
    <col min="50" max="50" width="23.69140625" customWidth="1"/>
    <col min="51" max="51" width="28.69140625" customWidth="1"/>
    <col min="52" max="52" width="23.69140625" customWidth="1"/>
    <col min="53" max="53" width="28.69140625" customWidth="1"/>
    <col min="54" max="54" width="20.69140625" customWidth="1"/>
    <col min="55" max="55" width="25.69140625" customWidth="1"/>
    <col min="56" max="56" width="13.69140625" customWidth="1"/>
  </cols>
  <sheetData>
    <row r="1" spans="1:56" ht="30" customHeight="1" x14ac:dyDescent="0.35">
      <c r="A1" s="1" t="s">
        <v>158</v>
      </c>
    </row>
    <row r="2" spans="1:56" x14ac:dyDescent="0.35">
      <c r="A2" t="s">
        <v>119</v>
      </c>
    </row>
    <row r="3" spans="1:56" x14ac:dyDescent="0.35">
      <c r="A3" t="s">
        <v>120</v>
      </c>
    </row>
    <row r="4" spans="1:5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c r="Q4" s="4" t="s">
        <v>22</v>
      </c>
      <c r="R4" s="4" t="s">
        <v>23</v>
      </c>
      <c r="S4" s="4" t="s">
        <v>24</v>
      </c>
      <c r="T4" s="4" t="s">
        <v>25</v>
      </c>
      <c r="U4" s="4" t="s">
        <v>26</v>
      </c>
      <c r="V4" s="4" t="s">
        <v>27</v>
      </c>
      <c r="W4" s="4" t="s">
        <v>28</v>
      </c>
      <c r="X4" s="4" t="s">
        <v>29</v>
      </c>
      <c r="Y4" s="4" t="s">
        <v>30</v>
      </c>
      <c r="Z4" s="4" t="s">
        <v>31</v>
      </c>
      <c r="AA4" s="4" t="s">
        <v>32</v>
      </c>
      <c r="AB4" s="4" t="s">
        <v>33</v>
      </c>
      <c r="AC4" s="4" t="s">
        <v>34</v>
      </c>
      <c r="AD4" s="4" t="s">
        <v>35</v>
      </c>
      <c r="AE4" s="4" t="s">
        <v>36</v>
      </c>
      <c r="AF4" s="4" t="s">
        <v>37</v>
      </c>
      <c r="AG4" s="4" t="s">
        <v>38</v>
      </c>
      <c r="AH4" s="4" t="s">
        <v>39</v>
      </c>
      <c r="AI4" s="4" t="s">
        <v>40</v>
      </c>
      <c r="AJ4" s="4" t="s">
        <v>41</v>
      </c>
      <c r="AK4" s="4" t="s">
        <v>42</v>
      </c>
      <c r="AL4" s="4" t="s">
        <v>43</v>
      </c>
      <c r="AM4" s="4" t="s">
        <v>44</v>
      </c>
      <c r="AN4" s="4" t="s">
        <v>45</v>
      </c>
      <c r="AO4" s="4" t="s">
        <v>46</v>
      </c>
      <c r="AP4" s="4" t="s">
        <v>47</v>
      </c>
      <c r="AQ4" s="4" t="s">
        <v>48</v>
      </c>
      <c r="AR4" s="4" t="s">
        <v>49</v>
      </c>
      <c r="AS4" s="4" t="s">
        <v>50</v>
      </c>
      <c r="AT4" s="4" t="s">
        <v>51</v>
      </c>
      <c r="AU4" s="4" t="s">
        <v>52</v>
      </c>
      <c r="AV4" s="4" t="s">
        <v>53</v>
      </c>
      <c r="AW4" s="4" t="s">
        <v>54</v>
      </c>
      <c r="AX4" s="4" t="s">
        <v>55</v>
      </c>
      <c r="AY4" s="4" t="s">
        <v>56</v>
      </c>
      <c r="AZ4" s="4" t="s">
        <v>57</v>
      </c>
      <c r="BA4" s="4" t="s">
        <v>58</v>
      </c>
      <c r="BB4" s="4" t="s">
        <v>59</v>
      </c>
      <c r="BC4" s="4" t="s">
        <v>60</v>
      </c>
      <c r="BD4" s="4" t="s">
        <v>61</v>
      </c>
    </row>
    <row r="5" spans="1:56" x14ac:dyDescent="0.35">
      <c r="A5" t="s">
        <v>62</v>
      </c>
      <c r="B5" s="5" t="s">
        <v>63</v>
      </c>
      <c r="C5" s="5" t="s">
        <v>63</v>
      </c>
      <c r="D5" s="5" t="s">
        <v>63</v>
      </c>
      <c r="E5" s="5" t="s">
        <v>63</v>
      </c>
      <c r="F5" s="5" t="s">
        <v>63</v>
      </c>
      <c r="G5" s="5" t="s">
        <v>63</v>
      </c>
      <c r="H5" s="5" t="s">
        <v>63</v>
      </c>
      <c r="I5" s="5" t="s">
        <v>63</v>
      </c>
      <c r="J5" s="5" t="s">
        <v>63</v>
      </c>
      <c r="K5" s="5" t="s">
        <v>63</v>
      </c>
      <c r="L5" s="5" t="s">
        <v>63</v>
      </c>
      <c r="M5" s="5" t="s">
        <v>63</v>
      </c>
      <c r="N5" s="5" t="s">
        <v>63</v>
      </c>
      <c r="O5" s="5" t="s">
        <v>63</v>
      </c>
      <c r="P5" s="5" t="s">
        <v>63</v>
      </c>
      <c r="Q5" s="5">
        <v>5</v>
      </c>
      <c r="R5" s="5" t="s">
        <v>63</v>
      </c>
      <c r="S5" s="5">
        <v>10</v>
      </c>
      <c r="T5" s="5" t="s">
        <v>63</v>
      </c>
      <c r="U5" s="5">
        <v>0</v>
      </c>
      <c r="V5" s="7">
        <v>0</v>
      </c>
      <c r="W5" s="5">
        <v>10</v>
      </c>
      <c r="X5" s="5" t="s">
        <v>63</v>
      </c>
      <c r="Y5" s="5" t="s">
        <v>63</v>
      </c>
      <c r="Z5" s="5" t="s">
        <v>63</v>
      </c>
      <c r="AA5" s="5" t="s">
        <v>63</v>
      </c>
      <c r="AB5" s="5">
        <v>5</v>
      </c>
      <c r="AC5" s="5" t="s">
        <v>63</v>
      </c>
      <c r="AD5" s="5">
        <v>5</v>
      </c>
      <c r="AE5" s="5" t="s">
        <v>63</v>
      </c>
      <c r="AF5" s="5">
        <v>0</v>
      </c>
      <c r="AG5" s="7">
        <v>0</v>
      </c>
      <c r="AH5" s="5">
        <v>5</v>
      </c>
      <c r="AI5" s="5" t="s">
        <v>63</v>
      </c>
      <c r="AJ5" s="5" t="s">
        <v>63</v>
      </c>
      <c r="AK5" s="5">
        <v>5</v>
      </c>
      <c r="AL5" s="5" t="s">
        <v>63</v>
      </c>
      <c r="AM5" s="5">
        <v>5</v>
      </c>
      <c r="AN5" s="5" t="s">
        <v>63</v>
      </c>
      <c r="AO5" s="5">
        <v>5</v>
      </c>
      <c r="AP5" s="5" t="s">
        <v>63</v>
      </c>
      <c r="AQ5" s="5">
        <v>0</v>
      </c>
      <c r="AR5" s="7">
        <v>0</v>
      </c>
      <c r="AS5" s="5">
        <v>5</v>
      </c>
      <c r="AT5" s="5">
        <v>5</v>
      </c>
      <c r="AU5" s="7">
        <v>0.66700000000000004</v>
      </c>
      <c r="AV5" s="5">
        <v>10</v>
      </c>
      <c r="AW5" s="7">
        <v>0.88900000000000001</v>
      </c>
      <c r="AX5" s="5">
        <v>10</v>
      </c>
      <c r="AY5" s="7">
        <v>1</v>
      </c>
      <c r="AZ5" s="5">
        <v>10</v>
      </c>
      <c r="BA5" s="7">
        <v>1</v>
      </c>
      <c r="BB5" s="5">
        <v>0</v>
      </c>
      <c r="BC5" s="7">
        <v>0</v>
      </c>
      <c r="BD5" s="5">
        <v>10</v>
      </c>
    </row>
    <row r="6" spans="1:56" x14ac:dyDescent="0.35">
      <c r="A6" t="s">
        <v>64</v>
      </c>
      <c r="B6" s="5">
        <v>15</v>
      </c>
      <c r="C6" s="7">
        <v>0.311</v>
      </c>
      <c r="D6" s="5">
        <v>25</v>
      </c>
      <c r="E6" s="7">
        <v>0.53300000000000003</v>
      </c>
      <c r="F6" s="5">
        <v>35</v>
      </c>
      <c r="G6" s="7">
        <v>0.77800000000000002</v>
      </c>
      <c r="H6" s="5">
        <v>40</v>
      </c>
      <c r="I6" s="7">
        <v>0.88900000000000001</v>
      </c>
      <c r="J6" s="5">
        <v>5</v>
      </c>
      <c r="K6" s="7">
        <v>0.111</v>
      </c>
      <c r="L6" s="5">
        <v>45</v>
      </c>
      <c r="M6" s="5">
        <v>15</v>
      </c>
      <c r="N6" s="5" t="s">
        <v>63</v>
      </c>
      <c r="O6" s="5">
        <v>30</v>
      </c>
      <c r="P6" s="5" t="s">
        <v>63</v>
      </c>
      <c r="Q6" s="5">
        <v>50</v>
      </c>
      <c r="R6" s="5" t="s">
        <v>63</v>
      </c>
      <c r="S6" s="5">
        <v>60</v>
      </c>
      <c r="T6" s="5" t="s">
        <v>63</v>
      </c>
      <c r="U6" s="5" t="s">
        <v>63</v>
      </c>
      <c r="V6" s="5" t="s">
        <v>63</v>
      </c>
      <c r="W6" s="5">
        <v>65</v>
      </c>
      <c r="X6" s="5">
        <v>35</v>
      </c>
      <c r="Y6" s="7">
        <v>0.56200000000000006</v>
      </c>
      <c r="Z6" s="5">
        <v>50</v>
      </c>
      <c r="AA6" s="7">
        <v>0.75</v>
      </c>
      <c r="AB6" s="5">
        <v>60</v>
      </c>
      <c r="AC6" s="7">
        <v>0.96899999999999997</v>
      </c>
      <c r="AD6" s="5">
        <v>65</v>
      </c>
      <c r="AE6" s="7">
        <v>1</v>
      </c>
      <c r="AF6" s="5">
        <v>0</v>
      </c>
      <c r="AG6" s="7">
        <v>0</v>
      </c>
      <c r="AH6" s="5">
        <v>65</v>
      </c>
      <c r="AI6" s="5">
        <v>20</v>
      </c>
      <c r="AJ6" s="7">
        <v>0.38300000000000001</v>
      </c>
      <c r="AK6" s="5">
        <v>35</v>
      </c>
      <c r="AL6" s="7">
        <v>0.76600000000000001</v>
      </c>
      <c r="AM6" s="5">
        <v>45</v>
      </c>
      <c r="AN6" s="7">
        <v>0.95699999999999996</v>
      </c>
      <c r="AO6" s="5">
        <v>45</v>
      </c>
      <c r="AP6" s="7">
        <v>1</v>
      </c>
      <c r="AQ6" s="5">
        <v>0</v>
      </c>
      <c r="AR6" s="7">
        <v>0</v>
      </c>
      <c r="AS6" s="5">
        <v>45</v>
      </c>
      <c r="AT6" s="5">
        <v>20</v>
      </c>
      <c r="AU6" s="7">
        <v>0.33900000000000002</v>
      </c>
      <c r="AV6" s="5">
        <v>30</v>
      </c>
      <c r="AW6" s="7">
        <v>0.57099999999999995</v>
      </c>
      <c r="AX6" s="5">
        <v>45</v>
      </c>
      <c r="AY6" s="7">
        <v>0.78600000000000003</v>
      </c>
      <c r="AZ6" s="5">
        <v>50</v>
      </c>
      <c r="BA6" s="7">
        <v>0.91100000000000003</v>
      </c>
      <c r="BB6" s="5">
        <v>5</v>
      </c>
      <c r="BC6" s="7">
        <v>8.8999999999999996E-2</v>
      </c>
      <c r="BD6" s="5">
        <v>55</v>
      </c>
    </row>
    <row r="7" spans="1:56" x14ac:dyDescent="0.35">
      <c r="A7" t="s">
        <v>65</v>
      </c>
      <c r="B7" s="5">
        <v>230</v>
      </c>
      <c r="C7" s="7">
        <v>0.31900000000000001</v>
      </c>
      <c r="D7" s="5">
        <v>380</v>
      </c>
      <c r="E7" s="7">
        <v>0.52800000000000002</v>
      </c>
      <c r="F7" s="5">
        <v>515</v>
      </c>
      <c r="G7" s="7">
        <v>0.71699999999999997</v>
      </c>
      <c r="H7" s="5">
        <v>615</v>
      </c>
      <c r="I7" s="7">
        <v>0.85099999999999998</v>
      </c>
      <c r="J7" s="5">
        <v>105</v>
      </c>
      <c r="K7" s="7">
        <v>0.14899999999999999</v>
      </c>
      <c r="L7" s="5">
        <v>720</v>
      </c>
      <c r="M7" s="5">
        <v>150</v>
      </c>
      <c r="N7" s="7">
        <v>0.36299999999999999</v>
      </c>
      <c r="O7" s="5">
        <v>240</v>
      </c>
      <c r="P7" s="7">
        <v>0.58599999999999997</v>
      </c>
      <c r="Q7" s="5">
        <v>310</v>
      </c>
      <c r="R7" s="7">
        <v>0.75900000000000001</v>
      </c>
      <c r="S7" s="5">
        <v>365</v>
      </c>
      <c r="T7" s="7">
        <v>0.88800000000000001</v>
      </c>
      <c r="U7" s="5">
        <v>45</v>
      </c>
      <c r="V7" s="7">
        <v>0.112</v>
      </c>
      <c r="W7" s="5">
        <v>410</v>
      </c>
      <c r="X7" s="5">
        <v>120</v>
      </c>
      <c r="Y7" s="7">
        <v>0.42</v>
      </c>
      <c r="Z7" s="5">
        <v>180</v>
      </c>
      <c r="AA7" s="7">
        <v>0.63700000000000001</v>
      </c>
      <c r="AB7" s="5">
        <v>240</v>
      </c>
      <c r="AC7" s="7">
        <v>0.85799999999999998</v>
      </c>
      <c r="AD7" s="5">
        <v>275</v>
      </c>
      <c r="AE7" s="7">
        <v>0.97499999999999998</v>
      </c>
      <c r="AF7" s="5">
        <v>5</v>
      </c>
      <c r="AG7" s="7">
        <v>2.5000000000000001E-2</v>
      </c>
      <c r="AH7" s="5">
        <v>280</v>
      </c>
      <c r="AI7" s="5">
        <v>80</v>
      </c>
      <c r="AJ7" s="7">
        <v>0.372</v>
      </c>
      <c r="AK7" s="5">
        <v>135</v>
      </c>
      <c r="AL7" s="7">
        <v>0.63300000000000001</v>
      </c>
      <c r="AM7" s="5">
        <v>190</v>
      </c>
      <c r="AN7" s="7">
        <v>0.88800000000000001</v>
      </c>
      <c r="AO7" s="5">
        <v>205</v>
      </c>
      <c r="AP7" s="7">
        <v>0.95799999999999996</v>
      </c>
      <c r="AQ7" s="5">
        <v>10</v>
      </c>
      <c r="AR7" s="7">
        <v>4.2000000000000003E-2</v>
      </c>
      <c r="AS7" s="5">
        <v>215</v>
      </c>
      <c r="AT7" s="5">
        <v>10</v>
      </c>
      <c r="AU7" s="5" t="s">
        <v>63</v>
      </c>
      <c r="AV7" s="5">
        <v>20</v>
      </c>
      <c r="AW7" s="5" t="s">
        <v>63</v>
      </c>
      <c r="AX7" s="5">
        <v>40</v>
      </c>
      <c r="AY7" s="5" t="s">
        <v>63</v>
      </c>
      <c r="AZ7" s="5">
        <v>55</v>
      </c>
      <c r="BA7" s="5" t="s">
        <v>63</v>
      </c>
      <c r="BB7" s="5" t="s">
        <v>63</v>
      </c>
      <c r="BC7" s="5" t="s">
        <v>63</v>
      </c>
      <c r="BD7" s="5">
        <v>55</v>
      </c>
    </row>
    <row r="8" spans="1:56" x14ac:dyDescent="0.35">
      <c r="A8" t="s">
        <v>66</v>
      </c>
      <c r="B8" s="5">
        <v>65</v>
      </c>
      <c r="C8" s="7">
        <v>0.38700000000000001</v>
      </c>
      <c r="D8" s="5">
        <v>120</v>
      </c>
      <c r="E8" s="7">
        <v>0.68799999999999994</v>
      </c>
      <c r="F8" s="5">
        <v>160</v>
      </c>
      <c r="G8" s="7">
        <v>0.92500000000000004</v>
      </c>
      <c r="H8" s="5">
        <v>165</v>
      </c>
      <c r="I8" s="7">
        <v>0.96</v>
      </c>
      <c r="J8" s="5">
        <v>5</v>
      </c>
      <c r="K8" s="7">
        <v>0.04</v>
      </c>
      <c r="L8" s="5">
        <v>175</v>
      </c>
      <c r="M8" s="5">
        <v>60</v>
      </c>
      <c r="N8" s="5" t="s">
        <v>63</v>
      </c>
      <c r="O8" s="5">
        <v>105</v>
      </c>
      <c r="P8" s="5" t="s">
        <v>63</v>
      </c>
      <c r="Q8" s="5">
        <v>130</v>
      </c>
      <c r="R8" s="5" t="s">
        <v>63</v>
      </c>
      <c r="S8" s="5">
        <v>140</v>
      </c>
      <c r="T8" s="5" t="s">
        <v>63</v>
      </c>
      <c r="U8" s="5" t="s">
        <v>63</v>
      </c>
      <c r="V8" s="5" t="s">
        <v>63</v>
      </c>
      <c r="W8" s="5">
        <v>140</v>
      </c>
      <c r="X8" s="5">
        <v>65</v>
      </c>
      <c r="Y8" s="5" t="s">
        <v>63</v>
      </c>
      <c r="Z8" s="5">
        <v>100</v>
      </c>
      <c r="AA8" s="5" t="s">
        <v>63</v>
      </c>
      <c r="AB8" s="5">
        <v>130</v>
      </c>
      <c r="AC8" s="5" t="s">
        <v>63</v>
      </c>
      <c r="AD8" s="5">
        <v>140</v>
      </c>
      <c r="AE8" s="5" t="s">
        <v>63</v>
      </c>
      <c r="AF8" s="5" t="s">
        <v>63</v>
      </c>
      <c r="AG8" s="5" t="s">
        <v>63</v>
      </c>
      <c r="AH8" s="5">
        <v>140</v>
      </c>
      <c r="AI8" s="5">
        <v>75</v>
      </c>
      <c r="AJ8" s="5" t="s">
        <v>63</v>
      </c>
      <c r="AK8" s="5">
        <v>110</v>
      </c>
      <c r="AL8" s="5" t="s">
        <v>63</v>
      </c>
      <c r="AM8" s="5">
        <v>140</v>
      </c>
      <c r="AN8" s="5" t="s">
        <v>63</v>
      </c>
      <c r="AO8" s="5">
        <v>145</v>
      </c>
      <c r="AP8" s="5" t="s">
        <v>63</v>
      </c>
      <c r="AQ8" s="5" t="s">
        <v>63</v>
      </c>
      <c r="AR8" s="5" t="s">
        <v>63</v>
      </c>
      <c r="AS8" s="5">
        <v>145</v>
      </c>
      <c r="AT8" s="5">
        <v>50</v>
      </c>
      <c r="AU8" s="5" t="s">
        <v>63</v>
      </c>
      <c r="AV8" s="5">
        <v>80</v>
      </c>
      <c r="AW8" s="5" t="s">
        <v>63</v>
      </c>
      <c r="AX8" s="5">
        <v>120</v>
      </c>
      <c r="AY8" s="5" t="s">
        <v>63</v>
      </c>
      <c r="AZ8" s="5">
        <v>125</v>
      </c>
      <c r="BA8" s="5" t="s">
        <v>63</v>
      </c>
      <c r="BB8" s="5" t="s">
        <v>63</v>
      </c>
      <c r="BC8" s="5" t="s">
        <v>63</v>
      </c>
      <c r="BD8" s="5">
        <v>130</v>
      </c>
    </row>
    <row r="9" spans="1:56" x14ac:dyDescent="0.35">
      <c r="A9" t="s">
        <v>67</v>
      </c>
      <c r="B9" s="5">
        <v>95</v>
      </c>
      <c r="C9" s="7">
        <v>0.217</v>
      </c>
      <c r="D9" s="5">
        <v>190</v>
      </c>
      <c r="E9" s="7">
        <v>0.44400000000000001</v>
      </c>
      <c r="F9" s="5">
        <v>280</v>
      </c>
      <c r="G9" s="7">
        <v>0.65400000000000003</v>
      </c>
      <c r="H9" s="5">
        <v>360</v>
      </c>
      <c r="I9" s="7">
        <v>0.84099999999999997</v>
      </c>
      <c r="J9" s="5">
        <v>70</v>
      </c>
      <c r="K9" s="7">
        <v>0.159</v>
      </c>
      <c r="L9" s="5">
        <v>430</v>
      </c>
      <c r="M9" s="5">
        <v>85</v>
      </c>
      <c r="N9" s="7">
        <v>0.246</v>
      </c>
      <c r="O9" s="5">
        <v>150</v>
      </c>
      <c r="P9" s="7">
        <v>0.436</v>
      </c>
      <c r="Q9" s="5">
        <v>225</v>
      </c>
      <c r="R9" s="7">
        <v>0.64700000000000002</v>
      </c>
      <c r="S9" s="5">
        <v>295</v>
      </c>
      <c r="T9" s="7">
        <v>0.84699999999999998</v>
      </c>
      <c r="U9" s="5">
        <v>55</v>
      </c>
      <c r="V9" s="7">
        <v>0.153</v>
      </c>
      <c r="W9" s="5">
        <v>345</v>
      </c>
      <c r="X9" s="5">
        <v>115</v>
      </c>
      <c r="Y9" s="7">
        <v>0.33500000000000002</v>
      </c>
      <c r="Z9" s="5">
        <v>185</v>
      </c>
      <c r="AA9" s="7">
        <v>0.54400000000000004</v>
      </c>
      <c r="AB9" s="5">
        <v>275</v>
      </c>
      <c r="AC9" s="7">
        <v>0.80900000000000005</v>
      </c>
      <c r="AD9" s="5">
        <v>335</v>
      </c>
      <c r="AE9" s="7">
        <v>0.97899999999999998</v>
      </c>
      <c r="AF9" s="5">
        <v>5</v>
      </c>
      <c r="AG9" s="7">
        <v>2.1000000000000001E-2</v>
      </c>
      <c r="AH9" s="5">
        <v>340</v>
      </c>
      <c r="AI9" s="5">
        <v>90</v>
      </c>
      <c r="AJ9" s="7">
        <v>0.28299999999999997</v>
      </c>
      <c r="AK9" s="5">
        <v>165</v>
      </c>
      <c r="AL9" s="7">
        <v>0.53400000000000003</v>
      </c>
      <c r="AM9" s="5">
        <v>255</v>
      </c>
      <c r="AN9" s="7">
        <v>0.82599999999999996</v>
      </c>
      <c r="AO9" s="5">
        <v>290</v>
      </c>
      <c r="AP9" s="7">
        <v>0.93600000000000005</v>
      </c>
      <c r="AQ9" s="5">
        <v>20</v>
      </c>
      <c r="AR9" s="7">
        <v>6.4000000000000001E-2</v>
      </c>
      <c r="AS9" s="5">
        <v>310</v>
      </c>
      <c r="AT9" s="5">
        <v>80</v>
      </c>
      <c r="AU9" s="7">
        <v>0.252</v>
      </c>
      <c r="AV9" s="5">
        <v>155</v>
      </c>
      <c r="AW9" s="7">
        <v>0.47199999999999998</v>
      </c>
      <c r="AX9" s="5">
        <v>225</v>
      </c>
      <c r="AY9" s="7">
        <v>0.69299999999999995</v>
      </c>
      <c r="AZ9" s="5">
        <v>290</v>
      </c>
      <c r="BA9" s="7">
        <v>0.89600000000000002</v>
      </c>
      <c r="BB9" s="5">
        <v>35</v>
      </c>
      <c r="BC9" s="7">
        <v>0.104</v>
      </c>
      <c r="BD9" s="5">
        <v>325</v>
      </c>
    </row>
    <row r="10" spans="1:56" x14ac:dyDescent="0.35">
      <c r="A10" t="s">
        <v>68</v>
      </c>
      <c r="B10" s="5">
        <v>55</v>
      </c>
      <c r="C10" s="7">
        <v>0.23799999999999999</v>
      </c>
      <c r="D10" s="5">
        <v>110</v>
      </c>
      <c r="E10" s="7">
        <v>0.47599999999999998</v>
      </c>
      <c r="F10" s="5">
        <v>175</v>
      </c>
      <c r="G10" s="7">
        <v>0.76200000000000001</v>
      </c>
      <c r="H10" s="5">
        <v>210</v>
      </c>
      <c r="I10" s="7">
        <v>0.93400000000000005</v>
      </c>
      <c r="J10" s="5">
        <v>15</v>
      </c>
      <c r="K10" s="7">
        <v>6.6000000000000003E-2</v>
      </c>
      <c r="L10" s="5">
        <v>225</v>
      </c>
      <c r="M10" s="5">
        <v>40</v>
      </c>
      <c r="N10" s="7">
        <v>0.253</v>
      </c>
      <c r="O10" s="5">
        <v>70</v>
      </c>
      <c r="P10" s="7">
        <v>0.46</v>
      </c>
      <c r="Q10" s="5">
        <v>110</v>
      </c>
      <c r="R10" s="7">
        <v>0.74</v>
      </c>
      <c r="S10" s="5">
        <v>135</v>
      </c>
      <c r="T10" s="7">
        <v>0.89300000000000002</v>
      </c>
      <c r="U10" s="5">
        <v>15</v>
      </c>
      <c r="V10" s="7">
        <v>0.107</v>
      </c>
      <c r="W10" s="5">
        <v>150</v>
      </c>
      <c r="X10" s="5">
        <v>60</v>
      </c>
      <c r="Y10" s="5" t="s">
        <v>63</v>
      </c>
      <c r="Z10" s="5">
        <v>105</v>
      </c>
      <c r="AA10" s="5" t="s">
        <v>63</v>
      </c>
      <c r="AB10" s="5">
        <v>140</v>
      </c>
      <c r="AC10" s="5" t="s">
        <v>63</v>
      </c>
      <c r="AD10" s="5">
        <v>160</v>
      </c>
      <c r="AE10" s="5" t="s">
        <v>63</v>
      </c>
      <c r="AF10" s="5" t="s">
        <v>63</v>
      </c>
      <c r="AG10" s="5" t="s">
        <v>63</v>
      </c>
      <c r="AH10" s="5">
        <v>160</v>
      </c>
      <c r="AI10" s="5">
        <v>35</v>
      </c>
      <c r="AJ10" s="7">
        <v>0.28000000000000003</v>
      </c>
      <c r="AK10" s="5">
        <v>75</v>
      </c>
      <c r="AL10" s="7">
        <v>0.61899999999999999</v>
      </c>
      <c r="AM10" s="5">
        <v>105</v>
      </c>
      <c r="AN10" s="7">
        <v>0.90700000000000003</v>
      </c>
      <c r="AO10" s="5">
        <v>120</v>
      </c>
      <c r="AP10" s="7">
        <v>1</v>
      </c>
      <c r="AQ10" s="5">
        <v>0</v>
      </c>
      <c r="AR10" s="7">
        <v>0</v>
      </c>
      <c r="AS10" s="5">
        <v>120</v>
      </c>
      <c r="AT10" s="5">
        <v>40</v>
      </c>
      <c r="AU10" s="5" t="s">
        <v>63</v>
      </c>
      <c r="AV10" s="5">
        <v>90</v>
      </c>
      <c r="AW10" s="5" t="s">
        <v>63</v>
      </c>
      <c r="AX10" s="5">
        <v>115</v>
      </c>
      <c r="AY10" s="5" t="s">
        <v>63</v>
      </c>
      <c r="AZ10" s="5">
        <v>135</v>
      </c>
      <c r="BA10" s="5" t="s">
        <v>63</v>
      </c>
      <c r="BB10" s="5" t="s">
        <v>63</v>
      </c>
      <c r="BC10" s="5" t="s">
        <v>63</v>
      </c>
      <c r="BD10" s="5">
        <v>135</v>
      </c>
    </row>
    <row r="11" spans="1:56" x14ac:dyDescent="0.35">
      <c r="A11" t="s">
        <v>69</v>
      </c>
      <c r="B11" s="5" t="s">
        <v>70</v>
      </c>
      <c r="C11" s="5" t="s">
        <v>70</v>
      </c>
      <c r="D11" s="5" t="s">
        <v>70</v>
      </c>
      <c r="E11" s="5" t="s">
        <v>70</v>
      </c>
      <c r="F11" s="5" t="s">
        <v>70</v>
      </c>
      <c r="G11" s="5" t="s">
        <v>70</v>
      </c>
      <c r="H11" s="5" t="s">
        <v>70</v>
      </c>
      <c r="I11" s="5" t="s">
        <v>70</v>
      </c>
      <c r="J11" s="5" t="s">
        <v>70</v>
      </c>
      <c r="K11" s="5" t="s">
        <v>70</v>
      </c>
      <c r="L11" s="5">
        <v>0</v>
      </c>
      <c r="M11" s="5" t="s">
        <v>70</v>
      </c>
      <c r="N11" s="5" t="s">
        <v>70</v>
      </c>
      <c r="O11" s="5" t="s">
        <v>70</v>
      </c>
      <c r="P11" s="5" t="s">
        <v>70</v>
      </c>
      <c r="Q11" s="5" t="s">
        <v>70</v>
      </c>
      <c r="R11" s="5" t="s">
        <v>70</v>
      </c>
      <c r="S11" s="5" t="s">
        <v>70</v>
      </c>
      <c r="T11" s="5" t="s">
        <v>70</v>
      </c>
      <c r="U11" s="5" t="s">
        <v>70</v>
      </c>
      <c r="V11" s="5" t="s">
        <v>70</v>
      </c>
      <c r="W11" s="5">
        <v>0</v>
      </c>
      <c r="X11" s="5" t="s">
        <v>70</v>
      </c>
      <c r="Y11" s="5" t="s">
        <v>70</v>
      </c>
      <c r="Z11" s="5" t="s">
        <v>70</v>
      </c>
      <c r="AA11" s="5" t="s">
        <v>70</v>
      </c>
      <c r="AB11" s="5" t="s">
        <v>70</v>
      </c>
      <c r="AC11" s="5" t="s">
        <v>70</v>
      </c>
      <c r="AD11" s="5" t="s">
        <v>70</v>
      </c>
      <c r="AE11" s="5" t="s">
        <v>70</v>
      </c>
      <c r="AF11" s="5" t="s">
        <v>70</v>
      </c>
      <c r="AG11" s="5" t="s">
        <v>70</v>
      </c>
      <c r="AH11" s="5">
        <v>0</v>
      </c>
      <c r="AI11" s="5" t="s">
        <v>70</v>
      </c>
      <c r="AJ11" s="5" t="s">
        <v>70</v>
      </c>
      <c r="AK11" s="5" t="s">
        <v>70</v>
      </c>
      <c r="AL11" s="5" t="s">
        <v>70</v>
      </c>
      <c r="AM11" s="5" t="s">
        <v>70</v>
      </c>
      <c r="AN11" s="5" t="s">
        <v>70</v>
      </c>
      <c r="AO11" s="5" t="s">
        <v>70</v>
      </c>
      <c r="AP11" s="5" t="s">
        <v>70</v>
      </c>
      <c r="AQ11" s="5" t="s">
        <v>70</v>
      </c>
      <c r="AR11" s="5" t="s">
        <v>70</v>
      </c>
      <c r="AS11" s="5">
        <v>0</v>
      </c>
      <c r="AT11" s="5" t="s">
        <v>70</v>
      </c>
      <c r="AU11" s="5" t="s">
        <v>70</v>
      </c>
      <c r="AV11" s="5" t="s">
        <v>70</v>
      </c>
      <c r="AW11" s="5" t="s">
        <v>70</v>
      </c>
      <c r="AX11" s="5" t="s">
        <v>70</v>
      </c>
      <c r="AY11" s="5" t="s">
        <v>70</v>
      </c>
      <c r="AZ11" s="5" t="s">
        <v>70</v>
      </c>
      <c r="BA11" s="5" t="s">
        <v>70</v>
      </c>
      <c r="BB11" s="5" t="s">
        <v>70</v>
      </c>
      <c r="BC11" s="5" t="s">
        <v>70</v>
      </c>
      <c r="BD11" s="5">
        <v>0</v>
      </c>
    </row>
    <row r="12" spans="1:56" x14ac:dyDescent="0.35">
      <c r="A12" t="s">
        <v>71</v>
      </c>
      <c r="B12" s="5" t="s">
        <v>70</v>
      </c>
      <c r="C12" s="5" t="s">
        <v>70</v>
      </c>
      <c r="D12" s="5" t="s">
        <v>70</v>
      </c>
      <c r="E12" s="5" t="s">
        <v>70</v>
      </c>
      <c r="F12" s="5" t="s">
        <v>70</v>
      </c>
      <c r="G12" s="5" t="s">
        <v>70</v>
      </c>
      <c r="H12" s="5" t="s">
        <v>70</v>
      </c>
      <c r="I12" s="5" t="s">
        <v>70</v>
      </c>
      <c r="J12" s="5" t="s">
        <v>70</v>
      </c>
      <c r="K12" s="5" t="s">
        <v>70</v>
      </c>
      <c r="L12" s="5">
        <v>0</v>
      </c>
      <c r="M12" s="5" t="s">
        <v>70</v>
      </c>
      <c r="N12" s="5" t="s">
        <v>70</v>
      </c>
      <c r="O12" s="5" t="s">
        <v>70</v>
      </c>
      <c r="P12" s="5" t="s">
        <v>70</v>
      </c>
      <c r="Q12" s="5" t="s">
        <v>70</v>
      </c>
      <c r="R12" s="5" t="s">
        <v>70</v>
      </c>
      <c r="S12" s="5" t="s">
        <v>70</v>
      </c>
      <c r="T12" s="5" t="s">
        <v>70</v>
      </c>
      <c r="U12" s="5" t="s">
        <v>70</v>
      </c>
      <c r="V12" s="5" t="s">
        <v>70</v>
      </c>
      <c r="W12" s="5">
        <v>0</v>
      </c>
      <c r="X12" s="5" t="s">
        <v>70</v>
      </c>
      <c r="Y12" s="5" t="s">
        <v>70</v>
      </c>
      <c r="Z12" s="5" t="s">
        <v>70</v>
      </c>
      <c r="AA12" s="5" t="s">
        <v>70</v>
      </c>
      <c r="AB12" s="5" t="s">
        <v>70</v>
      </c>
      <c r="AC12" s="5" t="s">
        <v>70</v>
      </c>
      <c r="AD12" s="5" t="s">
        <v>70</v>
      </c>
      <c r="AE12" s="5" t="s">
        <v>70</v>
      </c>
      <c r="AF12" s="5" t="s">
        <v>70</v>
      </c>
      <c r="AG12" s="5" t="s">
        <v>70</v>
      </c>
      <c r="AH12" s="5">
        <v>0</v>
      </c>
      <c r="AI12" s="5" t="s">
        <v>70</v>
      </c>
      <c r="AJ12" s="5" t="s">
        <v>70</v>
      </c>
      <c r="AK12" s="5" t="s">
        <v>70</v>
      </c>
      <c r="AL12" s="5" t="s">
        <v>70</v>
      </c>
      <c r="AM12" s="5" t="s">
        <v>70</v>
      </c>
      <c r="AN12" s="5" t="s">
        <v>70</v>
      </c>
      <c r="AO12" s="5" t="s">
        <v>70</v>
      </c>
      <c r="AP12" s="5" t="s">
        <v>70</v>
      </c>
      <c r="AQ12" s="5" t="s">
        <v>70</v>
      </c>
      <c r="AR12" s="5" t="s">
        <v>70</v>
      </c>
      <c r="AS12" s="5">
        <v>0</v>
      </c>
      <c r="AT12" s="5" t="s">
        <v>70</v>
      </c>
      <c r="AU12" s="5" t="s">
        <v>70</v>
      </c>
      <c r="AV12" s="5" t="s">
        <v>70</v>
      </c>
      <c r="AW12" s="5" t="s">
        <v>70</v>
      </c>
      <c r="AX12" s="5" t="s">
        <v>70</v>
      </c>
      <c r="AY12" s="5" t="s">
        <v>70</v>
      </c>
      <c r="AZ12" s="5" t="s">
        <v>70</v>
      </c>
      <c r="BA12" s="5" t="s">
        <v>70</v>
      </c>
      <c r="BB12" s="5" t="s">
        <v>70</v>
      </c>
      <c r="BC12" s="5" t="s">
        <v>70</v>
      </c>
      <c r="BD12" s="5">
        <v>0</v>
      </c>
    </row>
    <row r="13" spans="1:56" x14ac:dyDescent="0.35">
      <c r="A13" t="s">
        <v>72</v>
      </c>
      <c r="B13" s="5">
        <v>90</v>
      </c>
      <c r="C13" s="7">
        <v>0.39400000000000002</v>
      </c>
      <c r="D13" s="5">
        <v>140</v>
      </c>
      <c r="E13" s="7">
        <v>0.59699999999999998</v>
      </c>
      <c r="F13" s="5">
        <v>180</v>
      </c>
      <c r="G13" s="7">
        <v>0.78400000000000003</v>
      </c>
      <c r="H13" s="5">
        <v>215</v>
      </c>
      <c r="I13" s="7">
        <v>0.93100000000000005</v>
      </c>
      <c r="J13" s="5">
        <v>15</v>
      </c>
      <c r="K13" s="7">
        <v>6.9000000000000006E-2</v>
      </c>
      <c r="L13" s="5">
        <v>230</v>
      </c>
      <c r="M13" s="5">
        <v>80</v>
      </c>
      <c r="N13" s="7">
        <v>0.374</v>
      </c>
      <c r="O13" s="5">
        <v>130</v>
      </c>
      <c r="P13" s="7">
        <v>0.59799999999999998</v>
      </c>
      <c r="Q13" s="5">
        <v>160</v>
      </c>
      <c r="R13" s="7">
        <v>0.75700000000000001</v>
      </c>
      <c r="S13" s="5">
        <v>195</v>
      </c>
      <c r="T13" s="7">
        <v>0.91100000000000003</v>
      </c>
      <c r="U13" s="5">
        <v>20</v>
      </c>
      <c r="V13" s="7">
        <v>8.8999999999999996E-2</v>
      </c>
      <c r="W13" s="5">
        <v>215</v>
      </c>
      <c r="X13" s="5">
        <v>70</v>
      </c>
      <c r="Y13" s="7">
        <v>0.36599999999999999</v>
      </c>
      <c r="Z13" s="5">
        <v>105</v>
      </c>
      <c r="AA13" s="7">
        <v>0.55200000000000005</v>
      </c>
      <c r="AB13" s="5">
        <v>150</v>
      </c>
      <c r="AC13" s="7">
        <v>0.76300000000000001</v>
      </c>
      <c r="AD13" s="5">
        <v>175</v>
      </c>
      <c r="AE13" s="7">
        <v>0.90700000000000003</v>
      </c>
      <c r="AF13" s="5">
        <v>20</v>
      </c>
      <c r="AG13" s="7">
        <v>9.2999999999999999E-2</v>
      </c>
      <c r="AH13" s="5">
        <v>195</v>
      </c>
      <c r="AI13" s="5">
        <v>80</v>
      </c>
      <c r="AJ13" s="7">
        <v>0.35</v>
      </c>
      <c r="AK13" s="5">
        <v>145</v>
      </c>
      <c r="AL13" s="7">
        <v>0.61499999999999999</v>
      </c>
      <c r="AM13" s="5">
        <v>190</v>
      </c>
      <c r="AN13" s="7">
        <v>0.81599999999999995</v>
      </c>
      <c r="AO13" s="5">
        <v>215</v>
      </c>
      <c r="AP13" s="7">
        <v>0.91900000000000004</v>
      </c>
      <c r="AQ13" s="5">
        <v>20</v>
      </c>
      <c r="AR13" s="7">
        <v>8.1000000000000003E-2</v>
      </c>
      <c r="AS13" s="5">
        <v>235</v>
      </c>
      <c r="AT13" s="5">
        <v>70</v>
      </c>
      <c r="AU13" s="7">
        <v>0.29899999999999999</v>
      </c>
      <c r="AV13" s="5">
        <v>105</v>
      </c>
      <c r="AW13" s="7">
        <v>0.45500000000000002</v>
      </c>
      <c r="AX13" s="5">
        <v>165</v>
      </c>
      <c r="AY13" s="7">
        <v>0.71399999999999997</v>
      </c>
      <c r="AZ13" s="5">
        <v>210</v>
      </c>
      <c r="BA13" s="7">
        <v>0.90500000000000003</v>
      </c>
      <c r="BB13" s="5">
        <v>20</v>
      </c>
      <c r="BC13" s="7">
        <v>9.5000000000000001E-2</v>
      </c>
      <c r="BD13" s="5">
        <v>230</v>
      </c>
    </row>
    <row r="14" spans="1:56" x14ac:dyDescent="0.35">
      <c r="A14" t="s">
        <v>73</v>
      </c>
      <c r="B14" s="5" t="s">
        <v>70</v>
      </c>
      <c r="C14" s="5" t="s">
        <v>70</v>
      </c>
      <c r="D14" s="5" t="s">
        <v>70</v>
      </c>
      <c r="E14" s="5" t="s">
        <v>70</v>
      </c>
      <c r="F14" s="5" t="s">
        <v>70</v>
      </c>
      <c r="G14" s="5" t="s">
        <v>70</v>
      </c>
      <c r="H14" s="5" t="s">
        <v>70</v>
      </c>
      <c r="I14" s="5" t="s">
        <v>70</v>
      </c>
      <c r="J14" s="5" t="s">
        <v>70</v>
      </c>
      <c r="K14" s="5" t="s">
        <v>70</v>
      </c>
      <c r="L14" s="5">
        <v>0</v>
      </c>
      <c r="M14" s="5" t="s">
        <v>70</v>
      </c>
      <c r="N14" s="5" t="s">
        <v>70</v>
      </c>
      <c r="O14" s="5" t="s">
        <v>70</v>
      </c>
      <c r="P14" s="5" t="s">
        <v>70</v>
      </c>
      <c r="Q14" s="5" t="s">
        <v>70</v>
      </c>
      <c r="R14" s="5" t="s">
        <v>70</v>
      </c>
      <c r="S14" s="5" t="s">
        <v>70</v>
      </c>
      <c r="T14" s="5" t="s">
        <v>70</v>
      </c>
      <c r="U14" s="5" t="s">
        <v>70</v>
      </c>
      <c r="V14" s="5" t="s">
        <v>70</v>
      </c>
      <c r="W14" s="5">
        <v>0</v>
      </c>
      <c r="X14" s="5" t="s">
        <v>70</v>
      </c>
      <c r="Y14" s="5" t="s">
        <v>70</v>
      </c>
      <c r="Z14" s="5" t="s">
        <v>70</v>
      </c>
      <c r="AA14" s="5" t="s">
        <v>70</v>
      </c>
      <c r="AB14" s="5" t="s">
        <v>70</v>
      </c>
      <c r="AC14" s="5" t="s">
        <v>70</v>
      </c>
      <c r="AD14" s="5" t="s">
        <v>70</v>
      </c>
      <c r="AE14" s="5" t="s">
        <v>70</v>
      </c>
      <c r="AF14" s="5" t="s">
        <v>70</v>
      </c>
      <c r="AG14" s="5" t="s">
        <v>70</v>
      </c>
      <c r="AH14" s="5">
        <v>0</v>
      </c>
      <c r="AI14" s="5" t="s">
        <v>70</v>
      </c>
      <c r="AJ14" s="5" t="s">
        <v>70</v>
      </c>
      <c r="AK14" s="5" t="s">
        <v>70</v>
      </c>
      <c r="AL14" s="5" t="s">
        <v>70</v>
      </c>
      <c r="AM14" s="5" t="s">
        <v>70</v>
      </c>
      <c r="AN14" s="5" t="s">
        <v>70</v>
      </c>
      <c r="AO14" s="5" t="s">
        <v>70</v>
      </c>
      <c r="AP14" s="5" t="s">
        <v>70</v>
      </c>
      <c r="AQ14" s="5" t="s">
        <v>70</v>
      </c>
      <c r="AR14" s="5" t="s">
        <v>70</v>
      </c>
      <c r="AS14" s="5">
        <v>0</v>
      </c>
      <c r="AT14" s="5" t="s">
        <v>70</v>
      </c>
      <c r="AU14" s="5" t="s">
        <v>70</v>
      </c>
      <c r="AV14" s="5" t="s">
        <v>70</v>
      </c>
      <c r="AW14" s="5" t="s">
        <v>70</v>
      </c>
      <c r="AX14" s="5" t="s">
        <v>70</v>
      </c>
      <c r="AY14" s="5" t="s">
        <v>70</v>
      </c>
      <c r="AZ14" s="5" t="s">
        <v>70</v>
      </c>
      <c r="BA14" s="5" t="s">
        <v>70</v>
      </c>
      <c r="BB14" s="5" t="s">
        <v>70</v>
      </c>
      <c r="BC14" s="5" t="s">
        <v>70</v>
      </c>
      <c r="BD14" s="5">
        <v>0</v>
      </c>
    </row>
    <row r="15" spans="1:56" x14ac:dyDescent="0.35">
      <c r="A15" t="s">
        <v>74</v>
      </c>
      <c r="B15" s="5">
        <v>20</v>
      </c>
      <c r="C15" s="7">
        <v>0.26500000000000001</v>
      </c>
      <c r="D15" s="5">
        <v>35</v>
      </c>
      <c r="E15" s="7">
        <v>0.51500000000000001</v>
      </c>
      <c r="F15" s="5">
        <v>50</v>
      </c>
      <c r="G15" s="7">
        <v>0.75</v>
      </c>
      <c r="H15" s="5">
        <v>60</v>
      </c>
      <c r="I15" s="7">
        <v>0.88200000000000001</v>
      </c>
      <c r="J15" s="5">
        <v>10</v>
      </c>
      <c r="K15" s="7">
        <v>0.11799999999999999</v>
      </c>
      <c r="L15" s="5">
        <v>70</v>
      </c>
      <c r="M15" s="5">
        <v>20</v>
      </c>
      <c r="N15" s="7">
        <v>0.33300000000000002</v>
      </c>
      <c r="O15" s="5">
        <v>30</v>
      </c>
      <c r="P15" s="7">
        <v>0.55600000000000005</v>
      </c>
      <c r="Q15" s="5">
        <v>40</v>
      </c>
      <c r="R15" s="7">
        <v>0.70399999999999996</v>
      </c>
      <c r="S15" s="5">
        <v>45</v>
      </c>
      <c r="T15" s="7">
        <v>0.83299999999999996</v>
      </c>
      <c r="U15" s="5">
        <v>10</v>
      </c>
      <c r="V15" s="7">
        <v>0.16700000000000001</v>
      </c>
      <c r="W15" s="5">
        <v>55</v>
      </c>
      <c r="X15" s="5">
        <v>20</v>
      </c>
      <c r="Y15" s="5" t="s">
        <v>63</v>
      </c>
      <c r="Z15" s="5">
        <v>35</v>
      </c>
      <c r="AA15" s="5" t="s">
        <v>63</v>
      </c>
      <c r="AB15" s="5">
        <v>50</v>
      </c>
      <c r="AC15" s="5" t="s">
        <v>63</v>
      </c>
      <c r="AD15" s="5">
        <v>55</v>
      </c>
      <c r="AE15" s="5" t="s">
        <v>63</v>
      </c>
      <c r="AF15" s="5" t="s">
        <v>63</v>
      </c>
      <c r="AG15" s="5" t="s">
        <v>63</v>
      </c>
      <c r="AH15" s="5">
        <v>60</v>
      </c>
      <c r="AI15" s="5">
        <v>20</v>
      </c>
      <c r="AJ15" s="5" t="s">
        <v>63</v>
      </c>
      <c r="AK15" s="5">
        <v>35</v>
      </c>
      <c r="AL15" s="5" t="s">
        <v>63</v>
      </c>
      <c r="AM15" s="5">
        <v>55</v>
      </c>
      <c r="AN15" s="5" t="s">
        <v>63</v>
      </c>
      <c r="AO15" s="5">
        <v>60</v>
      </c>
      <c r="AP15" s="5" t="s">
        <v>63</v>
      </c>
      <c r="AQ15" s="5" t="s">
        <v>63</v>
      </c>
      <c r="AR15" s="5" t="s">
        <v>63</v>
      </c>
      <c r="AS15" s="5">
        <v>65</v>
      </c>
      <c r="AT15" s="5">
        <v>20</v>
      </c>
      <c r="AU15" s="5" t="s">
        <v>63</v>
      </c>
      <c r="AV15" s="5">
        <v>30</v>
      </c>
      <c r="AW15" s="5" t="s">
        <v>63</v>
      </c>
      <c r="AX15" s="5">
        <v>40</v>
      </c>
      <c r="AY15" s="5" t="s">
        <v>63</v>
      </c>
      <c r="AZ15" s="5">
        <v>50</v>
      </c>
      <c r="BA15" s="5" t="s">
        <v>63</v>
      </c>
      <c r="BB15" s="5" t="s">
        <v>63</v>
      </c>
      <c r="BC15" s="5" t="s">
        <v>63</v>
      </c>
      <c r="BD15" s="5">
        <v>55</v>
      </c>
    </row>
    <row r="16" spans="1:56" x14ac:dyDescent="0.35">
      <c r="A16" t="s">
        <v>75</v>
      </c>
      <c r="B16" s="5" t="s">
        <v>70</v>
      </c>
      <c r="C16" s="5" t="s">
        <v>70</v>
      </c>
      <c r="D16" s="5" t="s">
        <v>70</v>
      </c>
      <c r="E16" s="5" t="s">
        <v>70</v>
      </c>
      <c r="F16" s="5" t="s">
        <v>70</v>
      </c>
      <c r="G16" s="5" t="s">
        <v>70</v>
      </c>
      <c r="H16" s="5" t="s">
        <v>70</v>
      </c>
      <c r="I16" s="5" t="s">
        <v>70</v>
      </c>
      <c r="J16" s="5" t="s">
        <v>70</v>
      </c>
      <c r="K16" s="5" t="s">
        <v>70</v>
      </c>
      <c r="L16" s="5">
        <v>0</v>
      </c>
      <c r="M16" s="5" t="s">
        <v>70</v>
      </c>
      <c r="N16" s="5" t="s">
        <v>70</v>
      </c>
      <c r="O16" s="5" t="s">
        <v>70</v>
      </c>
      <c r="P16" s="5" t="s">
        <v>70</v>
      </c>
      <c r="Q16" s="5" t="s">
        <v>70</v>
      </c>
      <c r="R16" s="5" t="s">
        <v>70</v>
      </c>
      <c r="S16" s="5" t="s">
        <v>70</v>
      </c>
      <c r="T16" s="5" t="s">
        <v>70</v>
      </c>
      <c r="U16" s="5" t="s">
        <v>70</v>
      </c>
      <c r="V16" s="5" t="s">
        <v>70</v>
      </c>
      <c r="W16" s="5">
        <v>0</v>
      </c>
      <c r="X16" s="5" t="s">
        <v>70</v>
      </c>
      <c r="Y16" s="5" t="s">
        <v>70</v>
      </c>
      <c r="Z16" s="5" t="s">
        <v>70</v>
      </c>
      <c r="AA16" s="5" t="s">
        <v>70</v>
      </c>
      <c r="AB16" s="5" t="s">
        <v>70</v>
      </c>
      <c r="AC16" s="5" t="s">
        <v>70</v>
      </c>
      <c r="AD16" s="5" t="s">
        <v>70</v>
      </c>
      <c r="AE16" s="5" t="s">
        <v>70</v>
      </c>
      <c r="AF16" s="5" t="s">
        <v>70</v>
      </c>
      <c r="AG16" s="5" t="s">
        <v>70</v>
      </c>
      <c r="AH16" s="5">
        <v>0</v>
      </c>
      <c r="AI16" s="5" t="s">
        <v>70</v>
      </c>
      <c r="AJ16" s="5" t="s">
        <v>70</v>
      </c>
      <c r="AK16" s="5" t="s">
        <v>70</v>
      </c>
      <c r="AL16" s="5" t="s">
        <v>70</v>
      </c>
      <c r="AM16" s="5" t="s">
        <v>70</v>
      </c>
      <c r="AN16" s="5" t="s">
        <v>70</v>
      </c>
      <c r="AO16" s="5" t="s">
        <v>70</v>
      </c>
      <c r="AP16" s="5" t="s">
        <v>70</v>
      </c>
      <c r="AQ16" s="5" t="s">
        <v>70</v>
      </c>
      <c r="AR16" s="5" t="s">
        <v>70</v>
      </c>
      <c r="AS16" s="5">
        <v>0</v>
      </c>
      <c r="AT16" s="5" t="s">
        <v>70</v>
      </c>
      <c r="AU16" s="5" t="s">
        <v>70</v>
      </c>
      <c r="AV16" s="5" t="s">
        <v>70</v>
      </c>
      <c r="AW16" s="5" t="s">
        <v>70</v>
      </c>
      <c r="AX16" s="5" t="s">
        <v>70</v>
      </c>
      <c r="AY16" s="5" t="s">
        <v>70</v>
      </c>
      <c r="AZ16" s="5" t="s">
        <v>70</v>
      </c>
      <c r="BA16" s="5" t="s">
        <v>70</v>
      </c>
      <c r="BB16" s="5" t="s">
        <v>70</v>
      </c>
      <c r="BC16" s="5" t="s">
        <v>70</v>
      </c>
      <c r="BD16" s="5">
        <v>0</v>
      </c>
    </row>
    <row r="17" spans="1:56" x14ac:dyDescent="0.35">
      <c r="A17" t="s">
        <v>76</v>
      </c>
      <c r="B17" s="5" t="s">
        <v>63</v>
      </c>
      <c r="C17" s="5" t="s">
        <v>63</v>
      </c>
      <c r="D17" s="5" t="s">
        <v>63</v>
      </c>
      <c r="E17" s="5" t="s">
        <v>63</v>
      </c>
      <c r="F17" s="5" t="s">
        <v>63</v>
      </c>
      <c r="G17" s="5" t="s">
        <v>63</v>
      </c>
      <c r="H17" s="5" t="s">
        <v>63</v>
      </c>
      <c r="I17" s="5" t="s">
        <v>63</v>
      </c>
      <c r="J17" s="5">
        <v>0</v>
      </c>
      <c r="K17" s="7">
        <v>0</v>
      </c>
      <c r="L17" s="5" t="s">
        <v>63</v>
      </c>
      <c r="M17" s="5" t="s">
        <v>63</v>
      </c>
      <c r="N17" s="5" t="s">
        <v>63</v>
      </c>
      <c r="O17" s="5">
        <v>5</v>
      </c>
      <c r="P17" s="5" t="s">
        <v>63</v>
      </c>
      <c r="Q17" s="5">
        <v>10</v>
      </c>
      <c r="R17" s="5" t="s">
        <v>63</v>
      </c>
      <c r="S17" s="5">
        <v>10</v>
      </c>
      <c r="T17" s="5" t="s">
        <v>63</v>
      </c>
      <c r="U17" s="5">
        <v>0</v>
      </c>
      <c r="V17" s="7">
        <v>0</v>
      </c>
      <c r="W17" s="5">
        <v>10</v>
      </c>
      <c r="X17" s="5">
        <v>5</v>
      </c>
      <c r="Y17" s="7">
        <v>0.71399999999999997</v>
      </c>
      <c r="Z17" s="5">
        <v>5</v>
      </c>
      <c r="AA17" s="7">
        <v>1</v>
      </c>
      <c r="AB17" s="5">
        <v>5</v>
      </c>
      <c r="AC17" s="7">
        <v>1</v>
      </c>
      <c r="AD17" s="5">
        <v>5</v>
      </c>
      <c r="AE17" s="7">
        <v>1</v>
      </c>
      <c r="AF17" s="5">
        <v>0</v>
      </c>
      <c r="AG17" s="7">
        <v>0</v>
      </c>
      <c r="AH17" s="5">
        <v>5</v>
      </c>
      <c r="AI17" s="5">
        <v>5</v>
      </c>
      <c r="AJ17" s="7">
        <v>0.625</v>
      </c>
      <c r="AK17" s="5">
        <v>10</v>
      </c>
      <c r="AL17" s="7">
        <v>1</v>
      </c>
      <c r="AM17" s="5">
        <v>10</v>
      </c>
      <c r="AN17" s="7">
        <v>1</v>
      </c>
      <c r="AO17" s="5">
        <v>10</v>
      </c>
      <c r="AP17" s="7">
        <v>1</v>
      </c>
      <c r="AQ17" s="5">
        <v>0</v>
      </c>
      <c r="AR17" s="7">
        <v>0</v>
      </c>
      <c r="AS17" s="5">
        <v>10</v>
      </c>
      <c r="AT17" s="5">
        <v>10</v>
      </c>
      <c r="AU17" s="7">
        <v>0.83299999999999996</v>
      </c>
      <c r="AV17" s="5">
        <v>10</v>
      </c>
      <c r="AW17" s="7">
        <v>1</v>
      </c>
      <c r="AX17" s="5">
        <v>10</v>
      </c>
      <c r="AY17" s="7">
        <v>1</v>
      </c>
      <c r="AZ17" s="5">
        <v>10</v>
      </c>
      <c r="BA17" s="7">
        <v>1</v>
      </c>
      <c r="BB17" s="5">
        <v>0</v>
      </c>
      <c r="BC17" s="7">
        <v>0</v>
      </c>
      <c r="BD17" s="5">
        <v>10</v>
      </c>
    </row>
    <row r="18" spans="1:56" x14ac:dyDescent="0.35">
      <c r="A18" t="s">
        <v>77</v>
      </c>
      <c r="B18" s="5">
        <v>0</v>
      </c>
      <c r="C18" s="7">
        <v>0</v>
      </c>
      <c r="D18" s="5">
        <v>5</v>
      </c>
      <c r="E18" s="7">
        <v>0.71399999999999997</v>
      </c>
      <c r="F18" s="5">
        <v>5</v>
      </c>
      <c r="G18" s="7">
        <v>1</v>
      </c>
      <c r="H18" s="5">
        <v>5</v>
      </c>
      <c r="I18" s="7">
        <v>1</v>
      </c>
      <c r="J18" s="5">
        <v>0</v>
      </c>
      <c r="K18" s="7">
        <v>0</v>
      </c>
      <c r="L18" s="5">
        <v>5</v>
      </c>
      <c r="M18" s="5" t="s">
        <v>63</v>
      </c>
      <c r="N18" s="5" t="s">
        <v>63</v>
      </c>
      <c r="O18" s="5">
        <v>5</v>
      </c>
      <c r="P18" s="5" t="s">
        <v>63</v>
      </c>
      <c r="Q18" s="5">
        <v>10</v>
      </c>
      <c r="R18" s="5" t="s">
        <v>63</v>
      </c>
      <c r="S18" s="5">
        <v>10</v>
      </c>
      <c r="T18" s="5" t="s">
        <v>63</v>
      </c>
      <c r="U18" s="5">
        <v>0</v>
      </c>
      <c r="V18" s="7">
        <v>0</v>
      </c>
      <c r="W18" s="5">
        <v>10</v>
      </c>
      <c r="X18" s="5" t="s">
        <v>63</v>
      </c>
      <c r="Y18" s="5" t="s">
        <v>63</v>
      </c>
      <c r="Z18" s="5" t="s">
        <v>63</v>
      </c>
      <c r="AA18" s="5" t="s">
        <v>63</v>
      </c>
      <c r="AB18" s="5" t="s">
        <v>63</v>
      </c>
      <c r="AC18" s="5" t="s">
        <v>63</v>
      </c>
      <c r="AD18" s="5" t="s">
        <v>63</v>
      </c>
      <c r="AE18" s="5" t="s">
        <v>63</v>
      </c>
      <c r="AF18" s="5">
        <v>0</v>
      </c>
      <c r="AG18" s="7">
        <v>0</v>
      </c>
      <c r="AH18" s="5" t="s">
        <v>63</v>
      </c>
      <c r="AI18" s="5">
        <v>0</v>
      </c>
      <c r="AJ18" s="7">
        <v>0</v>
      </c>
      <c r="AK18" s="5" t="s">
        <v>63</v>
      </c>
      <c r="AL18" s="5" t="s">
        <v>63</v>
      </c>
      <c r="AM18" s="5" t="s">
        <v>63</v>
      </c>
      <c r="AN18" s="5" t="s">
        <v>63</v>
      </c>
      <c r="AO18" s="5">
        <v>5</v>
      </c>
      <c r="AP18" s="5" t="s">
        <v>63</v>
      </c>
      <c r="AQ18" s="5">
        <v>0</v>
      </c>
      <c r="AR18" s="7">
        <v>0</v>
      </c>
      <c r="AS18" s="5">
        <v>5</v>
      </c>
      <c r="AT18" s="5">
        <v>0</v>
      </c>
      <c r="AU18" s="7">
        <v>0</v>
      </c>
      <c r="AV18" s="5">
        <v>5</v>
      </c>
      <c r="AW18" s="5" t="s">
        <v>63</v>
      </c>
      <c r="AX18" s="5">
        <v>10</v>
      </c>
      <c r="AY18" s="5" t="s">
        <v>63</v>
      </c>
      <c r="AZ18" s="5">
        <v>15</v>
      </c>
      <c r="BA18" s="5" t="s">
        <v>63</v>
      </c>
      <c r="BB18" s="5" t="s">
        <v>63</v>
      </c>
      <c r="BC18" s="5" t="s">
        <v>63</v>
      </c>
      <c r="BD18" s="5">
        <v>15</v>
      </c>
    </row>
    <row r="19" spans="1:56" x14ac:dyDescent="0.35">
      <c r="A19" t="s">
        <v>78</v>
      </c>
      <c r="B19" s="5">
        <v>35</v>
      </c>
      <c r="C19" s="5" t="s">
        <v>63</v>
      </c>
      <c r="D19" s="5">
        <v>50</v>
      </c>
      <c r="E19" s="5" t="s">
        <v>63</v>
      </c>
      <c r="F19" s="5">
        <v>60</v>
      </c>
      <c r="G19" s="5" t="s">
        <v>63</v>
      </c>
      <c r="H19" s="5">
        <v>60</v>
      </c>
      <c r="I19" s="5" t="s">
        <v>63</v>
      </c>
      <c r="J19" s="5" t="s">
        <v>63</v>
      </c>
      <c r="K19" s="5" t="s">
        <v>63</v>
      </c>
      <c r="L19" s="5">
        <v>60</v>
      </c>
      <c r="M19" s="5">
        <v>30</v>
      </c>
      <c r="N19" s="5" t="s">
        <v>63</v>
      </c>
      <c r="O19" s="5">
        <v>45</v>
      </c>
      <c r="P19" s="5" t="s">
        <v>63</v>
      </c>
      <c r="Q19" s="5">
        <v>50</v>
      </c>
      <c r="R19" s="5" t="s">
        <v>63</v>
      </c>
      <c r="S19" s="5">
        <v>50</v>
      </c>
      <c r="T19" s="5" t="s">
        <v>63</v>
      </c>
      <c r="U19" s="5" t="s">
        <v>63</v>
      </c>
      <c r="V19" s="5" t="s">
        <v>63</v>
      </c>
      <c r="W19" s="5">
        <v>50</v>
      </c>
      <c r="X19" s="5">
        <v>30</v>
      </c>
      <c r="Y19" s="7">
        <v>0.627</v>
      </c>
      <c r="Z19" s="5">
        <v>50</v>
      </c>
      <c r="AA19" s="7">
        <v>0.94099999999999995</v>
      </c>
      <c r="AB19" s="5">
        <v>50</v>
      </c>
      <c r="AC19" s="7">
        <v>1</v>
      </c>
      <c r="AD19" s="5">
        <v>50</v>
      </c>
      <c r="AE19" s="7">
        <v>1</v>
      </c>
      <c r="AF19" s="5">
        <v>0</v>
      </c>
      <c r="AG19" s="7">
        <v>0</v>
      </c>
      <c r="AH19" s="5">
        <v>50</v>
      </c>
      <c r="AI19" s="5">
        <v>35</v>
      </c>
      <c r="AJ19" s="7">
        <v>0.63500000000000001</v>
      </c>
      <c r="AK19" s="5">
        <v>45</v>
      </c>
      <c r="AL19" s="7">
        <v>0.86499999999999999</v>
      </c>
      <c r="AM19" s="5">
        <v>50</v>
      </c>
      <c r="AN19" s="7">
        <v>0.98099999999999998</v>
      </c>
      <c r="AO19" s="5">
        <v>50</v>
      </c>
      <c r="AP19" s="7">
        <v>1</v>
      </c>
      <c r="AQ19" s="5">
        <v>0</v>
      </c>
      <c r="AR19" s="7">
        <v>0</v>
      </c>
      <c r="AS19" s="5">
        <v>50</v>
      </c>
      <c r="AT19" s="5">
        <v>35</v>
      </c>
      <c r="AU19" s="5" t="s">
        <v>63</v>
      </c>
      <c r="AV19" s="5">
        <v>50</v>
      </c>
      <c r="AW19" s="5" t="s">
        <v>63</v>
      </c>
      <c r="AX19" s="5">
        <v>60</v>
      </c>
      <c r="AY19" s="5" t="s">
        <v>63</v>
      </c>
      <c r="AZ19" s="5">
        <v>60</v>
      </c>
      <c r="BA19" s="5" t="s">
        <v>63</v>
      </c>
      <c r="BB19" s="5" t="s">
        <v>63</v>
      </c>
      <c r="BC19" s="5" t="s">
        <v>63</v>
      </c>
      <c r="BD19" s="5">
        <v>60</v>
      </c>
    </row>
    <row r="20" spans="1:56" x14ac:dyDescent="0.35">
      <c r="A20" t="s">
        <v>79</v>
      </c>
      <c r="B20" s="5" t="s">
        <v>70</v>
      </c>
      <c r="C20" s="5" t="s">
        <v>70</v>
      </c>
      <c r="D20" s="5" t="s">
        <v>70</v>
      </c>
      <c r="E20" s="5" t="s">
        <v>70</v>
      </c>
      <c r="F20" s="5" t="s">
        <v>70</v>
      </c>
      <c r="G20" s="5" t="s">
        <v>70</v>
      </c>
      <c r="H20" s="5" t="s">
        <v>70</v>
      </c>
      <c r="I20" s="5" t="s">
        <v>70</v>
      </c>
      <c r="J20" s="5" t="s">
        <v>70</v>
      </c>
      <c r="K20" s="5" t="s">
        <v>70</v>
      </c>
      <c r="L20" s="5">
        <v>0</v>
      </c>
      <c r="M20" s="5" t="s">
        <v>70</v>
      </c>
      <c r="N20" s="5" t="s">
        <v>70</v>
      </c>
      <c r="O20" s="5" t="s">
        <v>70</v>
      </c>
      <c r="P20" s="5" t="s">
        <v>70</v>
      </c>
      <c r="Q20" s="5" t="s">
        <v>70</v>
      </c>
      <c r="R20" s="5" t="s">
        <v>70</v>
      </c>
      <c r="S20" s="5" t="s">
        <v>70</v>
      </c>
      <c r="T20" s="5" t="s">
        <v>70</v>
      </c>
      <c r="U20" s="5" t="s">
        <v>70</v>
      </c>
      <c r="V20" s="5" t="s">
        <v>70</v>
      </c>
      <c r="W20" s="5">
        <v>0</v>
      </c>
      <c r="X20" s="5" t="s">
        <v>70</v>
      </c>
      <c r="Y20" s="5" t="s">
        <v>70</v>
      </c>
      <c r="Z20" s="5" t="s">
        <v>70</v>
      </c>
      <c r="AA20" s="5" t="s">
        <v>70</v>
      </c>
      <c r="AB20" s="5" t="s">
        <v>70</v>
      </c>
      <c r="AC20" s="5" t="s">
        <v>70</v>
      </c>
      <c r="AD20" s="5" t="s">
        <v>70</v>
      </c>
      <c r="AE20" s="5" t="s">
        <v>70</v>
      </c>
      <c r="AF20" s="5" t="s">
        <v>70</v>
      </c>
      <c r="AG20" s="5" t="s">
        <v>70</v>
      </c>
      <c r="AH20" s="5">
        <v>0</v>
      </c>
      <c r="AI20" s="5" t="s">
        <v>70</v>
      </c>
      <c r="AJ20" s="5" t="s">
        <v>70</v>
      </c>
      <c r="AK20" s="5" t="s">
        <v>70</v>
      </c>
      <c r="AL20" s="5" t="s">
        <v>70</v>
      </c>
      <c r="AM20" s="5" t="s">
        <v>70</v>
      </c>
      <c r="AN20" s="5" t="s">
        <v>70</v>
      </c>
      <c r="AO20" s="5" t="s">
        <v>70</v>
      </c>
      <c r="AP20" s="5" t="s">
        <v>70</v>
      </c>
      <c r="AQ20" s="5" t="s">
        <v>70</v>
      </c>
      <c r="AR20" s="5" t="s">
        <v>70</v>
      </c>
      <c r="AS20" s="5">
        <v>0</v>
      </c>
      <c r="AT20" s="5" t="s">
        <v>70</v>
      </c>
      <c r="AU20" s="5" t="s">
        <v>70</v>
      </c>
      <c r="AV20" s="5" t="s">
        <v>70</v>
      </c>
      <c r="AW20" s="5" t="s">
        <v>70</v>
      </c>
      <c r="AX20" s="5" t="s">
        <v>70</v>
      </c>
      <c r="AY20" s="5" t="s">
        <v>70</v>
      </c>
      <c r="AZ20" s="5" t="s">
        <v>70</v>
      </c>
      <c r="BA20" s="5" t="s">
        <v>70</v>
      </c>
      <c r="BB20" s="5" t="s">
        <v>70</v>
      </c>
      <c r="BC20" s="5" t="s">
        <v>70</v>
      </c>
      <c r="BD20" s="5">
        <v>0</v>
      </c>
    </row>
    <row r="21" spans="1:56" x14ac:dyDescent="0.35">
      <c r="A21" t="s">
        <v>80</v>
      </c>
      <c r="B21" s="5" t="s">
        <v>70</v>
      </c>
      <c r="C21" s="5" t="s">
        <v>70</v>
      </c>
      <c r="D21" s="5" t="s">
        <v>70</v>
      </c>
      <c r="E21" s="5" t="s">
        <v>70</v>
      </c>
      <c r="F21" s="5" t="s">
        <v>70</v>
      </c>
      <c r="G21" s="5" t="s">
        <v>70</v>
      </c>
      <c r="H21" s="5" t="s">
        <v>70</v>
      </c>
      <c r="I21" s="5" t="s">
        <v>70</v>
      </c>
      <c r="J21" s="5" t="s">
        <v>70</v>
      </c>
      <c r="K21" s="5" t="s">
        <v>70</v>
      </c>
      <c r="L21" s="5">
        <v>0</v>
      </c>
      <c r="M21" s="5" t="s">
        <v>70</v>
      </c>
      <c r="N21" s="5" t="s">
        <v>70</v>
      </c>
      <c r="O21" s="5" t="s">
        <v>70</v>
      </c>
      <c r="P21" s="5" t="s">
        <v>70</v>
      </c>
      <c r="Q21" s="5" t="s">
        <v>70</v>
      </c>
      <c r="R21" s="5" t="s">
        <v>70</v>
      </c>
      <c r="S21" s="5" t="s">
        <v>70</v>
      </c>
      <c r="T21" s="5" t="s">
        <v>70</v>
      </c>
      <c r="U21" s="5" t="s">
        <v>70</v>
      </c>
      <c r="V21" s="5" t="s">
        <v>70</v>
      </c>
      <c r="W21" s="5">
        <v>0</v>
      </c>
      <c r="X21" s="5" t="s">
        <v>70</v>
      </c>
      <c r="Y21" s="5" t="s">
        <v>70</v>
      </c>
      <c r="Z21" s="5" t="s">
        <v>70</v>
      </c>
      <c r="AA21" s="5" t="s">
        <v>70</v>
      </c>
      <c r="AB21" s="5" t="s">
        <v>70</v>
      </c>
      <c r="AC21" s="5" t="s">
        <v>70</v>
      </c>
      <c r="AD21" s="5" t="s">
        <v>70</v>
      </c>
      <c r="AE21" s="5" t="s">
        <v>70</v>
      </c>
      <c r="AF21" s="5" t="s">
        <v>70</v>
      </c>
      <c r="AG21" s="5" t="s">
        <v>70</v>
      </c>
      <c r="AH21" s="5">
        <v>0</v>
      </c>
      <c r="AI21" s="5" t="s">
        <v>70</v>
      </c>
      <c r="AJ21" s="5" t="s">
        <v>70</v>
      </c>
      <c r="AK21" s="5" t="s">
        <v>70</v>
      </c>
      <c r="AL21" s="5" t="s">
        <v>70</v>
      </c>
      <c r="AM21" s="5" t="s">
        <v>70</v>
      </c>
      <c r="AN21" s="5" t="s">
        <v>70</v>
      </c>
      <c r="AO21" s="5" t="s">
        <v>70</v>
      </c>
      <c r="AP21" s="5" t="s">
        <v>70</v>
      </c>
      <c r="AQ21" s="5" t="s">
        <v>70</v>
      </c>
      <c r="AR21" s="5" t="s">
        <v>70</v>
      </c>
      <c r="AS21" s="5">
        <v>0</v>
      </c>
      <c r="AT21" s="5" t="s">
        <v>70</v>
      </c>
      <c r="AU21" s="5" t="s">
        <v>70</v>
      </c>
      <c r="AV21" s="5" t="s">
        <v>70</v>
      </c>
      <c r="AW21" s="5" t="s">
        <v>70</v>
      </c>
      <c r="AX21" s="5" t="s">
        <v>70</v>
      </c>
      <c r="AY21" s="5" t="s">
        <v>70</v>
      </c>
      <c r="AZ21" s="5" t="s">
        <v>70</v>
      </c>
      <c r="BA21" s="5" t="s">
        <v>70</v>
      </c>
      <c r="BB21" s="5" t="s">
        <v>70</v>
      </c>
      <c r="BC21" s="5" t="s">
        <v>70</v>
      </c>
      <c r="BD21" s="5">
        <v>0</v>
      </c>
    </row>
    <row r="22" spans="1:56" x14ac:dyDescent="0.35">
      <c r="A22" t="s">
        <v>81</v>
      </c>
      <c r="B22" s="5">
        <v>35</v>
      </c>
      <c r="C22" s="7">
        <v>0.41</v>
      </c>
      <c r="D22" s="5">
        <v>50</v>
      </c>
      <c r="E22" s="7">
        <v>0.57799999999999996</v>
      </c>
      <c r="F22" s="5">
        <v>65</v>
      </c>
      <c r="G22" s="7">
        <v>0.75900000000000001</v>
      </c>
      <c r="H22" s="5">
        <v>75</v>
      </c>
      <c r="I22" s="7">
        <v>0.89200000000000002</v>
      </c>
      <c r="J22" s="5">
        <v>10</v>
      </c>
      <c r="K22" s="7">
        <v>0.108</v>
      </c>
      <c r="L22" s="5">
        <v>85</v>
      </c>
      <c r="M22" s="5">
        <v>25</v>
      </c>
      <c r="N22" s="5" t="s">
        <v>63</v>
      </c>
      <c r="O22" s="5">
        <v>35</v>
      </c>
      <c r="P22" s="5" t="s">
        <v>63</v>
      </c>
      <c r="Q22" s="5">
        <v>45</v>
      </c>
      <c r="R22" s="5" t="s">
        <v>63</v>
      </c>
      <c r="S22" s="5">
        <v>45</v>
      </c>
      <c r="T22" s="5" t="s">
        <v>63</v>
      </c>
      <c r="U22" s="5" t="s">
        <v>63</v>
      </c>
      <c r="V22" s="5" t="s">
        <v>63</v>
      </c>
      <c r="W22" s="5">
        <v>50</v>
      </c>
      <c r="X22" s="5">
        <v>20</v>
      </c>
      <c r="Y22" s="5" t="s">
        <v>63</v>
      </c>
      <c r="Z22" s="5">
        <v>35</v>
      </c>
      <c r="AA22" s="5" t="s">
        <v>63</v>
      </c>
      <c r="AB22" s="5">
        <v>45</v>
      </c>
      <c r="AC22" s="5" t="s">
        <v>63</v>
      </c>
      <c r="AD22" s="5">
        <v>55</v>
      </c>
      <c r="AE22" s="5" t="s">
        <v>63</v>
      </c>
      <c r="AF22" s="5" t="s">
        <v>63</v>
      </c>
      <c r="AG22" s="5" t="s">
        <v>63</v>
      </c>
      <c r="AH22" s="5">
        <v>55</v>
      </c>
      <c r="AI22" s="5">
        <v>20</v>
      </c>
      <c r="AJ22" s="7">
        <v>0.47399999999999998</v>
      </c>
      <c r="AK22" s="5">
        <v>30</v>
      </c>
      <c r="AL22" s="7">
        <v>0.76300000000000001</v>
      </c>
      <c r="AM22" s="5">
        <v>35</v>
      </c>
      <c r="AN22" s="7">
        <v>0.89500000000000002</v>
      </c>
      <c r="AO22" s="5">
        <v>40</v>
      </c>
      <c r="AP22" s="7">
        <v>1</v>
      </c>
      <c r="AQ22" s="5">
        <v>0</v>
      </c>
      <c r="AR22" s="7">
        <v>0</v>
      </c>
      <c r="AS22" s="5">
        <v>40</v>
      </c>
      <c r="AT22" s="5">
        <v>35</v>
      </c>
      <c r="AU22" s="5" t="s">
        <v>63</v>
      </c>
      <c r="AV22" s="5">
        <v>50</v>
      </c>
      <c r="AW22" s="5" t="s">
        <v>63</v>
      </c>
      <c r="AX22" s="5">
        <v>60</v>
      </c>
      <c r="AY22" s="5" t="s">
        <v>63</v>
      </c>
      <c r="AZ22" s="5">
        <v>70</v>
      </c>
      <c r="BA22" s="5" t="s">
        <v>63</v>
      </c>
      <c r="BB22" s="5" t="s">
        <v>63</v>
      </c>
      <c r="BC22" s="5" t="s">
        <v>63</v>
      </c>
      <c r="BD22" s="5">
        <v>70</v>
      </c>
    </row>
    <row r="23" spans="1:56" x14ac:dyDescent="0.35">
      <c r="A23" t="s">
        <v>82</v>
      </c>
      <c r="B23" s="5">
        <v>260</v>
      </c>
      <c r="C23" s="7">
        <v>0.29499999999999998</v>
      </c>
      <c r="D23" s="5">
        <v>510</v>
      </c>
      <c r="E23" s="7">
        <v>0.57999999999999996</v>
      </c>
      <c r="F23" s="5">
        <v>750</v>
      </c>
      <c r="G23" s="7">
        <v>0.85299999999999998</v>
      </c>
      <c r="H23" s="5">
        <v>850</v>
      </c>
      <c r="I23" s="7">
        <v>0.96799999999999997</v>
      </c>
      <c r="J23" s="5">
        <v>30</v>
      </c>
      <c r="K23" s="7">
        <v>3.2000000000000001E-2</v>
      </c>
      <c r="L23" s="5">
        <v>875</v>
      </c>
      <c r="M23" s="5">
        <v>250</v>
      </c>
      <c r="N23" s="7">
        <v>0.34699999999999998</v>
      </c>
      <c r="O23" s="5">
        <v>475</v>
      </c>
      <c r="P23" s="7">
        <v>0.65400000000000003</v>
      </c>
      <c r="Q23" s="5">
        <v>625</v>
      </c>
      <c r="R23" s="7">
        <v>0.86699999999999999</v>
      </c>
      <c r="S23" s="5">
        <v>695</v>
      </c>
      <c r="T23" s="7">
        <v>0.96</v>
      </c>
      <c r="U23" s="5">
        <v>30</v>
      </c>
      <c r="V23" s="7">
        <v>0.04</v>
      </c>
      <c r="W23" s="5">
        <v>725</v>
      </c>
      <c r="X23" s="5">
        <v>300</v>
      </c>
      <c r="Y23" s="7">
        <v>0.38900000000000001</v>
      </c>
      <c r="Z23" s="5">
        <v>520</v>
      </c>
      <c r="AA23" s="7">
        <v>0.67200000000000004</v>
      </c>
      <c r="AB23" s="5">
        <v>695</v>
      </c>
      <c r="AC23" s="7">
        <v>0.9</v>
      </c>
      <c r="AD23" s="5">
        <v>755</v>
      </c>
      <c r="AE23" s="7">
        <v>0.98199999999999998</v>
      </c>
      <c r="AF23" s="5">
        <v>15</v>
      </c>
      <c r="AG23" s="7">
        <v>1.7999999999999999E-2</v>
      </c>
      <c r="AH23" s="5">
        <v>770</v>
      </c>
      <c r="AI23" s="5">
        <v>250</v>
      </c>
      <c r="AJ23" s="7">
        <v>0.33400000000000002</v>
      </c>
      <c r="AK23" s="5">
        <v>475</v>
      </c>
      <c r="AL23" s="7">
        <v>0.64100000000000001</v>
      </c>
      <c r="AM23" s="5">
        <v>695</v>
      </c>
      <c r="AN23" s="7">
        <v>0.93300000000000005</v>
      </c>
      <c r="AO23" s="5">
        <v>725</v>
      </c>
      <c r="AP23" s="7">
        <v>0.97699999999999998</v>
      </c>
      <c r="AQ23" s="5">
        <v>15</v>
      </c>
      <c r="AR23" s="7">
        <v>2.3E-2</v>
      </c>
      <c r="AS23" s="5">
        <v>745</v>
      </c>
      <c r="AT23" s="5">
        <v>200</v>
      </c>
      <c r="AU23" s="7">
        <v>0.28599999999999998</v>
      </c>
      <c r="AV23" s="5">
        <v>440</v>
      </c>
      <c r="AW23" s="7">
        <v>0.625</v>
      </c>
      <c r="AX23" s="5">
        <v>625</v>
      </c>
      <c r="AY23" s="7">
        <v>0.88300000000000001</v>
      </c>
      <c r="AZ23" s="5">
        <v>690</v>
      </c>
      <c r="BA23" s="7">
        <v>0.97699999999999998</v>
      </c>
      <c r="BB23" s="5">
        <v>15</v>
      </c>
      <c r="BC23" s="7">
        <v>2.3E-2</v>
      </c>
      <c r="BD23" s="5">
        <v>705</v>
      </c>
    </row>
    <row r="24" spans="1:56" x14ac:dyDescent="0.35">
      <c r="A24" t="s">
        <v>83</v>
      </c>
      <c r="B24" s="5" t="s">
        <v>70</v>
      </c>
      <c r="C24" s="5" t="s">
        <v>70</v>
      </c>
      <c r="D24" s="5" t="s">
        <v>70</v>
      </c>
      <c r="E24" s="5" t="s">
        <v>70</v>
      </c>
      <c r="F24" s="5" t="s">
        <v>70</v>
      </c>
      <c r="G24" s="5" t="s">
        <v>70</v>
      </c>
      <c r="H24" s="5" t="s">
        <v>70</v>
      </c>
      <c r="I24" s="5" t="s">
        <v>70</v>
      </c>
      <c r="J24" s="5" t="s">
        <v>70</v>
      </c>
      <c r="K24" s="5" t="s">
        <v>70</v>
      </c>
      <c r="L24" s="5">
        <v>0</v>
      </c>
      <c r="M24" s="5" t="s">
        <v>70</v>
      </c>
      <c r="N24" s="5" t="s">
        <v>70</v>
      </c>
      <c r="O24" s="5" t="s">
        <v>70</v>
      </c>
      <c r="P24" s="5" t="s">
        <v>70</v>
      </c>
      <c r="Q24" s="5" t="s">
        <v>70</v>
      </c>
      <c r="R24" s="5" t="s">
        <v>70</v>
      </c>
      <c r="S24" s="5" t="s">
        <v>70</v>
      </c>
      <c r="T24" s="5" t="s">
        <v>70</v>
      </c>
      <c r="U24" s="5" t="s">
        <v>70</v>
      </c>
      <c r="V24" s="5" t="s">
        <v>70</v>
      </c>
      <c r="W24" s="5">
        <v>0</v>
      </c>
      <c r="X24" s="5" t="s">
        <v>70</v>
      </c>
      <c r="Y24" s="5" t="s">
        <v>70</v>
      </c>
      <c r="Z24" s="5" t="s">
        <v>70</v>
      </c>
      <c r="AA24" s="5" t="s">
        <v>70</v>
      </c>
      <c r="AB24" s="5" t="s">
        <v>70</v>
      </c>
      <c r="AC24" s="5" t="s">
        <v>70</v>
      </c>
      <c r="AD24" s="5" t="s">
        <v>70</v>
      </c>
      <c r="AE24" s="5" t="s">
        <v>70</v>
      </c>
      <c r="AF24" s="5" t="s">
        <v>70</v>
      </c>
      <c r="AG24" s="5" t="s">
        <v>70</v>
      </c>
      <c r="AH24" s="5">
        <v>0</v>
      </c>
      <c r="AI24" s="5" t="s">
        <v>70</v>
      </c>
      <c r="AJ24" s="5" t="s">
        <v>70</v>
      </c>
      <c r="AK24" s="5" t="s">
        <v>70</v>
      </c>
      <c r="AL24" s="5" t="s">
        <v>70</v>
      </c>
      <c r="AM24" s="5" t="s">
        <v>70</v>
      </c>
      <c r="AN24" s="5" t="s">
        <v>70</v>
      </c>
      <c r="AO24" s="5" t="s">
        <v>70</v>
      </c>
      <c r="AP24" s="5" t="s">
        <v>70</v>
      </c>
      <c r="AQ24" s="5" t="s">
        <v>70</v>
      </c>
      <c r="AR24" s="5" t="s">
        <v>70</v>
      </c>
      <c r="AS24" s="5">
        <v>0</v>
      </c>
      <c r="AT24" s="5" t="s">
        <v>70</v>
      </c>
      <c r="AU24" s="5" t="s">
        <v>70</v>
      </c>
      <c r="AV24" s="5" t="s">
        <v>70</v>
      </c>
      <c r="AW24" s="5" t="s">
        <v>70</v>
      </c>
      <c r="AX24" s="5" t="s">
        <v>70</v>
      </c>
      <c r="AY24" s="5" t="s">
        <v>70</v>
      </c>
      <c r="AZ24" s="5" t="s">
        <v>70</v>
      </c>
      <c r="BA24" s="5" t="s">
        <v>70</v>
      </c>
      <c r="BB24" s="5" t="s">
        <v>70</v>
      </c>
      <c r="BC24" s="5" t="s">
        <v>70</v>
      </c>
      <c r="BD24" s="5">
        <v>0</v>
      </c>
    </row>
    <row r="25" spans="1:56" x14ac:dyDescent="0.35">
      <c r="A25" t="s">
        <v>84</v>
      </c>
      <c r="B25" s="5" t="s">
        <v>70</v>
      </c>
      <c r="C25" s="5" t="s">
        <v>70</v>
      </c>
      <c r="D25" s="5" t="s">
        <v>70</v>
      </c>
      <c r="E25" s="5" t="s">
        <v>70</v>
      </c>
      <c r="F25" s="5" t="s">
        <v>70</v>
      </c>
      <c r="G25" s="5" t="s">
        <v>70</v>
      </c>
      <c r="H25" s="5" t="s">
        <v>70</v>
      </c>
      <c r="I25" s="5" t="s">
        <v>70</v>
      </c>
      <c r="J25" s="5" t="s">
        <v>70</v>
      </c>
      <c r="K25" s="5" t="s">
        <v>70</v>
      </c>
      <c r="L25" s="5">
        <v>0</v>
      </c>
      <c r="M25" s="5">
        <v>0</v>
      </c>
      <c r="N25" s="7">
        <v>0</v>
      </c>
      <c r="O25" s="5">
        <v>5</v>
      </c>
      <c r="P25" s="7">
        <v>0.24</v>
      </c>
      <c r="Q25" s="5">
        <v>15</v>
      </c>
      <c r="R25" s="7">
        <v>0.52</v>
      </c>
      <c r="S25" s="5">
        <v>20</v>
      </c>
      <c r="T25" s="7">
        <v>0.72</v>
      </c>
      <c r="U25" s="5">
        <v>5</v>
      </c>
      <c r="V25" s="7">
        <v>0.28000000000000003</v>
      </c>
      <c r="W25" s="5">
        <v>25</v>
      </c>
      <c r="X25" s="5" t="s">
        <v>63</v>
      </c>
      <c r="Y25" s="5" t="s">
        <v>63</v>
      </c>
      <c r="Z25" s="5" t="s">
        <v>63</v>
      </c>
      <c r="AA25" s="5" t="s">
        <v>63</v>
      </c>
      <c r="AB25" s="5">
        <v>5</v>
      </c>
      <c r="AC25" s="5" t="s">
        <v>63</v>
      </c>
      <c r="AD25" s="5">
        <v>10</v>
      </c>
      <c r="AE25" s="5" t="s">
        <v>63</v>
      </c>
      <c r="AF25" s="5">
        <v>0</v>
      </c>
      <c r="AG25" s="7">
        <v>0</v>
      </c>
      <c r="AH25" s="5">
        <v>10</v>
      </c>
      <c r="AI25" s="5">
        <v>0</v>
      </c>
      <c r="AJ25" s="7">
        <v>0</v>
      </c>
      <c r="AK25" s="5" t="s">
        <v>63</v>
      </c>
      <c r="AL25" s="5" t="s">
        <v>63</v>
      </c>
      <c r="AM25" s="5">
        <v>10</v>
      </c>
      <c r="AN25" s="5" t="s">
        <v>63</v>
      </c>
      <c r="AO25" s="5">
        <v>10</v>
      </c>
      <c r="AP25" s="5" t="s">
        <v>63</v>
      </c>
      <c r="AQ25" s="5">
        <v>0</v>
      </c>
      <c r="AR25" s="7">
        <v>0</v>
      </c>
      <c r="AS25" s="5">
        <v>10</v>
      </c>
      <c r="AT25" s="5">
        <v>0</v>
      </c>
      <c r="AU25" s="7">
        <v>0</v>
      </c>
      <c r="AV25" s="5" t="s">
        <v>63</v>
      </c>
      <c r="AW25" s="5" t="s">
        <v>63</v>
      </c>
      <c r="AX25" s="5" t="s">
        <v>63</v>
      </c>
      <c r="AY25" s="5" t="s">
        <v>63</v>
      </c>
      <c r="AZ25" s="5">
        <v>5</v>
      </c>
      <c r="BA25" s="5" t="s">
        <v>63</v>
      </c>
      <c r="BB25" s="5" t="s">
        <v>63</v>
      </c>
      <c r="BC25" s="5" t="s">
        <v>63</v>
      </c>
      <c r="BD25" s="5">
        <v>10</v>
      </c>
    </row>
    <row r="26" spans="1:56" x14ac:dyDescent="0.35">
      <c r="A26" t="s">
        <v>85</v>
      </c>
      <c r="B26" s="5">
        <v>0</v>
      </c>
      <c r="C26" s="7">
        <v>0</v>
      </c>
      <c r="D26" s="5" t="s">
        <v>63</v>
      </c>
      <c r="E26" s="5" t="s">
        <v>63</v>
      </c>
      <c r="F26" s="5" t="s">
        <v>63</v>
      </c>
      <c r="G26" s="5" t="s">
        <v>63</v>
      </c>
      <c r="H26" s="5" t="s">
        <v>63</v>
      </c>
      <c r="I26" s="5" t="s">
        <v>63</v>
      </c>
      <c r="J26" s="5" t="s">
        <v>63</v>
      </c>
      <c r="K26" s="5" t="s">
        <v>63</v>
      </c>
      <c r="L26" s="5">
        <v>5</v>
      </c>
      <c r="M26" s="5">
        <v>0</v>
      </c>
      <c r="N26" s="7">
        <v>0</v>
      </c>
      <c r="O26" s="5">
        <v>0</v>
      </c>
      <c r="P26" s="7">
        <v>0</v>
      </c>
      <c r="Q26" s="5">
        <v>0</v>
      </c>
      <c r="R26" s="7">
        <v>0</v>
      </c>
      <c r="S26" s="5">
        <v>0</v>
      </c>
      <c r="T26" s="7">
        <v>0</v>
      </c>
      <c r="U26" s="5" t="s">
        <v>63</v>
      </c>
      <c r="V26" s="5" t="s">
        <v>63</v>
      </c>
      <c r="W26" s="5" t="s">
        <v>63</v>
      </c>
      <c r="X26" s="5" t="s">
        <v>63</v>
      </c>
      <c r="Y26" s="5" t="s">
        <v>63</v>
      </c>
      <c r="Z26" s="5" t="s">
        <v>63</v>
      </c>
      <c r="AA26" s="5" t="s">
        <v>63</v>
      </c>
      <c r="AB26" s="5" t="s">
        <v>63</v>
      </c>
      <c r="AC26" s="5" t="s">
        <v>63</v>
      </c>
      <c r="AD26" s="5">
        <v>5</v>
      </c>
      <c r="AE26" s="5" t="s">
        <v>63</v>
      </c>
      <c r="AF26" s="5">
        <v>0</v>
      </c>
      <c r="AG26" s="7">
        <v>0</v>
      </c>
      <c r="AH26" s="5">
        <v>5</v>
      </c>
      <c r="AI26" s="5" t="s">
        <v>70</v>
      </c>
      <c r="AJ26" s="5" t="s">
        <v>70</v>
      </c>
      <c r="AK26" s="5" t="s">
        <v>70</v>
      </c>
      <c r="AL26" s="5" t="s">
        <v>70</v>
      </c>
      <c r="AM26" s="5" t="s">
        <v>70</v>
      </c>
      <c r="AN26" s="5" t="s">
        <v>70</v>
      </c>
      <c r="AO26" s="5" t="s">
        <v>70</v>
      </c>
      <c r="AP26" s="5" t="s">
        <v>70</v>
      </c>
      <c r="AQ26" s="5" t="s">
        <v>70</v>
      </c>
      <c r="AR26" s="5" t="s">
        <v>70</v>
      </c>
      <c r="AS26" s="5">
        <v>0</v>
      </c>
      <c r="AT26" s="5">
        <v>0</v>
      </c>
      <c r="AU26" s="7">
        <v>0</v>
      </c>
      <c r="AV26" s="5">
        <v>0</v>
      </c>
      <c r="AW26" s="7">
        <v>0</v>
      </c>
      <c r="AX26" s="5" t="s">
        <v>63</v>
      </c>
      <c r="AY26" s="5" t="s">
        <v>63</v>
      </c>
      <c r="AZ26" s="5" t="s">
        <v>63</v>
      </c>
      <c r="BA26" s="5" t="s">
        <v>63</v>
      </c>
      <c r="BB26" s="5">
        <v>5</v>
      </c>
      <c r="BC26" s="5" t="s">
        <v>63</v>
      </c>
      <c r="BD26" s="5">
        <v>5</v>
      </c>
    </row>
    <row r="27" spans="1:56" x14ac:dyDescent="0.35">
      <c r="A27" t="s">
        <v>86</v>
      </c>
      <c r="B27" s="5">
        <v>45</v>
      </c>
      <c r="C27" s="7">
        <v>0.69699999999999995</v>
      </c>
      <c r="D27" s="5">
        <v>55</v>
      </c>
      <c r="E27" s="7">
        <v>0.84799999999999998</v>
      </c>
      <c r="F27" s="5">
        <v>65</v>
      </c>
      <c r="G27" s="7">
        <v>0.98499999999999999</v>
      </c>
      <c r="H27" s="5">
        <v>65</v>
      </c>
      <c r="I27" s="7">
        <v>1</v>
      </c>
      <c r="J27" s="5">
        <v>0</v>
      </c>
      <c r="K27" s="7">
        <v>0</v>
      </c>
      <c r="L27" s="5">
        <v>65</v>
      </c>
      <c r="M27" s="5">
        <v>60</v>
      </c>
      <c r="N27" s="5" t="s">
        <v>63</v>
      </c>
      <c r="O27" s="5">
        <v>80</v>
      </c>
      <c r="P27" s="5" t="s">
        <v>63</v>
      </c>
      <c r="Q27" s="5">
        <v>90</v>
      </c>
      <c r="R27" s="5" t="s">
        <v>63</v>
      </c>
      <c r="S27" s="5">
        <v>90</v>
      </c>
      <c r="T27" s="5" t="s">
        <v>63</v>
      </c>
      <c r="U27" s="5" t="s">
        <v>63</v>
      </c>
      <c r="V27" s="5" t="s">
        <v>63</v>
      </c>
      <c r="W27" s="5">
        <v>95</v>
      </c>
      <c r="X27" s="5">
        <v>40</v>
      </c>
      <c r="Y27" s="7">
        <v>0.59099999999999997</v>
      </c>
      <c r="Z27" s="5">
        <v>50</v>
      </c>
      <c r="AA27" s="7">
        <v>0.78800000000000003</v>
      </c>
      <c r="AB27" s="5">
        <v>65</v>
      </c>
      <c r="AC27" s="7">
        <v>0.97</v>
      </c>
      <c r="AD27" s="5">
        <v>65</v>
      </c>
      <c r="AE27" s="7">
        <v>1</v>
      </c>
      <c r="AF27" s="5">
        <v>0</v>
      </c>
      <c r="AG27" s="7">
        <v>0</v>
      </c>
      <c r="AH27" s="5">
        <v>65</v>
      </c>
      <c r="AI27" s="5">
        <v>65</v>
      </c>
      <c r="AJ27" s="5" t="s">
        <v>63</v>
      </c>
      <c r="AK27" s="5">
        <v>80</v>
      </c>
      <c r="AL27" s="5" t="s">
        <v>63</v>
      </c>
      <c r="AM27" s="5">
        <v>90</v>
      </c>
      <c r="AN27" s="5" t="s">
        <v>63</v>
      </c>
      <c r="AO27" s="5">
        <v>90</v>
      </c>
      <c r="AP27" s="5" t="s">
        <v>63</v>
      </c>
      <c r="AQ27" s="5" t="s">
        <v>63</v>
      </c>
      <c r="AR27" s="5" t="s">
        <v>63</v>
      </c>
      <c r="AS27" s="5">
        <v>95</v>
      </c>
      <c r="AT27" s="5">
        <v>45</v>
      </c>
      <c r="AU27" s="7">
        <v>0.67200000000000004</v>
      </c>
      <c r="AV27" s="5">
        <v>55</v>
      </c>
      <c r="AW27" s="7">
        <v>0.84399999999999997</v>
      </c>
      <c r="AX27" s="5">
        <v>60</v>
      </c>
      <c r="AY27" s="7">
        <v>0.96899999999999997</v>
      </c>
      <c r="AZ27" s="5">
        <v>65</v>
      </c>
      <c r="BA27" s="7">
        <v>1</v>
      </c>
      <c r="BB27" s="5">
        <v>0</v>
      </c>
      <c r="BC27" s="7">
        <v>0</v>
      </c>
      <c r="BD27" s="5">
        <v>65</v>
      </c>
    </row>
    <row r="28" spans="1:56" x14ac:dyDescent="0.35">
      <c r="A28" t="s">
        <v>87</v>
      </c>
      <c r="B28" s="5" t="s">
        <v>70</v>
      </c>
      <c r="C28" s="5" t="s">
        <v>70</v>
      </c>
      <c r="D28" s="5" t="s">
        <v>70</v>
      </c>
      <c r="E28" s="5" t="s">
        <v>70</v>
      </c>
      <c r="F28" s="5" t="s">
        <v>70</v>
      </c>
      <c r="G28" s="5" t="s">
        <v>70</v>
      </c>
      <c r="H28" s="5" t="s">
        <v>70</v>
      </c>
      <c r="I28" s="5" t="s">
        <v>70</v>
      </c>
      <c r="J28" s="5" t="s">
        <v>70</v>
      </c>
      <c r="K28" s="5" t="s">
        <v>70</v>
      </c>
      <c r="L28" s="5">
        <v>0</v>
      </c>
      <c r="M28" s="5" t="s">
        <v>70</v>
      </c>
      <c r="N28" s="5" t="s">
        <v>70</v>
      </c>
      <c r="O28" s="5" t="s">
        <v>70</v>
      </c>
      <c r="P28" s="5" t="s">
        <v>70</v>
      </c>
      <c r="Q28" s="5" t="s">
        <v>70</v>
      </c>
      <c r="R28" s="5" t="s">
        <v>70</v>
      </c>
      <c r="S28" s="5" t="s">
        <v>70</v>
      </c>
      <c r="T28" s="5" t="s">
        <v>70</v>
      </c>
      <c r="U28" s="5" t="s">
        <v>70</v>
      </c>
      <c r="V28" s="5" t="s">
        <v>70</v>
      </c>
      <c r="W28" s="5">
        <v>0</v>
      </c>
      <c r="X28" s="5" t="s">
        <v>70</v>
      </c>
      <c r="Y28" s="5" t="s">
        <v>70</v>
      </c>
      <c r="Z28" s="5" t="s">
        <v>70</v>
      </c>
      <c r="AA28" s="5" t="s">
        <v>70</v>
      </c>
      <c r="AB28" s="5" t="s">
        <v>70</v>
      </c>
      <c r="AC28" s="5" t="s">
        <v>70</v>
      </c>
      <c r="AD28" s="5" t="s">
        <v>70</v>
      </c>
      <c r="AE28" s="5" t="s">
        <v>70</v>
      </c>
      <c r="AF28" s="5" t="s">
        <v>70</v>
      </c>
      <c r="AG28" s="5" t="s">
        <v>70</v>
      </c>
      <c r="AH28" s="5">
        <v>0</v>
      </c>
      <c r="AI28" s="5" t="s">
        <v>70</v>
      </c>
      <c r="AJ28" s="5" t="s">
        <v>70</v>
      </c>
      <c r="AK28" s="5" t="s">
        <v>70</v>
      </c>
      <c r="AL28" s="5" t="s">
        <v>70</v>
      </c>
      <c r="AM28" s="5" t="s">
        <v>70</v>
      </c>
      <c r="AN28" s="5" t="s">
        <v>70</v>
      </c>
      <c r="AO28" s="5" t="s">
        <v>70</v>
      </c>
      <c r="AP28" s="5" t="s">
        <v>70</v>
      </c>
      <c r="AQ28" s="5" t="s">
        <v>70</v>
      </c>
      <c r="AR28" s="5" t="s">
        <v>70</v>
      </c>
      <c r="AS28" s="5">
        <v>0</v>
      </c>
      <c r="AT28" s="5" t="s">
        <v>70</v>
      </c>
      <c r="AU28" s="5" t="s">
        <v>70</v>
      </c>
      <c r="AV28" s="5" t="s">
        <v>70</v>
      </c>
      <c r="AW28" s="5" t="s">
        <v>70</v>
      </c>
      <c r="AX28" s="5" t="s">
        <v>70</v>
      </c>
      <c r="AY28" s="5" t="s">
        <v>70</v>
      </c>
      <c r="AZ28" s="5" t="s">
        <v>70</v>
      </c>
      <c r="BA28" s="5" t="s">
        <v>70</v>
      </c>
      <c r="BB28" s="5" t="s">
        <v>70</v>
      </c>
      <c r="BC28" s="5" t="s">
        <v>70</v>
      </c>
      <c r="BD28" s="5">
        <v>0</v>
      </c>
    </row>
    <row r="29" spans="1:56" x14ac:dyDescent="0.35">
      <c r="A29" t="s">
        <v>88</v>
      </c>
      <c r="B29" s="5" t="s">
        <v>70</v>
      </c>
      <c r="C29" s="5" t="s">
        <v>70</v>
      </c>
      <c r="D29" s="5" t="s">
        <v>70</v>
      </c>
      <c r="E29" s="5" t="s">
        <v>70</v>
      </c>
      <c r="F29" s="5" t="s">
        <v>70</v>
      </c>
      <c r="G29" s="5" t="s">
        <v>70</v>
      </c>
      <c r="H29" s="5" t="s">
        <v>70</v>
      </c>
      <c r="I29" s="5" t="s">
        <v>70</v>
      </c>
      <c r="J29" s="5" t="s">
        <v>70</v>
      </c>
      <c r="K29" s="5" t="s">
        <v>70</v>
      </c>
      <c r="L29" s="5">
        <v>0</v>
      </c>
      <c r="M29" s="5" t="s">
        <v>70</v>
      </c>
      <c r="N29" s="5" t="s">
        <v>70</v>
      </c>
      <c r="O29" s="5" t="s">
        <v>70</v>
      </c>
      <c r="P29" s="5" t="s">
        <v>70</v>
      </c>
      <c r="Q29" s="5" t="s">
        <v>70</v>
      </c>
      <c r="R29" s="5" t="s">
        <v>70</v>
      </c>
      <c r="S29" s="5" t="s">
        <v>70</v>
      </c>
      <c r="T29" s="5" t="s">
        <v>70</v>
      </c>
      <c r="U29" s="5" t="s">
        <v>70</v>
      </c>
      <c r="V29" s="5" t="s">
        <v>70</v>
      </c>
      <c r="W29" s="5">
        <v>0</v>
      </c>
      <c r="X29" s="5" t="s">
        <v>70</v>
      </c>
      <c r="Y29" s="5" t="s">
        <v>70</v>
      </c>
      <c r="Z29" s="5" t="s">
        <v>70</v>
      </c>
      <c r="AA29" s="5" t="s">
        <v>70</v>
      </c>
      <c r="AB29" s="5" t="s">
        <v>70</v>
      </c>
      <c r="AC29" s="5" t="s">
        <v>70</v>
      </c>
      <c r="AD29" s="5" t="s">
        <v>70</v>
      </c>
      <c r="AE29" s="5" t="s">
        <v>70</v>
      </c>
      <c r="AF29" s="5" t="s">
        <v>70</v>
      </c>
      <c r="AG29" s="5" t="s">
        <v>70</v>
      </c>
      <c r="AH29" s="5">
        <v>0</v>
      </c>
      <c r="AI29" s="5" t="s">
        <v>70</v>
      </c>
      <c r="AJ29" s="5" t="s">
        <v>70</v>
      </c>
      <c r="AK29" s="5" t="s">
        <v>70</v>
      </c>
      <c r="AL29" s="5" t="s">
        <v>70</v>
      </c>
      <c r="AM29" s="5" t="s">
        <v>70</v>
      </c>
      <c r="AN29" s="5" t="s">
        <v>70</v>
      </c>
      <c r="AO29" s="5" t="s">
        <v>70</v>
      </c>
      <c r="AP29" s="5" t="s">
        <v>70</v>
      </c>
      <c r="AQ29" s="5" t="s">
        <v>70</v>
      </c>
      <c r="AR29" s="5" t="s">
        <v>70</v>
      </c>
      <c r="AS29" s="5">
        <v>0</v>
      </c>
      <c r="AT29" s="5" t="s">
        <v>70</v>
      </c>
      <c r="AU29" s="5" t="s">
        <v>70</v>
      </c>
      <c r="AV29" s="5" t="s">
        <v>70</v>
      </c>
      <c r="AW29" s="5" t="s">
        <v>70</v>
      </c>
      <c r="AX29" s="5" t="s">
        <v>70</v>
      </c>
      <c r="AY29" s="5" t="s">
        <v>70</v>
      </c>
      <c r="AZ29" s="5" t="s">
        <v>70</v>
      </c>
      <c r="BA29" s="5" t="s">
        <v>70</v>
      </c>
      <c r="BB29" s="5" t="s">
        <v>70</v>
      </c>
      <c r="BC29" s="5" t="s">
        <v>70</v>
      </c>
      <c r="BD29" s="5">
        <v>0</v>
      </c>
    </row>
    <row r="30" spans="1:56" x14ac:dyDescent="0.35">
      <c r="A30" t="s">
        <v>89</v>
      </c>
      <c r="B30" s="5">
        <v>45</v>
      </c>
      <c r="C30" s="7">
        <v>0.21099999999999999</v>
      </c>
      <c r="D30" s="5">
        <v>95</v>
      </c>
      <c r="E30" s="7">
        <v>0.46600000000000003</v>
      </c>
      <c r="F30" s="5">
        <v>140</v>
      </c>
      <c r="G30" s="7">
        <v>0.67600000000000005</v>
      </c>
      <c r="H30" s="5">
        <v>175</v>
      </c>
      <c r="I30" s="7">
        <v>0.85299999999999998</v>
      </c>
      <c r="J30" s="5">
        <v>30</v>
      </c>
      <c r="K30" s="7">
        <v>0.14699999999999999</v>
      </c>
      <c r="L30" s="5">
        <v>205</v>
      </c>
      <c r="M30" s="5">
        <v>55</v>
      </c>
      <c r="N30" s="7">
        <v>0.35299999999999998</v>
      </c>
      <c r="O30" s="5">
        <v>90</v>
      </c>
      <c r="P30" s="7">
        <v>0.57099999999999995</v>
      </c>
      <c r="Q30" s="5">
        <v>120</v>
      </c>
      <c r="R30" s="7">
        <v>0.76900000000000002</v>
      </c>
      <c r="S30" s="5">
        <v>135</v>
      </c>
      <c r="T30" s="7">
        <v>0.872</v>
      </c>
      <c r="U30" s="5">
        <v>20</v>
      </c>
      <c r="V30" s="7">
        <v>0.128</v>
      </c>
      <c r="W30" s="5">
        <v>155</v>
      </c>
      <c r="X30" s="5">
        <v>85</v>
      </c>
      <c r="Y30" s="5" t="s">
        <v>63</v>
      </c>
      <c r="Z30" s="5">
        <v>140</v>
      </c>
      <c r="AA30" s="5" t="s">
        <v>63</v>
      </c>
      <c r="AB30" s="5">
        <v>165</v>
      </c>
      <c r="AC30" s="5" t="s">
        <v>63</v>
      </c>
      <c r="AD30" s="5">
        <v>175</v>
      </c>
      <c r="AE30" s="5" t="s">
        <v>63</v>
      </c>
      <c r="AF30" s="5" t="s">
        <v>63</v>
      </c>
      <c r="AG30" s="5" t="s">
        <v>63</v>
      </c>
      <c r="AH30" s="5">
        <v>175</v>
      </c>
      <c r="AI30" s="5">
        <v>50</v>
      </c>
      <c r="AJ30" s="5" t="s">
        <v>63</v>
      </c>
      <c r="AK30" s="5">
        <v>85</v>
      </c>
      <c r="AL30" s="5" t="s">
        <v>63</v>
      </c>
      <c r="AM30" s="5">
        <v>120</v>
      </c>
      <c r="AN30" s="5" t="s">
        <v>63</v>
      </c>
      <c r="AO30" s="5">
        <v>130</v>
      </c>
      <c r="AP30" s="5" t="s">
        <v>63</v>
      </c>
      <c r="AQ30" s="5" t="s">
        <v>63</v>
      </c>
      <c r="AR30" s="5" t="s">
        <v>63</v>
      </c>
      <c r="AS30" s="5">
        <v>135</v>
      </c>
      <c r="AT30" s="5">
        <v>25</v>
      </c>
      <c r="AU30" s="7">
        <v>0.18099999999999999</v>
      </c>
      <c r="AV30" s="5">
        <v>70</v>
      </c>
      <c r="AW30" s="7">
        <v>0.46300000000000002</v>
      </c>
      <c r="AX30" s="5">
        <v>105</v>
      </c>
      <c r="AY30" s="7">
        <v>0.69799999999999995</v>
      </c>
      <c r="AZ30" s="5">
        <v>125</v>
      </c>
      <c r="BA30" s="7">
        <v>0.85199999999999998</v>
      </c>
      <c r="BB30" s="5">
        <v>20</v>
      </c>
      <c r="BC30" s="7">
        <v>0.14799999999999999</v>
      </c>
      <c r="BD30" s="5">
        <v>150</v>
      </c>
    </row>
    <row r="31" spans="1:56" x14ac:dyDescent="0.35">
      <c r="A31" t="s">
        <v>90</v>
      </c>
      <c r="B31" s="5">
        <v>20</v>
      </c>
      <c r="C31" s="7">
        <v>0.67900000000000005</v>
      </c>
      <c r="D31" s="5">
        <v>25</v>
      </c>
      <c r="E31" s="7">
        <v>0.92900000000000005</v>
      </c>
      <c r="F31" s="5">
        <v>25</v>
      </c>
      <c r="G31" s="7">
        <v>0.92900000000000005</v>
      </c>
      <c r="H31" s="5">
        <v>30</v>
      </c>
      <c r="I31" s="7">
        <v>1</v>
      </c>
      <c r="J31" s="5">
        <v>0</v>
      </c>
      <c r="K31" s="7">
        <v>0</v>
      </c>
      <c r="L31" s="5">
        <v>30</v>
      </c>
      <c r="M31" s="5">
        <v>20</v>
      </c>
      <c r="N31" s="5" t="s">
        <v>63</v>
      </c>
      <c r="O31" s="5">
        <v>25</v>
      </c>
      <c r="P31" s="5" t="s">
        <v>63</v>
      </c>
      <c r="Q31" s="5">
        <v>35</v>
      </c>
      <c r="R31" s="5" t="s">
        <v>63</v>
      </c>
      <c r="S31" s="5">
        <v>35</v>
      </c>
      <c r="T31" s="5" t="s">
        <v>63</v>
      </c>
      <c r="U31" s="5" t="s">
        <v>63</v>
      </c>
      <c r="V31" s="5" t="s">
        <v>63</v>
      </c>
      <c r="W31" s="5">
        <v>35</v>
      </c>
      <c r="X31" s="5">
        <v>15</v>
      </c>
      <c r="Y31" s="5" t="s">
        <v>63</v>
      </c>
      <c r="Z31" s="5">
        <v>30</v>
      </c>
      <c r="AA31" s="5" t="s">
        <v>63</v>
      </c>
      <c r="AB31" s="5">
        <v>35</v>
      </c>
      <c r="AC31" s="5" t="s">
        <v>63</v>
      </c>
      <c r="AD31" s="5">
        <v>45</v>
      </c>
      <c r="AE31" s="5" t="s">
        <v>63</v>
      </c>
      <c r="AF31" s="5" t="s">
        <v>63</v>
      </c>
      <c r="AG31" s="5" t="s">
        <v>63</v>
      </c>
      <c r="AH31" s="5">
        <v>45</v>
      </c>
      <c r="AI31" s="5">
        <v>30</v>
      </c>
      <c r="AJ31" s="7">
        <v>0.55800000000000005</v>
      </c>
      <c r="AK31" s="5">
        <v>40</v>
      </c>
      <c r="AL31" s="7">
        <v>0.76900000000000002</v>
      </c>
      <c r="AM31" s="5">
        <v>45</v>
      </c>
      <c r="AN31" s="7">
        <v>0.90400000000000003</v>
      </c>
      <c r="AO31" s="5">
        <v>50</v>
      </c>
      <c r="AP31" s="7">
        <v>1</v>
      </c>
      <c r="AQ31" s="5">
        <v>0</v>
      </c>
      <c r="AR31" s="7">
        <v>0</v>
      </c>
      <c r="AS31" s="5">
        <v>50</v>
      </c>
      <c r="AT31" s="5">
        <v>25</v>
      </c>
      <c r="AU31" s="5" t="s">
        <v>63</v>
      </c>
      <c r="AV31" s="5">
        <v>35</v>
      </c>
      <c r="AW31" s="5" t="s">
        <v>63</v>
      </c>
      <c r="AX31" s="5">
        <v>40</v>
      </c>
      <c r="AY31" s="5" t="s">
        <v>63</v>
      </c>
      <c r="AZ31" s="5">
        <v>50</v>
      </c>
      <c r="BA31" s="5" t="s">
        <v>63</v>
      </c>
      <c r="BB31" s="5" t="s">
        <v>63</v>
      </c>
      <c r="BC31" s="5" t="s">
        <v>63</v>
      </c>
      <c r="BD31" s="5">
        <v>50</v>
      </c>
    </row>
    <row r="32" spans="1:56" x14ac:dyDescent="0.35">
      <c r="A32" t="s">
        <v>91</v>
      </c>
      <c r="B32" s="5">
        <v>15</v>
      </c>
      <c r="C32" s="7">
        <v>0.23599999999999999</v>
      </c>
      <c r="D32" s="5">
        <v>35</v>
      </c>
      <c r="E32" s="7">
        <v>0.48599999999999999</v>
      </c>
      <c r="F32" s="5">
        <v>55</v>
      </c>
      <c r="G32" s="7">
        <v>0.76400000000000001</v>
      </c>
      <c r="H32" s="5">
        <v>65</v>
      </c>
      <c r="I32" s="7">
        <v>0.93100000000000005</v>
      </c>
      <c r="J32" s="5">
        <v>5</v>
      </c>
      <c r="K32" s="7">
        <v>6.9000000000000006E-2</v>
      </c>
      <c r="L32" s="5">
        <v>70</v>
      </c>
      <c r="M32" s="5">
        <v>15</v>
      </c>
      <c r="N32" s="7">
        <v>0.26500000000000001</v>
      </c>
      <c r="O32" s="5">
        <v>25</v>
      </c>
      <c r="P32" s="7">
        <v>0.46899999999999997</v>
      </c>
      <c r="Q32" s="5">
        <v>30</v>
      </c>
      <c r="R32" s="7">
        <v>0.63300000000000001</v>
      </c>
      <c r="S32" s="5">
        <v>35</v>
      </c>
      <c r="T32" s="7">
        <v>0.755</v>
      </c>
      <c r="U32" s="5">
        <v>10</v>
      </c>
      <c r="V32" s="7">
        <v>0.245</v>
      </c>
      <c r="W32" s="5">
        <v>50</v>
      </c>
      <c r="X32" s="5">
        <v>20</v>
      </c>
      <c r="Y32" s="5" t="s">
        <v>63</v>
      </c>
      <c r="Z32" s="5">
        <v>35</v>
      </c>
      <c r="AA32" s="5" t="s">
        <v>63</v>
      </c>
      <c r="AB32" s="5">
        <v>55</v>
      </c>
      <c r="AC32" s="5" t="s">
        <v>63</v>
      </c>
      <c r="AD32" s="5">
        <v>65</v>
      </c>
      <c r="AE32" s="5" t="s">
        <v>63</v>
      </c>
      <c r="AF32" s="5" t="s">
        <v>63</v>
      </c>
      <c r="AG32" s="5" t="s">
        <v>63</v>
      </c>
      <c r="AH32" s="5">
        <v>65</v>
      </c>
      <c r="AI32" s="5">
        <v>20</v>
      </c>
      <c r="AJ32" s="5" t="s">
        <v>63</v>
      </c>
      <c r="AK32" s="5">
        <v>35</v>
      </c>
      <c r="AL32" s="5" t="s">
        <v>63</v>
      </c>
      <c r="AM32" s="5">
        <v>65</v>
      </c>
      <c r="AN32" s="5" t="s">
        <v>63</v>
      </c>
      <c r="AO32" s="5">
        <v>70</v>
      </c>
      <c r="AP32" s="5" t="s">
        <v>63</v>
      </c>
      <c r="AQ32" s="5" t="s">
        <v>63</v>
      </c>
      <c r="AR32" s="5" t="s">
        <v>63</v>
      </c>
      <c r="AS32" s="5">
        <v>70</v>
      </c>
      <c r="AT32" s="5">
        <v>10</v>
      </c>
      <c r="AU32" s="7">
        <v>0.13500000000000001</v>
      </c>
      <c r="AV32" s="5">
        <v>35</v>
      </c>
      <c r="AW32" s="7">
        <v>0.44600000000000001</v>
      </c>
      <c r="AX32" s="5">
        <v>55</v>
      </c>
      <c r="AY32" s="7">
        <v>0.73</v>
      </c>
      <c r="AZ32" s="5">
        <v>70</v>
      </c>
      <c r="BA32" s="7">
        <v>0.93200000000000005</v>
      </c>
      <c r="BB32" s="5">
        <v>5</v>
      </c>
      <c r="BC32" s="7">
        <v>6.8000000000000005E-2</v>
      </c>
      <c r="BD32" s="5">
        <v>75</v>
      </c>
    </row>
    <row r="33" spans="1:56" x14ac:dyDescent="0.35">
      <c r="A33" t="s">
        <v>92</v>
      </c>
      <c r="B33" s="5">
        <v>0</v>
      </c>
      <c r="C33" s="7">
        <v>0</v>
      </c>
      <c r="D33" s="5" t="s">
        <v>63</v>
      </c>
      <c r="E33" s="5" t="s">
        <v>63</v>
      </c>
      <c r="F33" s="5">
        <v>10</v>
      </c>
      <c r="G33" s="5" t="s">
        <v>63</v>
      </c>
      <c r="H33" s="5">
        <v>15</v>
      </c>
      <c r="I33" s="5" t="s">
        <v>63</v>
      </c>
      <c r="J33" s="5" t="s">
        <v>63</v>
      </c>
      <c r="K33" s="5" t="s">
        <v>63</v>
      </c>
      <c r="L33" s="5">
        <v>15</v>
      </c>
      <c r="M33" s="5" t="s">
        <v>63</v>
      </c>
      <c r="N33" s="5" t="s">
        <v>63</v>
      </c>
      <c r="O33" s="5">
        <v>5</v>
      </c>
      <c r="P33" s="5" t="s">
        <v>63</v>
      </c>
      <c r="Q33" s="5">
        <v>10</v>
      </c>
      <c r="R33" s="5" t="s">
        <v>63</v>
      </c>
      <c r="S33" s="5">
        <v>15</v>
      </c>
      <c r="T33" s="5" t="s">
        <v>63</v>
      </c>
      <c r="U33" s="5">
        <v>0</v>
      </c>
      <c r="V33" s="7">
        <v>0</v>
      </c>
      <c r="W33" s="5">
        <v>15</v>
      </c>
      <c r="X33" s="5" t="s">
        <v>63</v>
      </c>
      <c r="Y33" s="5" t="s">
        <v>63</v>
      </c>
      <c r="Z33" s="5" t="s">
        <v>63</v>
      </c>
      <c r="AA33" s="5" t="s">
        <v>63</v>
      </c>
      <c r="AB33" s="5">
        <v>5</v>
      </c>
      <c r="AC33" s="5" t="s">
        <v>63</v>
      </c>
      <c r="AD33" s="5">
        <v>5</v>
      </c>
      <c r="AE33" s="5" t="s">
        <v>63</v>
      </c>
      <c r="AF33" s="5">
        <v>0</v>
      </c>
      <c r="AG33" s="7">
        <v>0</v>
      </c>
      <c r="AH33" s="5">
        <v>5</v>
      </c>
      <c r="AI33" s="5">
        <v>0</v>
      </c>
      <c r="AJ33" s="7">
        <v>0</v>
      </c>
      <c r="AK33" s="5" t="s">
        <v>63</v>
      </c>
      <c r="AL33" s="5" t="s">
        <v>63</v>
      </c>
      <c r="AM33" s="5" t="s">
        <v>63</v>
      </c>
      <c r="AN33" s="5" t="s">
        <v>63</v>
      </c>
      <c r="AO33" s="5" t="s">
        <v>63</v>
      </c>
      <c r="AP33" s="5" t="s">
        <v>63</v>
      </c>
      <c r="AQ33" s="5">
        <v>0</v>
      </c>
      <c r="AR33" s="7">
        <v>0</v>
      </c>
      <c r="AS33" s="5" t="s">
        <v>63</v>
      </c>
      <c r="AT33" s="5" t="s">
        <v>63</v>
      </c>
      <c r="AU33" s="5" t="s">
        <v>63</v>
      </c>
      <c r="AV33" s="5" t="s">
        <v>63</v>
      </c>
      <c r="AW33" s="5" t="s">
        <v>63</v>
      </c>
      <c r="AX33" s="5">
        <v>10</v>
      </c>
      <c r="AY33" s="5" t="s">
        <v>63</v>
      </c>
      <c r="AZ33" s="5">
        <v>15</v>
      </c>
      <c r="BA33" s="5" t="s">
        <v>63</v>
      </c>
      <c r="BB33" s="5" t="s">
        <v>63</v>
      </c>
      <c r="BC33" s="5" t="s">
        <v>63</v>
      </c>
      <c r="BD33" s="5">
        <v>15</v>
      </c>
    </row>
    <row r="34" spans="1:56" x14ac:dyDescent="0.35">
      <c r="A34" t="s">
        <v>93</v>
      </c>
      <c r="B34" s="5">
        <v>75</v>
      </c>
      <c r="C34" s="7">
        <v>0.308</v>
      </c>
      <c r="D34" s="5">
        <v>145</v>
      </c>
      <c r="E34" s="7">
        <v>0.59599999999999997</v>
      </c>
      <c r="F34" s="5">
        <v>190</v>
      </c>
      <c r="G34" s="7">
        <v>0.79600000000000004</v>
      </c>
      <c r="H34" s="5">
        <v>225</v>
      </c>
      <c r="I34" s="7">
        <v>0.94599999999999995</v>
      </c>
      <c r="J34" s="5">
        <v>15</v>
      </c>
      <c r="K34" s="7">
        <v>5.3999999999999999E-2</v>
      </c>
      <c r="L34" s="5">
        <v>240</v>
      </c>
      <c r="M34" s="5">
        <v>75</v>
      </c>
      <c r="N34" s="7">
        <v>0.35299999999999998</v>
      </c>
      <c r="O34" s="5">
        <v>120</v>
      </c>
      <c r="P34" s="7">
        <v>0.57999999999999996</v>
      </c>
      <c r="Q34" s="5">
        <v>160</v>
      </c>
      <c r="R34" s="7">
        <v>0.78300000000000003</v>
      </c>
      <c r="S34" s="5">
        <v>190</v>
      </c>
      <c r="T34" s="7">
        <v>0.92300000000000004</v>
      </c>
      <c r="U34" s="5">
        <v>15</v>
      </c>
      <c r="V34" s="7">
        <v>7.6999999999999999E-2</v>
      </c>
      <c r="W34" s="5">
        <v>205</v>
      </c>
      <c r="X34" s="5">
        <v>90</v>
      </c>
      <c r="Y34" s="5" t="s">
        <v>63</v>
      </c>
      <c r="Z34" s="5">
        <v>130</v>
      </c>
      <c r="AA34" s="5" t="s">
        <v>63</v>
      </c>
      <c r="AB34" s="5">
        <v>185</v>
      </c>
      <c r="AC34" s="5" t="s">
        <v>63</v>
      </c>
      <c r="AD34" s="5">
        <v>200</v>
      </c>
      <c r="AE34" s="5" t="s">
        <v>63</v>
      </c>
      <c r="AF34" s="5" t="s">
        <v>63</v>
      </c>
      <c r="AG34" s="5" t="s">
        <v>63</v>
      </c>
      <c r="AH34" s="5">
        <v>200</v>
      </c>
      <c r="AI34" s="5">
        <v>75</v>
      </c>
      <c r="AJ34" s="7">
        <v>0.38300000000000001</v>
      </c>
      <c r="AK34" s="5">
        <v>130</v>
      </c>
      <c r="AL34" s="7">
        <v>0.67900000000000005</v>
      </c>
      <c r="AM34" s="5">
        <v>170</v>
      </c>
      <c r="AN34" s="7">
        <v>0.89100000000000001</v>
      </c>
      <c r="AO34" s="5">
        <v>185</v>
      </c>
      <c r="AP34" s="7">
        <v>0.95299999999999996</v>
      </c>
      <c r="AQ34" s="5">
        <v>10</v>
      </c>
      <c r="AR34" s="7">
        <v>4.7E-2</v>
      </c>
      <c r="AS34" s="5">
        <v>195</v>
      </c>
      <c r="AT34" s="5">
        <v>65</v>
      </c>
      <c r="AU34" s="7">
        <v>0.28100000000000003</v>
      </c>
      <c r="AV34" s="5">
        <v>125</v>
      </c>
      <c r="AW34" s="7">
        <v>0.54100000000000004</v>
      </c>
      <c r="AX34" s="5">
        <v>175</v>
      </c>
      <c r="AY34" s="7">
        <v>0.76200000000000001</v>
      </c>
      <c r="AZ34" s="5">
        <v>200</v>
      </c>
      <c r="BA34" s="7">
        <v>0.86599999999999999</v>
      </c>
      <c r="BB34" s="5">
        <v>30</v>
      </c>
      <c r="BC34" s="7">
        <v>0.13400000000000001</v>
      </c>
      <c r="BD34" s="5">
        <v>230</v>
      </c>
    </row>
    <row r="35" spans="1:56" x14ac:dyDescent="0.35">
      <c r="A35" t="s">
        <v>94</v>
      </c>
      <c r="B35" s="5" t="s">
        <v>70</v>
      </c>
      <c r="C35" s="5" t="s">
        <v>70</v>
      </c>
      <c r="D35" s="5" t="s">
        <v>70</v>
      </c>
      <c r="E35" s="5" t="s">
        <v>70</v>
      </c>
      <c r="F35" s="5" t="s">
        <v>70</v>
      </c>
      <c r="G35" s="5" t="s">
        <v>70</v>
      </c>
      <c r="H35" s="5" t="s">
        <v>70</v>
      </c>
      <c r="I35" s="5" t="s">
        <v>70</v>
      </c>
      <c r="J35" s="5" t="s">
        <v>70</v>
      </c>
      <c r="K35" s="5" t="s">
        <v>70</v>
      </c>
      <c r="L35" s="5">
        <v>0</v>
      </c>
      <c r="M35" s="5" t="s">
        <v>70</v>
      </c>
      <c r="N35" s="5" t="s">
        <v>70</v>
      </c>
      <c r="O35" s="5" t="s">
        <v>70</v>
      </c>
      <c r="P35" s="5" t="s">
        <v>70</v>
      </c>
      <c r="Q35" s="5" t="s">
        <v>70</v>
      </c>
      <c r="R35" s="5" t="s">
        <v>70</v>
      </c>
      <c r="S35" s="5" t="s">
        <v>70</v>
      </c>
      <c r="T35" s="5" t="s">
        <v>70</v>
      </c>
      <c r="U35" s="5" t="s">
        <v>70</v>
      </c>
      <c r="V35" s="5" t="s">
        <v>70</v>
      </c>
      <c r="W35" s="5">
        <v>0</v>
      </c>
      <c r="X35" s="5" t="s">
        <v>70</v>
      </c>
      <c r="Y35" s="5" t="s">
        <v>70</v>
      </c>
      <c r="Z35" s="5" t="s">
        <v>70</v>
      </c>
      <c r="AA35" s="5" t="s">
        <v>70</v>
      </c>
      <c r="AB35" s="5" t="s">
        <v>70</v>
      </c>
      <c r="AC35" s="5" t="s">
        <v>70</v>
      </c>
      <c r="AD35" s="5" t="s">
        <v>70</v>
      </c>
      <c r="AE35" s="5" t="s">
        <v>70</v>
      </c>
      <c r="AF35" s="5" t="s">
        <v>70</v>
      </c>
      <c r="AG35" s="5" t="s">
        <v>70</v>
      </c>
      <c r="AH35" s="5">
        <v>0</v>
      </c>
      <c r="AI35" s="5" t="s">
        <v>70</v>
      </c>
      <c r="AJ35" s="5" t="s">
        <v>70</v>
      </c>
      <c r="AK35" s="5" t="s">
        <v>70</v>
      </c>
      <c r="AL35" s="5" t="s">
        <v>70</v>
      </c>
      <c r="AM35" s="5" t="s">
        <v>70</v>
      </c>
      <c r="AN35" s="5" t="s">
        <v>70</v>
      </c>
      <c r="AO35" s="5" t="s">
        <v>70</v>
      </c>
      <c r="AP35" s="5" t="s">
        <v>70</v>
      </c>
      <c r="AQ35" s="5" t="s">
        <v>70</v>
      </c>
      <c r="AR35" s="5" t="s">
        <v>70</v>
      </c>
      <c r="AS35" s="5">
        <v>0</v>
      </c>
      <c r="AT35" s="5" t="s">
        <v>70</v>
      </c>
      <c r="AU35" s="5" t="s">
        <v>70</v>
      </c>
      <c r="AV35" s="5" t="s">
        <v>70</v>
      </c>
      <c r="AW35" s="5" t="s">
        <v>70</v>
      </c>
      <c r="AX35" s="5" t="s">
        <v>70</v>
      </c>
      <c r="AY35" s="5" t="s">
        <v>70</v>
      </c>
      <c r="AZ35" s="5" t="s">
        <v>70</v>
      </c>
      <c r="BA35" s="5" t="s">
        <v>70</v>
      </c>
      <c r="BB35" s="5" t="s">
        <v>70</v>
      </c>
      <c r="BC35" s="5" t="s">
        <v>70</v>
      </c>
      <c r="BD35" s="5">
        <v>0</v>
      </c>
    </row>
    <row r="36" spans="1:56" x14ac:dyDescent="0.35">
      <c r="A36" t="s">
        <v>95</v>
      </c>
      <c r="B36" s="5" t="s">
        <v>70</v>
      </c>
      <c r="C36" s="5" t="s">
        <v>70</v>
      </c>
      <c r="D36" s="5" t="s">
        <v>70</v>
      </c>
      <c r="E36" s="5" t="s">
        <v>70</v>
      </c>
      <c r="F36" s="5" t="s">
        <v>70</v>
      </c>
      <c r="G36" s="5" t="s">
        <v>70</v>
      </c>
      <c r="H36" s="5" t="s">
        <v>70</v>
      </c>
      <c r="I36" s="5" t="s">
        <v>70</v>
      </c>
      <c r="J36" s="5" t="s">
        <v>70</v>
      </c>
      <c r="K36" s="5" t="s">
        <v>70</v>
      </c>
      <c r="L36" s="5">
        <v>0</v>
      </c>
      <c r="M36" s="5" t="s">
        <v>70</v>
      </c>
      <c r="N36" s="5" t="s">
        <v>70</v>
      </c>
      <c r="O36" s="5" t="s">
        <v>70</v>
      </c>
      <c r="P36" s="5" t="s">
        <v>70</v>
      </c>
      <c r="Q36" s="5" t="s">
        <v>70</v>
      </c>
      <c r="R36" s="5" t="s">
        <v>70</v>
      </c>
      <c r="S36" s="5" t="s">
        <v>70</v>
      </c>
      <c r="T36" s="5" t="s">
        <v>70</v>
      </c>
      <c r="U36" s="5" t="s">
        <v>70</v>
      </c>
      <c r="V36" s="5" t="s">
        <v>70</v>
      </c>
      <c r="W36" s="5">
        <v>0</v>
      </c>
      <c r="X36" s="5" t="s">
        <v>70</v>
      </c>
      <c r="Y36" s="5" t="s">
        <v>70</v>
      </c>
      <c r="Z36" s="5" t="s">
        <v>70</v>
      </c>
      <c r="AA36" s="5" t="s">
        <v>70</v>
      </c>
      <c r="AB36" s="5" t="s">
        <v>70</v>
      </c>
      <c r="AC36" s="5" t="s">
        <v>70</v>
      </c>
      <c r="AD36" s="5" t="s">
        <v>70</v>
      </c>
      <c r="AE36" s="5" t="s">
        <v>70</v>
      </c>
      <c r="AF36" s="5" t="s">
        <v>70</v>
      </c>
      <c r="AG36" s="5" t="s">
        <v>70</v>
      </c>
      <c r="AH36" s="5">
        <v>0</v>
      </c>
      <c r="AI36" s="5" t="s">
        <v>70</v>
      </c>
      <c r="AJ36" s="5" t="s">
        <v>70</v>
      </c>
      <c r="AK36" s="5" t="s">
        <v>70</v>
      </c>
      <c r="AL36" s="5" t="s">
        <v>70</v>
      </c>
      <c r="AM36" s="5" t="s">
        <v>70</v>
      </c>
      <c r="AN36" s="5" t="s">
        <v>70</v>
      </c>
      <c r="AO36" s="5" t="s">
        <v>70</v>
      </c>
      <c r="AP36" s="5" t="s">
        <v>70</v>
      </c>
      <c r="AQ36" s="5" t="s">
        <v>70</v>
      </c>
      <c r="AR36" s="5" t="s">
        <v>70</v>
      </c>
      <c r="AS36" s="5">
        <v>0</v>
      </c>
      <c r="AT36" s="5" t="s">
        <v>70</v>
      </c>
      <c r="AU36" s="5" t="s">
        <v>70</v>
      </c>
      <c r="AV36" s="5" t="s">
        <v>70</v>
      </c>
      <c r="AW36" s="5" t="s">
        <v>70</v>
      </c>
      <c r="AX36" s="5" t="s">
        <v>70</v>
      </c>
      <c r="AY36" s="5" t="s">
        <v>70</v>
      </c>
      <c r="AZ36" s="5" t="s">
        <v>70</v>
      </c>
      <c r="BA36" s="5" t="s">
        <v>70</v>
      </c>
      <c r="BB36" s="5" t="s">
        <v>70</v>
      </c>
      <c r="BC36" s="5" t="s">
        <v>70</v>
      </c>
      <c r="BD36" s="5">
        <v>0</v>
      </c>
    </row>
    <row r="37" spans="1:56" x14ac:dyDescent="0.35">
      <c r="A37" t="s">
        <v>96</v>
      </c>
      <c r="B37" s="5" t="s">
        <v>70</v>
      </c>
      <c r="C37" s="5" t="s">
        <v>70</v>
      </c>
      <c r="D37" s="5" t="s">
        <v>70</v>
      </c>
      <c r="E37" s="5" t="s">
        <v>70</v>
      </c>
      <c r="F37" s="5" t="s">
        <v>70</v>
      </c>
      <c r="G37" s="5" t="s">
        <v>70</v>
      </c>
      <c r="H37" s="5" t="s">
        <v>70</v>
      </c>
      <c r="I37" s="5" t="s">
        <v>70</v>
      </c>
      <c r="J37" s="5" t="s">
        <v>70</v>
      </c>
      <c r="K37" s="5" t="s">
        <v>70</v>
      </c>
      <c r="L37" s="5">
        <v>0</v>
      </c>
      <c r="M37" s="5" t="s">
        <v>70</v>
      </c>
      <c r="N37" s="5" t="s">
        <v>70</v>
      </c>
      <c r="O37" s="5" t="s">
        <v>70</v>
      </c>
      <c r="P37" s="5" t="s">
        <v>70</v>
      </c>
      <c r="Q37" s="5" t="s">
        <v>70</v>
      </c>
      <c r="R37" s="5" t="s">
        <v>70</v>
      </c>
      <c r="S37" s="5" t="s">
        <v>70</v>
      </c>
      <c r="T37" s="5" t="s">
        <v>70</v>
      </c>
      <c r="U37" s="5" t="s">
        <v>70</v>
      </c>
      <c r="V37" s="5" t="s">
        <v>70</v>
      </c>
      <c r="W37" s="5">
        <v>0</v>
      </c>
      <c r="X37" s="5" t="s">
        <v>63</v>
      </c>
      <c r="Y37" s="5" t="s">
        <v>63</v>
      </c>
      <c r="Z37" s="5" t="s">
        <v>63</v>
      </c>
      <c r="AA37" s="5" t="s">
        <v>63</v>
      </c>
      <c r="AB37" s="5" t="s">
        <v>63</v>
      </c>
      <c r="AC37" s="5" t="s">
        <v>63</v>
      </c>
      <c r="AD37" s="5" t="s">
        <v>63</v>
      </c>
      <c r="AE37" s="5" t="s">
        <v>63</v>
      </c>
      <c r="AF37" s="5">
        <v>0</v>
      </c>
      <c r="AG37" s="7">
        <v>0</v>
      </c>
      <c r="AH37" s="5" t="s">
        <v>63</v>
      </c>
      <c r="AI37" s="5" t="s">
        <v>70</v>
      </c>
      <c r="AJ37" s="5" t="s">
        <v>70</v>
      </c>
      <c r="AK37" s="5" t="s">
        <v>70</v>
      </c>
      <c r="AL37" s="5" t="s">
        <v>70</v>
      </c>
      <c r="AM37" s="5" t="s">
        <v>70</v>
      </c>
      <c r="AN37" s="5" t="s">
        <v>70</v>
      </c>
      <c r="AO37" s="5" t="s">
        <v>70</v>
      </c>
      <c r="AP37" s="5" t="s">
        <v>70</v>
      </c>
      <c r="AQ37" s="5" t="s">
        <v>70</v>
      </c>
      <c r="AR37" s="5" t="s">
        <v>70</v>
      </c>
      <c r="AS37" s="5">
        <v>0</v>
      </c>
      <c r="AT37" s="5" t="s">
        <v>70</v>
      </c>
      <c r="AU37" s="5" t="s">
        <v>70</v>
      </c>
      <c r="AV37" s="5" t="s">
        <v>70</v>
      </c>
      <c r="AW37" s="5" t="s">
        <v>70</v>
      </c>
      <c r="AX37" s="5" t="s">
        <v>70</v>
      </c>
      <c r="AY37" s="5" t="s">
        <v>70</v>
      </c>
      <c r="AZ37" s="5" t="s">
        <v>70</v>
      </c>
      <c r="BA37" s="5" t="s">
        <v>70</v>
      </c>
      <c r="BB37" s="5" t="s">
        <v>70</v>
      </c>
      <c r="BC37" s="5" t="s">
        <v>70</v>
      </c>
      <c r="BD37" s="5">
        <v>0</v>
      </c>
    </row>
    <row r="38" spans="1:56" x14ac:dyDescent="0.35">
      <c r="A38" t="s">
        <v>97</v>
      </c>
      <c r="B38" s="5" t="s">
        <v>70</v>
      </c>
      <c r="C38" s="5" t="s">
        <v>70</v>
      </c>
      <c r="D38" s="5" t="s">
        <v>70</v>
      </c>
      <c r="E38" s="5" t="s">
        <v>70</v>
      </c>
      <c r="F38" s="5" t="s">
        <v>70</v>
      </c>
      <c r="G38" s="5" t="s">
        <v>70</v>
      </c>
      <c r="H38" s="5" t="s">
        <v>70</v>
      </c>
      <c r="I38" s="5" t="s">
        <v>70</v>
      </c>
      <c r="J38" s="5" t="s">
        <v>70</v>
      </c>
      <c r="K38" s="5" t="s">
        <v>70</v>
      </c>
      <c r="L38" s="5">
        <v>0</v>
      </c>
      <c r="M38" s="5" t="s">
        <v>70</v>
      </c>
      <c r="N38" s="5" t="s">
        <v>70</v>
      </c>
      <c r="O38" s="5" t="s">
        <v>70</v>
      </c>
      <c r="P38" s="5" t="s">
        <v>70</v>
      </c>
      <c r="Q38" s="5" t="s">
        <v>70</v>
      </c>
      <c r="R38" s="5" t="s">
        <v>70</v>
      </c>
      <c r="S38" s="5" t="s">
        <v>70</v>
      </c>
      <c r="T38" s="5" t="s">
        <v>70</v>
      </c>
      <c r="U38" s="5" t="s">
        <v>70</v>
      </c>
      <c r="V38" s="5" t="s">
        <v>70</v>
      </c>
      <c r="W38" s="5">
        <v>0</v>
      </c>
      <c r="X38" s="5" t="s">
        <v>70</v>
      </c>
      <c r="Y38" s="5" t="s">
        <v>70</v>
      </c>
      <c r="Z38" s="5" t="s">
        <v>70</v>
      </c>
      <c r="AA38" s="5" t="s">
        <v>70</v>
      </c>
      <c r="AB38" s="5" t="s">
        <v>70</v>
      </c>
      <c r="AC38" s="5" t="s">
        <v>70</v>
      </c>
      <c r="AD38" s="5" t="s">
        <v>70</v>
      </c>
      <c r="AE38" s="5" t="s">
        <v>70</v>
      </c>
      <c r="AF38" s="5" t="s">
        <v>70</v>
      </c>
      <c r="AG38" s="5" t="s">
        <v>70</v>
      </c>
      <c r="AH38" s="5">
        <v>0</v>
      </c>
      <c r="AI38" s="5" t="s">
        <v>70</v>
      </c>
      <c r="AJ38" s="5" t="s">
        <v>70</v>
      </c>
      <c r="AK38" s="5" t="s">
        <v>70</v>
      </c>
      <c r="AL38" s="5" t="s">
        <v>70</v>
      </c>
      <c r="AM38" s="5" t="s">
        <v>70</v>
      </c>
      <c r="AN38" s="5" t="s">
        <v>70</v>
      </c>
      <c r="AO38" s="5" t="s">
        <v>70</v>
      </c>
      <c r="AP38" s="5" t="s">
        <v>70</v>
      </c>
      <c r="AQ38" s="5" t="s">
        <v>70</v>
      </c>
      <c r="AR38" s="5" t="s">
        <v>70</v>
      </c>
      <c r="AS38" s="5">
        <v>0</v>
      </c>
      <c r="AT38" s="5" t="s">
        <v>70</v>
      </c>
      <c r="AU38" s="5" t="s">
        <v>70</v>
      </c>
      <c r="AV38" s="5" t="s">
        <v>70</v>
      </c>
      <c r="AW38" s="5" t="s">
        <v>70</v>
      </c>
      <c r="AX38" s="5" t="s">
        <v>70</v>
      </c>
      <c r="AY38" s="5" t="s">
        <v>70</v>
      </c>
      <c r="AZ38" s="5" t="s">
        <v>70</v>
      </c>
      <c r="BA38" s="5" t="s">
        <v>70</v>
      </c>
      <c r="BB38" s="5" t="s">
        <v>70</v>
      </c>
      <c r="BC38" s="5" t="s">
        <v>70</v>
      </c>
      <c r="BD38" s="5">
        <v>0</v>
      </c>
    </row>
    <row r="39" spans="1:56" x14ac:dyDescent="0.35">
      <c r="A39" t="s">
        <v>98</v>
      </c>
      <c r="B39" s="5" t="s">
        <v>70</v>
      </c>
      <c r="C39" s="5" t="s">
        <v>70</v>
      </c>
      <c r="D39" s="5" t="s">
        <v>70</v>
      </c>
      <c r="E39" s="5" t="s">
        <v>70</v>
      </c>
      <c r="F39" s="5" t="s">
        <v>70</v>
      </c>
      <c r="G39" s="5" t="s">
        <v>70</v>
      </c>
      <c r="H39" s="5" t="s">
        <v>70</v>
      </c>
      <c r="I39" s="5" t="s">
        <v>70</v>
      </c>
      <c r="J39" s="5" t="s">
        <v>70</v>
      </c>
      <c r="K39" s="5" t="s">
        <v>70</v>
      </c>
      <c r="L39" s="5">
        <v>0</v>
      </c>
      <c r="M39" s="5" t="s">
        <v>70</v>
      </c>
      <c r="N39" s="5" t="s">
        <v>70</v>
      </c>
      <c r="O39" s="5" t="s">
        <v>70</v>
      </c>
      <c r="P39" s="5" t="s">
        <v>70</v>
      </c>
      <c r="Q39" s="5" t="s">
        <v>70</v>
      </c>
      <c r="R39" s="5" t="s">
        <v>70</v>
      </c>
      <c r="S39" s="5" t="s">
        <v>70</v>
      </c>
      <c r="T39" s="5" t="s">
        <v>70</v>
      </c>
      <c r="U39" s="5" t="s">
        <v>70</v>
      </c>
      <c r="V39" s="5" t="s">
        <v>70</v>
      </c>
      <c r="W39" s="5">
        <v>0</v>
      </c>
      <c r="X39" s="5" t="s">
        <v>70</v>
      </c>
      <c r="Y39" s="5" t="s">
        <v>70</v>
      </c>
      <c r="Z39" s="5" t="s">
        <v>70</v>
      </c>
      <c r="AA39" s="5" t="s">
        <v>70</v>
      </c>
      <c r="AB39" s="5" t="s">
        <v>70</v>
      </c>
      <c r="AC39" s="5" t="s">
        <v>70</v>
      </c>
      <c r="AD39" s="5" t="s">
        <v>70</v>
      </c>
      <c r="AE39" s="5" t="s">
        <v>70</v>
      </c>
      <c r="AF39" s="5" t="s">
        <v>70</v>
      </c>
      <c r="AG39" s="5" t="s">
        <v>70</v>
      </c>
      <c r="AH39" s="5">
        <v>0</v>
      </c>
      <c r="AI39" s="5" t="s">
        <v>70</v>
      </c>
      <c r="AJ39" s="5" t="s">
        <v>70</v>
      </c>
      <c r="AK39" s="5" t="s">
        <v>70</v>
      </c>
      <c r="AL39" s="5" t="s">
        <v>70</v>
      </c>
      <c r="AM39" s="5" t="s">
        <v>70</v>
      </c>
      <c r="AN39" s="5" t="s">
        <v>70</v>
      </c>
      <c r="AO39" s="5" t="s">
        <v>70</v>
      </c>
      <c r="AP39" s="5" t="s">
        <v>70</v>
      </c>
      <c r="AQ39" s="5" t="s">
        <v>70</v>
      </c>
      <c r="AR39" s="5" t="s">
        <v>70</v>
      </c>
      <c r="AS39" s="5">
        <v>0</v>
      </c>
      <c r="AT39" s="5" t="s">
        <v>70</v>
      </c>
      <c r="AU39" s="5" t="s">
        <v>70</v>
      </c>
      <c r="AV39" s="5" t="s">
        <v>70</v>
      </c>
      <c r="AW39" s="5" t="s">
        <v>70</v>
      </c>
      <c r="AX39" s="5" t="s">
        <v>70</v>
      </c>
      <c r="AY39" s="5" t="s">
        <v>70</v>
      </c>
      <c r="AZ39" s="5" t="s">
        <v>70</v>
      </c>
      <c r="BA39" s="5" t="s">
        <v>70</v>
      </c>
      <c r="BB39" s="5" t="s">
        <v>70</v>
      </c>
      <c r="BC39" s="5" t="s">
        <v>70</v>
      </c>
      <c r="BD39" s="5">
        <v>0</v>
      </c>
    </row>
    <row r="40" spans="1:56" x14ac:dyDescent="0.35">
      <c r="A40" t="s">
        <v>99</v>
      </c>
      <c r="B40" s="5">
        <v>120</v>
      </c>
      <c r="C40" s="7">
        <v>0.19500000000000001</v>
      </c>
      <c r="D40" s="5">
        <v>215</v>
      </c>
      <c r="E40" s="7">
        <v>0.35199999999999998</v>
      </c>
      <c r="F40" s="5">
        <v>355</v>
      </c>
      <c r="G40" s="7">
        <v>0.58399999999999996</v>
      </c>
      <c r="H40" s="5">
        <v>490</v>
      </c>
      <c r="I40" s="7">
        <v>0.80500000000000005</v>
      </c>
      <c r="J40" s="5">
        <v>120</v>
      </c>
      <c r="K40" s="7">
        <v>0.19500000000000001</v>
      </c>
      <c r="L40" s="5">
        <v>610</v>
      </c>
      <c r="M40" s="5">
        <v>150</v>
      </c>
      <c r="N40" s="7">
        <v>0.29599999999999999</v>
      </c>
      <c r="O40" s="5">
        <v>255</v>
      </c>
      <c r="P40" s="7">
        <v>0.496</v>
      </c>
      <c r="Q40" s="5">
        <v>360</v>
      </c>
      <c r="R40" s="7">
        <v>0.69599999999999995</v>
      </c>
      <c r="S40" s="5">
        <v>445</v>
      </c>
      <c r="T40" s="7">
        <v>0.86799999999999999</v>
      </c>
      <c r="U40" s="5">
        <v>70</v>
      </c>
      <c r="V40" s="7">
        <v>0.13200000000000001</v>
      </c>
      <c r="W40" s="5">
        <v>515</v>
      </c>
      <c r="X40" s="5">
        <v>170</v>
      </c>
      <c r="Y40" s="7">
        <v>0.38</v>
      </c>
      <c r="Z40" s="5">
        <v>250</v>
      </c>
      <c r="AA40" s="7">
        <v>0.55400000000000005</v>
      </c>
      <c r="AB40" s="5">
        <v>355</v>
      </c>
      <c r="AC40" s="7">
        <v>0.78100000000000003</v>
      </c>
      <c r="AD40" s="5">
        <v>425</v>
      </c>
      <c r="AE40" s="7">
        <v>0.94299999999999995</v>
      </c>
      <c r="AF40" s="5">
        <v>25</v>
      </c>
      <c r="AG40" s="7">
        <v>5.7000000000000002E-2</v>
      </c>
      <c r="AH40" s="5">
        <v>455</v>
      </c>
      <c r="AI40" s="5">
        <v>210</v>
      </c>
      <c r="AJ40" s="7">
        <v>0.33900000000000002</v>
      </c>
      <c r="AK40" s="5">
        <v>335</v>
      </c>
      <c r="AL40" s="7">
        <v>0.54300000000000004</v>
      </c>
      <c r="AM40" s="5">
        <v>480</v>
      </c>
      <c r="AN40" s="7">
        <v>0.77400000000000002</v>
      </c>
      <c r="AO40" s="5">
        <v>550</v>
      </c>
      <c r="AP40" s="7">
        <v>0.89</v>
      </c>
      <c r="AQ40" s="5">
        <v>70</v>
      </c>
      <c r="AR40" s="7">
        <v>0.11</v>
      </c>
      <c r="AS40" s="5">
        <v>620</v>
      </c>
      <c r="AT40" s="5">
        <v>160</v>
      </c>
      <c r="AU40" s="7">
        <v>0.29399999999999998</v>
      </c>
      <c r="AV40" s="5">
        <v>285</v>
      </c>
      <c r="AW40" s="7">
        <v>0.51500000000000001</v>
      </c>
      <c r="AX40" s="5">
        <v>380</v>
      </c>
      <c r="AY40" s="7">
        <v>0.68600000000000005</v>
      </c>
      <c r="AZ40" s="5">
        <v>465</v>
      </c>
      <c r="BA40" s="7">
        <v>0.84199999999999997</v>
      </c>
      <c r="BB40" s="5">
        <v>85</v>
      </c>
      <c r="BC40" s="7">
        <v>0.158</v>
      </c>
      <c r="BD40" s="5">
        <v>550</v>
      </c>
    </row>
    <row r="41" spans="1:56" x14ac:dyDescent="0.35">
      <c r="A41" t="s">
        <v>100</v>
      </c>
      <c r="B41" s="5">
        <v>5</v>
      </c>
      <c r="C41" s="7">
        <v>0.16200000000000001</v>
      </c>
      <c r="D41" s="5">
        <v>15</v>
      </c>
      <c r="E41" s="7">
        <v>0.45900000000000002</v>
      </c>
      <c r="F41" s="5">
        <v>25</v>
      </c>
      <c r="G41" s="7">
        <v>0.64900000000000002</v>
      </c>
      <c r="H41" s="5">
        <v>30</v>
      </c>
      <c r="I41" s="7">
        <v>0.75700000000000001</v>
      </c>
      <c r="J41" s="5">
        <v>10</v>
      </c>
      <c r="K41" s="7">
        <v>0.24299999999999999</v>
      </c>
      <c r="L41" s="5">
        <v>35</v>
      </c>
      <c r="M41" s="5">
        <v>5</v>
      </c>
      <c r="N41" s="7">
        <v>0.45500000000000002</v>
      </c>
      <c r="O41" s="5">
        <v>10</v>
      </c>
      <c r="P41" s="7">
        <v>0.81799999999999995</v>
      </c>
      <c r="Q41" s="5">
        <v>10</v>
      </c>
      <c r="R41" s="7">
        <v>1</v>
      </c>
      <c r="S41" s="5">
        <v>10</v>
      </c>
      <c r="T41" s="7">
        <v>1</v>
      </c>
      <c r="U41" s="5">
        <v>0</v>
      </c>
      <c r="V41" s="7">
        <v>0</v>
      </c>
      <c r="W41" s="5">
        <v>10</v>
      </c>
      <c r="X41" s="5">
        <v>5</v>
      </c>
      <c r="Y41" s="7">
        <v>0.26100000000000001</v>
      </c>
      <c r="Z41" s="5">
        <v>10</v>
      </c>
      <c r="AA41" s="7">
        <v>0.47799999999999998</v>
      </c>
      <c r="AB41" s="5">
        <v>20</v>
      </c>
      <c r="AC41" s="7">
        <v>0.87</v>
      </c>
      <c r="AD41" s="5">
        <v>25</v>
      </c>
      <c r="AE41" s="7">
        <v>1</v>
      </c>
      <c r="AF41" s="5">
        <v>0</v>
      </c>
      <c r="AG41" s="7">
        <v>0</v>
      </c>
      <c r="AH41" s="5">
        <v>25</v>
      </c>
      <c r="AI41" s="5">
        <v>5</v>
      </c>
      <c r="AJ41" s="7">
        <v>0.28599999999999998</v>
      </c>
      <c r="AK41" s="5">
        <v>15</v>
      </c>
      <c r="AL41" s="7">
        <v>0.81</v>
      </c>
      <c r="AM41" s="5">
        <v>20</v>
      </c>
      <c r="AN41" s="7">
        <v>1</v>
      </c>
      <c r="AO41" s="5">
        <v>20</v>
      </c>
      <c r="AP41" s="7">
        <v>1</v>
      </c>
      <c r="AQ41" s="5">
        <v>0</v>
      </c>
      <c r="AR41" s="7">
        <v>0</v>
      </c>
      <c r="AS41" s="5">
        <v>20</v>
      </c>
      <c r="AT41" s="5" t="s">
        <v>63</v>
      </c>
      <c r="AU41" s="5" t="s">
        <v>63</v>
      </c>
      <c r="AV41" s="5" t="s">
        <v>63</v>
      </c>
      <c r="AW41" s="5" t="s">
        <v>63</v>
      </c>
      <c r="AX41" s="5" t="s">
        <v>63</v>
      </c>
      <c r="AY41" s="5" t="s">
        <v>63</v>
      </c>
      <c r="AZ41" s="5" t="s">
        <v>63</v>
      </c>
      <c r="BA41" s="5" t="s">
        <v>63</v>
      </c>
      <c r="BB41" s="5">
        <v>0</v>
      </c>
      <c r="BC41" s="7">
        <v>0</v>
      </c>
      <c r="BD41" s="5" t="s">
        <v>63</v>
      </c>
    </row>
    <row r="42" spans="1:56" x14ac:dyDescent="0.35">
      <c r="A42" t="s">
        <v>101</v>
      </c>
      <c r="B42" s="5">
        <v>55</v>
      </c>
      <c r="C42" s="7">
        <v>0.24099999999999999</v>
      </c>
      <c r="D42" s="5">
        <v>100</v>
      </c>
      <c r="E42" s="7">
        <v>0.438</v>
      </c>
      <c r="F42" s="5">
        <v>150</v>
      </c>
      <c r="G42" s="7">
        <v>0.66500000000000004</v>
      </c>
      <c r="H42" s="5">
        <v>185</v>
      </c>
      <c r="I42" s="7">
        <v>0.83499999999999996</v>
      </c>
      <c r="J42" s="5">
        <v>35</v>
      </c>
      <c r="K42" s="7">
        <v>0.16500000000000001</v>
      </c>
      <c r="L42" s="5">
        <v>225</v>
      </c>
      <c r="M42" s="5">
        <v>55</v>
      </c>
      <c r="N42" s="7">
        <v>0.27500000000000002</v>
      </c>
      <c r="O42" s="5">
        <v>95</v>
      </c>
      <c r="P42" s="7">
        <v>0.47499999999999998</v>
      </c>
      <c r="Q42" s="5">
        <v>150</v>
      </c>
      <c r="R42" s="7">
        <v>0.72499999999999998</v>
      </c>
      <c r="S42" s="5">
        <v>175</v>
      </c>
      <c r="T42" s="7">
        <v>0.86299999999999999</v>
      </c>
      <c r="U42" s="5">
        <v>30</v>
      </c>
      <c r="V42" s="7">
        <v>0.13700000000000001</v>
      </c>
      <c r="W42" s="5">
        <v>205</v>
      </c>
      <c r="X42" s="5">
        <v>105</v>
      </c>
      <c r="Y42" s="5" t="s">
        <v>63</v>
      </c>
      <c r="Z42" s="5">
        <v>155</v>
      </c>
      <c r="AA42" s="5" t="s">
        <v>63</v>
      </c>
      <c r="AB42" s="5">
        <v>205</v>
      </c>
      <c r="AC42" s="5" t="s">
        <v>63</v>
      </c>
      <c r="AD42" s="5">
        <v>220</v>
      </c>
      <c r="AE42" s="5" t="s">
        <v>63</v>
      </c>
      <c r="AF42" s="5" t="s">
        <v>63</v>
      </c>
      <c r="AG42" s="5" t="s">
        <v>63</v>
      </c>
      <c r="AH42" s="5">
        <v>220</v>
      </c>
      <c r="AI42" s="5">
        <v>70</v>
      </c>
      <c r="AJ42" s="7">
        <v>0.30199999999999999</v>
      </c>
      <c r="AK42" s="5">
        <v>135</v>
      </c>
      <c r="AL42" s="7">
        <v>0.59599999999999997</v>
      </c>
      <c r="AM42" s="5">
        <v>200</v>
      </c>
      <c r="AN42" s="7">
        <v>0.89800000000000002</v>
      </c>
      <c r="AO42" s="5">
        <v>220</v>
      </c>
      <c r="AP42" s="7">
        <v>0.96899999999999997</v>
      </c>
      <c r="AQ42" s="5">
        <v>5</v>
      </c>
      <c r="AR42" s="7">
        <v>3.1E-2</v>
      </c>
      <c r="AS42" s="5">
        <v>225</v>
      </c>
      <c r="AT42" s="5">
        <v>35</v>
      </c>
      <c r="AU42" s="7">
        <v>0.19400000000000001</v>
      </c>
      <c r="AV42" s="5">
        <v>75</v>
      </c>
      <c r="AW42" s="7">
        <v>0.41699999999999998</v>
      </c>
      <c r="AX42" s="5">
        <v>130</v>
      </c>
      <c r="AY42" s="7">
        <v>0.72799999999999998</v>
      </c>
      <c r="AZ42" s="5">
        <v>160</v>
      </c>
      <c r="BA42" s="7">
        <v>0.9</v>
      </c>
      <c r="BB42" s="5">
        <v>20</v>
      </c>
      <c r="BC42" s="7">
        <v>0.1</v>
      </c>
      <c r="BD42" s="5">
        <v>180</v>
      </c>
    </row>
    <row r="43" spans="1:56" x14ac:dyDescent="0.35">
      <c r="A43" t="s">
        <v>102</v>
      </c>
      <c r="B43" s="5">
        <v>70</v>
      </c>
      <c r="C43" s="7">
        <v>0.58199999999999996</v>
      </c>
      <c r="D43" s="5">
        <v>100</v>
      </c>
      <c r="E43" s="7">
        <v>0.80300000000000005</v>
      </c>
      <c r="F43" s="5">
        <v>110</v>
      </c>
      <c r="G43" s="7">
        <v>0.91</v>
      </c>
      <c r="H43" s="5">
        <v>115</v>
      </c>
      <c r="I43" s="7">
        <v>0.95099999999999996</v>
      </c>
      <c r="J43" s="5">
        <v>5</v>
      </c>
      <c r="K43" s="7">
        <v>4.9000000000000002E-2</v>
      </c>
      <c r="L43" s="5">
        <v>120</v>
      </c>
      <c r="M43" s="5">
        <v>50</v>
      </c>
      <c r="N43" s="5" t="s">
        <v>63</v>
      </c>
      <c r="O43" s="5">
        <v>70</v>
      </c>
      <c r="P43" s="5" t="s">
        <v>63</v>
      </c>
      <c r="Q43" s="5">
        <v>85</v>
      </c>
      <c r="R43" s="5" t="s">
        <v>63</v>
      </c>
      <c r="S43" s="5">
        <v>90</v>
      </c>
      <c r="T43" s="5" t="s">
        <v>63</v>
      </c>
      <c r="U43" s="5" t="s">
        <v>63</v>
      </c>
      <c r="V43" s="5" t="s">
        <v>63</v>
      </c>
      <c r="W43" s="5">
        <v>95</v>
      </c>
      <c r="X43" s="5">
        <v>80</v>
      </c>
      <c r="Y43" s="7">
        <v>0.59499999999999997</v>
      </c>
      <c r="Z43" s="5">
        <v>110</v>
      </c>
      <c r="AA43" s="7">
        <v>0.85499999999999998</v>
      </c>
      <c r="AB43" s="5">
        <v>130</v>
      </c>
      <c r="AC43" s="7">
        <v>0.97699999999999998</v>
      </c>
      <c r="AD43" s="5">
        <v>130</v>
      </c>
      <c r="AE43" s="7">
        <v>1</v>
      </c>
      <c r="AF43" s="5">
        <v>0</v>
      </c>
      <c r="AG43" s="7">
        <v>0</v>
      </c>
      <c r="AH43" s="5">
        <v>130</v>
      </c>
      <c r="AI43" s="5">
        <v>55</v>
      </c>
      <c r="AJ43" s="5" t="s">
        <v>63</v>
      </c>
      <c r="AK43" s="5">
        <v>80</v>
      </c>
      <c r="AL43" s="5" t="s">
        <v>63</v>
      </c>
      <c r="AM43" s="5">
        <v>105</v>
      </c>
      <c r="AN43" s="5" t="s">
        <v>63</v>
      </c>
      <c r="AO43" s="5">
        <v>110</v>
      </c>
      <c r="AP43" s="5" t="s">
        <v>63</v>
      </c>
      <c r="AQ43" s="5" t="s">
        <v>63</v>
      </c>
      <c r="AR43" s="5" t="s">
        <v>63</v>
      </c>
      <c r="AS43" s="5">
        <v>110</v>
      </c>
      <c r="AT43" s="5">
        <v>60</v>
      </c>
      <c r="AU43" s="5" t="s">
        <v>63</v>
      </c>
      <c r="AV43" s="5">
        <v>85</v>
      </c>
      <c r="AW43" s="5" t="s">
        <v>63</v>
      </c>
      <c r="AX43" s="5">
        <v>95</v>
      </c>
      <c r="AY43" s="5" t="s">
        <v>63</v>
      </c>
      <c r="AZ43" s="5">
        <v>105</v>
      </c>
      <c r="BA43" s="5" t="s">
        <v>63</v>
      </c>
      <c r="BB43" s="5" t="s">
        <v>63</v>
      </c>
      <c r="BC43" s="5" t="s">
        <v>63</v>
      </c>
      <c r="BD43" s="5">
        <v>110</v>
      </c>
    </row>
    <row r="44" spans="1:56" x14ac:dyDescent="0.35">
      <c r="A44" t="s">
        <v>103</v>
      </c>
      <c r="B44" s="5" t="s">
        <v>63</v>
      </c>
      <c r="C44" s="5" t="s">
        <v>63</v>
      </c>
      <c r="D44" s="5">
        <v>15</v>
      </c>
      <c r="E44" s="5" t="s">
        <v>63</v>
      </c>
      <c r="F44" s="5">
        <v>30</v>
      </c>
      <c r="G44" s="5" t="s">
        <v>63</v>
      </c>
      <c r="H44" s="5">
        <v>35</v>
      </c>
      <c r="I44" s="5" t="s">
        <v>63</v>
      </c>
      <c r="J44" s="5" t="s">
        <v>63</v>
      </c>
      <c r="K44" s="5" t="s">
        <v>63</v>
      </c>
      <c r="L44" s="5">
        <v>35</v>
      </c>
      <c r="M44" s="5">
        <v>0</v>
      </c>
      <c r="N44" s="7">
        <v>0</v>
      </c>
      <c r="O44" s="5" t="s">
        <v>63</v>
      </c>
      <c r="P44" s="5" t="s">
        <v>63</v>
      </c>
      <c r="Q44" s="5">
        <v>5</v>
      </c>
      <c r="R44" s="5" t="s">
        <v>63</v>
      </c>
      <c r="S44" s="5">
        <v>10</v>
      </c>
      <c r="T44" s="5" t="s">
        <v>63</v>
      </c>
      <c r="U44" s="5" t="s">
        <v>63</v>
      </c>
      <c r="V44" s="5" t="s">
        <v>63</v>
      </c>
      <c r="W44" s="5">
        <v>10</v>
      </c>
      <c r="X44" s="5">
        <v>10</v>
      </c>
      <c r="Y44" s="7">
        <v>0.375</v>
      </c>
      <c r="Z44" s="5">
        <v>15</v>
      </c>
      <c r="AA44" s="7">
        <v>0.58299999999999996</v>
      </c>
      <c r="AB44" s="5">
        <v>25</v>
      </c>
      <c r="AC44" s="7">
        <v>1</v>
      </c>
      <c r="AD44" s="5">
        <v>25</v>
      </c>
      <c r="AE44" s="7">
        <v>1</v>
      </c>
      <c r="AF44" s="5">
        <v>0</v>
      </c>
      <c r="AG44" s="7">
        <v>0</v>
      </c>
      <c r="AH44" s="5">
        <v>25</v>
      </c>
      <c r="AI44" s="5" t="s">
        <v>63</v>
      </c>
      <c r="AJ44" s="5" t="s">
        <v>63</v>
      </c>
      <c r="AK44" s="5">
        <v>5</v>
      </c>
      <c r="AL44" s="5" t="s">
        <v>63</v>
      </c>
      <c r="AM44" s="5">
        <v>15</v>
      </c>
      <c r="AN44" s="5" t="s">
        <v>63</v>
      </c>
      <c r="AO44" s="5">
        <v>15</v>
      </c>
      <c r="AP44" s="5" t="s">
        <v>63</v>
      </c>
      <c r="AQ44" s="5">
        <v>0</v>
      </c>
      <c r="AR44" s="7">
        <v>0</v>
      </c>
      <c r="AS44" s="5">
        <v>15</v>
      </c>
      <c r="AT44" s="5" t="s">
        <v>63</v>
      </c>
      <c r="AU44" s="5" t="s">
        <v>63</v>
      </c>
      <c r="AV44" s="5">
        <v>10</v>
      </c>
      <c r="AW44" s="5" t="s">
        <v>63</v>
      </c>
      <c r="AX44" s="5">
        <v>15</v>
      </c>
      <c r="AY44" s="5" t="s">
        <v>63</v>
      </c>
      <c r="AZ44" s="5">
        <v>15</v>
      </c>
      <c r="BA44" s="5" t="s">
        <v>63</v>
      </c>
      <c r="BB44" s="5">
        <v>0</v>
      </c>
      <c r="BC44" s="7">
        <v>0</v>
      </c>
      <c r="BD44" s="5">
        <v>15</v>
      </c>
    </row>
    <row r="45" spans="1:56" x14ac:dyDescent="0.35">
      <c r="A45" t="s">
        <v>104</v>
      </c>
      <c r="B45" s="5" t="s">
        <v>70</v>
      </c>
      <c r="C45" s="5" t="s">
        <v>70</v>
      </c>
      <c r="D45" s="5" t="s">
        <v>70</v>
      </c>
      <c r="E45" s="5" t="s">
        <v>70</v>
      </c>
      <c r="F45" s="5" t="s">
        <v>70</v>
      </c>
      <c r="G45" s="5" t="s">
        <v>70</v>
      </c>
      <c r="H45" s="5" t="s">
        <v>70</v>
      </c>
      <c r="I45" s="5" t="s">
        <v>70</v>
      </c>
      <c r="J45" s="5" t="s">
        <v>70</v>
      </c>
      <c r="K45" s="5" t="s">
        <v>70</v>
      </c>
      <c r="L45" s="5">
        <v>0</v>
      </c>
      <c r="M45" s="5" t="s">
        <v>70</v>
      </c>
      <c r="N45" s="5" t="s">
        <v>70</v>
      </c>
      <c r="O45" s="5" t="s">
        <v>70</v>
      </c>
      <c r="P45" s="5" t="s">
        <v>70</v>
      </c>
      <c r="Q45" s="5" t="s">
        <v>70</v>
      </c>
      <c r="R45" s="5" t="s">
        <v>70</v>
      </c>
      <c r="S45" s="5" t="s">
        <v>70</v>
      </c>
      <c r="T45" s="5" t="s">
        <v>70</v>
      </c>
      <c r="U45" s="5" t="s">
        <v>70</v>
      </c>
      <c r="V45" s="5" t="s">
        <v>70</v>
      </c>
      <c r="W45" s="5">
        <v>0</v>
      </c>
      <c r="X45" s="5" t="s">
        <v>70</v>
      </c>
      <c r="Y45" s="5" t="s">
        <v>70</v>
      </c>
      <c r="Z45" s="5" t="s">
        <v>70</v>
      </c>
      <c r="AA45" s="5" t="s">
        <v>70</v>
      </c>
      <c r="AB45" s="5" t="s">
        <v>70</v>
      </c>
      <c r="AC45" s="5" t="s">
        <v>70</v>
      </c>
      <c r="AD45" s="5" t="s">
        <v>70</v>
      </c>
      <c r="AE45" s="5" t="s">
        <v>70</v>
      </c>
      <c r="AF45" s="5" t="s">
        <v>70</v>
      </c>
      <c r="AG45" s="5" t="s">
        <v>70</v>
      </c>
      <c r="AH45" s="5">
        <v>0</v>
      </c>
      <c r="AI45" s="5" t="s">
        <v>70</v>
      </c>
      <c r="AJ45" s="5" t="s">
        <v>70</v>
      </c>
      <c r="AK45" s="5" t="s">
        <v>70</v>
      </c>
      <c r="AL45" s="5" t="s">
        <v>70</v>
      </c>
      <c r="AM45" s="5" t="s">
        <v>70</v>
      </c>
      <c r="AN45" s="5" t="s">
        <v>70</v>
      </c>
      <c r="AO45" s="5" t="s">
        <v>70</v>
      </c>
      <c r="AP45" s="5" t="s">
        <v>70</v>
      </c>
      <c r="AQ45" s="5" t="s">
        <v>70</v>
      </c>
      <c r="AR45" s="5" t="s">
        <v>70</v>
      </c>
      <c r="AS45" s="5">
        <v>0</v>
      </c>
      <c r="AT45" s="5" t="s">
        <v>70</v>
      </c>
      <c r="AU45" s="5" t="s">
        <v>70</v>
      </c>
      <c r="AV45" s="5" t="s">
        <v>70</v>
      </c>
      <c r="AW45" s="5" t="s">
        <v>70</v>
      </c>
      <c r="AX45" s="5" t="s">
        <v>70</v>
      </c>
      <c r="AY45" s="5" t="s">
        <v>70</v>
      </c>
      <c r="AZ45" s="5" t="s">
        <v>70</v>
      </c>
      <c r="BA45" s="5" t="s">
        <v>70</v>
      </c>
      <c r="BB45" s="5" t="s">
        <v>70</v>
      </c>
      <c r="BC45" s="5" t="s">
        <v>70</v>
      </c>
      <c r="BD45" s="5">
        <v>0</v>
      </c>
    </row>
    <row r="46" spans="1:56" x14ac:dyDescent="0.35">
      <c r="A46" t="s">
        <v>105</v>
      </c>
      <c r="B46" s="5" t="s">
        <v>63</v>
      </c>
      <c r="C46" s="5" t="s">
        <v>63</v>
      </c>
      <c r="D46" s="5">
        <v>5</v>
      </c>
      <c r="E46" s="5" t="s">
        <v>63</v>
      </c>
      <c r="F46" s="5">
        <v>10</v>
      </c>
      <c r="G46" s="5" t="s">
        <v>63</v>
      </c>
      <c r="H46" s="5">
        <v>10</v>
      </c>
      <c r="I46" s="5" t="s">
        <v>63</v>
      </c>
      <c r="J46" s="5">
        <v>10</v>
      </c>
      <c r="K46" s="5" t="s">
        <v>63</v>
      </c>
      <c r="L46" s="5">
        <v>20</v>
      </c>
      <c r="M46" s="5">
        <v>5</v>
      </c>
      <c r="N46" s="7">
        <v>0.217</v>
      </c>
      <c r="O46" s="5">
        <v>10</v>
      </c>
      <c r="P46" s="7">
        <v>0.34799999999999998</v>
      </c>
      <c r="Q46" s="5">
        <v>15</v>
      </c>
      <c r="R46" s="7">
        <v>0.65200000000000002</v>
      </c>
      <c r="S46" s="5">
        <v>15</v>
      </c>
      <c r="T46" s="7">
        <v>0.69599999999999995</v>
      </c>
      <c r="U46" s="5">
        <v>5</v>
      </c>
      <c r="V46" s="7">
        <v>0.30399999999999999</v>
      </c>
      <c r="W46" s="5">
        <v>25</v>
      </c>
      <c r="X46" s="5">
        <v>10</v>
      </c>
      <c r="Y46" s="5" t="s">
        <v>63</v>
      </c>
      <c r="Z46" s="5">
        <v>15</v>
      </c>
      <c r="AA46" s="5" t="s">
        <v>63</v>
      </c>
      <c r="AB46" s="5">
        <v>20</v>
      </c>
      <c r="AC46" s="5" t="s">
        <v>63</v>
      </c>
      <c r="AD46" s="5">
        <v>20</v>
      </c>
      <c r="AE46" s="5" t="s">
        <v>63</v>
      </c>
      <c r="AF46" s="5" t="s">
        <v>63</v>
      </c>
      <c r="AG46" s="5" t="s">
        <v>63</v>
      </c>
      <c r="AH46" s="5">
        <v>25</v>
      </c>
      <c r="AI46" s="5">
        <v>10</v>
      </c>
      <c r="AJ46" s="7">
        <v>0.47799999999999998</v>
      </c>
      <c r="AK46" s="5">
        <v>15</v>
      </c>
      <c r="AL46" s="7">
        <v>0.60899999999999999</v>
      </c>
      <c r="AM46" s="5">
        <v>20</v>
      </c>
      <c r="AN46" s="7">
        <v>0.87</v>
      </c>
      <c r="AO46" s="5">
        <v>25</v>
      </c>
      <c r="AP46" s="7">
        <v>1</v>
      </c>
      <c r="AQ46" s="5">
        <v>0</v>
      </c>
      <c r="AR46" s="7">
        <v>0</v>
      </c>
      <c r="AS46" s="5">
        <v>25</v>
      </c>
      <c r="AT46" s="5" t="s">
        <v>63</v>
      </c>
      <c r="AU46" s="5" t="s">
        <v>63</v>
      </c>
      <c r="AV46" s="5">
        <v>5</v>
      </c>
      <c r="AW46" s="5" t="s">
        <v>63</v>
      </c>
      <c r="AX46" s="5">
        <v>5</v>
      </c>
      <c r="AY46" s="5" t="s">
        <v>63</v>
      </c>
      <c r="AZ46" s="5">
        <v>10</v>
      </c>
      <c r="BA46" s="5" t="s">
        <v>63</v>
      </c>
      <c r="BB46" s="5" t="s">
        <v>63</v>
      </c>
      <c r="BC46" s="5" t="s">
        <v>63</v>
      </c>
      <c r="BD46" s="5">
        <v>15</v>
      </c>
    </row>
    <row r="47" spans="1:56" x14ac:dyDescent="0.35">
      <c r="A47" t="s">
        <v>106</v>
      </c>
      <c r="B47" s="5">
        <v>150</v>
      </c>
      <c r="C47" s="5" t="s">
        <v>63</v>
      </c>
      <c r="D47" s="5">
        <v>265</v>
      </c>
      <c r="E47" s="5" t="s">
        <v>63</v>
      </c>
      <c r="F47" s="5">
        <v>305</v>
      </c>
      <c r="G47" s="5" t="s">
        <v>63</v>
      </c>
      <c r="H47" s="5">
        <v>315</v>
      </c>
      <c r="I47" s="5" t="s">
        <v>63</v>
      </c>
      <c r="J47" s="5" t="s">
        <v>63</v>
      </c>
      <c r="K47" s="5" t="s">
        <v>63</v>
      </c>
      <c r="L47" s="5">
        <v>315</v>
      </c>
      <c r="M47" s="5">
        <v>135</v>
      </c>
      <c r="N47" s="7">
        <v>0.53600000000000003</v>
      </c>
      <c r="O47" s="5">
        <v>205</v>
      </c>
      <c r="P47" s="7">
        <v>0.81899999999999995</v>
      </c>
      <c r="Q47" s="5">
        <v>240</v>
      </c>
      <c r="R47" s="7">
        <v>0.96399999999999997</v>
      </c>
      <c r="S47" s="5">
        <v>250</v>
      </c>
      <c r="T47" s="7">
        <v>1</v>
      </c>
      <c r="U47" s="5">
        <v>0</v>
      </c>
      <c r="V47" s="7">
        <v>0</v>
      </c>
      <c r="W47" s="5">
        <v>250</v>
      </c>
      <c r="X47" s="5">
        <v>180</v>
      </c>
      <c r="Y47" s="7">
        <v>0.66700000000000004</v>
      </c>
      <c r="Z47" s="5">
        <v>250</v>
      </c>
      <c r="AA47" s="7">
        <v>0.91900000000000004</v>
      </c>
      <c r="AB47" s="5">
        <v>270</v>
      </c>
      <c r="AC47" s="7">
        <v>0.98899999999999999</v>
      </c>
      <c r="AD47" s="5">
        <v>275</v>
      </c>
      <c r="AE47" s="7">
        <v>1</v>
      </c>
      <c r="AF47" s="5">
        <v>0</v>
      </c>
      <c r="AG47" s="7">
        <v>0</v>
      </c>
      <c r="AH47" s="5">
        <v>275</v>
      </c>
      <c r="AI47" s="5">
        <v>135</v>
      </c>
      <c r="AJ47" s="7">
        <v>0.59599999999999997</v>
      </c>
      <c r="AK47" s="5">
        <v>190</v>
      </c>
      <c r="AL47" s="7">
        <v>0.85299999999999998</v>
      </c>
      <c r="AM47" s="5">
        <v>225</v>
      </c>
      <c r="AN47" s="7">
        <v>0.99099999999999999</v>
      </c>
      <c r="AO47" s="5">
        <v>225</v>
      </c>
      <c r="AP47" s="7">
        <v>1</v>
      </c>
      <c r="AQ47" s="5">
        <v>0</v>
      </c>
      <c r="AR47" s="7">
        <v>0</v>
      </c>
      <c r="AS47" s="5">
        <v>225</v>
      </c>
      <c r="AT47" s="5">
        <v>115</v>
      </c>
      <c r="AU47" s="5" t="s">
        <v>63</v>
      </c>
      <c r="AV47" s="5">
        <v>175</v>
      </c>
      <c r="AW47" s="5" t="s">
        <v>63</v>
      </c>
      <c r="AX47" s="5">
        <v>230</v>
      </c>
      <c r="AY47" s="5" t="s">
        <v>63</v>
      </c>
      <c r="AZ47" s="5">
        <v>240</v>
      </c>
      <c r="BA47" s="5" t="s">
        <v>63</v>
      </c>
      <c r="BB47" s="5" t="s">
        <v>63</v>
      </c>
      <c r="BC47" s="5" t="s">
        <v>63</v>
      </c>
      <c r="BD47" s="5">
        <v>240</v>
      </c>
    </row>
    <row r="48" spans="1:56" x14ac:dyDescent="0.35">
      <c r="A48" t="s">
        <v>107</v>
      </c>
      <c r="B48" s="5">
        <v>55</v>
      </c>
      <c r="C48" s="7">
        <v>0.223</v>
      </c>
      <c r="D48" s="5">
        <v>105</v>
      </c>
      <c r="E48" s="7">
        <v>0.437</v>
      </c>
      <c r="F48" s="5">
        <v>145</v>
      </c>
      <c r="G48" s="7">
        <v>0.61299999999999999</v>
      </c>
      <c r="H48" s="5">
        <v>185</v>
      </c>
      <c r="I48" s="7">
        <v>0.78200000000000003</v>
      </c>
      <c r="J48" s="5">
        <v>50</v>
      </c>
      <c r="K48" s="7">
        <v>0.218</v>
      </c>
      <c r="L48" s="5">
        <v>240</v>
      </c>
      <c r="M48" s="5">
        <v>60</v>
      </c>
      <c r="N48" s="7">
        <v>0.29499999999999998</v>
      </c>
      <c r="O48" s="5">
        <v>105</v>
      </c>
      <c r="P48" s="7">
        <v>0.51500000000000001</v>
      </c>
      <c r="Q48" s="5">
        <v>145</v>
      </c>
      <c r="R48" s="7">
        <v>0.72499999999999998</v>
      </c>
      <c r="S48" s="5">
        <v>175</v>
      </c>
      <c r="T48" s="7">
        <v>0.875</v>
      </c>
      <c r="U48" s="5">
        <v>25</v>
      </c>
      <c r="V48" s="7">
        <v>0.125</v>
      </c>
      <c r="W48" s="5">
        <v>200</v>
      </c>
      <c r="X48" s="5">
        <v>80</v>
      </c>
      <c r="Y48" s="7">
        <v>0.41699999999999998</v>
      </c>
      <c r="Z48" s="5">
        <v>115</v>
      </c>
      <c r="AA48" s="7">
        <v>0.61499999999999999</v>
      </c>
      <c r="AB48" s="5">
        <v>155</v>
      </c>
      <c r="AC48" s="7">
        <v>0.82899999999999996</v>
      </c>
      <c r="AD48" s="5">
        <v>180</v>
      </c>
      <c r="AE48" s="7">
        <v>0.96299999999999997</v>
      </c>
      <c r="AF48" s="5">
        <v>5</v>
      </c>
      <c r="AG48" s="7">
        <v>3.6999999999999998E-2</v>
      </c>
      <c r="AH48" s="5">
        <v>185</v>
      </c>
      <c r="AI48" s="5">
        <v>60</v>
      </c>
      <c r="AJ48" s="7">
        <v>0.33200000000000002</v>
      </c>
      <c r="AK48" s="5">
        <v>105</v>
      </c>
      <c r="AL48" s="7">
        <v>0.58199999999999996</v>
      </c>
      <c r="AM48" s="5">
        <v>155</v>
      </c>
      <c r="AN48" s="7">
        <v>0.83199999999999996</v>
      </c>
      <c r="AO48" s="5">
        <v>170</v>
      </c>
      <c r="AP48" s="7">
        <v>0.92900000000000005</v>
      </c>
      <c r="AQ48" s="5">
        <v>15</v>
      </c>
      <c r="AR48" s="7">
        <v>7.0999999999999994E-2</v>
      </c>
      <c r="AS48" s="5">
        <v>185</v>
      </c>
      <c r="AT48" s="5">
        <v>60</v>
      </c>
      <c r="AU48" s="7">
        <v>0.311</v>
      </c>
      <c r="AV48" s="5">
        <v>105</v>
      </c>
      <c r="AW48" s="7">
        <v>0.54700000000000004</v>
      </c>
      <c r="AX48" s="5">
        <v>155</v>
      </c>
      <c r="AY48" s="7">
        <v>0.80500000000000005</v>
      </c>
      <c r="AZ48" s="5">
        <v>175</v>
      </c>
      <c r="BA48" s="7">
        <v>0.91600000000000004</v>
      </c>
      <c r="BB48" s="5">
        <v>15</v>
      </c>
      <c r="BC48" s="7">
        <v>8.4000000000000005E-2</v>
      </c>
      <c r="BD48" s="5">
        <v>190</v>
      </c>
    </row>
    <row r="49" spans="1:56" x14ac:dyDescent="0.35">
      <c r="A49" t="s">
        <v>108</v>
      </c>
      <c r="B49" s="5">
        <v>15</v>
      </c>
      <c r="C49" s="7">
        <v>0.22700000000000001</v>
      </c>
      <c r="D49" s="5">
        <v>30</v>
      </c>
      <c r="E49" s="7">
        <v>0.439</v>
      </c>
      <c r="F49" s="5">
        <v>40</v>
      </c>
      <c r="G49" s="7">
        <v>0.63600000000000001</v>
      </c>
      <c r="H49" s="5">
        <v>55</v>
      </c>
      <c r="I49" s="7">
        <v>0.81799999999999995</v>
      </c>
      <c r="J49" s="5">
        <v>10</v>
      </c>
      <c r="K49" s="7">
        <v>0.182</v>
      </c>
      <c r="L49" s="5">
        <v>65</v>
      </c>
      <c r="M49" s="5">
        <v>5</v>
      </c>
      <c r="N49" s="7">
        <v>9.6000000000000002E-2</v>
      </c>
      <c r="O49" s="5">
        <v>20</v>
      </c>
      <c r="P49" s="7">
        <v>0.26</v>
      </c>
      <c r="Q49" s="5">
        <v>45</v>
      </c>
      <c r="R49" s="7">
        <v>0.60299999999999998</v>
      </c>
      <c r="S49" s="5">
        <v>60</v>
      </c>
      <c r="T49" s="7">
        <v>0.83599999999999997</v>
      </c>
      <c r="U49" s="5">
        <v>10</v>
      </c>
      <c r="V49" s="7">
        <v>0.16400000000000001</v>
      </c>
      <c r="W49" s="5">
        <v>75</v>
      </c>
      <c r="X49" s="5">
        <v>15</v>
      </c>
      <c r="Y49" s="5" t="s">
        <v>63</v>
      </c>
      <c r="Z49" s="5">
        <v>25</v>
      </c>
      <c r="AA49" s="5" t="s">
        <v>63</v>
      </c>
      <c r="AB49" s="5">
        <v>35</v>
      </c>
      <c r="AC49" s="5" t="s">
        <v>63</v>
      </c>
      <c r="AD49" s="5">
        <v>40</v>
      </c>
      <c r="AE49" s="5" t="s">
        <v>63</v>
      </c>
      <c r="AF49" s="5" t="s">
        <v>63</v>
      </c>
      <c r="AG49" s="5" t="s">
        <v>63</v>
      </c>
      <c r="AH49" s="5">
        <v>40</v>
      </c>
      <c r="AI49" s="5">
        <v>5</v>
      </c>
      <c r="AJ49" s="7">
        <v>0.33300000000000002</v>
      </c>
      <c r="AK49" s="5">
        <v>15</v>
      </c>
      <c r="AL49" s="7">
        <v>0.76200000000000001</v>
      </c>
      <c r="AM49" s="5">
        <v>20</v>
      </c>
      <c r="AN49" s="7">
        <v>0.95199999999999996</v>
      </c>
      <c r="AO49" s="5">
        <v>20</v>
      </c>
      <c r="AP49" s="7">
        <v>1</v>
      </c>
      <c r="AQ49" s="5">
        <v>0</v>
      </c>
      <c r="AR49" s="7">
        <v>0</v>
      </c>
      <c r="AS49" s="5">
        <v>20</v>
      </c>
      <c r="AT49" s="5" t="s">
        <v>63</v>
      </c>
      <c r="AU49" s="5" t="s">
        <v>63</v>
      </c>
      <c r="AV49" s="5" t="s">
        <v>63</v>
      </c>
      <c r="AW49" s="5" t="s">
        <v>63</v>
      </c>
      <c r="AX49" s="5">
        <v>10</v>
      </c>
      <c r="AY49" s="5" t="s">
        <v>63</v>
      </c>
      <c r="AZ49" s="5">
        <v>15</v>
      </c>
      <c r="BA49" s="5" t="s">
        <v>63</v>
      </c>
      <c r="BB49" s="5" t="s">
        <v>63</v>
      </c>
      <c r="BC49" s="5" t="s">
        <v>63</v>
      </c>
      <c r="BD49" s="5">
        <v>20</v>
      </c>
    </row>
    <row r="50" spans="1:56" x14ac:dyDescent="0.35">
      <c r="A50" t="s">
        <v>109</v>
      </c>
      <c r="B50" s="5">
        <v>35</v>
      </c>
      <c r="C50" s="5" t="s">
        <v>63</v>
      </c>
      <c r="D50" s="5">
        <v>65</v>
      </c>
      <c r="E50" s="5" t="s">
        <v>63</v>
      </c>
      <c r="F50" s="5">
        <v>100</v>
      </c>
      <c r="G50" s="5" t="s">
        <v>63</v>
      </c>
      <c r="H50" s="5">
        <v>110</v>
      </c>
      <c r="I50" s="5" t="s">
        <v>63</v>
      </c>
      <c r="J50" s="5" t="s">
        <v>63</v>
      </c>
      <c r="K50" s="5" t="s">
        <v>63</v>
      </c>
      <c r="L50" s="5">
        <v>115</v>
      </c>
      <c r="M50" s="5">
        <v>15</v>
      </c>
      <c r="N50" s="7">
        <v>0.115</v>
      </c>
      <c r="O50" s="5">
        <v>60</v>
      </c>
      <c r="P50" s="7">
        <v>0.49199999999999999</v>
      </c>
      <c r="Q50" s="5">
        <v>90</v>
      </c>
      <c r="R50" s="7">
        <v>0.73799999999999999</v>
      </c>
      <c r="S50" s="5">
        <v>105</v>
      </c>
      <c r="T50" s="7">
        <v>0.877</v>
      </c>
      <c r="U50" s="5">
        <v>15</v>
      </c>
      <c r="V50" s="7">
        <v>0.123</v>
      </c>
      <c r="W50" s="5">
        <v>120</v>
      </c>
      <c r="X50" s="5">
        <v>20</v>
      </c>
      <c r="Y50" s="5" t="s">
        <v>63</v>
      </c>
      <c r="Z50" s="5">
        <v>50</v>
      </c>
      <c r="AA50" s="5" t="s">
        <v>63</v>
      </c>
      <c r="AB50" s="5">
        <v>60</v>
      </c>
      <c r="AC50" s="5" t="s">
        <v>63</v>
      </c>
      <c r="AD50" s="5">
        <v>70</v>
      </c>
      <c r="AE50" s="5" t="s">
        <v>63</v>
      </c>
      <c r="AF50" s="5" t="s">
        <v>63</v>
      </c>
      <c r="AG50" s="5" t="s">
        <v>63</v>
      </c>
      <c r="AH50" s="5">
        <v>75</v>
      </c>
      <c r="AI50" s="5">
        <v>30</v>
      </c>
      <c r="AJ50" s="5" t="s">
        <v>63</v>
      </c>
      <c r="AK50" s="5">
        <v>45</v>
      </c>
      <c r="AL50" s="5" t="s">
        <v>63</v>
      </c>
      <c r="AM50" s="5">
        <v>65</v>
      </c>
      <c r="AN50" s="5" t="s">
        <v>63</v>
      </c>
      <c r="AO50" s="5">
        <v>65</v>
      </c>
      <c r="AP50" s="5" t="s">
        <v>63</v>
      </c>
      <c r="AQ50" s="5" t="s">
        <v>63</v>
      </c>
      <c r="AR50" s="5" t="s">
        <v>63</v>
      </c>
      <c r="AS50" s="5">
        <v>70</v>
      </c>
      <c r="AT50" s="5">
        <v>5</v>
      </c>
      <c r="AU50" s="5" t="s">
        <v>63</v>
      </c>
      <c r="AV50" s="5">
        <v>25</v>
      </c>
      <c r="AW50" s="5" t="s">
        <v>63</v>
      </c>
      <c r="AX50" s="5">
        <v>35</v>
      </c>
      <c r="AY50" s="5" t="s">
        <v>63</v>
      </c>
      <c r="AZ50" s="5">
        <v>45</v>
      </c>
      <c r="BA50" s="5" t="s">
        <v>63</v>
      </c>
      <c r="BB50" s="5" t="s">
        <v>63</v>
      </c>
      <c r="BC50" s="5" t="s">
        <v>63</v>
      </c>
      <c r="BD50" s="5">
        <v>50</v>
      </c>
    </row>
    <row r="51" spans="1:56" x14ac:dyDescent="0.35">
      <c r="A51" t="s">
        <v>110</v>
      </c>
      <c r="B51" s="5">
        <v>15</v>
      </c>
      <c r="C51" s="7">
        <v>0.19500000000000001</v>
      </c>
      <c r="D51" s="5">
        <v>35</v>
      </c>
      <c r="E51" s="7">
        <v>0.46800000000000003</v>
      </c>
      <c r="F51" s="5">
        <v>60</v>
      </c>
      <c r="G51" s="7">
        <v>0.753</v>
      </c>
      <c r="H51" s="5">
        <v>70</v>
      </c>
      <c r="I51" s="7">
        <v>0.88300000000000001</v>
      </c>
      <c r="J51" s="5">
        <v>10</v>
      </c>
      <c r="K51" s="7">
        <v>0.11700000000000001</v>
      </c>
      <c r="L51" s="5">
        <v>75</v>
      </c>
      <c r="M51" s="5" t="s">
        <v>63</v>
      </c>
      <c r="N51" s="5" t="s">
        <v>63</v>
      </c>
      <c r="O51" s="5">
        <v>10</v>
      </c>
      <c r="P51" s="5" t="s">
        <v>63</v>
      </c>
      <c r="Q51" s="5">
        <v>15</v>
      </c>
      <c r="R51" s="5" t="s">
        <v>63</v>
      </c>
      <c r="S51" s="5">
        <v>20</v>
      </c>
      <c r="T51" s="5" t="s">
        <v>63</v>
      </c>
      <c r="U51" s="5">
        <v>0</v>
      </c>
      <c r="V51" s="7">
        <v>0</v>
      </c>
      <c r="W51" s="5">
        <v>20</v>
      </c>
      <c r="X51" s="5" t="s">
        <v>63</v>
      </c>
      <c r="Y51" s="5" t="s">
        <v>63</v>
      </c>
      <c r="Z51" s="5" t="s">
        <v>63</v>
      </c>
      <c r="AA51" s="5" t="s">
        <v>63</v>
      </c>
      <c r="AB51" s="5">
        <v>15</v>
      </c>
      <c r="AC51" s="5" t="s">
        <v>63</v>
      </c>
      <c r="AD51" s="5">
        <v>15</v>
      </c>
      <c r="AE51" s="5" t="s">
        <v>63</v>
      </c>
      <c r="AF51" s="5">
        <v>0</v>
      </c>
      <c r="AG51" s="7">
        <v>0</v>
      </c>
      <c r="AH51" s="5">
        <v>15</v>
      </c>
      <c r="AI51" s="5">
        <v>5</v>
      </c>
      <c r="AJ51" s="7">
        <v>0.4</v>
      </c>
      <c r="AK51" s="5">
        <v>10</v>
      </c>
      <c r="AL51" s="7">
        <v>0.73299999999999998</v>
      </c>
      <c r="AM51" s="5">
        <v>15</v>
      </c>
      <c r="AN51" s="7">
        <v>1</v>
      </c>
      <c r="AO51" s="5">
        <v>15</v>
      </c>
      <c r="AP51" s="7">
        <v>1</v>
      </c>
      <c r="AQ51" s="5">
        <v>0</v>
      </c>
      <c r="AR51" s="7">
        <v>0</v>
      </c>
      <c r="AS51" s="5">
        <v>15</v>
      </c>
      <c r="AT51" s="5" t="s">
        <v>63</v>
      </c>
      <c r="AU51" s="5" t="s">
        <v>63</v>
      </c>
      <c r="AV51" s="5" t="s">
        <v>63</v>
      </c>
      <c r="AW51" s="5" t="s">
        <v>63</v>
      </c>
      <c r="AX51" s="5">
        <v>5</v>
      </c>
      <c r="AY51" s="5" t="s">
        <v>63</v>
      </c>
      <c r="AZ51" s="5">
        <v>5</v>
      </c>
      <c r="BA51" s="5" t="s">
        <v>63</v>
      </c>
      <c r="BB51" s="5" t="s">
        <v>63</v>
      </c>
      <c r="BC51" s="5" t="s">
        <v>63</v>
      </c>
      <c r="BD51" s="5">
        <v>10</v>
      </c>
    </row>
    <row r="52" spans="1:56" x14ac:dyDescent="0.35">
      <c r="A52" t="s">
        <v>111</v>
      </c>
      <c r="B52" s="5" t="s">
        <v>70</v>
      </c>
      <c r="C52" s="5" t="s">
        <v>70</v>
      </c>
      <c r="D52" s="5" t="s">
        <v>70</v>
      </c>
      <c r="E52" s="5" t="s">
        <v>70</v>
      </c>
      <c r="F52" s="5" t="s">
        <v>70</v>
      </c>
      <c r="G52" s="5" t="s">
        <v>70</v>
      </c>
      <c r="H52" s="5" t="s">
        <v>70</v>
      </c>
      <c r="I52" s="5" t="s">
        <v>70</v>
      </c>
      <c r="J52" s="5" t="s">
        <v>70</v>
      </c>
      <c r="K52" s="5" t="s">
        <v>70</v>
      </c>
      <c r="L52" s="5">
        <v>0</v>
      </c>
      <c r="M52" s="5" t="s">
        <v>70</v>
      </c>
      <c r="N52" s="5" t="s">
        <v>70</v>
      </c>
      <c r="O52" s="5" t="s">
        <v>70</v>
      </c>
      <c r="P52" s="5" t="s">
        <v>70</v>
      </c>
      <c r="Q52" s="5" t="s">
        <v>70</v>
      </c>
      <c r="R52" s="5" t="s">
        <v>70</v>
      </c>
      <c r="S52" s="5" t="s">
        <v>70</v>
      </c>
      <c r="T52" s="5" t="s">
        <v>70</v>
      </c>
      <c r="U52" s="5" t="s">
        <v>70</v>
      </c>
      <c r="V52" s="5" t="s">
        <v>70</v>
      </c>
      <c r="W52" s="5">
        <v>0</v>
      </c>
      <c r="X52" s="5" t="s">
        <v>70</v>
      </c>
      <c r="Y52" s="5" t="s">
        <v>70</v>
      </c>
      <c r="Z52" s="5" t="s">
        <v>70</v>
      </c>
      <c r="AA52" s="5" t="s">
        <v>70</v>
      </c>
      <c r="AB52" s="5" t="s">
        <v>70</v>
      </c>
      <c r="AC52" s="5" t="s">
        <v>70</v>
      </c>
      <c r="AD52" s="5" t="s">
        <v>70</v>
      </c>
      <c r="AE52" s="5" t="s">
        <v>70</v>
      </c>
      <c r="AF52" s="5" t="s">
        <v>70</v>
      </c>
      <c r="AG52" s="5" t="s">
        <v>70</v>
      </c>
      <c r="AH52" s="5">
        <v>0</v>
      </c>
      <c r="AI52" s="5" t="s">
        <v>70</v>
      </c>
      <c r="AJ52" s="5" t="s">
        <v>70</v>
      </c>
      <c r="AK52" s="5" t="s">
        <v>70</v>
      </c>
      <c r="AL52" s="5" t="s">
        <v>70</v>
      </c>
      <c r="AM52" s="5" t="s">
        <v>70</v>
      </c>
      <c r="AN52" s="5" t="s">
        <v>70</v>
      </c>
      <c r="AO52" s="5" t="s">
        <v>70</v>
      </c>
      <c r="AP52" s="5" t="s">
        <v>70</v>
      </c>
      <c r="AQ52" s="5" t="s">
        <v>70</v>
      </c>
      <c r="AR52" s="5" t="s">
        <v>70</v>
      </c>
      <c r="AS52" s="5">
        <v>0</v>
      </c>
      <c r="AT52" s="5" t="s">
        <v>70</v>
      </c>
      <c r="AU52" s="5" t="s">
        <v>70</v>
      </c>
      <c r="AV52" s="5" t="s">
        <v>70</v>
      </c>
      <c r="AW52" s="5" t="s">
        <v>70</v>
      </c>
      <c r="AX52" s="5" t="s">
        <v>70</v>
      </c>
      <c r="AY52" s="5" t="s">
        <v>70</v>
      </c>
      <c r="AZ52" s="5" t="s">
        <v>70</v>
      </c>
      <c r="BA52" s="5" t="s">
        <v>70</v>
      </c>
      <c r="BB52" s="5" t="s">
        <v>70</v>
      </c>
      <c r="BC52" s="5" t="s">
        <v>70</v>
      </c>
      <c r="BD52" s="5">
        <v>0</v>
      </c>
    </row>
    <row r="53" spans="1:56" x14ac:dyDescent="0.35">
      <c r="A53" t="s">
        <v>112</v>
      </c>
      <c r="B53" s="5">
        <v>60</v>
      </c>
      <c r="C53" s="7">
        <v>0.496</v>
      </c>
      <c r="D53" s="5">
        <v>85</v>
      </c>
      <c r="E53" s="7">
        <v>0.72299999999999998</v>
      </c>
      <c r="F53" s="5">
        <v>110</v>
      </c>
      <c r="G53" s="7">
        <v>0.91600000000000004</v>
      </c>
      <c r="H53" s="5">
        <v>115</v>
      </c>
      <c r="I53" s="7">
        <v>0.95</v>
      </c>
      <c r="J53" s="5">
        <v>5</v>
      </c>
      <c r="K53" s="7">
        <v>0.05</v>
      </c>
      <c r="L53" s="5">
        <v>120</v>
      </c>
      <c r="M53" s="5">
        <v>70</v>
      </c>
      <c r="N53" s="7">
        <v>0.496</v>
      </c>
      <c r="O53" s="5">
        <v>100</v>
      </c>
      <c r="P53" s="7">
        <v>0.73</v>
      </c>
      <c r="Q53" s="5">
        <v>125</v>
      </c>
      <c r="R53" s="7">
        <v>0.91200000000000003</v>
      </c>
      <c r="S53" s="5">
        <v>130</v>
      </c>
      <c r="T53" s="7">
        <v>0.95599999999999996</v>
      </c>
      <c r="U53" s="5">
        <v>5</v>
      </c>
      <c r="V53" s="7">
        <v>4.3999999999999997E-2</v>
      </c>
      <c r="W53" s="5">
        <v>135</v>
      </c>
      <c r="X53" s="5">
        <v>45</v>
      </c>
      <c r="Y53" s="5" t="s">
        <v>63</v>
      </c>
      <c r="Z53" s="5">
        <v>60</v>
      </c>
      <c r="AA53" s="5" t="s">
        <v>63</v>
      </c>
      <c r="AB53" s="5">
        <v>75</v>
      </c>
      <c r="AC53" s="5" t="s">
        <v>63</v>
      </c>
      <c r="AD53" s="5">
        <v>80</v>
      </c>
      <c r="AE53" s="5" t="s">
        <v>63</v>
      </c>
      <c r="AF53" s="5" t="s">
        <v>63</v>
      </c>
      <c r="AG53" s="5" t="s">
        <v>63</v>
      </c>
      <c r="AH53" s="5">
        <v>85</v>
      </c>
      <c r="AI53" s="5">
        <v>45</v>
      </c>
      <c r="AJ53" s="7">
        <v>0.47799999999999998</v>
      </c>
      <c r="AK53" s="5">
        <v>70</v>
      </c>
      <c r="AL53" s="7">
        <v>0.8</v>
      </c>
      <c r="AM53" s="5">
        <v>90</v>
      </c>
      <c r="AN53" s="7">
        <v>0.97799999999999998</v>
      </c>
      <c r="AO53" s="5">
        <v>90</v>
      </c>
      <c r="AP53" s="7">
        <v>1</v>
      </c>
      <c r="AQ53" s="5">
        <v>0</v>
      </c>
      <c r="AR53" s="7">
        <v>0</v>
      </c>
      <c r="AS53" s="5">
        <v>90</v>
      </c>
      <c r="AT53" s="5">
        <v>20</v>
      </c>
      <c r="AU53" s="5" t="s">
        <v>63</v>
      </c>
      <c r="AV53" s="5">
        <v>35</v>
      </c>
      <c r="AW53" s="5" t="s">
        <v>63</v>
      </c>
      <c r="AX53" s="5">
        <v>40</v>
      </c>
      <c r="AY53" s="5" t="s">
        <v>63</v>
      </c>
      <c r="AZ53" s="5">
        <v>45</v>
      </c>
      <c r="BA53" s="5" t="s">
        <v>63</v>
      </c>
      <c r="BB53" s="5" t="s">
        <v>63</v>
      </c>
      <c r="BC53" s="5" t="s">
        <v>63</v>
      </c>
      <c r="BD53" s="5">
        <v>45</v>
      </c>
    </row>
    <row r="54" spans="1:56" x14ac:dyDescent="0.35">
      <c r="A54" t="s">
        <v>113</v>
      </c>
      <c r="B54" s="5" t="s">
        <v>70</v>
      </c>
      <c r="C54" s="5" t="s">
        <v>70</v>
      </c>
      <c r="D54" s="5" t="s">
        <v>70</v>
      </c>
      <c r="E54" s="5" t="s">
        <v>70</v>
      </c>
      <c r="F54" s="5" t="s">
        <v>70</v>
      </c>
      <c r="G54" s="5" t="s">
        <v>70</v>
      </c>
      <c r="H54" s="5" t="s">
        <v>70</v>
      </c>
      <c r="I54" s="5" t="s">
        <v>70</v>
      </c>
      <c r="J54" s="5" t="s">
        <v>70</v>
      </c>
      <c r="K54" s="5" t="s">
        <v>70</v>
      </c>
      <c r="L54" s="5">
        <v>0</v>
      </c>
      <c r="M54" s="5" t="s">
        <v>70</v>
      </c>
      <c r="N54" s="5" t="s">
        <v>70</v>
      </c>
      <c r="O54" s="5" t="s">
        <v>70</v>
      </c>
      <c r="P54" s="5" t="s">
        <v>70</v>
      </c>
      <c r="Q54" s="5" t="s">
        <v>70</v>
      </c>
      <c r="R54" s="5" t="s">
        <v>70</v>
      </c>
      <c r="S54" s="5" t="s">
        <v>70</v>
      </c>
      <c r="T54" s="5" t="s">
        <v>70</v>
      </c>
      <c r="U54" s="5" t="s">
        <v>70</v>
      </c>
      <c r="V54" s="5" t="s">
        <v>70</v>
      </c>
      <c r="W54" s="5">
        <v>0</v>
      </c>
      <c r="X54" s="5" t="s">
        <v>70</v>
      </c>
      <c r="Y54" s="5" t="s">
        <v>70</v>
      </c>
      <c r="Z54" s="5" t="s">
        <v>70</v>
      </c>
      <c r="AA54" s="5" t="s">
        <v>70</v>
      </c>
      <c r="AB54" s="5" t="s">
        <v>70</v>
      </c>
      <c r="AC54" s="5" t="s">
        <v>70</v>
      </c>
      <c r="AD54" s="5" t="s">
        <v>70</v>
      </c>
      <c r="AE54" s="5" t="s">
        <v>70</v>
      </c>
      <c r="AF54" s="5" t="s">
        <v>70</v>
      </c>
      <c r="AG54" s="5" t="s">
        <v>70</v>
      </c>
      <c r="AH54" s="5">
        <v>0</v>
      </c>
      <c r="AI54" s="5" t="s">
        <v>70</v>
      </c>
      <c r="AJ54" s="5" t="s">
        <v>70</v>
      </c>
      <c r="AK54" s="5" t="s">
        <v>70</v>
      </c>
      <c r="AL54" s="5" t="s">
        <v>70</v>
      </c>
      <c r="AM54" s="5" t="s">
        <v>70</v>
      </c>
      <c r="AN54" s="5" t="s">
        <v>70</v>
      </c>
      <c r="AO54" s="5" t="s">
        <v>70</v>
      </c>
      <c r="AP54" s="5" t="s">
        <v>70</v>
      </c>
      <c r="AQ54" s="5" t="s">
        <v>70</v>
      </c>
      <c r="AR54" s="5" t="s">
        <v>70</v>
      </c>
      <c r="AS54" s="5">
        <v>0</v>
      </c>
      <c r="AT54" s="5" t="s">
        <v>70</v>
      </c>
      <c r="AU54" s="5" t="s">
        <v>70</v>
      </c>
      <c r="AV54" s="5" t="s">
        <v>70</v>
      </c>
      <c r="AW54" s="5" t="s">
        <v>70</v>
      </c>
      <c r="AX54" s="5" t="s">
        <v>70</v>
      </c>
      <c r="AY54" s="5" t="s">
        <v>70</v>
      </c>
      <c r="AZ54" s="5" t="s">
        <v>70</v>
      </c>
      <c r="BA54" s="5" t="s">
        <v>70</v>
      </c>
      <c r="BB54" s="5" t="s">
        <v>70</v>
      </c>
      <c r="BC54" s="5" t="s">
        <v>70</v>
      </c>
      <c r="BD54" s="5">
        <v>0</v>
      </c>
    </row>
    <row r="55" spans="1:56" x14ac:dyDescent="0.35">
      <c r="A55" t="s">
        <v>114</v>
      </c>
      <c r="B55" s="5">
        <v>15</v>
      </c>
      <c r="C55" s="7">
        <v>0.23200000000000001</v>
      </c>
      <c r="D55" s="5">
        <v>30</v>
      </c>
      <c r="E55" s="7">
        <v>0.51800000000000002</v>
      </c>
      <c r="F55" s="5">
        <v>35</v>
      </c>
      <c r="G55" s="7">
        <v>0.64300000000000002</v>
      </c>
      <c r="H55" s="5">
        <v>45</v>
      </c>
      <c r="I55" s="7">
        <v>0.80400000000000005</v>
      </c>
      <c r="J55" s="5">
        <v>10</v>
      </c>
      <c r="K55" s="7">
        <v>0.19600000000000001</v>
      </c>
      <c r="L55" s="5">
        <v>55</v>
      </c>
      <c r="M55" s="5">
        <v>5</v>
      </c>
      <c r="N55" s="5" t="s">
        <v>63</v>
      </c>
      <c r="O55" s="5">
        <v>15</v>
      </c>
      <c r="P55" s="5" t="s">
        <v>63</v>
      </c>
      <c r="Q55" s="5">
        <v>20</v>
      </c>
      <c r="R55" s="5" t="s">
        <v>63</v>
      </c>
      <c r="S55" s="5">
        <v>30</v>
      </c>
      <c r="T55" s="5" t="s">
        <v>63</v>
      </c>
      <c r="U55" s="5" t="s">
        <v>63</v>
      </c>
      <c r="V55" s="5" t="s">
        <v>63</v>
      </c>
      <c r="W55" s="5">
        <v>30</v>
      </c>
      <c r="X55" s="5">
        <v>25</v>
      </c>
      <c r="Y55" s="7">
        <v>0.66700000000000004</v>
      </c>
      <c r="Z55" s="5">
        <v>35</v>
      </c>
      <c r="AA55" s="7">
        <v>0.872</v>
      </c>
      <c r="AB55" s="5">
        <v>40</v>
      </c>
      <c r="AC55" s="7">
        <v>1</v>
      </c>
      <c r="AD55" s="5">
        <v>40</v>
      </c>
      <c r="AE55" s="7">
        <v>1</v>
      </c>
      <c r="AF55" s="5">
        <v>0</v>
      </c>
      <c r="AG55" s="7">
        <v>0</v>
      </c>
      <c r="AH55" s="5">
        <v>40</v>
      </c>
      <c r="AI55" s="5">
        <v>15</v>
      </c>
      <c r="AJ55" s="7">
        <v>0.47199999999999998</v>
      </c>
      <c r="AK55" s="5">
        <v>30</v>
      </c>
      <c r="AL55" s="7">
        <v>0.77800000000000002</v>
      </c>
      <c r="AM55" s="5">
        <v>35</v>
      </c>
      <c r="AN55" s="7">
        <v>0.97199999999999998</v>
      </c>
      <c r="AO55" s="5">
        <v>35</v>
      </c>
      <c r="AP55" s="7">
        <v>1</v>
      </c>
      <c r="AQ55" s="5">
        <v>0</v>
      </c>
      <c r="AR55" s="7">
        <v>0</v>
      </c>
      <c r="AS55" s="5">
        <v>35</v>
      </c>
      <c r="AT55" s="5" t="s">
        <v>63</v>
      </c>
      <c r="AU55" s="5" t="s">
        <v>63</v>
      </c>
      <c r="AV55" s="5">
        <v>10</v>
      </c>
      <c r="AW55" s="5" t="s">
        <v>63</v>
      </c>
      <c r="AX55" s="5">
        <v>20</v>
      </c>
      <c r="AY55" s="5" t="s">
        <v>63</v>
      </c>
      <c r="AZ55" s="5">
        <v>25</v>
      </c>
      <c r="BA55" s="5" t="s">
        <v>63</v>
      </c>
      <c r="BB55" s="5" t="s">
        <v>63</v>
      </c>
      <c r="BC55" s="5" t="s">
        <v>63</v>
      </c>
      <c r="BD55" s="5">
        <v>30</v>
      </c>
    </row>
    <row r="56" spans="1:56" x14ac:dyDescent="0.35">
      <c r="A56" t="s">
        <v>115</v>
      </c>
      <c r="B56" s="5" t="s">
        <v>70</v>
      </c>
      <c r="C56" s="5" t="s">
        <v>70</v>
      </c>
      <c r="D56" s="5" t="s">
        <v>70</v>
      </c>
      <c r="E56" s="5" t="s">
        <v>70</v>
      </c>
      <c r="F56" s="5" t="s">
        <v>70</v>
      </c>
      <c r="G56" s="5" t="s">
        <v>70</v>
      </c>
      <c r="H56" s="5" t="s">
        <v>70</v>
      </c>
      <c r="I56" s="5" t="s">
        <v>70</v>
      </c>
      <c r="J56" s="5" t="s">
        <v>70</v>
      </c>
      <c r="K56" s="5" t="s">
        <v>70</v>
      </c>
      <c r="L56" s="5">
        <v>0</v>
      </c>
      <c r="M56" s="5">
        <v>10</v>
      </c>
      <c r="N56" s="5" t="s">
        <v>63</v>
      </c>
      <c r="O56" s="5">
        <v>10</v>
      </c>
      <c r="P56" s="5" t="s">
        <v>63</v>
      </c>
      <c r="Q56" s="5">
        <v>15</v>
      </c>
      <c r="R56" s="5" t="s">
        <v>63</v>
      </c>
      <c r="S56" s="5">
        <v>20</v>
      </c>
      <c r="T56" s="5" t="s">
        <v>63</v>
      </c>
      <c r="U56" s="5" t="s">
        <v>63</v>
      </c>
      <c r="V56" s="5" t="s">
        <v>63</v>
      </c>
      <c r="W56" s="5">
        <v>25</v>
      </c>
      <c r="X56" s="5" t="s">
        <v>70</v>
      </c>
      <c r="Y56" s="5" t="s">
        <v>70</v>
      </c>
      <c r="Z56" s="5" t="s">
        <v>70</v>
      </c>
      <c r="AA56" s="5" t="s">
        <v>70</v>
      </c>
      <c r="AB56" s="5" t="s">
        <v>70</v>
      </c>
      <c r="AC56" s="5" t="s">
        <v>70</v>
      </c>
      <c r="AD56" s="5" t="s">
        <v>70</v>
      </c>
      <c r="AE56" s="5" t="s">
        <v>70</v>
      </c>
      <c r="AF56" s="5" t="s">
        <v>70</v>
      </c>
      <c r="AG56" s="5" t="s">
        <v>70</v>
      </c>
      <c r="AH56" s="5">
        <v>0</v>
      </c>
      <c r="AI56" s="5" t="s">
        <v>70</v>
      </c>
      <c r="AJ56" s="5" t="s">
        <v>70</v>
      </c>
      <c r="AK56" s="5" t="s">
        <v>70</v>
      </c>
      <c r="AL56" s="5" t="s">
        <v>70</v>
      </c>
      <c r="AM56" s="5" t="s">
        <v>70</v>
      </c>
      <c r="AN56" s="5" t="s">
        <v>70</v>
      </c>
      <c r="AO56" s="5" t="s">
        <v>70</v>
      </c>
      <c r="AP56" s="5" t="s">
        <v>70</v>
      </c>
      <c r="AQ56" s="5" t="s">
        <v>70</v>
      </c>
      <c r="AR56" s="5" t="s">
        <v>70</v>
      </c>
      <c r="AS56" s="5">
        <v>0</v>
      </c>
      <c r="AT56" s="5" t="s">
        <v>70</v>
      </c>
      <c r="AU56" s="5" t="s">
        <v>70</v>
      </c>
      <c r="AV56" s="5" t="s">
        <v>70</v>
      </c>
      <c r="AW56" s="5" t="s">
        <v>70</v>
      </c>
      <c r="AX56" s="5" t="s">
        <v>70</v>
      </c>
      <c r="AY56" s="5" t="s">
        <v>70</v>
      </c>
      <c r="AZ56" s="5" t="s">
        <v>70</v>
      </c>
      <c r="BA56" s="5" t="s">
        <v>70</v>
      </c>
      <c r="BB56" s="5" t="s">
        <v>70</v>
      </c>
      <c r="BC56" s="5" t="s">
        <v>70</v>
      </c>
      <c r="BD56" s="5">
        <v>0</v>
      </c>
    </row>
    <row r="57" spans="1:56" x14ac:dyDescent="0.35">
      <c r="A57" t="s">
        <v>116</v>
      </c>
      <c r="B57" s="5">
        <v>15</v>
      </c>
      <c r="C57" s="5" t="s">
        <v>63</v>
      </c>
      <c r="D57" s="5">
        <v>20</v>
      </c>
      <c r="E57" s="5" t="s">
        <v>63</v>
      </c>
      <c r="F57" s="5">
        <v>30</v>
      </c>
      <c r="G57" s="5" t="s">
        <v>63</v>
      </c>
      <c r="H57" s="5">
        <v>35</v>
      </c>
      <c r="I57" s="5" t="s">
        <v>63</v>
      </c>
      <c r="J57" s="5" t="s">
        <v>63</v>
      </c>
      <c r="K57" s="5" t="s">
        <v>63</v>
      </c>
      <c r="L57" s="5">
        <v>35</v>
      </c>
      <c r="M57" s="5">
        <v>15</v>
      </c>
      <c r="N57" s="7">
        <v>0.51600000000000001</v>
      </c>
      <c r="O57" s="5">
        <v>20</v>
      </c>
      <c r="P57" s="7">
        <v>0.64500000000000002</v>
      </c>
      <c r="Q57" s="5">
        <v>30</v>
      </c>
      <c r="R57" s="7">
        <v>0.90300000000000002</v>
      </c>
      <c r="S57" s="5">
        <v>30</v>
      </c>
      <c r="T57" s="7">
        <v>1</v>
      </c>
      <c r="U57" s="5">
        <v>0</v>
      </c>
      <c r="V57" s="7">
        <v>0</v>
      </c>
      <c r="W57" s="5">
        <v>30</v>
      </c>
      <c r="X57" s="5">
        <v>10</v>
      </c>
      <c r="Y57" s="7">
        <v>0.435</v>
      </c>
      <c r="Z57" s="5">
        <v>15</v>
      </c>
      <c r="AA57" s="7">
        <v>0.56499999999999995</v>
      </c>
      <c r="AB57" s="5">
        <v>20</v>
      </c>
      <c r="AC57" s="7">
        <v>0.95699999999999996</v>
      </c>
      <c r="AD57" s="5">
        <v>25</v>
      </c>
      <c r="AE57" s="7">
        <v>1</v>
      </c>
      <c r="AF57" s="5">
        <v>0</v>
      </c>
      <c r="AG57" s="7">
        <v>0</v>
      </c>
      <c r="AH57" s="5">
        <v>25</v>
      </c>
      <c r="AI57" s="5">
        <v>20</v>
      </c>
      <c r="AJ57" s="7">
        <v>0.5</v>
      </c>
      <c r="AK57" s="5">
        <v>30</v>
      </c>
      <c r="AL57" s="7">
        <v>0.75</v>
      </c>
      <c r="AM57" s="5">
        <v>40</v>
      </c>
      <c r="AN57" s="7">
        <v>0.97499999999999998</v>
      </c>
      <c r="AO57" s="5">
        <v>40</v>
      </c>
      <c r="AP57" s="7">
        <v>1</v>
      </c>
      <c r="AQ57" s="5">
        <v>0</v>
      </c>
      <c r="AR57" s="7">
        <v>0</v>
      </c>
      <c r="AS57" s="5">
        <v>40</v>
      </c>
      <c r="AT57" s="5" t="s">
        <v>63</v>
      </c>
      <c r="AU57" s="5" t="s">
        <v>63</v>
      </c>
      <c r="AV57" s="5">
        <v>10</v>
      </c>
      <c r="AW57" s="5" t="s">
        <v>63</v>
      </c>
      <c r="AX57" s="5">
        <v>15</v>
      </c>
      <c r="AY57" s="5" t="s">
        <v>63</v>
      </c>
      <c r="AZ57" s="5">
        <v>15</v>
      </c>
      <c r="BA57" s="5" t="s">
        <v>63</v>
      </c>
      <c r="BB57" s="5">
        <v>0</v>
      </c>
      <c r="BC57" s="7">
        <v>0</v>
      </c>
      <c r="BD57" s="5">
        <v>15</v>
      </c>
    </row>
    <row r="58" spans="1:56" x14ac:dyDescent="0.35">
      <c r="A58" t="s">
        <v>117</v>
      </c>
      <c r="B58" s="5" t="s">
        <v>70</v>
      </c>
      <c r="C58" s="5" t="s">
        <v>70</v>
      </c>
      <c r="D58" s="5" t="s">
        <v>70</v>
      </c>
      <c r="E58" s="5" t="s">
        <v>70</v>
      </c>
      <c r="F58" s="5" t="s">
        <v>70</v>
      </c>
      <c r="G58" s="5" t="s">
        <v>70</v>
      </c>
      <c r="H58" s="5" t="s">
        <v>70</v>
      </c>
      <c r="I58" s="5" t="s">
        <v>70</v>
      </c>
      <c r="J58" s="5" t="s">
        <v>70</v>
      </c>
      <c r="K58" s="5" t="s">
        <v>70</v>
      </c>
      <c r="L58" s="5">
        <v>0</v>
      </c>
      <c r="M58" s="5" t="s">
        <v>70</v>
      </c>
      <c r="N58" s="5" t="s">
        <v>70</v>
      </c>
      <c r="O58" s="5" t="s">
        <v>70</v>
      </c>
      <c r="P58" s="5" t="s">
        <v>70</v>
      </c>
      <c r="Q58" s="5" t="s">
        <v>70</v>
      </c>
      <c r="R58" s="5" t="s">
        <v>70</v>
      </c>
      <c r="S58" s="5" t="s">
        <v>70</v>
      </c>
      <c r="T58" s="5" t="s">
        <v>70</v>
      </c>
      <c r="U58" s="5" t="s">
        <v>70</v>
      </c>
      <c r="V58" s="5" t="s">
        <v>70</v>
      </c>
      <c r="W58" s="5">
        <v>0</v>
      </c>
      <c r="X58" s="5" t="s">
        <v>70</v>
      </c>
      <c r="Y58" s="5" t="s">
        <v>70</v>
      </c>
      <c r="Z58" s="5" t="s">
        <v>70</v>
      </c>
      <c r="AA58" s="5" t="s">
        <v>70</v>
      </c>
      <c r="AB58" s="5" t="s">
        <v>70</v>
      </c>
      <c r="AC58" s="5" t="s">
        <v>70</v>
      </c>
      <c r="AD58" s="5" t="s">
        <v>70</v>
      </c>
      <c r="AE58" s="5" t="s">
        <v>70</v>
      </c>
      <c r="AF58" s="5" t="s">
        <v>70</v>
      </c>
      <c r="AG58" s="5" t="s">
        <v>70</v>
      </c>
      <c r="AH58" s="5">
        <v>0</v>
      </c>
      <c r="AI58" s="5" t="s">
        <v>70</v>
      </c>
      <c r="AJ58" s="5" t="s">
        <v>70</v>
      </c>
      <c r="AK58" s="5" t="s">
        <v>70</v>
      </c>
      <c r="AL58" s="5" t="s">
        <v>70</v>
      </c>
      <c r="AM58" s="5" t="s">
        <v>70</v>
      </c>
      <c r="AN58" s="5" t="s">
        <v>70</v>
      </c>
      <c r="AO58" s="5" t="s">
        <v>70</v>
      </c>
      <c r="AP58" s="5" t="s">
        <v>70</v>
      </c>
      <c r="AQ58" s="5" t="s">
        <v>70</v>
      </c>
      <c r="AR58" s="5" t="s">
        <v>70</v>
      </c>
      <c r="AS58" s="5">
        <v>0</v>
      </c>
      <c r="AT58" s="5" t="s">
        <v>70</v>
      </c>
      <c r="AU58" s="5" t="s">
        <v>70</v>
      </c>
      <c r="AV58" s="5" t="s">
        <v>70</v>
      </c>
      <c r="AW58" s="5" t="s">
        <v>70</v>
      </c>
      <c r="AX58" s="5" t="s">
        <v>70</v>
      </c>
      <c r="AY58" s="5" t="s">
        <v>70</v>
      </c>
      <c r="AZ58" s="5" t="s">
        <v>70</v>
      </c>
      <c r="BA58" s="5" t="s">
        <v>70</v>
      </c>
      <c r="BB58" s="5" t="s">
        <v>70</v>
      </c>
      <c r="BC58" s="5" t="s">
        <v>70</v>
      </c>
      <c r="BD58" s="5">
        <v>0</v>
      </c>
    </row>
    <row r="59" spans="1:56" x14ac:dyDescent="0.35">
      <c r="A59" s="6" t="s">
        <v>118</v>
      </c>
      <c r="B59" s="10">
        <v>1710</v>
      </c>
      <c r="C59" s="11">
        <v>0.30399999999999999</v>
      </c>
      <c r="D59" s="10">
        <v>3055</v>
      </c>
      <c r="E59" s="11">
        <v>0.54300000000000004</v>
      </c>
      <c r="F59" s="10">
        <v>4260</v>
      </c>
      <c r="G59" s="11">
        <v>0.75800000000000001</v>
      </c>
      <c r="H59" s="10">
        <v>5030</v>
      </c>
      <c r="I59" s="11">
        <v>0.89400000000000002</v>
      </c>
      <c r="J59" s="9">
        <v>595</v>
      </c>
      <c r="K59" s="11">
        <v>0.106</v>
      </c>
      <c r="L59" s="10">
        <v>5625</v>
      </c>
      <c r="M59" s="10">
        <v>1555</v>
      </c>
      <c r="N59" s="11">
        <v>0.34200000000000003</v>
      </c>
      <c r="O59" s="10">
        <v>2640</v>
      </c>
      <c r="P59" s="11">
        <v>0.57999999999999996</v>
      </c>
      <c r="Q59" s="10">
        <v>3580</v>
      </c>
      <c r="R59" s="11">
        <v>0.78600000000000003</v>
      </c>
      <c r="S59" s="10">
        <v>4145</v>
      </c>
      <c r="T59" s="11">
        <v>0.91</v>
      </c>
      <c r="U59" s="9">
        <v>410</v>
      </c>
      <c r="V59" s="11">
        <v>0.09</v>
      </c>
      <c r="W59" s="10">
        <v>4550</v>
      </c>
      <c r="X59" s="10">
        <v>1860</v>
      </c>
      <c r="Y59" s="11">
        <v>0.43</v>
      </c>
      <c r="Z59" s="10">
        <v>2875</v>
      </c>
      <c r="AA59" s="11">
        <v>0.66500000000000004</v>
      </c>
      <c r="AB59" s="10">
        <v>3795</v>
      </c>
      <c r="AC59" s="11">
        <v>0.878</v>
      </c>
      <c r="AD59" s="10">
        <v>4225</v>
      </c>
      <c r="AE59" s="11">
        <v>0.97699999999999998</v>
      </c>
      <c r="AF59" s="9">
        <v>100</v>
      </c>
      <c r="AG59" s="11">
        <v>2.3E-2</v>
      </c>
      <c r="AH59" s="10">
        <v>4325</v>
      </c>
      <c r="AI59" s="10">
        <v>1610</v>
      </c>
      <c r="AJ59" s="11">
        <v>0.38</v>
      </c>
      <c r="AK59" s="10">
        <v>2735</v>
      </c>
      <c r="AL59" s="11">
        <v>0.64600000000000002</v>
      </c>
      <c r="AM59" s="10">
        <v>3765</v>
      </c>
      <c r="AN59" s="11">
        <v>0.88900000000000001</v>
      </c>
      <c r="AO59" s="10">
        <v>4060</v>
      </c>
      <c r="AP59" s="11">
        <v>0.95799999999999996</v>
      </c>
      <c r="AQ59" s="9">
        <v>175</v>
      </c>
      <c r="AR59" s="11">
        <v>4.2000000000000003E-2</v>
      </c>
      <c r="AS59" s="10">
        <v>4235</v>
      </c>
      <c r="AT59" s="10">
        <v>1220</v>
      </c>
      <c r="AU59" s="11">
        <v>0.311</v>
      </c>
      <c r="AV59" s="10">
        <v>2225</v>
      </c>
      <c r="AW59" s="11">
        <v>0.56599999999999995</v>
      </c>
      <c r="AX59" s="10">
        <v>3105</v>
      </c>
      <c r="AY59" s="11">
        <v>0.78900000000000003</v>
      </c>
      <c r="AZ59" s="10">
        <v>3620</v>
      </c>
      <c r="BA59" s="11">
        <v>0.92100000000000004</v>
      </c>
      <c r="BB59" s="9">
        <v>310</v>
      </c>
      <c r="BC59" s="11">
        <v>7.9000000000000001E-2</v>
      </c>
      <c r="BD59" s="10">
        <v>3930</v>
      </c>
    </row>
  </sheetData>
  <pageMargins left="0.7" right="0.7" top="0.75" bottom="0.75" header="0.3" footer="0.3"/>
  <pageSetup paperSize="9" orientation="portrait" horizontalDpi="300" verticalDpi="300"/>
  <tableParts count="1">
    <tablePart r:id="rId1"/>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BD59"/>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23.69140625" customWidth="1"/>
    <col min="5" max="5" width="28.69140625" customWidth="1"/>
    <col min="6" max="6" width="23.69140625" customWidth="1"/>
    <col min="7" max="7" width="28.69140625" customWidth="1"/>
    <col min="8" max="8" width="23.69140625" customWidth="1"/>
    <col min="9" max="9" width="28.69140625" customWidth="1"/>
    <col min="10" max="10" width="20.69140625" customWidth="1"/>
    <col min="11" max="11" width="25.69140625" customWidth="1"/>
    <col min="12" max="12" width="13.69140625" customWidth="1"/>
    <col min="13" max="13" width="19.69140625" customWidth="1"/>
    <col min="14" max="14" width="24.69140625" customWidth="1"/>
    <col min="15" max="15" width="23.69140625" customWidth="1"/>
    <col min="16" max="16" width="28.69140625" customWidth="1"/>
    <col min="17" max="17" width="23.69140625" customWidth="1"/>
    <col min="18" max="18" width="28.69140625" customWidth="1"/>
    <col min="19" max="19" width="23.69140625" customWidth="1"/>
    <col min="20" max="20" width="28.69140625" customWidth="1"/>
    <col min="21" max="21" width="20.69140625" customWidth="1"/>
    <col min="22" max="22" width="25.69140625" customWidth="1"/>
    <col min="23" max="23" width="13.69140625" customWidth="1"/>
    <col min="24" max="24" width="19.69140625" customWidth="1"/>
    <col min="25" max="25" width="24.69140625" customWidth="1"/>
    <col min="26" max="26" width="23.69140625" customWidth="1"/>
    <col min="27" max="27" width="28.69140625" customWidth="1"/>
    <col min="28" max="28" width="23.69140625" customWidth="1"/>
    <col min="29" max="29" width="28.69140625" customWidth="1"/>
    <col min="30" max="30" width="23.69140625" customWidth="1"/>
    <col min="31" max="31" width="28.69140625" customWidth="1"/>
    <col min="32" max="32" width="20.69140625" customWidth="1"/>
    <col min="33" max="33" width="25.69140625" customWidth="1"/>
    <col min="34" max="34" width="13.69140625" customWidth="1"/>
    <col min="35" max="35" width="19.69140625" customWidth="1"/>
    <col min="36" max="36" width="24.69140625" customWidth="1"/>
    <col min="37" max="37" width="23.69140625" customWidth="1"/>
    <col min="38" max="38" width="28.69140625" customWidth="1"/>
    <col min="39" max="39" width="23.69140625" customWidth="1"/>
    <col min="40" max="40" width="28.69140625" customWidth="1"/>
    <col min="41" max="41" width="23.69140625" customWidth="1"/>
    <col min="42" max="42" width="28.69140625" customWidth="1"/>
    <col min="43" max="43" width="20.69140625" customWidth="1"/>
    <col min="44" max="44" width="25.69140625" customWidth="1"/>
    <col min="45" max="45" width="13.69140625" customWidth="1"/>
    <col min="46" max="46" width="19.69140625" customWidth="1"/>
    <col min="47" max="47" width="24.69140625" customWidth="1"/>
    <col min="48" max="48" width="23.69140625" customWidth="1"/>
    <col min="49" max="49" width="28.69140625" customWidth="1"/>
    <col min="50" max="50" width="23.69140625" customWidth="1"/>
    <col min="51" max="51" width="28.69140625" customWidth="1"/>
    <col min="52" max="52" width="23.69140625" customWidth="1"/>
    <col min="53" max="53" width="28.69140625" customWidth="1"/>
    <col min="54" max="54" width="20.69140625" customWidth="1"/>
    <col min="55" max="55" width="25.69140625" customWidth="1"/>
    <col min="56" max="56" width="13.69140625" customWidth="1"/>
  </cols>
  <sheetData>
    <row r="1" spans="1:56" ht="30" customHeight="1" x14ac:dyDescent="0.35">
      <c r="A1" s="1" t="s">
        <v>159</v>
      </c>
    </row>
    <row r="2" spans="1:56" x14ac:dyDescent="0.35">
      <c r="A2" t="s">
        <v>119</v>
      </c>
    </row>
    <row r="3" spans="1:56" x14ac:dyDescent="0.35">
      <c r="A3" t="s">
        <v>120</v>
      </c>
    </row>
    <row r="4" spans="1:5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c r="Q4" s="4" t="s">
        <v>22</v>
      </c>
      <c r="R4" s="4" t="s">
        <v>23</v>
      </c>
      <c r="S4" s="4" t="s">
        <v>24</v>
      </c>
      <c r="T4" s="4" t="s">
        <v>25</v>
      </c>
      <c r="U4" s="4" t="s">
        <v>26</v>
      </c>
      <c r="V4" s="4" t="s">
        <v>27</v>
      </c>
      <c r="W4" s="4" t="s">
        <v>28</v>
      </c>
      <c r="X4" s="4" t="s">
        <v>29</v>
      </c>
      <c r="Y4" s="4" t="s">
        <v>30</v>
      </c>
      <c r="Z4" s="4" t="s">
        <v>31</v>
      </c>
      <c r="AA4" s="4" t="s">
        <v>32</v>
      </c>
      <c r="AB4" s="4" t="s">
        <v>33</v>
      </c>
      <c r="AC4" s="4" t="s">
        <v>34</v>
      </c>
      <c r="AD4" s="4" t="s">
        <v>35</v>
      </c>
      <c r="AE4" s="4" t="s">
        <v>36</v>
      </c>
      <c r="AF4" s="4" t="s">
        <v>37</v>
      </c>
      <c r="AG4" s="4" t="s">
        <v>38</v>
      </c>
      <c r="AH4" s="4" t="s">
        <v>39</v>
      </c>
      <c r="AI4" s="4" t="s">
        <v>40</v>
      </c>
      <c r="AJ4" s="4" t="s">
        <v>41</v>
      </c>
      <c r="AK4" s="4" t="s">
        <v>42</v>
      </c>
      <c r="AL4" s="4" t="s">
        <v>43</v>
      </c>
      <c r="AM4" s="4" t="s">
        <v>44</v>
      </c>
      <c r="AN4" s="4" t="s">
        <v>45</v>
      </c>
      <c r="AO4" s="4" t="s">
        <v>46</v>
      </c>
      <c r="AP4" s="4" t="s">
        <v>47</v>
      </c>
      <c r="AQ4" s="4" t="s">
        <v>48</v>
      </c>
      <c r="AR4" s="4" t="s">
        <v>49</v>
      </c>
      <c r="AS4" s="4" t="s">
        <v>50</v>
      </c>
      <c r="AT4" s="4" t="s">
        <v>51</v>
      </c>
      <c r="AU4" s="4" t="s">
        <v>52</v>
      </c>
      <c r="AV4" s="4" t="s">
        <v>53</v>
      </c>
      <c r="AW4" s="4" t="s">
        <v>54</v>
      </c>
      <c r="AX4" s="4" t="s">
        <v>55</v>
      </c>
      <c r="AY4" s="4" t="s">
        <v>56</v>
      </c>
      <c r="AZ4" s="4" t="s">
        <v>57</v>
      </c>
      <c r="BA4" s="4" t="s">
        <v>58</v>
      </c>
      <c r="BB4" s="4" t="s">
        <v>59</v>
      </c>
      <c r="BC4" s="4" t="s">
        <v>60</v>
      </c>
      <c r="BD4" s="4" t="s">
        <v>61</v>
      </c>
    </row>
    <row r="5" spans="1:56" x14ac:dyDescent="0.35">
      <c r="A5" t="s">
        <v>62</v>
      </c>
      <c r="B5" s="5" t="s">
        <v>70</v>
      </c>
      <c r="C5" s="5" t="s">
        <v>70</v>
      </c>
      <c r="D5" s="5" t="s">
        <v>70</v>
      </c>
      <c r="E5" s="5" t="s">
        <v>70</v>
      </c>
      <c r="F5" s="5" t="s">
        <v>70</v>
      </c>
      <c r="G5" s="5" t="s">
        <v>70</v>
      </c>
      <c r="H5" s="5" t="s">
        <v>70</v>
      </c>
      <c r="I5" s="5" t="s">
        <v>70</v>
      </c>
      <c r="J5" s="5" t="s">
        <v>70</v>
      </c>
      <c r="K5" s="5" t="s">
        <v>70</v>
      </c>
      <c r="L5" s="5">
        <v>0</v>
      </c>
      <c r="M5" s="5" t="s">
        <v>63</v>
      </c>
      <c r="N5" s="5" t="s">
        <v>63</v>
      </c>
      <c r="O5" s="5" t="s">
        <v>63</v>
      </c>
      <c r="P5" s="5" t="s">
        <v>63</v>
      </c>
      <c r="Q5" s="5" t="s">
        <v>63</v>
      </c>
      <c r="R5" s="5" t="s">
        <v>63</v>
      </c>
      <c r="S5" s="5" t="s">
        <v>63</v>
      </c>
      <c r="T5" s="5" t="s">
        <v>63</v>
      </c>
      <c r="U5" s="5">
        <v>0</v>
      </c>
      <c r="V5" s="7">
        <v>0</v>
      </c>
      <c r="W5" s="5" t="s">
        <v>63</v>
      </c>
      <c r="X5" s="5" t="s">
        <v>70</v>
      </c>
      <c r="Y5" s="5" t="s">
        <v>70</v>
      </c>
      <c r="Z5" s="5" t="s">
        <v>70</v>
      </c>
      <c r="AA5" s="5" t="s">
        <v>70</v>
      </c>
      <c r="AB5" s="5" t="s">
        <v>70</v>
      </c>
      <c r="AC5" s="5" t="s">
        <v>70</v>
      </c>
      <c r="AD5" s="5" t="s">
        <v>70</v>
      </c>
      <c r="AE5" s="5" t="s">
        <v>70</v>
      </c>
      <c r="AF5" s="5" t="s">
        <v>70</v>
      </c>
      <c r="AG5" s="5" t="s">
        <v>70</v>
      </c>
      <c r="AH5" s="5">
        <v>0</v>
      </c>
      <c r="AI5" s="5" t="s">
        <v>63</v>
      </c>
      <c r="AJ5" s="5" t="s">
        <v>63</v>
      </c>
      <c r="AK5" s="5" t="s">
        <v>63</v>
      </c>
      <c r="AL5" s="5" t="s">
        <v>63</v>
      </c>
      <c r="AM5" s="5">
        <v>5</v>
      </c>
      <c r="AN5" s="5" t="s">
        <v>63</v>
      </c>
      <c r="AO5" s="5">
        <v>5</v>
      </c>
      <c r="AP5" s="5" t="s">
        <v>63</v>
      </c>
      <c r="AQ5" s="5">
        <v>0</v>
      </c>
      <c r="AR5" s="7">
        <v>0</v>
      </c>
      <c r="AS5" s="5">
        <v>5</v>
      </c>
      <c r="AT5" s="5" t="s">
        <v>63</v>
      </c>
      <c r="AU5" s="5" t="s">
        <v>63</v>
      </c>
      <c r="AV5" s="5" t="s">
        <v>63</v>
      </c>
      <c r="AW5" s="5" t="s">
        <v>63</v>
      </c>
      <c r="AX5" s="5" t="s">
        <v>63</v>
      </c>
      <c r="AY5" s="5" t="s">
        <v>63</v>
      </c>
      <c r="AZ5" s="5" t="s">
        <v>63</v>
      </c>
      <c r="BA5" s="5" t="s">
        <v>63</v>
      </c>
      <c r="BB5" s="5">
        <v>0</v>
      </c>
      <c r="BC5" s="7">
        <v>0</v>
      </c>
      <c r="BD5" s="5" t="s">
        <v>63</v>
      </c>
    </row>
    <row r="6" spans="1:56" x14ac:dyDescent="0.35">
      <c r="A6" t="s">
        <v>64</v>
      </c>
      <c r="B6" s="5">
        <v>70</v>
      </c>
      <c r="C6" s="5" t="s">
        <v>63</v>
      </c>
      <c r="D6" s="5">
        <v>100</v>
      </c>
      <c r="E6" s="5" t="s">
        <v>63</v>
      </c>
      <c r="F6" s="5">
        <v>115</v>
      </c>
      <c r="G6" s="5" t="s">
        <v>63</v>
      </c>
      <c r="H6" s="5">
        <v>120</v>
      </c>
      <c r="I6" s="5" t="s">
        <v>63</v>
      </c>
      <c r="J6" s="5" t="s">
        <v>63</v>
      </c>
      <c r="K6" s="5" t="s">
        <v>63</v>
      </c>
      <c r="L6" s="5">
        <v>120</v>
      </c>
      <c r="M6" s="5">
        <v>25</v>
      </c>
      <c r="N6" s="5" t="s">
        <v>63</v>
      </c>
      <c r="O6" s="5">
        <v>55</v>
      </c>
      <c r="P6" s="5" t="s">
        <v>63</v>
      </c>
      <c r="Q6" s="5">
        <v>70</v>
      </c>
      <c r="R6" s="5" t="s">
        <v>63</v>
      </c>
      <c r="S6" s="5">
        <v>75</v>
      </c>
      <c r="T6" s="5" t="s">
        <v>63</v>
      </c>
      <c r="U6" s="5" t="s">
        <v>63</v>
      </c>
      <c r="V6" s="5" t="s">
        <v>63</v>
      </c>
      <c r="W6" s="5">
        <v>80</v>
      </c>
      <c r="X6" s="5">
        <v>55</v>
      </c>
      <c r="Y6" s="7">
        <v>0.505</v>
      </c>
      <c r="Z6" s="5">
        <v>90</v>
      </c>
      <c r="AA6" s="7">
        <v>0.83799999999999997</v>
      </c>
      <c r="AB6" s="5">
        <v>105</v>
      </c>
      <c r="AC6" s="7">
        <v>0.98099999999999998</v>
      </c>
      <c r="AD6" s="5">
        <v>105</v>
      </c>
      <c r="AE6" s="7">
        <v>1</v>
      </c>
      <c r="AF6" s="5">
        <v>0</v>
      </c>
      <c r="AG6" s="7">
        <v>0</v>
      </c>
      <c r="AH6" s="5">
        <v>105</v>
      </c>
      <c r="AI6" s="5">
        <v>35</v>
      </c>
      <c r="AJ6" s="7">
        <v>0.372</v>
      </c>
      <c r="AK6" s="5">
        <v>75</v>
      </c>
      <c r="AL6" s="7">
        <v>0.77700000000000002</v>
      </c>
      <c r="AM6" s="5">
        <v>95</v>
      </c>
      <c r="AN6" s="7">
        <v>1</v>
      </c>
      <c r="AO6" s="5">
        <v>95</v>
      </c>
      <c r="AP6" s="7">
        <v>1</v>
      </c>
      <c r="AQ6" s="5">
        <v>0</v>
      </c>
      <c r="AR6" s="7">
        <v>0</v>
      </c>
      <c r="AS6" s="5">
        <v>95</v>
      </c>
      <c r="AT6" s="5">
        <v>35</v>
      </c>
      <c r="AU6" s="5" t="s">
        <v>63</v>
      </c>
      <c r="AV6" s="5">
        <v>65</v>
      </c>
      <c r="AW6" s="5" t="s">
        <v>63</v>
      </c>
      <c r="AX6" s="5">
        <v>85</v>
      </c>
      <c r="AY6" s="5" t="s">
        <v>63</v>
      </c>
      <c r="AZ6" s="5">
        <v>95</v>
      </c>
      <c r="BA6" s="5" t="s">
        <v>63</v>
      </c>
      <c r="BB6" s="5" t="s">
        <v>63</v>
      </c>
      <c r="BC6" s="5" t="s">
        <v>63</v>
      </c>
      <c r="BD6" s="5">
        <v>95</v>
      </c>
    </row>
    <row r="7" spans="1:56" x14ac:dyDescent="0.35">
      <c r="A7" t="s">
        <v>65</v>
      </c>
      <c r="B7" s="5">
        <v>15</v>
      </c>
      <c r="C7" s="7">
        <v>0.14299999999999999</v>
      </c>
      <c r="D7" s="5">
        <v>25</v>
      </c>
      <c r="E7" s="7">
        <v>0.26400000000000001</v>
      </c>
      <c r="F7" s="5">
        <v>40</v>
      </c>
      <c r="G7" s="7">
        <v>0.45100000000000001</v>
      </c>
      <c r="H7" s="5">
        <v>60</v>
      </c>
      <c r="I7" s="7">
        <v>0.64800000000000002</v>
      </c>
      <c r="J7" s="5">
        <v>30</v>
      </c>
      <c r="K7" s="7">
        <v>0.35199999999999998</v>
      </c>
      <c r="L7" s="5">
        <v>90</v>
      </c>
      <c r="M7" s="5">
        <v>5</v>
      </c>
      <c r="N7" s="7">
        <v>7.8E-2</v>
      </c>
      <c r="O7" s="5">
        <v>25</v>
      </c>
      <c r="P7" s="7">
        <v>0.35099999999999998</v>
      </c>
      <c r="Q7" s="5">
        <v>45</v>
      </c>
      <c r="R7" s="7">
        <v>0.58399999999999996</v>
      </c>
      <c r="S7" s="5">
        <v>60</v>
      </c>
      <c r="T7" s="7">
        <v>0.80500000000000005</v>
      </c>
      <c r="U7" s="5">
        <v>15</v>
      </c>
      <c r="V7" s="7">
        <v>0.19500000000000001</v>
      </c>
      <c r="W7" s="5">
        <v>75</v>
      </c>
      <c r="X7" s="5">
        <v>10</v>
      </c>
      <c r="Y7" s="5" t="s">
        <v>63</v>
      </c>
      <c r="Z7" s="5">
        <v>20</v>
      </c>
      <c r="AA7" s="5" t="s">
        <v>63</v>
      </c>
      <c r="AB7" s="5">
        <v>40</v>
      </c>
      <c r="AC7" s="5" t="s">
        <v>63</v>
      </c>
      <c r="AD7" s="5">
        <v>55</v>
      </c>
      <c r="AE7" s="5" t="s">
        <v>63</v>
      </c>
      <c r="AF7" s="5" t="s">
        <v>63</v>
      </c>
      <c r="AG7" s="5" t="s">
        <v>63</v>
      </c>
      <c r="AH7" s="5">
        <v>55</v>
      </c>
      <c r="AI7" s="5">
        <v>45</v>
      </c>
      <c r="AJ7" s="7">
        <v>0.38700000000000001</v>
      </c>
      <c r="AK7" s="5">
        <v>75</v>
      </c>
      <c r="AL7" s="7">
        <v>0.66700000000000004</v>
      </c>
      <c r="AM7" s="5">
        <v>95</v>
      </c>
      <c r="AN7" s="7">
        <v>0.874</v>
      </c>
      <c r="AO7" s="5">
        <v>105</v>
      </c>
      <c r="AP7" s="7">
        <v>0.94599999999999995</v>
      </c>
      <c r="AQ7" s="5">
        <v>5</v>
      </c>
      <c r="AR7" s="7">
        <v>5.3999999999999999E-2</v>
      </c>
      <c r="AS7" s="5">
        <v>110</v>
      </c>
      <c r="AT7" s="5">
        <v>10</v>
      </c>
      <c r="AU7" s="7">
        <v>0.10100000000000001</v>
      </c>
      <c r="AV7" s="5">
        <v>20</v>
      </c>
      <c r="AW7" s="7">
        <v>0.24099999999999999</v>
      </c>
      <c r="AX7" s="5">
        <v>35</v>
      </c>
      <c r="AY7" s="7">
        <v>0.443</v>
      </c>
      <c r="AZ7" s="5">
        <v>50</v>
      </c>
      <c r="BA7" s="7">
        <v>0.65800000000000003</v>
      </c>
      <c r="BB7" s="5">
        <v>25</v>
      </c>
      <c r="BC7" s="7">
        <v>0.34200000000000003</v>
      </c>
      <c r="BD7" s="5">
        <v>80</v>
      </c>
    </row>
    <row r="8" spans="1:56" x14ac:dyDescent="0.35">
      <c r="A8" t="s">
        <v>66</v>
      </c>
      <c r="B8" s="5">
        <v>80</v>
      </c>
      <c r="C8" s="7">
        <v>0.497</v>
      </c>
      <c r="D8" s="5">
        <v>130</v>
      </c>
      <c r="E8" s="7">
        <v>0.82399999999999995</v>
      </c>
      <c r="F8" s="5">
        <v>160</v>
      </c>
      <c r="G8" s="7">
        <v>0.99399999999999999</v>
      </c>
      <c r="H8" s="5">
        <v>160</v>
      </c>
      <c r="I8" s="7">
        <v>1</v>
      </c>
      <c r="J8" s="5">
        <v>0</v>
      </c>
      <c r="K8" s="7">
        <v>0</v>
      </c>
      <c r="L8" s="5">
        <v>160</v>
      </c>
      <c r="M8" s="5">
        <v>65</v>
      </c>
      <c r="N8" s="5" t="s">
        <v>63</v>
      </c>
      <c r="O8" s="5">
        <v>95</v>
      </c>
      <c r="P8" s="5" t="s">
        <v>63</v>
      </c>
      <c r="Q8" s="5">
        <v>120</v>
      </c>
      <c r="R8" s="5" t="s">
        <v>63</v>
      </c>
      <c r="S8" s="5">
        <v>130</v>
      </c>
      <c r="T8" s="5" t="s">
        <v>63</v>
      </c>
      <c r="U8" s="5" t="s">
        <v>63</v>
      </c>
      <c r="V8" s="5" t="s">
        <v>63</v>
      </c>
      <c r="W8" s="5">
        <v>135</v>
      </c>
      <c r="X8" s="5">
        <v>70</v>
      </c>
      <c r="Y8" s="7">
        <v>0.48599999999999999</v>
      </c>
      <c r="Z8" s="5">
        <v>105</v>
      </c>
      <c r="AA8" s="7">
        <v>0.75700000000000001</v>
      </c>
      <c r="AB8" s="5">
        <v>140</v>
      </c>
      <c r="AC8" s="7">
        <v>1</v>
      </c>
      <c r="AD8" s="5">
        <v>140</v>
      </c>
      <c r="AE8" s="7">
        <v>1</v>
      </c>
      <c r="AF8" s="5">
        <v>0</v>
      </c>
      <c r="AG8" s="7">
        <v>0</v>
      </c>
      <c r="AH8" s="5">
        <v>140</v>
      </c>
      <c r="AI8" s="5">
        <v>70</v>
      </c>
      <c r="AJ8" s="5" t="s">
        <v>63</v>
      </c>
      <c r="AK8" s="5">
        <v>115</v>
      </c>
      <c r="AL8" s="5" t="s">
        <v>63</v>
      </c>
      <c r="AM8" s="5">
        <v>145</v>
      </c>
      <c r="AN8" s="5" t="s">
        <v>63</v>
      </c>
      <c r="AO8" s="5">
        <v>145</v>
      </c>
      <c r="AP8" s="5" t="s">
        <v>63</v>
      </c>
      <c r="AQ8" s="5" t="s">
        <v>63</v>
      </c>
      <c r="AR8" s="5" t="s">
        <v>63</v>
      </c>
      <c r="AS8" s="5">
        <v>145</v>
      </c>
      <c r="AT8" s="5">
        <v>55</v>
      </c>
      <c r="AU8" s="5" t="s">
        <v>63</v>
      </c>
      <c r="AV8" s="5">
        <v>100</v>
      </c>
      <c r="AW8" s="5" t="s">
        <v>63</v>
      </c>
      <c r="AX8" s="5">
        <v>135</v>
      </c>
      <c r="AY8" s="5" t="s">
        <v>63</v>
      </c>
      <c r="AZ8" s="5">
        <v>145</v>
      </c>
      <c r="BA8" s="5" t="s">
        <v>63</v>
      </c>
      <c r="BB8" s="5" t="s">
        <v>63</v>
      </c>
      <c r="BC8" s="5" t="s">
        <v>63</v>
      </c>
      <c r="BD8" s="5">
        <v>150</v>
      </c>
    </row>
    <row r="9" spans="1:56" x14ac:dyDescent="0.35">
      <c r="A9" t="s">
        <v>67</v>
      </c>
      <c r="B9" s="5">
        <v>85</v>
      </c>
      <c r="C9" s="7">
        <v>0.254</v>
      </c>
      <c r="D9" s="5">
        <v>150</v>
      </c>
      <c r="E9" s="7">
        <v>0.45100000000000001</v>
      </c>
      <c r="F9" s="5">
        <v>235</v>
      </c>
      <c r="G9" s="7">
        <v>0.70399999999999996</v>
      </c>
      <c r="H9" s="5">
        <v>295</v>
      </c>
      <c r="I9" s="7">
        <v>0.878</v>
      </c>
      <c r="J9" s="5">
        <v>40</v>
      </c>
      <c r="K9" s="7">
        <v>0.122</v>
      </c>
      <c r="L9" s="5">
        <v>335</v>
      </c>
      <c r="M9" s="5">
        <v>70</v>
      </c>
      <c r="N9" s="7">
        <v>0.251</v>
      </c>
      <c r="O9" s="5">
        <v>115</v>
      </c>
      <c r="P9" s="7">
        <v>0.40799999999999997</v>
      </c>
      <c r="Q9" s="5">
        <v>190</v>
      </c>
      <c r="R9" s="7">
        <v>0.66900000000000004</v>
      </c>
      <c r="S9" s="5">
        <v>260</v>
      </c>
      <c r="T9" s="7">
        <v>0.90200000000000002</v>
      </c>
      <c r="U9" s="5">
        <v>30</v>
      </c>
      <c r="V9" s="7">
        <v>9.8000000000000004E-2</v>
      </c>
      <c r="W9" s="5">
        <v>285</v>
      </c>
      <c r="X9" s="5">
        <v>75</v>
      </c>
      <c r="Y9" s="7">
        <v>0.318</v>
      </c>
      <c r="Z9" s="5">
        <v>130</v>
      </c>
      <c r="AA9" s="7">
        <v>0.55200000000000005</v>
      </c>
      <c r="AB9" s="5">
        <v>210</v>
      </c>
      <c r="AC9" s="7">
        <v>0.87</v>
      </c>
      <c r="AD9" s="5">
        <v>240</v>
      </c>
      <c r="AE9" s="7">
        <v>1</v>
      </c>
      <c r="AF9" s="5">
        <v>0</v>
      </c>
      <c r="AG9" s="7">
        <v>0</v>
      </c>
      <c r="AH9" s="5">
        <v>240</v>
      </c>
      <c r="AI9" s="5">
        <v>105</v>
      </c>
      <c r="AJ9" s="5" t="s">
        <v>63</v>
      </c>
      <c r="AK9" s="5">
        <v>205</v>
      </c>
      <c r="AL9" s="5" t="s">
        <v>63</v>
      </c>
      <c r="AM9" s="5">
        <v>285</v>
      </c>
      <c r="AN9" s="5" t="s">
        <v>63</v>
      </c>
      <c r="AO9" s="5">
        <v>310</v>
      </c>
      <c r="AP9" s="5" t="s">
        <v>63</v>
      </c>
      <c r="AQ9" s="5" t="s">
        <v>63</v>
      </c>
      <c r="AR9" s="5" t="s">
        <v>63</v>
      </c>
      <c r="AS9" s="5">
        <v>310</v>
      </c>
      <c r="AT9" s="5">
        <v>65</v>
      </c>
      <c r="AU9" s="7">
        <v>0.245</v>
      </c>
      <c r="AV9" s="5">
        <v>140</v>
      </c>
      <c r="AW9" s="7">
        <v>0.51600000000000001</v>
      </c>
      <c r="AX9" s="5">
        <v>210</v>
      </c>
      <c r="AY9" s="7">
        <v>0.76600000000000001</v>
      </c>
      <c r="AZ9" s="5">
        <v>250</v>
      </c>
      <c r="BA9" s="7">
        <v>0.91600000000000004</v>
      </c>
      <c r="BB9" s="5">
        <v>25</v>
      </c>
      <c r="BC9" s="7">
        <v>8.4000000000000005E-2</v>
      </c>
      <c r="BD9" s="5">
        <v>275</v>
      </c>
    </row>
    <row r="10" spans="1:56" x14ac:dyDescent="0.35">
      <c r="A10" t="s">
        <v>68</v>
      </c>
      <c r="B10" s="5">
        <v>60</v>
      </c>
      <c r="C10" s="7">
        <v>0.40400000000000003</v>
      </c>
      <c r="D10" s="5">
        <v>100</v>
      </c>
      <c r="E10" s="7">
        <v>0.68500000000000005</v>
      </c>
      <c r="F10" s="5">
        <v>130</v>
      </c>
      <c r="G10" s="7">
        <v>0.88400000000000001</v>
      </c>
      <c r="H10" s="5">
        <v>140</v>
      </c>
      <c r="I10" s="7">
        <v>0.96599999999999997</v>
      </c>
      <c r="J10" s="5">
        <v>5</v>
      </c>
      <c r="K10" s="7">
        <v>3.4000000000000002E-2</v>
      </c>
      <c r="L10" s="5">
        <v>145</v>
      </c>
      <c r="M10" s="5">
        <v>55</v>
      </c>
      <c r="N10" s="5" t="s">
        <v>63</v>
      </c>
      <c r="O10" s="5">
        <v>85</v>
      </c>
      <c r="P10" s="5" t="s">
        <v>63</v>
      </c>
      <c r="Q10" s="5">
        <v>115</v>
      </c>
      <c r="R10" s="5" t="s">
        <v>63</v>
      </c>
      <c r="S10" s="5">
        <v>125</v>
      </c>
      <c r="T10" s="5" t="s">
        <v>63</v>
      </c>
      <c r="U10" s="5" t="s">
        <v>63</v>
      </c>
      <c r="V10" s="5" t="s">
        <v>63</v>
      </c>
      <c r="W10" s="5">
        <v>125</v>
      </c>
      <c r="X10" s="5">
        <v>55</v>
      </c>
      <c r="Y10" s="7">
        <v>0.438</v>
      </c>
      <c r="Z10" s="5">
        <v>80</v>
      </c>
      <c r="AA10" s="7">
        <v>0.66100000000000003</v>
      </c>
      <c r="AB10" s="5">
        <v>115</v>
      </c>
      <c r="AC10" s="7">
        <v>0.93400000000000005</v>
      </c>
      <c r="AD10" s="5">
        <v>120</v>
      </c>
      <c r="AE10" s="7">
        <v>1</v>
      </c>
      <c r="AF10" s="5">
        <v>0</v>
      </c>
      <c r="AG10" s="7">
        <v>0</v>
      </c>
      <c r="AH10" s="5">
        <v>120</v>
      </c>
      <c r="AI10" s="5">
        <v>45</v>
      </c>
      <c r="AJ10" s="7">
        <v>0.442</v>
      </c>
      <c r="AK10" s="5">
        <v>75</v>
      </c>
      <c r="AL10" s="7">
        <v>0.74</v>
      </c>
      <c r="AM10" s="5">
        <v>95</v>
      </c>
      <c r="AN10" s="7">
        <v>0.93300000000000005</v>
      </c>
      <c r="AO10" s="5">
        <v>105</v>
      </c>
      <c r="AP10" s="7">
        <v>1</v>
      </c>
      <c r="AQ10" s="5">
        <v>0</v>
      </c>
      <c r="AR10" s="7">
        <v>0</v>
      </c>
      <c r="AS10" s="5">
        <v>105</v>
      </c>
      <c r="AT10" s="5">
        <v>40</v>
      </c>
      <c r="AU10" s="5" t="s">
        <v>63</v>
      </c>
      <c r="AV10" s="5">
        <v>65</v>
      </c>
      <c r="AW10" s="5" t="s">
        <v>63</v>
      </c>
      <c r="AX10" s="5">
        <v>80</v>
      </c>
      <c r="AY10" s="5" t="s">
        <v>63</v>
      </c>
      <c r="AZ10" s="5">
        <v>85</v>
      </c>
      <c r="BA10" s="5" t="s">
        <v>63</v>
      </c>
      <c r="BB10" s="5" t="s">
        <v>63</v>
      </c>
      <c r="BC10" s="5" t="s">
        <v>63</v>
      </c>
      <c r="BD10" s="5">
        <v>90</v>
      </c>
    </row>
    <row r="11" spans="1:56" x14ac:dyDescent="0.35">
      <c r="A11" t="s">
        <v>69</v>
      </c>
      <c r="B11" s="5" t="s">
        <v>70</v>
      </c>
      <c r="C11" s="5" t="s">
        <v>70</v>
      </c>
      <c r="D11" s="5" t="s">
        <v>70</v>
      </c>
      <c r="E11" s="5" t="s">
        <v>70</v>
      </c>
      <c r="F11" s="5" t="s">
        <v>70</v>
      </c>
      <c r="G11" s="5" t="s">
        <v>70</v>
      </c>
      <c r="H11" s="5" t="s">
        <v>70</v>
      </c>
      <c r="I11" s="5" t="s">
        <v>70</v>
      </c>
      <c r="J11" s="5" t="s">
        <v>70</v>
      </c>
      <c r="K11" s="5" t="s">
        <v>70</v>
      </c>
      <c r="L11" s="5">
        <v>0</v>
      </c>
      <c r="M11" s="5" t="s">
        <v>70</v>
      </c>
      <c r="N11" s="5" t="s">
        <v>70</v>
      </c>
      <c r="O11" s="5" t="s">
        <v>70</v>
      </c>
      <c r="P11" s="5" t="s">
        <v>70</v>
      </c>
      <c r="Q11" s="5" t="s">
        <v>70</v>
      </c>
      <c r="R11" s="5" t="s">
        <v>70</v>
      </c>
      <c r="S11" s="5" t="s">
        <v>70</v>
      </c>
      <c r="T11" s="5" t="s">
        <v>70</v>
      </c>
      <c r="U11" s="5" t="s">
        <v>70</v>
      </c>
      <c r="V11" s="5" t="s">
        <v>70</v>
      </c>
      <c r="W11" s="5">
        <v>0</v>
      </c>
      <c r="X11" s="5" t="s">
        <v>70</v>
      </c>
      <c r="Y11" s="5" t="s">
        <v>70</v>
      </c>
      <c r="Z11" s="5" t="s">
        <v>70</v>
      </c>
      <c r="AA11" s="5" t="s">
        <v>70</v>
      </c>
      <c r="AB11" s="5" t="s">
        <v>70</v>
      </c>
      <c r="AC11" s="5" t="s">
        <v>70</v>
      </c>
      <c r="AD11" s="5" t="s">
        <v>70</v>
      </c>
      <c r="AE11" s="5" t="s">
        <v>70</v>
      </c>
      <c r="AF11" s="5" t="s">
        <v>70</v>
      </c>
      <c r="AG11" s="5" t="s">
        <v>70</v>
      </c>
      <c r="AH11" s="5">
        <v>0</v>
      </c>
      <c r="AI11" s="5" t="s">
        <v>70</v>
      </c>
      <c r="AJ11" s="5" t="s">
        <v>70</v>
      </c>
      <c r="AK11" s="5" t="s">
        <v>70</v>
      </c>
      <c r="AL11" s="5" t="s">
        <v>70</v>
      </c>
      <c r="AM11" s="5" t="s">
        <v>70</v>
      </c>
      <c r="AN11" s="5" t="s">
        <v>70</v>
      </c>
      <c r="AO11" s="5" t="s">
        <v>70</v>
      </c>
      <c r="AP11" s="5" t="s">
        <v>70</v>
      </c>
      <c r="AQ11" s="5" t="s">
        <v>70</v>
      </c>
      <c r="AR11" s="5" t="s">
        <v>70</v>
      </c>
      <c r="AS11" s="5">
        <v>0</v>
      </c>
      <c r="AT11" s="5" t="s">
        <v>70</v>
      </c>
      <c r="AU11" s="5" t="s">
        <v>70</v>
      </c>
      <c r="AV11" s="5" t="s">
        <v>70</v>
      </c>
      <c r="AW11" s="5" t="s">
        <v>70</v>
      </c>
      <c r="AX11" s="5" t="s">
        <v>70</v>
      </c>
      <c r="AY11" s="5" t="s">
        <v>70</v>
      </c>
      <c r="AZ11" s="5" t="s">
        <v>70</v>
      </c>
      <c r="BA11" s="5" t="s">
        <v>70</v>
      </c>
      <c r="BB11" s="5" t="s">
        <v>70</v>
      </c>
      <c r="BC11" s="5" t="s">
        <v>70</v>
      </c>
      <c r="BD11" s="5">
        <v>0</v>
      </c>
    </row>
    <row r="12" spans="1:56" x14ac:dyDescent="0.35">
      <c r="A12" t="s">
        <v>71</v>
      </c>
      <c r="B12" s="5" t="s">
        <v>70</v>
      </c>
      <c r="C12" s="5" t="s">
        <v>70</v>
      </c>
      <c r="D12" s="5" t="s">
        <v>70</v>
      </c>
      <c r="E12" s="5" t="s">
        <v>70</v>
      </c>
      <c r="F12" s="5" t="s">
        <v>70</v>
      </c>
      <c r="G12" s="5" t="s">
        <v>70</v>
      </c>
      <c r="H12" s="5" t="s">
        <v>70</v>
      </c>
      <c r="I12" s="5" t="s">
        <v>70</v>
      </c>
      <c r="J12" s="5" t="s">
        <v>70</v>
      </c>
      <c r="K12" s="5" t="s">
        <v>70</v>
      </c>
      <c r="L12" s="5">
        <v>0</v>
      </c>
      <c r="M12" s="5" t="s">
        <v>70</v>
      </c>
      <c r="N12" s="5" t="s">
        <v>70</v>
      </c>
      <c r="O12" s="5" t="s">
        <v>70</v>
      </c>
      <c r="P12" s="5" t="s">
        <v>70</v>
      </c>
      <c r="Q12" s="5" t="s">
        <v>70</v>
      </c>
      <c r="R12" s="5" t="s">
        <v>70</v>
      </c>
      <c r="S12" s="5" t="s">
        <v>70</v>
      </c>
      <c r="T12" s="5" t="s">
        <v>70</v>
      </c>
      <c r="U12" s="5" t="s">
        <v>70</v>
      </c>
      <c r="V12" s="5" t="s">
        <v>70</v>
      </c>
      <c r="W12" s="5">
        <v>0</v>
      </c>
      <c r="X12" s="5" t="s">
        <v>70</v>
      </c>
      <c r="Y12" s="5" t="s">
        <v>70</v>
      </c>
      <c r="Z12" s="5" t="s">
        <v>70</v>
      </c>
      <c r="AA12" s="5" t="s">
        <v>70</v>
      </c>
      <c r="AB12" s="5" t="s">
        <v>70</v>
      </c>
      <c r="AC12" s="5" t="s">
        <v>70</v>
      </c>
      <c r="AD12" s="5" t="s">
        <v>70</v>
      </c>
      <c r="AE12" s="5" t="s">
        <v>70</v>
      </c>
      <c r="AF12" s="5" t="s">
        <v>70</v>
      </c>
      <c r="AG12" s="5" t="s">
        <v>70</v>
      </c>
      <c r="AH12" s="5">
        <v>0</v>
      </c>
      <c r="AI12" s="5" t="s">
        <v>70</v>
      </c>
      <c r="AJ12" s="5" t="s">
        <v>70</v>
      </c>
      <c r="AK12" s="5" t="s">
        <v>70</v>
      </c>
      <c r="AL12" s="5" t="s">
        <v>70</v>
      </c>
      <c r="AM12" s="5" t="s">
        <v>70</v>
      </c>
      <c r="AN12" s="5" t="s">
        <v>70</v>
      </c>
      <c r="AO12" s="5" t="s">
        <v>70</v>
      </c>
      <c r="AP12" s="5" t="s">
        <v>70</v>
      </c>
      <c r="AQ12" s="5" t="s">
        <v>70</v>
      </c>
      <c r="AR12" s="5" t="s">
        <v>70</v>
      </c>
      <c r="AS12" s="5">
        <v>0</v>
      </c>
      <c r="AT12" s="5" t="s">
        <v>70</v>
      </c>
      <c r="AU12" s="5" t="s">
        <v>70</v>
      </c>
      <c r="AV12" s="5" t="s">
        <v>70</v>
      </c>
      <c r="AW12" s="5" t="s">
        <v>70</v>
      </c>
      <c r="AX12" s="5" t="s">
        <v>70</v>
      </c>
      <c r="AY12" s="5" t="s">
        <v>70</v>
      </c>
      <c r="AZ12" s="5" t="s">
        <v>70</v>
      </c>
      <c r="BA12" s="5" t="s">
        <v>70</v>
      </c>
      <c r="BB12" s="5" t="s">
        <v>70</v>
      </c>
      <c r="BC12" s="5" t="s">
        <v>70</v>
      </c>
      <c r="BD12" s="5">
        <v>0</v>
      </c>
    </row>
    <row r="13" spans="1:56" x14ac:dyDescent="0.35">
      <c r="A13" t="s">
        <v>72</v>
      </c>
      <c r="B13" s="5">
        <v>75</v>
      </c>
      <c r="C13" s="7">
        <v>0.34100000000000003</v>
      </c>
      <c r="D13" s="5">
        <v>125</v>
      </c>
      <c r="E13" s="7">
        <v>0.56399999999999995</v>
      </c>
      <c r="F13" s="5">
        <v>165</v>
      </c>
      <c r="G13" s="7">
        <v>0.74099999999999999</v>
      </c>
      <c r="H13" s="5">
        <v>200</v>
      </c>
      <c r="I13" s="7">
        <v>0.9</v>
      </c>
      <c r="J13" s="5">
        <v>20</v>
      </c>
      <c r="K13" s="7">
        <v>0.1</v>
      </c>
      <c r="L13" s="5">
        <v>220</v>
      </c>
      <c r="M13" s="5">
        <v>90</v>
      </c>
      <c r="N13" s="7">
        <v>0.38700000000000001</v>
      </c>
      <c r="O13" s="5">
        <v>135</v>
      </c>
      <c r="P13" s="7">
        <v>0.58299999999999996</v>
      </c>
      <c r="Q13" s="5">
        <v>180</v>
      </c>
      <c r="R13" s="7">
        <v>0.78700000000000003</v>
      </c>
      <c r="S13" s="5">
        <v>220</v>
      </c>
      <c r="T13" s="7">
        <v>0.94799999999999995</v>
      </c>
      <c r="U13" s="5">
        <v>10</v>
      </c>
      <c r="V13" s="7">
        <v>5.1999999999999998E-2</v>
      </c>
      <c r="W13" s="5">
        <v>230</v>
      </c>
      <c r="X13" s="5">
        <v>100</v>
      </c>
      <c r="Y13" s="7">
        <v>0.48099999999999998</v>
      </c>
      <c r="Z13" s="5">
        <v>140</v>
      </c>
      <c r="AA13" s="7">
        <v>0.68</v>
      </c>
      <c r="AB13" s="5">
        <v>185</v>
      </c>
      <c r="AC13" s="7">
        <v>0.90300000000000002</v>
      </c>
      <c r="AD13" s="5">
        <v>205</v>
      </c>
      <c r="AE13" s="7">
        <v>1</v>
      </c>
      <c r="AF13" s="5">
        <v>0</v>
      </c>
      <c r="AG13" s="7">
        <v>0</v>
      </c>
      <c r="AH13" s="5">
        <v>205</v>
      </c>
      <c r="AI13" s="5">
        <v>110</v>
      </c>
      <c r="AJ13" s="7">
        <v>0.42299999999999999</v>
      </c>
      <c r="AK13" s="5">
        <v>185</v>
      </c>
      <c r="AL13" s="7">
        <v>0.69799999999999995</v>
      </c>
      <c r="AM13" s="5">
        <v>240</v>
      </c>
      <c r="AN13" s="7">
        <v>0.90600000000000003</v>
      </c>
      <c r="AO13" s="5">
        <v>255</v>
      </c>
      <c r="AP13" s="7">
        <v>0.95799999999999996</v>
      </c>
      <c r="AQ13" s="5">
        <v>10</v>
      </c>
      <c r="AR13" s="7">
        <v>4.2000000000000003E-2</v>
      </c>
      <c r="AS13" s="5">
        <v>265</v>
      </c>
      <c r="AT13" s="5">
        <v>75</v>
      </c>
      <c r="AU13" s="7">
        <v>0.35199999999999998</v>
      </c>
      <c r="AV13" s="5">
        <v>130</v>
      </c>
      <c r="AW13" s="7">
        <v>0.60199999999999998</v>
      </c>
      <c r="AX13" s="5">
        <v>185</v>
      </c>
      <c r="AY13" s="7">
        <v>0.86099999999999999</v>
      </c>
      <c r="AZ13" s="5">
        <v>210</v>
      </c>
      <c r="BA13" s="7">
        <v>0.97199999999999998</v>
      </c>
      <c r="BB13" s="5">
        <v>5</v>
      </c>
      <c r="BC13" s="7">
        <v>2.8000000000000001E-2</v>
      </c>
      <c r="BD13" s="5">
        <v>215</v>
      </c>
    </row>
    <row r="14" spans="1:56" x14ac:dyDescent="0.35">
      <c r="A14" t="s">
        <v>73</v>
      </c>
      <c r="B14" s="5" t="s">
        <v>70</v>
      </c>
      <c r="C14" s="5" t="s">
        <v>70</v>
      </c>
      <c r="D14" s="5" t="s">
        <v>70</v>
      </c>
      <c r="E14" s="5" t="s">
        <v>70</v>
      </c>
      <c r="F14" s="5" t="s">
        <v>70</v>
      </c>
      <c r="G14" s="5" t="s">
        <v>70</v>
      </c>
      <c r="H14" s="5" t="s">
        <v>70</v>
      </c>
      <c r="I14" s="5" t="s">
        <v>70</v>
      </c>
      <c r="J14" s="5" t="s">
        <v>70</v>
      </c>
      <c r="K14" s="5" t="s">
        <v>70</v>
      </c>
      <c r="L14" s="5">
        <v>0</v>
      </c>
      <c r="M14" s="5" t="s">
        <v>70</v>
      </c>
      <c r="N14" s="5" t="s">
        <v>70</v>
      </c>
      <c r="O14" s="5" t="s">
        <v>70</v>
      </c>
      <c r="P14" s="5" t="s">
        <v>70</v>
      </c>
      <c r="Q14" s="5" t="s">
        <v>70</v>
      </c>
      <c r="R14" s="5" t="s">
        <v>70</v>
      </c>
      <c r="S14" s="5" t="s">
        <v>70</v>
      </c>
      <c r="T14" s="5" t="s">
        <v>70</v>
      </c>
      <c r="U14" s="5" t="s">
        <v>70</v>
      </c>
      <c r="V14" s="5" t="s">
        <v>70</v>
      </c>
      <c r="W14" s="5">
        <v>0</v>
      </c>
      <c r="X14" s="5" t="s">
        <v>70</v>
      </c>
      <c r="Y14" s="5" t="s">
        <v>70</v>
      </c>
      <c r="Z14" s="5" t="s">
        <v>70</v>
      </c>
      <c r="AA14" s="5" t="s">
        <v>70</v>
      </c>
      <c r="AB14" s="5" t="s">
        <v>70</v>
      </c>
      <c r="AC14" s="5" t="s">
        <v>70</v>
      </c>
      <c r="AD14" s="5" t="s">
        <v>70</v>
      </c>
      <c r="AE14" s="5" t="s">
        <v>70</v>
      </c>
      <c r="AF14" s="5" t="s">
        <v>70</v>
      </c>
      <c r="AG14" s="5" t="s">
        <v>70</v>
      </c>
      <c r="AH14" s="5">
        <v>0</v>
      </c>
      <c r="AI14" s="5" t="s">
        <v>70</v>
      </c>
      <c r="AJ14" s="5" t="s">
        <v>70</v>
      </c>
      <c r="AK14" s="5" t="s">
        <v>70</v>
      </c>
      <c r="AL14" s="5" t="s">
        <v>70</v>
      </c>
      <c r="AM14" s="5" t="s">
        <v>70</v>
      </c>
      <c r="AN14" s="5" t="s">
        <v>70</v>
      </c>
      <c r="AO14" s="5" t="s">
        <v>70</v>
      </c>
      <c r="AP14" s="5" t="s">
        <v>70</v>
      </c>
      <c r="AQ14" s="5" t="s">
        <v>70</v>
      </c>
      <c r="AR14" s="5" t="s">
        <v>70</v>
      </c>
      <c r="AS14" s="5">
        <v>0</v>
      </c>
      <c r="AT14" s="5" t="s">
        <v>70</v>
      </c>
      <c r="AU14" s="5" t="s">
        <v>70</v>
      </c>
      <c r="AV14" s="5" t="s">
        <v>70</v>
      </c>
      <c r="AW14" s="5" t="s">
        <v>70</v>
      </c>
      <c r="AX14" s="5" t="s">
        <v>70</v>
      </c>
      <c r="AY14" s="5" t="s">
        <v>70</v>
      </c>
      <c r="AZ14" s="5" t="s">
        <v>70</v>
      </c>
      <c r="BA14" s="5" t="s">
        <v>70</v>
      </c>
      <c r="BB14" s="5" t="s">
        <v>70</v>
      </c>
      <c r="BC14" s="5" t="s">
        <v>70</v>
      </c>
      <c r="BD14" s="5">
        <v>0</v>
      </c>
    </row>
    <row r="15" spans="1:56" x14ac:dyDescent="0.35">
      <c r="A15" t="s">
        <v>74</v>
      </c>
      <c r="B15" s="5">
        <v>25</v>
      </c>
      <c r="C15" s="7">
        <v>0.24099999999999999</v>
      </c>
      <c r="D15" s="5">
        <v>55</v>
      </c>
      <c r="E15" s="7">
        <v>0.49099999999999999</v>
      </c>
      <c r="F15" s="5">
        <v>75</v>
      </c>
      <c r="G15" s="7">
        <v>0.68799999999999994</v>
      </c>
      <c r="H15" s="5">
        <v>100</v>
      </c>
      <c r="I15" s="7">
        <v>0.88400000000000001</v>
      </c>
      <c r="J15" s="5">
        <v>15</v>
      </c>
      <c r="K15" s="7">
        <v>0.11600000000000001</v>
      </c>
      <c r="L15" s="5">
        <v>110</v>
      </c>
      <c r="M15" s="5">
        <v>30</v>
      </c>
      <c r="N15" s="7">
        <v>0.28000000000000003</v>
      </c>
      <c r="O15" s="5">
        <v>60</v>
      </c>
      <c r="P15" s="7">
        <v>0.59</v>
      </c>
      <c r="Q15" s="5">
        <v>75</v>
      </c>
      <c r="R15" s="7">
        <v>0.76</v>
      </c>
      <c r="S15" s="5">
        <v>90</v>
      </c>
      <c r="T15" s="7">
        <v>0.92</v>
      </c>
      <c r="U15" s="5">
        <v>10</v>
      </c>
      <c r="V15" s="7">
        <v>0.08</v>
      </c>
      <c r="W15" s="5">
        <v>100</v>
      </c>
      <c r="X15" s="5">
        <v>50</v>
      </c>
      <c r="Y15" s="5" t="s">
        <v>63</v>
      </c>
      <c r="Z15" s="5">
        <v>80</v>
      </c>
      <c r="AA15" s="5" t="s">
        <v>63</v>
      </c>
      <c r="AB15" s="5">
        <v>110</v>
      </c>
      <c r="AC15" s="5" t="s">
        <v>63</v>
      </c>
      <c r="AD15" s="5">
        <v>115</v>
      </c>
      <c r="AE15" s="5" t="s">
        <v>63</v>
      </c>
      <c r="AF15" s="5" t="s">
        <v>63</v>
      </c>
      <c r="AG15" s="5" t="s">
        <v>63</v>
      </c>
      <c r="AH15" s="5">
        <v>120</v>
      </c>
      <c r="AI15" s="5">
        <v>55</v>
      </c>
      <c r="AJ15" s="5" t="s">
        <v>63</v>
      </c>
      <c r="AK15" s="5">
        <v>90</v>
      </c>
      <c r="AL15" s="5" t="s">
        <v>63</v>
      </c>
      <c r="AM15" s="5">
        <v>120</v>
      </c>
      <c r="AN15" s="5" t="s">
        <v>63</v>
      </c>
      <c r="AO15" s="5">
        <v>125</v>
      </c>
      <c r="AP15" s="5" t="s">
        <v>63</v>
      </c>
      <c r="AQ15" s="5" t="s">
        <v>63</v>
      </c>
      <c r="AR15" s="5" t="s">
        <v>63</v>
      </c>
      <c r="AS15" s="5">
        <v>130</v>
      </c>
      <c r="AT15" s="5">
        <v>25</v>
      </c>
      <c r="AU15" s="7">
        <v>0.20200000000000001</v>
      </c>
      <c r="AV15" s="5">
        <v>55</v>
      </c>
      <c r="AW15" s="7">
        <v>0.434</v>
      </c>
      <c r="AX15" s="5">
        <v>100</v>
      </c>
      <c r="AY15" s="7">
        <v>0.77500000000000002</v>
      </c>
      <c r="AZ15" s="5">
        <v>120</v>
      </c>
      <c r="BA15" s="7">
        <v>0.92200000000000004</v>
      </c>
      <c r="BB15" s="5">
        <v>10</v>
      </c>
      <c r="BC15" s="7">
        <v>7.8E-2</v>
      </c>
      <c r="BD15" s="5">
        <v>130</v>
      </c>
    </row>
    <row r="16" spans="1:56" x14ac:dyDescent="0.35">
      <c r="A16" t="s">
        <v>75</v>
      </c>
      <c r="B16" s="5" t="s">
        <v>70</v>
      </c>
      <c r="C16" s="5" t="s">
        <v>70</v>
      </c>
      <c r="D16" s="5" t="s">
        <v>70</v>
      </c>
      <c r="E16" s="5" t="s">
        <v>70</v>
      </c>
      <c r="F16" s="5" t="s">
        <v>70</v>
      </c>
      <c r="G16" s="5" t="s">
        <v>70</v>
      </c>
      <c r="H16" s="5" t="s">
        <v>70</v>
      </c>
      <c r="I16" s="5" t="s">
        <v>70</v>
      </c>
      <c r="J16" s="5" t="s">
        <v>70</v>
      </c>
      <c r="K16" s="5" t="s">
        <v>70</v>
      </c>
      <c r="L16" s="5">
        <v>0</v>
      </c>
      <c r="M16" s="5" t="s">
        <v>70</v>
      </c>
      <c r="N16" s="5" t="s">
        <v>70</v>
      </c>
      <c r="O16" s="5" t="s">
        <v>70</v>
      </c>
      <c r="P16" s="5" t="s">
        <v>70</v>
      </c>
      <c r="Q16" s="5" t="s">
        <v>70</v>
      </c>
      <c r="R16" s="5" t="s">
        <v>70</v>
      </c>
      <c r="S16" s="5" t="s">
        <v>70</v>
      </c>
      <c r="T16" s="5" t="s">
        <v>70</v>
      </c>
      <c r="U16" s="5" t="s">
        <v>70</v>
      </c>
      <c r="V16" s="5" t="s">
        <v>70</v>
      </c>
      <c r="W16" s="5">
        <v>0</v>
      </c>
      <c r="X16" s="5" t="s">
        <v>70</v>
      </c>
      <c r="Y16" s="5" t="s">
        <v>70</v>
      </c>
      <c r="Z16" s="5" t="s">
        <v>70</v>
      </c>
      <c r="AA16" s="5" t="s">
        <v>70</v>
      </c>
      <c r="AB16" s="5" t="s">
        <v>70</v>
      </c>
      <c r="AC16" s="5" t="s">
        <v>70</v>
      </c>
      <c r="AD16" s="5" t="s">
        <v>70</v>
      </c>
      <c r="AE16" s="5" t="s">
        <v>70</v>
      </c>
      <c r="AF16" s="5" t="s">
        <v>70</v>
      </c>
      <c r="AG16" s="5" t="s">
        <v>70</v>
      </c>
      <c r="AH16" s="5">
        <v>0</v>
      </c>
      <c r="AI16" s="5" t="s">
        <v>70</v>
      </c>
      <c r="AJ16" s="5" t="s">
        <v>70</v>
      </c>
      <c r="AK16" s="5" t="s">
        <v>70</v>
      </c>
      <c r="AL16" s="5" t="s">
        <v>70</v>
      </c>
      <c r="AM16" s="5" t="s">
        <v>70</v>
      </c>
      <c r="AN16" s="5" t="s">
        <v>70</v>
      </c>
      <c r="AO16" s="5" t="s">
        <v>70</v>
      </c>
      <c r="AP16" s="5" t="s">
        <v>70</v>
      </c>
      <c r="AQ16" s="5" t="s">
        <v>70</v>
      </c>
      <c r="AR16" s="5" t="s">
        <v>70</v>
      </c>
      <c r="AS16" s="5">
        <v>0</v>
      </c>
      <c r="AT16" s="5" t="s">
        <v>70</v>
      </c>
      <c r="AU16" s="5" t="s">
        <v>70</v>
      </c>
      <c r="AV16" s="5" t="s">
        <v>70</v>
      </c>
      <c r="AW16" s="5" t="s">
        <v>70</v>
      </c>
      <c r="AX16" s="5" t="s">
        <v>70</v>
      </c>
      <c r="AY16" s="5" t="s">
        <v>70</v>
      </c>
      <c r="AZ16" s="5" t="s">
        <v>70</v>
      </c>
      <c r="BA16" s="5" t="s">
        <v>70</v>
      </c>
      <c r="BB16" s="5" t="s">
        <v>70</v>
      </c>
      <c r="BC16" s="5" t="s">
        <v>70</v>
      </c>
      <c r="BD16" s="5">
        <v>0</v>
      </c>
    </row>
    <row r="17" spans="1:56" x14ac:dyDescent="0.35">
      <c r="A17" t="s">
        <v>76</v>
      </c>
      <c r="B17" s="5" t="s">
        <v>63</v>
      </c>
      <c r="C17" s="5" t="s">
        <v>63</v>
      </c>
      <c r="D17" s="5" t="s">
        <v>63</v>
      </c>
      <c r="E17" s="5" t="s">
        <v>63</v>
      </c>
      <c r="F17" s="5" t="s">
        <v>63</v>
      </c>
      <c r="G17" s="5" t="s">
        <v>63</v>
      </c>
      <c r="H17" s="5" t="s">
        <v>63</v>
      </c>
      <c r="I17" s="5" t="s">
        <v>63</v>
      </c>
      <c r="J17" s="5">
        <v>0</v>
      </c>
      <c r="K17" s="7">
        <v>0</v>
      </c>
      <c r="L17" s="5" t="s">
        <v>63</v>
      </c>
      <c r="M17" s="5">
        <v>5</v>
      </c>
      <c r="N17" s="7">
        <v>0.63600000000000001</v>
      </c>
      <c r="O17" s="5">
        <v>10</v>
      </c>
      <c r="P17" s="7">
        <v>0.90900000000000003</v>
      </c>
      <c r="Q17" s="5">
        <v>10</v>
      </c>
      <c r="R17" s="7">
        <v>1</v>
      </c>
      <c r="S17" s="5">
        <v>10</v>
      </c>
      <c r="T17" s="7">
        <v>1</v>
      </c>
      <c r="U17" s="5">
        <v>0</v>
      </c>
      <c r="V17" s="7">
        <v>0</v>
      </c>
      <c r="W17" s="5">
        <v>10</v>
      </c>
      <c r="X17" s="5">
        <v>5</v>
      </c>
      <c r="Y17" s="7">
        <v>0.5</v>
      </c>
      <c r="Z17" s="5">
        <v>10</v>
      </c>
      <c r="AA17" s="7">
        <v>0.9</v>
      </c>
      <c r="AB17" s="5">
        <v>10</v>
      </c>
      <c r="AC17" s="7">
        <v>1</v>
      </c>
      <c r="AD17" s="5">
        <v>10</v>
      </c>
      <c r="AE17" s="7">
        <v>1</v>
      </c>
      <c r="AF17" s="5">
        <v>0</v>
      </c>
      <c r="AG17" s="7">
        <v>0</v>
      </c>
      <c r="AH17" s="5">
        <v>10</v>
      </c>
      <c r="AI17" s="5" t="s">
        <v>63</v>
      </c>
      <c r="AJ17" s="5" t="s">
        <v>63</v>
      </c>
      <c r="AK17" s="5" t="s">
        <v>63</v>
      </c>
      <c r="AL17" s="5" t="s">
        <v>63</v>
      </c>
      <c r="AM17" s="5">
        <v>5</v>
      </c>
      <c r="AN17" s="5" t="s">
        <v>63</v>
      </c>
      <c r="AO17" s="5">
        <v>5</v>
      </c>
      <c r="AP17" s="5" t="s">
        <v>63</v>
      </c>
      <c r="AQ17" s="5">
        <v>0</v>
      </c>
      <c r="AR17" s="7">
        <v>0</v>
      </c>
      <c r="AS17" s="5">
        <v>5</v>
      </c>
      <c r="AT17" s="5" t="s">
        <v>70</v>
      </c>
      <c r="AU17" s="5" t="s">
        <v>70</v>
      </c>
      <c r="AV17" s="5" t="s">
        <v>70</v>
      </c>
      <c r="AW17" s="5" t="s">
        <v>70</v>
      </c>
      <c r="AX17" s="5" t="s">
        <v>70</v>
      </c>
      <c r="AY17" s="5" t="s">
        <v>70</v>
      </c>
      <c r="AZ17" s="5" t="s">
        <v>70</v>
      </c>
      <c r="BA17" s="5" t="s">
        <v>70</v>
      </c>
      <c r="BB17" s="5" t="s">
        <v>70</v>
      </c>
      <c r="BC17" s="5" t="s">
        <v>70</v>
      </c>
      <c r="BD17" s="5">
        <v>0</v>
      </c>
    </row>
    <row r="18" spans="1:56" x14ac:dyDescent="0.35">
      <c r="A18" t="s">
        <v>77</v>
      </c>
      <c r="B18" s="5">
        <v>20</v>
      </c>
      <c r="C18" s="5" t="s">
        <v>63</v>
      </c>
      <c r="D18" s="5">
        <v>45</v>
      </c>
      <c r="E18" s="5" t="s">
        <v>63</v>
      </c>
      <c r="F18" s="5">
        <v>70</v>
      </c>
      <c r="G18" s="5" t="s">
        <v>63</v>
      </c>
      <c r="H18" s="5">
        <v>90</v>
      </c>
      <c r="I18" s="5" t="s">
        <v>63</v>
      </c>
      <c r="J18" s="5" t="s">
        <v>63</v>
      </c>
      <c r="K18" s="5" t="s">
        <v>63</v>
      </c>
      <c r="L18" s="5">
        <v>90</v>
      </c>
      <c r="M18" s="5">
        <v>15</v>
      </c>
      <c r="N18" s="7">
        <v>0.16</v>
      </c>
      <c r="O18" s="5">
        <v>45</v>
      </c>
      <c r="P18" s="7">
        <v>0.434</v>
      </c>
      <c r="Q18" s="5">
        <v>75</v>
      </c>
      <c r="R18" s="7">
        <v>0.72599999999999998</v>
      </c>
      <c r="S18" s="5">
        <v>95</v>
      </c>
      <c r="T18" s="7">
        <v>0.91500000000000004</v>
      </c>
      <c r="U18" s="5">
        <v>10</v>
      </c>
      <c r="V18" s="7">
        <v>8.5000000000000006E-2</v>
      </c>
      <c r="W18" s="5">
        <v>105</v>
      </c>
      <c r="X18" s="5">
        <v>40</v>
      </c>
      <c r="Y18" s="7">
        <v>0.38400000000000001</v>
      </c>
      <c r="Z18" s="5">
        <v>60</v>
      </c>
      <c r="AA18" s="7">
        <v>0.626</v>
      </c>
      <c r="AB18" s="5">
        <v>90</v>
      </c>
      <c r="AC18" s="7">
        <v>0.90900000000000003</v>
      </c>
      <c r="AD18" s="5">
        <v>100</v>
      </c>
      <c r="AE18" s="7">
        <v>1</v>
      </c>
      <c r="AF18" s="5">
        <v>0</v>
      </c>
      <c r="AG18" s="7">
        <v>0</v>
      </c>
      <c r="AH18" s="5">
        <v>100</v>
      </c>
      <c r="AI18" s="5">
        <v>30</v>
      </c>
      <c r="AJ18" s="7">
        <v>0.27600000000000002</v>
      </c>
      <c r="AK18" s="5">
        <v>65</v>
      </c>
      <c r="AL18" s="7">
        <v>0.6</v>
      </c>
      <c r="AM18" s="5">
        <v>95</v>
      </c>
      <c r="AN18" s="7">
        <v>0.92400000000000004</v>
      </c>
      <c r="AO18" s="5">
        <v>105</v>
      </c>
      <c r="AP18" s="7">
        <v>1</v>
      </c>
      <c r="AQ18" s="5">
        <v>0</v>
      </c>
      <c r="AR18" s="7">
        <v>0</v>
      </c>
      <c r="AS18" s="5">
        <v>105</v>
      </c>
      <c r="AT18" s="5">
        <v>15</v>
      </c>
      <c r="AU18" s="5" t="s">
        <v>63</v>
      </c>
      <c r="AV18" s="5">
        <v>30</v>
      </c>
      <c r="AW18" s="5" t="s">
        <v>63</v>
      </c>
      <c r="AX18" s="5">
        <v>50</v>
      </c>
      <c r="AY18" s="5" t="s">
        <v>63</v>
      </c>
      <c r="AZ18" s="5">
        <v>65</v>
      </c>
      <c r="BA18" s="5" t="s">
        <v>63</v>
      </c>
      <c r="BB18" s="5" t="s">
        <v>63</v>
      </c>
      <c r="BC18" s="5" t="s">
        <v>63</v>
      </c>
      <c r="BD18" s="5">
        <v>70</v>
      </c>
    </row>
    <row r="19" spans="1:56" x14ac:dyDescent="0.35">
      <c r="A19" t="s">
        <v>78</v>
      </c>
      <c r="B19" s="5">
        <v>5</v>
      </c>
      <c r="C19" s="5" t="s">
        <v>63</v>
      </c>
      <c r="D19" s="5">
        <v>20</v>
      </c>
      <c r="E19" s="5" t="s">
        <v>63</v>
      </c>
      <c r="F19" s="5">
        <v>30</v>
      </c>
      <c r="G19" s="5" t="s">
        <v>63</v>
      </c>
      <c r="H19" s="5">
        <v>30</v>
      </c>
      <c r="I19" s="5" t="s">
        <v>63</v>
      </c>
      <c r="J19" s="5" t="s">
        <v>63</v>
      </c>
      <c r="K19" s="5" t="s">
        <v>63</v>
      </c>
      <c r="L19" s="5">
        <v>35</v>
      </c>
      <c r="M19" s="5">
        <v>10</v>
      </c>
      <c r="N19" s="7">
        <v>0.8</v>
      </c>
      <c r="O19" s="5">
        <v>10</v>
      </c>
      <c r="P19" s="7">
        <v>0.9</v>
      </c>
      <c r="Q19" s="5">
        <v>10</v>
      </c>
      <c r="R19" s="7">
        <v>1</v>
      </c>
      <c r="S19" s="5">
        <v>10</v>
      </c>
      <c r="T19" s="7">
        <v>1</v>
      </c>
      <c r="U19" s="5">
        <v>0</v>
      </c>
      <c r="V19" s="7">
        <v>0</v>
      </c>
      <c r="W19" s="5">
        <v>10</v>
      </c>
      <c r="X19" s="5" t="s">
        <v>63</v>
      </c>
      <c r="Y19" s="5" t="s">
        <v>63</v>
      </c>
      <c r="Z19" s="5">
        <v>10</v>
      </c>
      <c r="AA19" s="5" t="s">
        <v>63</v>
      </c>
      <c r="AB19" s="5">
        <v>20</v>
      </c>
      <c r="AC19" s="5" t="s">
        <v>63</v>
      </c>
      <c r="AD19" s="5">
        <v>20</v>
      </c>
      <c r="AE19" s="5" t="s">
        <v>63</v>
      </c>
      <c r="AF19" s="5">
        <v>0</v>
      </c>
      <c r="AG19" s="7">
        <v>0</v>
      </c>
      <c r="AH19" s="5">
        <v>20</v>
      </c>
      <c r="AI19" s="5">
        <v>10</v>
      </c>
      <c r="AJ19" s="7">
        <v>0.72699999999999998</v>
      </c>
      <c r="AK19" s="5">
        <v>10</v>
      </c>
      <c r="AL19" s="7">
        <v>1</v>
      </c>
      <c r="AM19" s="5">
        <v>10</v>
      </c>
      <c r="AN19" s="7">
        <v>1</v>
      </c>
      <c r="AO19" s="5">
        <v>10</v>
      </c>
      <c r="AP19" s="7">
        <v>1</v>
      </c>
      <c r="AQ19" s="5">
        <v>0</v>
      </c>
      <c r="AR19" s="7">
        <v>0</v>
      </c>
      <c r="AS19" s="5">
        <v>10</v>
      </c>
      <c r="AT19" s="5" t="s">
        <v>63</v>
      </c>
      <c r="AU19" s="5" t="s">
        <v>63</v>
      </c>
      <c r="AV19" s="5" t="s">
        <v>63</v>
      </c>
      <c r="AW19" s="5" t="s">
        <v>63</v>
      </c>
      <c r="AX19" s="5" t="s">
        <v>63</v>
      </c>
      <c r="AY19" s="5" t="s">
        <v>63</v>
      </c>
      <c r="AZ19" s="5" t="s">
        <v>63</v>
      </c>
      <c r="BA19" s="5" t="s">
        <v>63</v>
      </c>
      <c r="BB19" s="5">
        <v>0</v>
      </c>
      <c r="BC19" s="7">
        <v>0</v>
      </c>
      <c r="BD19" s="5" t="s">
        <v>63</v>
      </c>
    </row>
    <row r="20" spans="1:56" x14ac:dyDescent="0.35">
      <c r="A20" t="s">
        <v>79</v>
      </c>
      <c r="B20" s="5" t="s">
        <v>70</v>
      </c>
      <c r="C20" s="5" t="s">
        <v>70</v>
      </c>
      <c r="D20" s="5" t="s">
        <v>70</v>
      </c>
      <c r="E20" s="5" t="s">
        <v>70</v>
      </c>
      <c r="F20" s="5" t="s">
        <v>70</v>
      </c>
      <c r="G20" s="5" t="s">
        <v>70</v>
      </c>
      <c r="H20" s="5" t="s">
        <v>70</v>
      </c>
      <c r="I20" s="5" t="s">
        <v>70</v>
      </c>
      <c r="J20" s="5" t="s">
        <v>70</v>
      </c>
      <c r="K20" s="5" t="s">
        <v>70</v>
      </c>
      <c r="L20" s="5">
        <v>0</v>
      </c>
      <c r="M20" s="5" t="s">
        <v>70</v>
      </c>
      <c r="N20" s="5" t="s">
        <v>70</v>
      </c>
      <c r="O20" s="5" t="s">
        <v>70</v>
      </c>
      <c r="P20" s="5" t="s">
        <v>70</v>
      </c>
      <c r="Q20" s="5" t="s">
        <v>70</v>
      </c>
      <c r="R20" s="5" t="s">
        <v>70</v>
      </c>
      <c r="S20" s="5" t="s">
        <v>70</v>
      </c>
      <c r="T20" s="5" t="s">
        <v>70</v>
      </c>
      <c r="U20" s="5" t="s">
        <v>70</v>
      </c>
      <c r="V20" s="5" t="s">
        <v>70</v>
      </c>
      <c r="W20" s="5">
        <v>0</v>
      </c>
      <c r="X20" s="5" t="s">
        <v>70</v>
      </c>
      <c r="Y20" s="5" t="s">
        <v>70</v>
      </c>
      <c r="Z20" s="5" t="s">
        <v>70</v>
      </c>
      <c r="AA20" s="5" t="s">
        <v>70</v>
      </c>
      <c r="AB20" s="5" t="s">
        <v>70</v>
      </c>
      <c r="AC20" s="5" t="s">
        <v>70</v>
      </c>
      <c r="AD20" s="5" t="s">
        <v>70</v>
      </c>
      <c r="AE20" s="5" t="s">
        <v>70</v>
      </c>
      <c r="AF20" s="5" t="s">
        <v>70</v>
      </c>
      <c r="AG20" s="5" t="s">
        <v>70</v>
      </c>
      <c r="AH20" s="5">
        <v>0</v>
      </c>
      <c r="AI20" s="5" t="s">
        <v>70</v>
      </c>
      <c r="AJ20" s="5" t="s">
        <v>70</v>
      </c>
      <c r="AK20" s="5" t="s">
        <v>70</v>
      </c>
      <c r="AL20" s="5" t="s">
        <v>70</v>
      </c>
      <c r="AM20" s="5" t="s">
        <v>70</v>
      </c>
      <c r="AN20" s="5" t="s">
        <v>70</v>
      </c>
      <c r="AO20" s="5" t="s">
        <v>70</v>
      </c>
      <c r="AP20" s="5" t="s">
        <v>70</v>
      </c>
      <c r="AQ20" s="5" t="s">
        <v>70</v>
      </c>
      <c r="AR20" s="5" t="s">
        <v>70</v>
      </c>
      <c r="AS20" s="5">
        <v>0</v>
      </c>
      <c r="AT20" s="5" t="s">
        <v>70</v>
      </c>
      <c r="AU20" s="5" t="s">
        <v>70</v>
      </c>
      <c r="AV20" s="5" t="s">
        <v>70</v>
      </c>
      <c r="AW20" s="5" t="s">
        <v>70</v>
      </c>
      <c r="AX20" s="5" t="s">
        <v>70</v>
      </c>
      <c r="AY20" s="5" t="s">
        <v>70</v>
      </c>
      <c r="AZ20" s="5" t="s">
        <v>70</v>
      </c>
      <c r="BA20" s="5" t="s">
        <v>70</v>
      </c>
      <c r="BB20" s="5" t="s">
        <v>70</v>
      </c>
      <c r="BC20" s="5" t="s">
        <v>70</v>
      </c>
      <c r="BD20" s="5">
        <v>0</v>
      </c>
    </row>
    <row r="21" spans="1:56" x14ac:dyDescent="0.35">
      <c r="A21" t="s">
        <v>80</v>
      </c>
      <c r="B21" s="5" t="s">
        <v>70</v>
      </c>
      <c r="C21" s="5" t="s">
        <v>70</v>
      </c>
      <c r="D21" s="5" t="s">
        <v>70</v>
      </c>
      <c r="E21" s="5" t="s">
        <v>70</v>
      </c>
      <c r="F21" s="5" t="s">
        <v>70</v>
      </c>
      <c r="G21" s="5" t="s">
        <v>70</v>
      </c>
      <c r="H21" s="5" t="s">
        <v>70</v>
      </c>
      <c r="I21" s="5" t="s">
        <v>70</v>
      </c>
      <c r="J21" s="5" t="s">
        <v>70</v>
      </c>
      <c r="K21" s="5" t="s">
        <v>70</v>
      </c>
      <c r="L21" s="5">
        <v>0</v>
      </c>
      <c r="M21" s="5" t="s">
        <v>70</v>
      </c>
      <c r="N21" s="5" t="s">
        <v>70</v>
      </c>
      <c r="O21" s="5" t="s">
        <v>70</v>
      </c>
      <c r="P21" s="5" t="s">
        <v>70</v>
      </c>
      <c r="Q21" s="5" t="s">
        <v>70</v>
      </c>
      <c r="R21" s="5" t="s">
        <v>70</v>
      </c>
      <c r="S21" s="5" t="s">
        <v>70</v>
      </c>
      <c r="T21" s="5" t="s">
        <v>70</v>
      </c>
      <c r="U21" s="5" t="s">
        <v>70</v>
      </c>
      <c r="V21" s="5" t="s">
        <v>70</v>
      </c>
      <c r="W21" s="5">
        <v>0</v>
      </c>
      <c r="X21" s="5" t="s">
        <v>70</v>
      </c>
      <c r="Y21" s="5" t="s">
        <v>70</v>
      </c>
      <c r="Z21" s="5" t="s">
        <v>70</v>
      </c>
      <c r="AA21" s="5" t="s">
        <v>70</v>
      </c>
      <c r="AB21" s="5" t="s">
        <v>70</v>
      </c>
      <c r="AC21" s="5" t="s">
        <v>70</v>
      </c>
      <c r="AD21" s="5" t="s">
        <v>70</v>
      </c>
      <c r="AE21" s="5" t="s">
        <v>70</v>
      </c>
      <c r="AF21" s="5" t="s">
        <v>70</v>
      </c>
      <c r="AG21" s="5" t="s">
        <v>70</v>
      </c>
      <c r="AH21" s="5">
        <v>0</v>
      </c>
      <c r="AI21" s="5" t="s">
        <v>70</v>
      </c>
      <c r="AJ21" s="5" t="s">
        <v>70</v>
      </c>
      <c r="AK21" s="5" t="s">
        <v>70</v>
      </c>
      <c r="AL21" s="5" t="s">
        <v>70</v>
      </c>
      <c r="AM21" s="5" t="s">
        <v>70</v>
      </c>
      <c r="AN21" s="5" t="s">
        <v>70</v>
      </c>
      <c r="AO21" s="5" t="s">
        <v>70</v>
      </c>
      <c r="AP21" s="5" t="s">
        <v>70</v>
      </c>
      <c r="AQ21" s="5" t="s">
        <v>70</v>
      </c>
      <c r="AR21" s="5" t="s">
        <v>70</v>
      </c>
      <c r="AS21" s="5">
        <v>0</v>
      </c>
      <c r="AT21" s="5" t="s">
        <v>70</v>
      </c>
      <c r="AU21" s="5" t="s">
        <v>70</v>
      </c>
      <c r="AV21" s="5" t="s">
        <v>70</v>
      </c>
      <c r="AW21" s="5" t="s">
        <v>70</v>
      </c>
      <c r="AX21" s="5" t="s">
        <v>70</v>
      </c>
      <c r="AY21" s="5" t="s">
        <v>70</v>
      </c>
      <c r="AZ21" s="5" t="s">
        <v>70</v>
      </c>
      <c r="BA21" s="5" t="s">
        <v>70</v>
      </c>
      <c r="BB21" s="5" t="s">
        <v>70</v>
      </c>
      <c r="BC21" s="5" t="s">
        <v>70</v>
      </c>
      <c r="BD21" s="5">
        <v>0</v>
      </c>
    </row>
    <row r="22" spans="1:56" x14ac:dyDescent="0.35">
      <c r="A22" t="s">
        <v>81</v>
      </c>
      <c r="B22" s="5" t="s">
        <v>70</v>
      </c>
      <c r="C22" s="5" t="s">
        <v>70</v>
      </c>
      <c r="D22" s="5" t="s">
        <v>70</v>
      </c>
      <c r="E22" s="5" t="s">
        <v>70</v>
      </c>
      <c r="F22" s="5" t="s">
        <v>70</v>
      </c>
      <c r="G22" s="5" t="s">
        <v>70</v>
      </c>
      <c r="H22" s="5" t="s">
        <v>70</v>
      </c>
      <c r="I22" s="5" t="s">
        <v>70</v>
      </c>
      <c r="J22" s="5" t="s">
        <v>70</v>
      </c>
      <c r="K22" s="5" t="s">
        <v>70</v>
      </c>
      <c r="L22" s="5">
        <v>0</v>
      </c>
      <c r="M22" s="5" t="s">
        <v>70</v>
      </c>
      <c r="N22" s="5" t="s">
        <v>70</v>
      </c>
      <c r="O22" s="5" t="s">
        <v>70</v>
      </c>
      <c r="P22" s="5" t="s">
        <v>70</v>
      </c>
      <c r="Q22" s="5" t="s">
        <v>70</v>
      </c>
      <c r="R22" s="5" t="s">
        <v>70</v>
      </c>
      <c r="S22" s="5" t="s">
        <v>70</v>
      </c>
      <c r="T22" s="5" t="s">
        <v>70</v>
      </c>
      <c r="U22" s="5" t="s">
        <v>70</v>
      </c>
      <c r="V22" s="5" t="s">
        <v>70</v>
      </c>
      <c r="W22" s="5">
        <v>0</v>
      </c>
      <c r="X22" s="5" t="s">
        <v>70</v>
      </c>
      <c r="Y22" s="5" t="s">
        <v>70</v>
      </c>
      <c r="Z22" s="5" t="s">
        <v>70</v>
      </c>
      <c r="AA22" s="5" t="s">
        <v>70</v>
      </c>
      <c r="AB22" s="5" t="s">
        <v>70</v>
      </c>
      <c r="AC22" s="5" t="s">
        <v>70</v>
      </c>
      <c r="AD22" s="5" t="s">
        <v>70</v>
      </c>
      <c r="AE22" s="5" t="s">
        <v>70</v>
      </c>
      <c r="AF22" s="5" t="s">
        <v>70</v>
      </c>
      <c r="AG22" s="5" t="s">
        <v>70</v>
      </c>
      <c r="AH22" s="5">
        <v>0</v>
      </c>
      <c r="AI22" s="5" t="s">
        <v>70</v>
      </c>
      <c r="AJ22" s="5" t="s">
        <v>70</v>
      </c>
      <c r="AK22" s="5" t="s">
        <v>70</v>
      </c>
      <c r="AL22" s="5" t="s">
        <v>70</v>
      </c>
      <c r="AM22" s="5" t="s">
        <v>70</v>
      </c>
      <c r="AN22" s="5" t="s">
        <v>70</v>
      </c>
      <c r="AO22" s="5" t="s">
        <v>70</v>
      </c>
      <c r="AP22" s="5" t="s">
        <v>70</v>
      </c>
      <c r="AQ22" s="5" t="s">
        <v>70</v>
      </c>
      <c r="AR22" s="5" t="s">
        <v>70</v>
      </c>
      <c r="AS22" s="5">
        <v>0</v>
      </c>
      <c r="AT22" s="5" t="s">
        <v>70</v>
      </c>
      <c r="AU22" s="5" t="s">
        <v>70</v>
      </c>
      <c r="AV22" s="5" t="s">
        <v>70</v>
      </c>
      <c r="AW22" s="5" t="s">
        <v>70</v>
      </c>
      <c r="AX22" s="5" t="s">
        <v>70</v>
      </c>
      <c r="AY22" s="5" t="s">
        <v>70</v>
      </c>
      <c r="AZ22" s="5" t="s">
        <v>70</v>
      </c>
      <c r="BA22" s="5" t="s">
        <v>70</v>
      </c>
      <c r="BB22" s="5" t="s">
        <v>70</v>
      </c>
      <c r="BC22" s="5" t="s">
        <v>70</v>
      </c>
      <c r="BD22" s="5">
        <v>0</v>
      </c>
    </row>
    <row r="23" spans="1:56" x14ac:dyDescent="0.35">
      <c r="A23" t="s">
        <v>82</v>
      </c>
      <c r="B23" s="5">
        <v>300</v>
      </c>
      <c r="C23" s="7">
        <v>0.36899999999999999</v>
      </c>
      <c r="D23" s="5">
        <v>545</v>
      </c>
      <c r="E23" s="7">
        <v>0.67</v>
      </c>
      <c r="F23" s="5">
        <v>715</v>
      </c>
      <c r="G23" s="7">
        <v>0.88400000000000001</v>
      </c>
      <c r="H23" s="5">
        <v>785</v>
      </c>
      <c r="I23" s="7">
        <v>0.97</v>
      </c>
      <c r="J23" s="5">
        <v>25</v>
      </c>
      <c r="K23" s="7">
        <v>0.03</v>
      </c>
      <c r="L23" s="5">
        <v>810</v>
      </c>
      <c r="M23" s="5">
        <v>265</v>
      </c>
      <c r="N23" s="7">
        <v>0.35299999999999998</v>
      </c>
      <c r="O23" s="5">
        <v>510</v>
      </c>
      <c r="P23" s="7">
        <v>0.67200000000000004</v>
      </c>
      <c r="Q23" s="5">
        <v>655</v>
      </c>
      <c r="R23" s="7">
        <v>0.86499999999999999</v>
      </c>
      <c r="S23" s="5">
        <v>730</v>
      </c>
      <c r="T23" s="7">
        <v>0.96699999999999997</v>
      </c>
      <c r="U23" s="5">
        <v>25</v>
      </c>
      <c r="V23" s="7">
        <v>3.3000000000000002E-2</v>
      </c>
      <c r="W23" s="5">
        <v>755</v>
      </c>
      <c r="X23" s="5">
        <v>330</v>
      </c>
      <c r="Y23" s="7">
        <v>0.46300000000000002</v>
      </c>
      <c r="Z23" s="5">
        <v>530</v>
      </c>
      <c r="AA23" s="7">
        <v>0.745</v>
      </c>
      <c r="AB23" s="5">
        <v>670</v>
      </c>
      <c r="AC23" s="7">
        <v>0.94599999999999995</v>
      </c>
      <c r="AD23" s="5">
        <v>710</v>
      </c>
      <c r="AE23" s="7">
        <v>1</v>
      </c>
      <c r="AF23" s="5">
        <v>0</v>
      </c>
      <c r="AG23" s="7">
        <v>0</v>
      </c>
      <c r="AH23" s="5">
        <v>710</v>
      </c>
      <c r="AI23" s="5">
        <v>280</v>
      </c>
      <c r="AJ23" s="5" t="s">
        <v>63</v>
      </c>
      <c r="AK23" s="5">
        <v>530</v>
      </c>
      <c r="AL23" s="5" t="s">
        <v>63</v>
      </c>
      <c r="AM23" s="5">
        <v>730</v>
      </c>
      <c r="AN23" s="5" t="s">
        <v>63</v>
      </c>
      <c r="AO23" s="5">
        <v>775</v>
      </c>
      <c r="AP23" s="5" t="s">
        <v>63</v>
      </c>
      <c r="AQ23" s="5" t="s">
        <v>63</v>
      </c>
      <c r="AR23" s="5" t="s">
        <v>63</v>
      </c>
      <c r="AS23" s="5">
        <v>775</v>
      </c>
      <c r="AT23" s="5">
        <v>235</v>
      </c>
      <c r="AU23" s="7">
        <v>0.32300000000000001</v>
      </c>
      <c r="AV23" s="5">
        <v>475</v>
      </c>
      <c r="AW23" s="7">
        <v>0.65200000000000002</v>
      </c>
      <c r="AX23" s="5">
        <v>645</v>
      </c>
      <c r="AY23" s="7">
        <v>0.88400000000000001</v>
      </c>
      <c r="AZ23" s="5">
        <v>710</v>
      </c>
      <c r="BA23" s="7">
        <v>0.97399999999999998</v>
      </c>
      <c r="BB23" s="5">
        <v>20</v>
      </c>
      <c r="BC23" s="7">
        <v>2.5999999999999999E-2</v>
      </c>
      <c r="BD23" s="5">
        <v>730</v>
      </c>
    </row>
    <row r="24" spans="1:56" x14ac:dyDescent="0.35">
      <c r="A24" t="s">
        <v>83</v>
      </c>
      <c r="B24" s="5" t="s">
        <v>63</v>
      </c>
      <c r="C24" s="5" t="s">
        <v>63</v>
      </c>
      <c r="D24" s="5" t="s">
        <v>63</v>
      </c>
      <c r="E24" s="5" t="s">
        <v>63</v>
      </c>
      <c r="F24" s="5">
        <v>5</v>
      </c>
      <c r="G24" s="5" t="s">
        <v>63</v>
      </c>
      <c r="H24" s="5">
        <v>5</v>
      </c>
      <c r="I24" s="5" t="s">
        <v>63</v>
      </c>
      <c r="J24" s="5">
        <v>0</v>
      </c>
      <c r="K24" s="7">
        <v>0</v>
      </c>
      <c r="L24" s="5">
        <v>5</v>
      </c>
      <c r="M24" s="5">
        <v>0</v>
      </c>
      <c r="N24" s="7">
        <v>0</v>
      </c>
      <c r="O24" s="5" t="s">
        <v>63</v>
      </c>
      <c r="P24" s="5" t="s">
        <v>63</v>
      </c>
      <c r="Q24" s="5" t="s">
        <v>63</v>
      </c>
      <c r="R24" s="5" t="s">
        <v>63</v>
      </c>
      <c r="S24" s="5" t="s">
        <v>63</v>
      </c>
      <c r="T24" s="5" t="s">
        <v>63</v>
      </c>
      <c r="U24" s="5">
        <v>0</v>
      </c>
      <c r="V24" s="7">
        <v>0</v>
      </c>
      <c r="W24" s="5" t="s">
        <v>63</v>
      </c>
      <c r="X24" s="5">
        <v>0</v>
      </c>
      <c r="Y24" s="7">
        <v>0</v>
      </c>
      <c r="Z24" s="5">
        <v>0</v>
      </c>
      <c r="AA24" s="7">
        <v>0</v>
      </c>
      <c r="AB24" s="5" t="s">
        <v>63</v>
      </c>
      <c r="AC24" s="5" t="s">
        <v>63</v>
      </c>
      <c r="AD24" s="5" t="s">
        <v>63</v>
      </c>
      <c r="AE24" s="5" t="s">
        <v>63</v>
      </c>
      <c r="AF24" s="5">
        <v>0</v>
      </c>
      <c r="AG24" s="7">
        <v>0</v>
      </c>
      <c r="AH24" s="5" t="s">
        <v>63</v>
      </c>
      <c r="AI24" s="5" t="s">
        <v>63</v>
      </c>
      <c r="AJ24" s="5" t="s">
        <v>63</v>
      </c>
      <c r="AK24" s="5" t="s">
        <v>63</v>
      </c>
      <c r="AL24" s="5" t="s">
        <v>63</v>
      </c>
      <c r="AM24" s="5">
        <v>5</v>
      </c>
      <c r="AN24" s="5" t="s">
        <v>63</v>
      </c>
      <c r="AO24" s="5">
        <v>5</v>
      </c>
      <c r="AP24" s="5" t="s">
        <v>63</v>
      </c>
      <c r="AQ24" s="5">
        <v>0</v>
      </c>
      <c r="AR24" s="7">
        <v>0</v>
      </c>
      <c r="AS24" s="5">
        <v>5</v>
      </c>
      <c r="AT24" s="5">
        <v>0</v>
      </c>
      <c r="AU24" s="7">
        <v>0</v>
      </c>
      <c r="AV24" s="5" t="s">
        <v>63</v>
      </c>
      <c r="AW24" s="5" t="s">
        <v>63</v>
      </c>
      <c r="AX24" s="5" t="s">
        <v>63</v>
      </c>
      <c r="AY24" s="5" t="s">
        <v>63</v>
      </c>
      <c r="AZ24" s="5" t="s">
        <v>63</v>
      </c>
      <c r="BA24" s="5" t="s">
        <v>63</v>
      </c>
      <c r="BB24" s="5">
        <v>0</v>
      </c>
      <c r="BC24" s="7">
        <v>0</v>
      </c>
      <c r="BD24" s="5" t="s">
        <v>63</v>
      </c>
    </row>
    <row r="25" spans="1:56" x14ac:dyDescent="0.35">
      <c r="A25" t="s">
        <v>84</v>
      </c>
      <c r="B25" s="5" t="s">
        <v>70</v>
      </c>
      <c r="C25" s="5" t="s">
        <v>70</v>
      </c>
      <c r="D25" s="5" t="s">
        <v>70</v>
      </c>
      <c r="E25" s="5" t="s">
        <v>70</v>
      </c>
      <c r="F25" s="5" t="s">
        <v>70</v>
      </c>
      <c r="G25" s="5" t="s">
        <v>70</v>
      </c>
      <c r="H25" s="5" t="s">
        <v>70</v>
      </c>
      <c r="I25" s="5" t="s">
        <v>70</v>
      </c>
      <c r="J25" s="5" t="s">
        <v>70</v>
      </c>
      <c r="K25" s="5" t="s">
        <v>70</v>
      </c>
      <c r="L25" s="5">
        <v>0</v>
      </c>
      <c r="M25" s="5" t="s">
        <v>70</v>
      </c>
      <c r="N25" s="5" t="s">
        <v>70</v>
      </c>
      <c r="O25" s="5" t="s">
        <v>70</v>
      </c>
      <c r="P25" s="5" t="s">
        <v>70</v>
      </c>
      <c r="Q25" s="5" t="s">
        <v>70</v>
      </c>
      <c r="R25" s="5" t="s">
        <v>70</v>
      </c>
      <c r="S25" s="5" t="s">
        <v>70</v>
      </c>
      <c r="T25" s="5" t="s">
        <v>70</v>
      </c>
      <c r="U25" s="5" t="s">
        <v>70</v>
      </c>
      <c r="V25" s="5" t="s">
        <v>70</v>
      </c>
      <c r="W25" s="5">
        <v>0</v>
      </c>
      <c r="X25" s="5" t="s">
        <v>70</v>
      </c>
      <c r="Y25" s="5" t="s">
        <v>70</v>
      </c>
      <c r="Z25" s="5" t="s">
        <v>70</v>
      </c>
      <c r="AA25" s="5" t="s">
        <v>70</v>
      </c>
      <c r="AB25" s="5" t="s">
        <v>70</v>
      </c>
      <c r="AC25" s="5" t="s">
        <v>70</v>
      </c>
      <c r="AD25" s="5" t="s">
        <v>70</v>
      </c>
      <c r="AE25" s="5" t="s">
        <v>70</v>
      </c>
      <c r="AF25" s="5" t="s">
        <v>70</v>
      </c>
      <c r="AG25" s="5" t="s">
        <v>70</v>
      </c>
      <c r="AH25" s="5">
        <v>0</v>
      </c>
      <c r="AI25" s="5" t="s">
        <v>63</v>
      </c>
      <c r="AJ25" s="5" t="s">
        <v>63</v>
      </c>
      <c r="AK25" s="5" t="s">
        <v>63</v>
      </c>
      <c r="AL25" s="5" t="s">
        <v>63</v>
      </c>
      <c r="AM25" s="5">
        <v>5</v>
      </c>
      <c r="AN25" s="5" t="s">
        <v>63</v>
      </c>
      <c r="AO25" s="5">
        <v>5</v>
      </c>
      <c r="AP25" s="5" t="s">
        <v>63</v>
      </c>
      <c r="AQ25" s="5">
        <v>0</v>
      </c>
      <c r="AR25" s="7">
        <v>0</v>
      </c>
      <c r="AS25" s="5">
        <v>5</v>
      </c>
      <c r="AT25" s="5" t="s">
        <v>63</v>
      </c>
      <c r="AU25" s="5" t="s">
        <v>63</v>
      </c>
      <c r="AV25" s="5" t="s">
        <v>63</v>
      </c>
      <c r="AW25" s="5" t="s">
        <v>63</v>
      </c>
      <c r="AX25" s="5" t="s">
        <v>63</v>
      </c>
      <c r="AY25" s="5" t="s">
        <v>63</v>
      </c>
      <c r="AZ25" s="5" t="s">
        <v>63</v>
      </c>
      <c r="BA25" s="5" t="s">
        <v>63</v>
      </c>
      <c r="BB25" s="5">
        <v>0</v>
      </c>
      <c r="BC25" s="7">
        <v>0</v>
      </c>
      <c r="BD25" s="5" t="s">
        <v>63</v>
      </c>
    </row>
    <row r="26" spans="1:56" x14ac:dyDescent="0.35">
      <c r="A26" t="s">
        <v>85</v>
      </c>
      <c r="B26" s="5">
        <v>5</v>
      </c>
      <c r="C26" s="7">
        <v>0.63600000000000001</v>
      </c>
      <c r="D26" s="5">
        <v>10</v>
      </c>
      <c r="E26" s="7">
        <v>0.90900000000000003</v>
      </c>
      <c r="F26" s="5">
        <v>10</v>
      </c>
      <c r="G26" s="7">
        <v>1</v>
      </c>
      <c r="H26" s="5">
        <v>10</v>
      </c>
      <c r="I26" s="7">
        <v>1</v>
      </c>
      <c r="J26" s="5">
        <v>0</v>
      </c>
      <c r="K26" s="7">
        <v>0</v>
      </c>
      <c r="L26" s="5">
        <v>10</v>
      </c>
      <c r="M26" s="5" t="s">
        <v>63</v>
      </c>
      <c r="N26" s="5" t="s">
        <v>63</v>
      </c>
      <c r="O26" s="5" t="s">
        <v>63</v>
      </c>
      <c r="P26" s="5" t="s">
        <v>63</v>
      </c>
      <c r="Q26" s="5">
        <v>5</v>
      </c>
      <c r="R26" s="5" t="s">
        <v>63</v>
      </c>
      <c r="S26" s="5">
        <v>10</v>
      </c>
      <c r="T26" s="5" t="s">
        <v>63</v>
      </c>
      <c r="U26" s="5">
        <v>0</v>
      </c>
      <c r="V26" s="7">
        <v>0</v>
      </c>
      <c r="W26" s="5">
        <v>10</v>
      </c>
      <c r="X26" s="5" t="s">
        <v>63</v>
      </c>
      <c r="Y26" s="5" t="s">
        <v>63</v>
      </c>
      <c r="Z26" s="5">
        <v>5</v>
      </c>
      <c r="AA26" s="5" t="s">
        <v>63</v>
      </c>
      <c r="AB26" s="5">
        <v>10</v>
      </c>
      <c r="AC26" s="5" t="s">
        <v>63</v>
      </c>
      <c r="AD26" s="5">
        <v>10</v>
      </c>
      <c r="AE26" s="5" t="s">
        <v>63</v>
      </c>
      <c r="AF26" s="5">
        <v>0</v>
      </c>
      <c r="AG26" s="7">
        <v>0</v>
      </c>
      <c r="AH26" s="5">
        <v>10</v>
      </c>
      <c r="AI26" s="5" t="s">
        <v>70</v>
      </c>
      <c r="AJ26" s="5" t="s">
        <v>70</v>
      </c>
      <c r="AK26" s="5" t="s">
        <v>70</v>
      </c>
      <c r="AL26" s="5" t="s">
        <v>70</v>
      </c>
      <c r="AM26" s="5" t="s">
        <v>70</v>
      </c>
      <c r="AN26" s="5" t="s">
        <v>70</v>
      </c>
      <c r="AO26" s="5" t="s">
        <v>70</v>
      </c>
      <c r="AP26" s="5" t="s">
        <v>70</v>
      </c>
      <c r="AQ26" s="5" t="s">
        <v>70</v>
      </c>
      <c r="AR26" s="5" t="s">
        <v>70</v>
      </c>
      <c r="AS26" s="5">
        <v>0</v>
      </c>
      <c r="AT26" s="5">
        <v>0</v>
      </c>
      <c r="AU26" s="7">
        <v>0</v>
      </c>
      <c r="AV26" s="5">
        <v>0</v>
      </c>
      <c r="AW26" s="7">
        <v>0</v>
      </c>
      <c r="AX26" s="5" t="s">
        <v>63</v>
      </c>
      <c r="AY26" s="5" t="s">
        <v>63</v>
      </c>
      <c r="AZ26" s="5" t="s">
        <v>63</v>
      </c>
      <c r="BA26" s="5" t="s">
        <v>63</v>
      </c>
      <c r="BB26" s="5">
        <v>0</v>
      </c>
      <c r="BC26" s="7">
        <v>0</v>
      </c>
      <c r="BD26" s="5" t="s">
        <v>63</v>
      </c>
    </row>
    <row r="27" spans="1:56" x14ac:dyDescent="0.35">
      <c r="A27" t="s">
        <v>86</v>
      </c>
      <c r="B27" s="5">
        <v>55</v>
      </c>
      <c r="C27" s="7">
        <v>0.36499999999999999</v>
      </c>
      <c r="D27" s="5">
        <v>90</v>
      </c>
      <c r="E27" s="7">
        <v>0.59499999999999997</v>
      </c>
      <c r="F27" s="5">
        <v>110</v>
      </c>
      <c r="G27" s="7">
        <v>0.75</v>
      </c>
      <c r="H27" s="5">
        <v>130</v>
      </c>
      <c r="I27" s="7">
        <v>0.89200000000000002</v>
      </c>
      <c r="J27" s="5">
        <v>15</v>
      </c>
      <c r="K27" s="7">
        <v>0.108</v>
      </c>
      <c r="L27" s="5">
        <v>150</v>
      </c>
      <c r="M27" s="5">
        <v>60</v>
      </c>
      <c r="N27" s="5" t="s">
        <v>63</v>
      </c>
      <c r="O27" s="5">
        <v>80</v>
      </c>
      <c r="P27" s="5" t="s">
        <v>63</v>
      </c>
      <c r="Q27" s="5">
        <v>110</v>
      </c>
      <c r="R27" s="5" t="s">
        <v>63</v>
      </c>
      <c r="S27" s="5">
        <v>115</v>
      </c>
      <c r="T27" s="5" t="s">
        <v>63</v>
      </c>
      <c r="U27" s="5" t="s">
        <v>63</v>
      </c>
      <c r="V27" s="5" t="s">
        <v>63</v>
      </c>
      <c r="W27" s="5">
        <v>115</v>
      </c>
      <c r="X27" s="5">
        <v>50</v>
      </c>
      <c r="Y27" s="7">
        <v>0.627</v>
      </c>
      <c r="Z27" s="5">
        <v>70</v>
      </c>
      <c r="AA27" s="7">
        <v>0.81899999999999995</v>
      </c>
      <c r="AB27" s="5">
        <v>80</v>
      </c>
      <c r="AC27" s="7">
        <v>0.98799999999999999</v>
      </c>
      <c r="AD27" s="5">
        <v>85</v>
      </c>
      <c r="AE27" s="7">
        <v>1</v>
      </c>
      <c r="AF27" s="5">
        <v>0</v>
      </c>
      <c r="AG27" s="7">
        <v>0</v>
      </c>
      <c r="AH27" s="5">
        <v>85</v>
      </c>
      <c r="AI27" s="5">
        <v>50</v>
      </c>
      <c r="AJ27" s="5" t="s">
        <v>63</v>
      </c>
      <c r="AK27" s="5">
        <v>80</v>
      </c>
      <c r="AL27" s="5" t="s">
        <v>63</v>
      </c>
      <c r="AM27" s="5">
        <v>95</v>
      </c>
      <c r="AN27" s="5" t="s">
        <v>63</v>
      </c>
      <c r="AO27" s="5">
        <v>100</v>
      </c>
      <c r="AP27" s="5" t="s">
        <v>63</v>
      </c>
      <c r="AQ27" s="5" t="s">
        <v>63</v>
      </c>
      <c r="AR27" s="5" t="s">
        <v>63</v>
      </c>
      <c r="AS27" s="5">
        <v>105</v>
      </c>
      <c r="AT27" s="5">
        <v>60</v>
      </c>
      <c r="AU27" s="5" t="s">
        <v>63</v>
      </c>
      <c r="AV27" s="5">
        <v>90</v>
      </c>
      <c r="AW27" s="5" t="s">
        <v>63</v>
      </c>
      <c r="AX27" s="5">
        <v>105</v>
      </c>
      <c r="AY27" s="5" t="s">
        <v>63</v>
      </c>
      <c r="AZ27" s="5">
        <v>115</v>
      </c>
      <c r="BA27" s="5" t="s">
        <v>63</v>
      </c>
      <c r="BB27" s="5" t="s">
        <v>63</v>
      </c>
      <c r="BC27" s="5" t="s">
        <v>63</v>
      </c>
      <c r="BD27" s="5">
        <v>120</v>
      </c>
    </row>
    <row r="28" spans="1:56" x14ac:dyDescent="0.35">
      <c r="A28" t="s">
        <v>87</v>
      </c>
      <c r="B28" s="5" t="s">
        <v>70</v>
      </c>
      <c r="C28" s="5" t="s">
        <v>70</v>
      </c>
      <c r="D28" s="5" t="s">
        <v>70</v>
      </c>
      <c r="E28" s="5" t="s">
        <v>70</v>
      </c>
      <c r="F28" s="5" t="s">
        <v>70</v>
      </c>
      <c r="G28" s="5" t="s">
        <v>70</v>
      </c>
      <c r="H28" s="5" t="s">
        <v>70</v>
      </c>
      <c r="I28" s="5" t="s">
        <v>70</v>
      </c>
      <c r="J28" s="5" t="s">
        <v>70</v>
      </c>
      <c r="K28" s="5" t="s">
        <v>70</v>
      </c>
      <c r="L28" s="5">
        <v>0</v>
      </c>
      <c r="M28" s="5" t="s">
        <v>70</v>
      </c>
      <c r="N28" s="5" t="s">
        <v>70</v>
      </c>
      <c r="O28" s="5" t="s">
        <v>70</v>
      </c>
      <c r="P28" s="5" t="s">
        <v>70</v>
      </c>
      <c r="Q28" s="5" t="s">
        <v>70</v>
      </c>
      <c r="R28" s="5" t="s">
        <v>70</v>
      </c>
      <c r="S28" s="5" t="s">
        <v>70</v>
      </c>
      <c r="T28" s="5" t="s">
        <v>70</v>
      </c>
      <c r="U28" s="5" t="s">
        <v>70</v>
      </c>
      <c r="V28" s="5" t="s">
        <v>70</v>
      </c>
      <c r="W28" s="5">
        <v>0</v>
      </c>
      <c r="X28" s="5" t="s">
        <v>70</v>
      </c>
      <c r="Y28" s="5" t="s">
        <v>70</v>
      </c>
      <c r="Z28" s="5" t="s">
        <v>70</v>
      </c>
      <c r="AA28" s="5" t="s">
        <v>70</v>
      </c>
      <c r="AB28" s="5" t="s">
        <v>70</v>
      </c>
      <c r="AC28" s="5" t="s">
        <v>70</v>
      </c>
      <c r="AD28" s="5" t="s">
        <v>70</v>
      </c>
      <c r="AE28" s="5" t="s">
        <v>70</v>
      </c>
      <c r="AF28" s="5" t="s">
        <v>70</v>
      </c>
      <c r="AG28" s="5" t="s">
        <v>70</v>
      </c>
      <c r="AH28" s="5">
        <v>0</v>
      </c>
      <c r="AI28" s="5" t="s">
        <v>70</v>
      </c>
      <c r="AJ28" s="5" t="s">
        <v>70</v>
      </c>
      <c r="AK28" s="5" t="s">
        <v>70</v>
      </c>
      <c r="AL28" s="5" t="s">
        <v>70</v>
      </c>
      <c r="AM28" s="5" t="s">
        <v>70</v>
      </c>
      <c r="AN28" s="5" t="s">
        <v>70</v>
      </c>
      <c r="AO28" s="5" t="s">
        <v>70</v>
      </c>
      <c r="AP28" s="5" t="s">
        <v>70</v>
      </c>
      <c r="AQ28" s="5" t="s">
        <v>70</v>
      </c>
      <c r="AR28" s="5" t="s">
        <v>70</v>
      </c>
      <c r="AS28" s="5">
        <v>0</v>
      </c>
      <c r="AT28" s="5" t="s">
        <v>70</v>
      </c>
      <c r="AU28" s="5" t="s">
        <v>70</v>
      </c>
      <c r="AV28" s="5" t="s">
        <v>70</v>
      </c>
      <c r="AW28" s="5" t="s">
        <v>70</v>
      </c>
      <c r="AX28" s="5" t="s">
        <v>70</v>
      </c>
      <c r="AY28" s="5" t="s">
        <v>70</v>
      </c>
      <c r="AZ28" s="5" t="s">
        <v>70</v>
      </c>
      <c r="BA28" s="5" t="s">
        <v>70</v>
      </c>
      <c r="BB28" s="5" t="s">
        <v>70</v>
      </c>
      <c r="BC28" s="5" t="s">
        <v>70</v>
      </c>
      <c r="BD28" s="5">
        <v>0</v>
      </c>
    </row>
    <row r="29" spans="1:56" x14ac:dyDescent="0.35">
      <c r="A29" t="s">
        <v>88</v>
      </c>
      <c r="B29" s="5" t="s">
        <v>70</v>
      </c>
      <c r="C29" s="5" t="s">
        <v>70</v>
      </c>
      <c r="D29" s="5" t="s">
        <v>70</v>
      </c>
      <c r="E29" s="5" t="s">
        <v>70</v>
      </c>
      <c r="F29" s="5" t="s">
        <v>70</v>
      </c>
      <c r="G29" s="5" t="s">
        <v>70</v>
      </c>
      <c r="H29" s="5" t="s">
        <v>70</v>
      </c>
      <c r="I29" s="5" t="s">
        <v>70</v>
      </c>
      <c r="J29" s="5" t="s">
        <v>70</v>
      </c>
      <c r="K29" s="5" t="s">
        <v>70</v>
      </c>
      <c r="L29" s="5">
        <v>0</v>
      </c>
      <c r="M29" s="5" t="s">
        <v>70</v>
      </c>
      <c r="N29" s="5" t="s">
        <v>70</v>
      </c>
      <c r="O29" s="5" t="s">
        <v>70</v>
      </c>
      <c r="P29" s="5" t="s">
        <v>70</v>
      </c>
      <c r="Q29" s="5" t="s">
        <v>70</v>
      </c>
      <c r="R29" s="5" t="s">
        <v>70</v>
      </c>
      <c r="S29" s="5" t="s">
        <v>70</v>
      </c>
      <c r="T29" s="5" t="s">
        <v>70</v>
      </c>
      <c r="U29" s="5" t="s">
        <v>70</v>
      </c>
      <c r="V29" s="5" t="s">
        <v>70</v>
      </c>
      <c r="W29" s="5">
        <v>0</v>
      </c>
      <c r="X29" s="5" t="s">
        <v>70</v>
      </c>
      <c r="Y29" s="5" t="s">
        <v>70</v>
      </c>
      <c r="Z29" s="5" t="s">
        <v>70</v>
      </c>
      <c r="AA29" s="5" t="s">
        <v>70</v>
      </c>
      <c r="AB29" s="5" t="s">
        <v>70</v>
      </c>
      <c r="AC29" s="5" t="s">
        <v>70</v>
      </c>
      <c r="AD29" s="5" t="s">
        <v>70</v>
      </c>
      <c r="AE29" s="5" t="s">
        <v>70</v>
      </c>
      <c r="AF29" s="5" t="s">
        <v>70</v>
      </c>
      <c r="AG29" s="5" t="s">
        <v>70</v>
      </c>
      <c r="AH29" s="5">
        <v>0</v>
      </c>
      <c r="AI29" s="5" t="s">
        <v>70</v>
      </c>
      <c r="AJ29" s="5" t="s">
        <v>70</v>
      </c>
      <c r="AK29" s="5" t="s">
        <v>70</v>
      </c>
      <c r="AL29" s="5" t="s">
        <v>70</v>
      </c>
      <c r="AM29" s="5" t="s">
        <v>70</v>
      </c>
      <c r="AN29" s="5" t="s">
        <v>70</v>
      </c>
      <c r="AO29" s="5" t="s">
        <v>70</v>
      </c>
      <c r="AP29" s="5" t="s">
        <v>70</v>
      </c>
      <c r="AQ29" s="5" t="s">
        <v>70</v>
      </c>
      <c r="AR29" s="5" t="s">
        <v>70</v>
      </c>
      <c r="AS29" s="5">
        <v>0</v>
      </c>
      <c r="AT29" s="5" t="s">
        <v>70</v>
      </c>
      <c r="AU29" s="5" t="s">
        <v>70</v>
      </c>
      <c r="AV29" s="5" t="s">
        <v>70</v>
      </c>
      <c r="AW29" s="5" t="s">
        <v>70</v>
      </c>
      <c r="AX29" s="5" t="s">
        <v>70</v>
      </c>
      <c r="AY29" s="5" t="s">
        <v>70</v>
      </c>
      <c r="AZ29" s="5" t="s">
        <v>70</v>
      </c>
      <c r="BA29" s="5" t="s">
        <v>70</v>
      </c>
      <c r="BB29" s="5" t="s">
        <v>70</v>
      </c>
      <c r="BC29" s="5" t="s">
        <v>70</v>
      </c>
      <c r="BD29" s="5">
        <v>0</v>
      </c>
    </row>
    <row r="30" spans="1:56" x14ac:dyDescent="0.35">
      <c r="A30" t="s">
        <v>89</v>
      </c>
      <c r="B30" s="5">
        <v>25</v>
      </c>
      <c r="C30" s="7">
        <v>0.189</v>
      </c>
      <c r="D30" s="5">
        <v>50</v>
      </c>
      <c r="E30" s="7">
        <v>0.38600000000000001</v>
      </c>
      <c r="F30" s="5">
        <v>80</v>
      </c>
      <c r="G30" s="7">
        <v>0.64600000000000002</v>
      </c>
      <c r="H30" s="5">
        <v>110</v>
      </c>
      <c r="I30" s="7">
        <v>0.85799999999999998</v>
      </c>
      <c r="J30" s="5">
        <v>20</v>
      </c>
      <c r="K30" s="7">
        <v>0.14199999999999999</v>
      </c>
      <c r="L30" s="5">
        <v>125</v>
      </c>
      <c r="M30" s="5">
        <v>30</v>
      </c>
      <c r="N30" s="7">
        <v>0.26800000000000002</v>
      </c>
      <c r="O30" s="5">
        <v>60</v>
      </c>
      <c r="P30" s="7">
        <v>0.52700000000000002</v>
      </c>
      <c r="Q30" s="5">
        <v>85</v>
      </c>
      <c r="R30" s="7">
        <v>0.77700000000000002</v>
      </c>
      <c r="S30" s="5">
        <v>105</v>
      </c>
      <c r="T30" s="7">
        <v>0.93799999999999994</v>
      </c>
      <c r="U30" s="5">
        <v>5</v>
      </c>
      <c r="V30" s="7">
        <v>6.2E-2</v>
      </c>
      <c r="W30" s="5">
        <v>110</v>
      </c>
      <c r="X30" s="5">
        <v>55</v>
      </c>
      <c r="Y30" s="5" t="s">
        <v>63</v>
      </c>
      <c r="Z30" s="5">
        <v>85</v>
      </c>
      <c r="AA30" s="5" t="s">
        <v>63</v>
      </c>
      <c r="AB30" s="5">
        <v>105</v>
      </c>
      <c r="AC30" s="5" t="s">
        <v>63</v>
      </c>
      <c r="AD30" s="5">
        <v>115</v>
      </c>
      <c r="AE30" s="5" t="s">
        <v>63</v>
      </c>
      <c r="AF30" s="5" t="s">
        <v>63</v>
      </c>
      <c r="AG30" s="5" t="s">
        <v>63</v>
      </c>
      <c r="AH30" s="5">
        <v>115</v>
      </c>
      <c r="AI30" s="5">
        <v>45</v>
      </c>
      <c r="AJ30" s="5" t="s">
        <v>63</v>
      </c>
      <c r="AK30" s="5">
        <v>80</v>
      </c>
      <c r="AL30" s="5" t="s">
        <v>63</v>
      </c>
      <c r="AM30" s="5">
        <v>120</v>
      </c>
      <c r="AN30" s="5" t="s">
        <v>63</v>
      </c>
      <c r="AO30" s="5">
        <v>130</v>
      </c>
      <c r="AP30" s="5" t="s">
        <v>63</v>
      </c>
      <c r="AQ30" s="5" t="s">
        <v>63</v>
      </c>
      <c r="AR30" s="5" t="s">
        <v>63</v>
      </c>
      <c r="AS30" s="5">
        <v>135</v>
      </c>
      <c r="AT30" s="5">
        <v>30</v>
      </c>
      <c r="AU30" s="7">
        <v>0.313</v>
      </c>
      <c r="AV30" s="5">
        <v>60</v>
      </c>
      <c r="AW30" s="7">
        <v>0.58599999999999997</v>
      </c>
      <c r="AX30" s="5">
        <v>75</v>
      </c>
      <c r="AY30" s="7">
        <v>0.747</v>
      </c>
      <c r="AZ30" s="5">
        <v>90</v>
      </c>
      <c r="BA30" s="7">
        <v>0.89900000000000002</v>
      </c>
      <c r="BB30" s="5">
        <v>10</v>
      </c>
      <c r="BC30" s="7">
        <v>0.10100000000000001</v>
      </c>
      <c r="BD30" s="5">
        <v>100</v>
      </c>
    </row>
    <row r="31" spans="1:56" x14ac:dyDescent="0.35">
      <c r="A31" t="s">
        <v>90</v>
      </c>
      <c r="B31" s="5" t="s">
        <v>70</v>
      </c>
      <c r="C31" s="5" t="s">
        <v>70</v>
      </c>
      <c r="D31" s="5" t="s">
        <v>70</v>
      </c>
      <c r="E31" s="5" t="s">
        <v>70</v>
      </c>
      <c r="F31" s="5" t="s">
        <v>70</v>
      </c>
      <c r="G31" s="5" t="s">
        <v>70</v>
      </c>
      <c r="H31" s="5" t="s">
        <v>70</v>
      </c>
      <c r="I31" s="5" t="s">
        <v>70</v>
      </c>
      <c r="J31" s="5" t="s">
        <v>70</v>
      </c>
      <c r="K31" s="5" t="s">
        <v>70</v>
      </c>
      <c r="L31" s="5">
        <v>0</v>
      </c>
      <c r="M31" s="5" t="s">
        <v>70</v>
      </c>
      <c r="N31" s="5" t="s">
        <v>70</v>
      </c>
      <c r="O31" s="5" t="s">
        <v>70</v>
      </c>
      <c r="P31" s="5" t="s">
        <v>70</v>
      </c>
      <c r="Q31" s="5" t="s">
        <v>70</v>
      </c>
      <c r="R31" s="5" t="s">
        <v>70</v>
      </c>
      <c r="S31" s="5" t="s">
        <v>70</v>
      </c>
      <c r="T31" s="5" t="s">
        <v>70</v>
      </c>
      <c r="U31" s="5" t="s">
        <v>70</v>
      </c>
      <c r="V31" s="5" t="s">
        <v>70</v>
      </c>
      <c r="W31" s="5">
        <v>0</v>
      </c>
      <c r="X31" s="5" t="s">
        <v>70</v>
      </c>
      <c r="Y31" s="5" t="s">
        <v>70</v>
      </c>
      <c r="Z31" s="5" t="s">
        <v>70</v>
      </c>
      <c r="AA31" s="5" t="s">
        <v>70</v>
      </c>
      <c r="AB31" s="5" t="s">
        <v>70</v>
      </c>
      <c r="AC31" s="5" t="s">
        <v>70</v>
      </c>
      <c r="AD31" s="5" t="s">
        <v>70</v>
      </c>
      <c r="AE31" s="5" t="s">
        <v>70</v>
      </c>
      <c r="AF31" s="5" t="s">
        <v>70</v>
      </c>
      <c r="AG31" s="5" t="s">
        <v>70</v>
      </c>
      <c r="AH31" s="5">
        <v>0</v>
      </c>
      <c r="AI31" s="5" t="s">
        <v>70</v>
      </c>
      <c r="AJ31" s="5" t="s">
        <v>70</v>
      </c>
      <c r="AK31" s="5" t="s">
        <v>70</v>
      </c>
      <c r="AL31" s="5" t="s">
        <v>70</v>
      </c>
      <c r="AM31" s="5" t="s">
        <v>70</v>
      </c>
      <c r="AN31" s="5" t="s">
        <v>70</v>
      </c>
      <c r="AO31" s="5" t="s">
        <v>70</v>
      </c>
      <c r="AP31" s="5" t="s">
        <v>70</v>
      </c>
      <c r="AQ31" s="5" t="s">
        <v>70</v>
      </c>
      <c r="AR31" s="5" t="s">
        <v>70</v>
      </c>
      <c r="AS31" s="5">
        <v>0</v>
      </c>
      <c r="AT31" s="5" t="s">
        <v>63</v>
      </c>
      <c r="AU31" s="5" t="s">
        <v>63</v>
      </c>
      <c r="AV31" s="5">
        <v>5</v>
      </c>
      <c r="AW31" s="5" t="s">
        <v>63</v>
      </c>
      <c r="AX31" s="5">
        <v>10</v>
      </c>
      <c r="AY31" s="5" t="s">
        <v>63</v>
      </c>
      <c r="AZ31" s="5">
        <v>10</v>
      </c>
      <c r="BA31" s="5" t="s">
        <v>63</v>
      </c>
      <c r="BB31" s="5">
        <v>0</v>
      </c>
      <c r="BC31" s="7">
        <v>0</v>
      </c>
      <c r="BD31" s="5">
        <v>10</v>
      </c>
    </row>
    <row r="32" spans="1:56" x14ac:dyDescent="0.35">
      <c r="A32" t="s">
        <v>91</v>
      </c>
      <c r="B32" s="5">
        <v>10</v>
      </c>
      <c r="C32" s="7">
        <v>9.4E-2</v>
      </c>
      <c r="D32" s="5">
        <v>35</v>
      </c>
      <c r="E32" s="7">
        <v>0.41199999999999998</v>
      </c>
      <c r="F32" s="5">
        <v>60</v>
      </c>
      <c r="G32" s="7">
        <v>0.68200000000000005</v>
      </c>
      <c r="H32" s="5">
        <v>75</v>
      </c>
      <c r="I32" s="7">
        <v>0.871</v>
      </c>
      <c r="J32" s="5">
        <v>10</v>
      </c>
      <c r="K32" s="7">
        <v>0.129</v>
      </c>
      <c r="L32" s="5">
        <v>85</v>
      </c>
      <c r="M32" s="5">
        <v>10</v>
      </c>
      <c r="N32" s="5" t="s">
        <v>63</v>
      </c>
      <c r="O32" s="5">
        <v>30</v>
      </c>
      <c r="P32" s="5" t="s">
        <v>63</v>
      </c>
      <c r="Q32" s="5">
        <v>55</v>
      </c>
      <c r="R32" s="5" t="s">
        <v>63</v>
      </c>
      <c r="S32" s="5">
        <v>75</v>
      </c>
      <c r="T32" s="5" t="s">
        <v>63</v>
      </c>
      <c r="U32" s="5" t="s">
        <v>63</v>
      </c>
      <c r="V32" s="5" t="s">
        <v>63</v>
      </c>
      <c r="W32" s="5">
        <v>80</v>
      </c>
      <c r="X32" s="5">
        <v>25</v>
      </c>
      <c r="Y32" s="7">
        <v>0.39700000000000002</v>
      </c>
      <c r="Z32" s="5">
        <v>45</v>
      </c>
      <c r="AA32" s="7">
        <v>0.69799999999999995</v>
      </c>
      <c r="AB32" s="5">
        <v>55</v>
      </c>
      <c r="AC32" s="7">
        <v>0.88900000000000001</v>
      </c>
      <c r="AD32" s="5">
        <v>65</v>
      </c>
      <c r="AE32" s="7">
        <v>1</v>
      </c>
      <c r="AF32" s="5">
        <v>0</v>
      </c>
      <c r="AG32" s="7">
        <v>0</v>
      </c>
      <c r="AH32" s="5">
        <v>65</v>
      </c>
      <c r="AI32" s="5">
        <v>25</v>
      </c>
      <c r="AJ32" s="7">
        <v>0.33300000000000002</v>
      </c>
      <c r="AK32" s="5">
        <v>50</v>
      </c>
      <c r="AL32" s="7">
        <v>0.65400000000000003</v>
      </c>
      <c r="AM32" s="5">
        <v>75</v>
      </c>
      <c r="AN32" s="7">
        <v>0.97399999999999998</v>
      </c>
      <c r="AO32" s="5">
        <v>80</v>
      </c>
      <c r="AP32" s="7">
        <v>1</v>
      </c>
      <c r="AQ32" s="5">
        <v>0</v>
      </c>
      <c r="AR32" s="7">
        <v>0</v>
      </c>
      <c r="AS32" s="5">
        <v>80</v>
      </c>
      <c r="AT32" s="5">
        <v>15</v>
      </c>
      <c r="AU32" s="7">
        <v>0.18</v>
      </c>
      <c r="AV32" s="5">
        <v>40</v>
      </c>
      <c r="AW32" s="7">
        <v>0.438</v>
      </c>
      <c r="AX32" s="5">
        <v>65</v>
      </c>
      <c r="AY32" s="7">
        <v>0.753</v>
      </c>
      <c r="AZ32" s="5">
        <v>80</v>
      </c>
      <c r="BA32" s="7">
        <v>0.88800000000000001</v>
      </c>
      <c r="BB32" s="5">
        <v>10</v>
      </c>
      <c r="BC32" s="7">
        <v>0.112</v>
      </c>
      <c r="BD32" s="5">
        <v>90</v>
      </c>
    </row>
    <row r="33" spans="1:56" x14ac:dyDescent="0.35">
      <c r="A33" t="s">
        <v>92</v>
      </c>
      <c r="B33" s="5" t="s">
        <v>70</v>
      </c>
      <c r="C33" s="5" t="s">
        <v>70</v>
      </c>
      <c r="D33" s="5" t="s">
        <v>70</v>
      </c>
      <c r="E33" s="5" t="s">
        <v>70</v>
      </c>
      <c r="F33" s="5" t="s">
        <v>70</v>
      </c>
      <c r="G33" s="5" t="s">
        <v>70</v>
      </c>
      <c r="H33" s="5" t="s">
        <v>70</v>
      </c>
      <c r="I33" s="5" t="s">
        <v>70</v>
      </c>
      <c r="J33" s="5" t="s">
        <v>70</v>
      </c>
      <c r="K33" s="5" t="s">
        <v>70</v>
      </c>
      <c r="L33" s="5">
        <v>0</v>
      </c>
      <c r="M33" s="5">
        <v>5</v>
      </c>
      <c r="N33" s="5" t="s">
        <v>63</v>
      </c>
      <c r="O33" s="5">
        <v>25</v>
      </c>
      <c r="P33" s="5" t="s">
        <v>63</v>
      </c>
      <c r="Q33" s="5">
        <v>30</v>
      </c>
      <c r="R33" s="5" t="s">
        <v>63</v>
      </c>
      <c r="S33" s="5">
        <v>30</v>
      </c>
      <c r="T33" s="5" t="s">
        <v>63</v>
      </c>
      <c r="U33" s="5" t="s">
        <v>63</v>
      </c>
      <c r="V33" s="5" t="s">
        <v>63</v>
      </c>
      <c r="W33" s="5">
        <v>30</v>
      </c>
      <c r="X33" s="5">
        <v>10</v>
      </c>
      <c r="Y33" s="7">
        <v>0.375</v>
      </c>
      <c r="Z33" s="5">
        <v>20</v>
      </c>
      <c r="AA33" s="7">
        <v>0.875</v>
      </c>
      <c r="AB33" s="5">
        <v>25</v>
      </c>
      <c r="AC33" s="7">
        <v>1</v>
      </c>
      <c r="AD33" s="5">
        <v>25</v>
      </c>
      <c r="AE33" s="7">
        <v>1</v>
      </c>
      <c r="AF33" s="5">
        <v>0</v>
      </c>
      <c r="AG33" s="7">
        <v>0</v>
      </c>
      <c r="AH33" s="5">
        <v>25</v>
      </c>
      <c r="AI33" s="5">
        <v>10</v>
      </c>
      <c r="AJ33" s="7">
        <v>0.40699999999999997</v>
      </c>
      <c r="AK33" s="5">
        <v>20</v>
      </c>
      <c r="AL33" s="7">
        <v>0.74099999999999999</v>
      </c>
      <c r="AM33" s="5">
        <v>25</v>
      </c>
      <c r="AN33" s="7">
        <v>1</v>
      </c>
      <c r="AO33" s="5">
        <v>25</v>
      </c>
      <c r="AP33" s="7">
        <v>1</v>
      </c>
      <c r="AQ33" s="5">
        <v>0</v>
      </c>
      <c r="AR33" s="7">
        <v>0</v>
      </c>
      <c r="AS33" s="5">
        <v>25</v>
      </c>
      <c r="AT33" s="5">
        <v>10</v>
      </c>
      <c r="AU33" s="5" t="s">
        <v>63</v>
      </c>
      <c r="AV33" s="5">
        <v>15</v>
      </c>
      <c r="AW33" s="5" t="s">
        <v>63</v>
      </c>
      <c r="AX33" s="5">
        <v>25</v>
      </c>
      <c r="AY33" s="5" t="s">
        <v>63</v>
      </c>
      <c r="AZ33" s="5">
        <v>25</v>
      </c>
      <c r="BA33" s="5" t="s">
        <v>63</v>
      </c>
      <c r="BB33" s="5" t="s">
        <v>63</v>
      </c>
      <c r="BC33" s="5" t="s">
        <v>63</v>
      </c>
      <c r="BD33" s="5">
        <v>30</v>
      </c>
    </row>
    <row r="34" spans="1:56" x14ac:dyDescent="0.35">
      <c r="A34" t="s">
        <v>93</v>
      </c>
      <c r="B34" s="5">
        <v>75</v>
      </c>
      <c r="C34" s="7">
        <v>0.32500000000000001</v>
      </c>
      <c r="D34" s="5">
        <v>140</v>
      </c>
      <c r="E34" s="7">
        <v>0.61</v>
      </c>
      <c r="F34" s="5">
        <v>190</v>
      </c>
      <c r="G34" s="7">
        <v>0.81799999999999995</v>
      </c>
      <c r="H34" s="5">
        <v>210</v>
      </c>
      <c r="I34" s="7">
        <v>0.91300000000000003</v>
      </c>
      <c r="J34" s="5">
        <v>20</v>
      </c>
      <c r="K34" s="7">
        <v>8.6999999999999994E-2</v>
      </c>
      <c r="L34" s="5">
        <v>230</v>
      </c>
      <c r="M34" s="5">
        <v>70</v>
      </c>
      <c r="N34" s="7">
        <v>0.308</v>
      </c>
      <c r="O34" s="5">
        <v>125</v>
      </c>
      <c r="P34" s="7">
        <v>0.55400000000000005</v>
      </c>
      <c r="Q34" s="5">
        <v>170</v>
      </c>
      <c r="R34" s="7">
        <v>0.754</v>
      </c>
      <c r="S34" s="5">
        <v>205</v>
      </c>
      <c r="T34" s="7">
        <v>0.92400000000000004</v>
      </c>
      <c r="U34" s="5">
        <v>15</v>
      </c>
      <c r="V34" s="7">
        <v>7.5999999999999998E-2</v>
      </c>
      <c r="W34" s="5">
        <v>225</v>
      </c>
      <c r="X34" s="5">
        <v>95</v>
      </c>
      <c r="Y34" s="5" t="s">
        <v>63</v>
      </c>
      <c r="Z34" s="5">
        <v>125</v>
      </c>
      <c r="AA34" s="5" t="s">
        <v>63</v>
      </c>
      <c r="AB34" s="5">
        <v>155</v>
      </c>
      <c r="AC34" s="5" t="s">
        <v>63</v>
      </c>
      <c r="AD34" s="5">
        <v>165</v>
      </c>
      <c r="AE34" s="5" t="s">
        <v>63</v>
      </c>
      <c r="AF34" s="5" t="s">
        <v>63</v>
      </c>
      <c r="AG34" s="5" t="s">
        <v>63</v>
      </c>
      <c r="AH34" s="5">
        <v>165</v>
      </c>
      <c r="AI34" s="5">
        <v>75</v>
      </c>
      <c r="AJ34" s="7">
        <v>0.46100000000000002</v>
      </c>
      <c r="AK34" s="5">
        <v>115</v>
      </c>
      <c r="AL34" s="7">
        <v>0.68300000000000005</v>
      </c>
      <c r="AM34" s="5">
        <v>145</v>
      </c>
      <c r="AN34" s="7">
        <v>0.874</v>
      </c>
      <c r="AO34" s="5">
        <v>160</v>
      </c>
      <c r="AP34" s="7">
        <v>0.97</v>
      </c>
      <c r="AQ34" s="5">
        <v>5</v>
      </c>
      <c r="AR34" s="7">
        <v>0.03</v>
      </c>
      <c r="AS34" s="5">
        <v>165</v>
      </c>
      <c r="AT34" s="5">
        <v>60</v>
      </c>
      <c r="AU34" s="7">
        <v>0.34699999999999998</v>
      </c>
      <c r="AV34" s="5">
        <v>95</v>
      </c>
      <c r="AW34" s="7">
        <v>0.57099999999999995</v>
      </c>
      <c r="AX34" s="5">
        <v>125</v>
      </c>
      <c r="AY34" s="7">
        <v>0.74099999999999999</v>
      </c>
      <c r="AZ34" s="5">
        <v>155</v>
      </c>
      <c r="BA34" s="7">
        <v>0.91200000000000003</v>
      </c>
      <c r="BB34" s="5">
        <v>15</v>
      </c>
      <c r="BC34" s="7">
        <v>8.7999999999999995E-2</v>
      </c>
      <c r="BD34" s="5">
        <v>170</v>
      </c>
    </row>
    <row r="35" spans="1:56" x14ac:dyDescent="0.35">
      <c r="A35" t="s">
        <v>94</v>
      </c>
      <c r="B35" s="5">
        <v>5</v>
      </c>
      <c r="C35" s="5" t="s">
        <v>63</v>
      </c>
      <c r="D35" s="5">
        <v>10</v>
      </c>
      <c r="E35" s="5" t="s">
        <v>63</v>
      </c>
      <c r="F35" s="5">
        <v>10</v>
      </c>
      <c r="G35" s="5" t="s">
        <v>63</v>
      </c>
      <c r="H35" s="5">
        <v>10</v>
      </c>
      <c r="I35" s="5" t="s">
        <v>63</v>
      </c>
      <c r="J35" s="5" t="s">
        <v>63</v>
      </c>
      <c r="K35" s="5" t="s">
        <v>63</v>
      </c>
      <c r="L35" s="5">
        <v>15</v>
      </c>
      <c r="M35" s="5">
        <v>5</v>
      </c>
      <c r="N35" s="7">
        <v>0.58299999999999996</v>
      </c>
      <c r="O35" s="5">
        <v>10</v>
      </c>
      <c r="P35" s="7">
        <v>0.83299999999999996</v>
      </c>
      <c r="Q35" s="5">
        <v>10</v>
      </c>
      <c r="R35" s="7">
        <v>1</v>
      </c>
      <c r="S35" s="5">
        <v>10</v>
      </c>
      <c r="T35" s="7">
        <v>1</v>
      </c>
      <c r="U35" s="5">
        <v>0</v>
      </c>
      <c r="V35" s="7">
        <v>0</v>
      </c>
      <c r="W35" s="5">
        <v>10</v>
      </c>
      <c r="X35" s="5">
        <v>5</v>
      </c>
      <c r="Y35" s="7">
        <v>0.46200000000000002</v>
      </c>
      <c r="Z35" s="5">
        <v>10</v>
      </c>
      <c r="AA35" s="7">
        <v>0.84599999999999997</v>
      </c>
      <c r="AB35" s="5">
        <v>15</v>
      </c>
      <c r="AC35" s="7">
        <v>1</v>
      </c>
      <c r="AD35" s="5">
        <v>15</v>
      </c>
      <c r="AE35" s="7">
        <v>1</v>
      </c>
      <c r="AF35" s="5">
        <v>0</v>
      </c>
      <c r="AG35" s="7">
        <v>0</v>
      </c>
      <c r="AH35" s="5">
        <v>15</v>
      </c>
      <c r="AI35" s="5">
        <v>10</v>
      </c>
      <c r="AJ35" s="5" t="s">
        <v>63</v>
      </c>
      <c r="AK35" s="5">
        <v>10</v>
      </c>
      <c r="AL35" s="5" t="s">
        <v>63</v>
      </c>
      <c r="AM35" s="5">
        <v>15</v>
      </c>
      <c r="AN35" s="5" t="s">
        <v>63</v>
      </c>
      <c r="AO35" s="5">
        <v>15</v>
      </c>
      <c r="AP35" s="5" t="s">
        <v>63</v>
      </c>
      <c r="AQ35" s="5" t="s">
        <v>63</v>
      </c>
      <c r="AR35" s="5" t="s">
        <v>63</v>
      </c>
      <c r="AS35" s="5">
        <v>15</v>
      </c>
      <c r="AT35" s="5">
        <v>10</v>
      </c>
      <c r="AU35" s="7">
        <v>0.56200000000000006</v>
      </c>
      <c r="AV35" s="5">
        <v>15</v>
      </c>
      <c r="AW35" s="7">
        <v>0.81200000000000006</v>
      </c>
      <c r="AX35" s="5">
        <v>15</v>
      </c>
      <c r="AY35" s="7">
        <v>0.875</v>
      </c>
      <c r="AZ35" s="5">
        <v>15</v>
      </c>
      <c r="BA35" s="7">
        <v>1</v>
      </c>
      <c r="BB35" s="5">
        <v>0</v>
      </c>
      <c r="BC35" s="7">
        <v>0</v>
      </c>
      <c r="BD35" s="5">
        <v>15</v>
      </c>
    </row>
    <row r="36" spans="1:56" x14ac:dyDescent="0.35">
      <c r="A36" t="s">
        <v>95</v>
      </c>
      <c r="B36" s="5" t="s">
        <v>70</v>
      </c>
      <c r="C36" s="5" t="s">
        <v>70</v>
      </c>
      <c r="D36" s="5" t="s">
        <v>70</v>
      </c>
      <c r="E36" s="5" t="s">
        <v>70</v>
      </c>
      <c r="F36" s="5" t="s">
        <v>70</v>
      </c>
      <c r="G36" s="5" t="s">
        <v>70</v>
      </c>
      <c r="H36" s="5" t="s">
        <v>70</v>
      </c>
      <c r="I36" s="5" t="s">
        <v>70</v>
      </c>
      <c r="J36" s="5" t="s">
        <v>70</v>
      </c>
      <c r="K36" s="5" t="s">
        <v>70</v>
      </c>
      <c r="L36" s="5">
        <v>0</v>
      </c>
      <c r="M36" s="5" t="s">
        <v>70</v>
      </c>
      <c r="N36" s="5" t="s">
        <v>70</v>
      </c>
      <c r="O36" s="5" t="s">
        <v>70</v>
      </c>
      <c r="P36" s="5" t="s">
        <v>70</v>
      </c>
      <c r="Q36" s="5" t="s">
        <v>70</v>
      </c>
      <c r="R36" s="5" t="s">
        <v>70</v>
      </c>
      <c r="S36" s="5" t="s">
        <v>70</v>
      </c>
      <c r="T36" s="5" t="s">
        <v>70</v>
      </c>
      <c r="U36" s="5" t="s">
        <v>70</v>
      </c>
      <c r="V36" s="5" t="s">
        <v>70</v>
      </c>
      <c r="W36" s="5">
        <v>0</v>
      </c>
      <c r="X36" s="5" t="s">
        <v>70</v>
      </c>
      <c r="Y36" s="5" t="s">
        <v>70</v>
      </c>
      <c r="Z36" s="5" t="s">
        <v>70</v>
      </c>
      <c r="AA36" s="5" t="s">
        <v>70</v>
      </c>
      <c r="AB36" s="5" t="s">
        <v>70</v>
      </c>
      <c r="AC36" s="5" t="s">
        <v>70</v>
      </c>
      <c r="AD36" s="5" t="s">
        <v>70</v>
      </c>
      <c r="AE36" s="5" t="s">
        <v>70</v>
      </c>
      <c r="AF36" s="5" t="s">
        <v>70</v>
      </c>
      <c r="AG36" s="5" t="s">
        <v>70</v>
      </c>
      <c r="AH36" s="5">
        <v>0</v>
      </c>
      <c r="AI36" s="5" t="s">
        <v>70</v>
      </c>
      <c r="AJ36" s="5" t="s">
        <v>70</v>
      </c>
      <c r="AK36" s="5" t="s">
        <v>70</v>
      </c>
      <c r="AL36" s="5" t="s">
        <v>70</v>
      </c>
      <c r="AM36" s="5" t="s">
        <v>70</v>
      </c>
      <c r="AN36" s="5" t="s">
        <v>70</v>
      </c>
      <c r="AO36" s="5" t="s">
        <v>70</v>
      </c>
      <c r="AP36" s="5" t="s">
        <v>70</v>
      </c>
      <c r="AQ36" s="5" t="s">
        <v>70</v>
      </c>
      <c r="AR36" s="5" t="s">
        <v>70</v>
      </c>
      <c r="AS36" s="5">
        <v>0</v>
      </c>
      <c r="AT36" s="5" t="s">
        <v>70</v>
      </c>
      <c r="AU36" s="5" t="s">
        <v>70</v>
      </c>
      <c r="AV36" s="5" t="s">
        <v>70</v>
      </c>
      <c r="AW36" s="5" t="s">
        <v>70</v>
      </c>
      <c r="AX36" s="5" t="s">
        <v>70</v>
      </c>
      <c r="AY36" s="5" t="s">
        <v>70</v>
      </c>
      <c r="AZ36" s="5" t="s">
        <v>70</v>
      </c>
      <c r="BA36" s="5" t="s">
        <v>70</v>
      </c>
      <c r="BB36" s="5" t="s">
        <v>70</v>
      </c>
      <c r="BC36" s="5" t="s">
        <v>70</v>
      </c>
      <c r="BD36" s="5">
        <v>0</v>
      </c>
    </row>
    <row r="37" spans="1:56" x14ac:dyDescent="0.35">
      <c r="A37" t="s">
        <v>96</v>
      </c>
      <c r="B37" s="5" t="s">
        <v>70</v>
      </c>
      <c r="C37" s="5" t="s">
        <v>70</v>
      </c>
      <c r="D37" s="5" t="s">
        <v>70</v>
      </c>
      <c r="E37" s="5" t="s">
        <v>70</v>
      </c>
      <c r="F37" s="5" t="s">
        <v>70</v>
      </c>
      <c r="G37" s="5" t="s">
        <v>70</v>
      </c>
      <c r="H37" s="5" t="s">
        <v>70</v>
      </c>
      <c r="I37" s="5" t="s">
        <v>70</v>
      </c>
      <c r="J37" s="5" t="s">
        <v>70</v>
      </c>
      <c r="K37" s="5" t="s">
        <v>70</v>
      </c>
      <c r="L37" s="5">
        <v>0</v>
      </c>
      <c r="M37" s="5" t="s">
        <v>70</v>
      </c>
      <c r="N37" s="5" t="s">
        <v>70</v>
      </c>
      <c r="O37" s="5" t="s">
        <v>70</v>
      </c>
      <c r="P37" s="5" t="s">
        <v>70</v>
      </c>
      <c r="Q37" s="5" t="s">
        <v>70</v>
      </c>
      <c r="R37" s="5" t="s">
        <v>70</v>
      </c>
      <c r="S37" s="5" t="s">
        <v>70</v>
      </c>
      <c r="T37" s="5" t="s">
        <v>70</v>
      </c>
      <c r="U37" s="5" t="s">
        <v>70</v>
      </c>
      <c r="V37" s="5" t="s">
        <v>70</v>
      </c>
      <c r="W37" s="5">
        <v>0</v>
      </c>
      <c r="X37" s="5" t="s">
        <v>70</v>
      </c>
      <c r="Y37" s="5" t="s">
        <v>70</v>
      </c>
      <c r="Z37" s="5" t="s">
        <v>70</v>
      </c>
      <c r="AA37" s="5" t="s">
        <v>70</v>
      </c>
      <c r="AB37" s="5" t="s">
        <v>70</v>
      </c>
      <c r="AC37" s="5" t="s">
        <v>70</v>
      </c>
      <c r="AD37" s="5" t="s">
        <v>70</v>
      </c>
      <c r="AE37" s="5" t="s">
        <v>70</v>
      </c>
      <c r="AF37" s="5" t="s">
        <v>70</v>
      </c>
      <c r="AG37" s="5" t="s">
        <v>70</v>
      </c>
      <c r="AH37" s="5">
        <v>0</v>
      </c>
      <c r="AI37" s="5" t="s">
        <v>70</v>
      </c>
      <c r="AJ37" s="5" t="s">
        <v>70</v>
      </c>
      <c r="AK37" s="5" t="s">
        <v>70</v>
      </c>
      <c r="AL37" s="5" t="s">
        <v>70</v>
      </c>
      <c r="AM37" s="5" t="s">
        <v>70</v>
      </c>
      <c r="AN37" s="5" t="s">
        <v>70</v>
      </c>
      <c r="AO37" s="5" t="s">
        <v>70</v>
      </c>
      <c r="AP37" s="5" t="s">
        <v>70</v>
      </c>
      <c r="AQ37" s="5" t="s">
        <v>70</v>
      </c>
      <c r="AR37" s="5" t="s">
        <v>70</v>
      </c>
      <c r="AS37" s="5">
        <v>0</v>
      </c>
      <c r="AT37" s="5" t="s">
        <v>70</v>
      </c>
      <c r="AU37" s="5" t="s">
        <v>70</v>
      </c>
      <c r="AV37" s="5" t="s">
        <v>70</v>
      </c>
      <c r="AW37" s="5" t="s">
        <v>70</v>
      </c>
      <c r="AX37" s="5" t="s">
        <v>70</v>
      </c>
      <c r="AY37" s="5" t="s">
        <v>70</v>
      </c>
      <c r="AZ37" s="5" t="s">
        <v>70</v>
      </c>
      <c r="BA37" s="5" t="s">
        <v>70</v>
      </c>
      <c r="BB37" s="5" t="s">
        <v>70</v>
      </c>
      <c r="BC37" s="5" t="s">
        <v>70</v>
      </c>
      <c r="BD37" s="5">
        <v>0</v>
      </c>
    </row>
    <row r="38" spans="1:56" x14ac:dyDescent="0.35">
      <c r="A38" t="s">
        <v>97</v>
      </c>
      <c r="B38" s="5" t="s">
        <v>70</v>
      </c>
      <c r="C38" s="5" t="s">
        <v>70</v>
      </c>
      <c r="D38" s="5" t="s">
        <v>70</v>
      </c>
      <c r="E38" s="5" t="s">
        <v>70</v>
      </c>
      <c r="F38" s="5" t="s">
        <v>70</v>
      </c>
      <c r="G38" s="5" t="s">
        <v>70</v>
      </c>
      <c r="H38" s="5" t="s">
        <v>70</v>
      </c>
      <c r="I38" s="5" t="s">
        <v>70</v>
      </c>
      <c r="J38" s="5" t="s">
        <v>70</v>
      </c>
      <c r="K38" s="5" t="s">
        <v>70</v>
      </c>
      <c r="L38" s="5">
        <v>0</v>
      </c>
      <c r="M38" s="5" t="s">
        <v>70</v>
      </c>
      <c r="N38" s="5" t="s">
        <v>70</v>
      </c>
      <c r="O38" s="5" t="s">
        <v>70</v>
      </c>
      <c r="P38" s="5" t="s">
        <v>70</v>
      </c>
      <c r="Q38" s="5" t="s">
        <v>70</v>
      </c>
      <c r="R38" s="5" t="s">
        <v>70</v>
      </c>
      <c r="S38" s="5" t="s">
        <v>70</v>
      </c>
      <c r="T38" s="5" t="s">
        <v>70</v>
      </c>
      <c r="U38" s="5" t="s">
        <v>70</v>
      </c>
      <c r="V38" s="5" t="s">
        <v>70</v>
      </c>
      <c r="W38" s="5">
        <v>0</v>
      </c>
      <c r="X38" s="5" t="s">
        <v>70</v>
      </c>
      <c r="Y38" s="5" t="s">
        <v>70</v>
      </c>
      <c r="Z38" s="5" t="s">
        <v>70</v>
      </c>
      <c r="AA38" s="5" t="s">
        <v>70</v>
      </c>
      <c r="AB38" s="5" t="s">
        <v>70</v>
      </c>
      <c r="AC38" s="5" t="s">
        <v>70</v>
      </c>
      <c r="AD38" s="5" t="s">
        <v>70</v>
      </c>
      <c r="AE38" s="5" t="s">
        <v>70</v>
      </c>
      <c r="AF38" s="5" t="s">
        <v>70</v>
      </c>
      <c r="AG38" s="5" t="s">
        <v>70</v>
      </c>
      <c r="AH38" s="5">
        <v>0</v>
      </c>
      <c r="AI38" s="5" t="s">
        <v>70</v>
      </c>
      <c r="AJ38" s="5" t="s">
        <v>70</v>
      </c>
      <c r="AK38" s="5" t="s">
        <v>70</v>
      </c>
      <c r="AL38" s="5" t="s">
        <v>70</v>
      </c>
      <c r="AM38" s="5" t="s">
        <v>70</v>
      </c>
      <c r="AN38" s="5" t="s">
        <v>70</v>
      </c>
      <c r="AO38" s="5" t="s">
        <v>70</v>
      </c>
      <c r="AP38" s="5" t="s">
        <v>70</v>
      </c>
      <c r="AQ38" s="5" t="s">
        <v>70</v>
      </c>
      <c r="AR38" s="5" t="s">
        <v>70</v>
      </c>
      <c r="AS38" s="5">
        <v>0</v>
      </c>
      <c r="AT38" s="5" t="s">
        <v>70</v>
      </c>
      <c r="AU38" s="5" t="s">
        <v>70</v>
      </c>
      <c r="AV38" s="5" t="s">
        <v>70</v>
      </c>
      <c r="AW38" s="5" t="s">
        <v>70</v>
      </c>
      <c r="AX38" s="5" t="s">
        <v>70</v>
      </c>
      <c r="AY38" s="5" t="s">
        <v>70</v>
      </c>
      <c r="AZ38" s="5" t="s">
        <v>70</v>
      </c>
      <c r="BA38" s="5" t="s">
        <v>70</v>
      </c>
      <c r="BB38" s="5" t="s">
        <v>70</v>
      </c>
      <c r="BC38" s="5" t="s">
        <v>70</v>
      </c>
      <c r="BD38" s="5">
        <v>0</v>
      </c>
    </row>
    <row r="39" spans="1:56" x14ac:dyDescent="0.35">
      <c r="A39" t="s">
        <v>98</v>
      </c>
      <c r="B39" s="5" t="s">
        <v>70</v>
      </c>
      <c r="C39" s="5" t="s">
        <v>70</v>
      </c>
      <c r="D39" s="5" t="s">
        <v>70</v>
      </c>
      <c r="E39" s="5" t="s">
        <v>70</v>
      </c>
      <c r="F39" s="5" t="s">
        <v>70</v>
      </c>
      <c r="G39" s="5" t="s">
        <v>70</v>
      </c>
      <c r="H39" s="5" t="s">
        <v>70</v>
      </c>
      <c r="I39" s="5" t="s">
        <v>70</v>
      </c>
      <c r="J39" s="5" t="s">
        <v>70</v>
      </c>
      <c r="K39" s="5" t="s">
        <v>70</v>
      </c>
      <c r="L39" s="5">
        <v>0</v>
      </c>
      <c r="M39" s="5" t="s">
        <v>70</v>
      </c>
      <c r="N39" s="5" t="s">
        <v>70</v>
      </c>
      <c r="O39" s="5" t="s">
        <v>70</v>
      </c>
      <c r="P39" s="5" t="s">
        <v>70</v>
      </c>
      <c r="Q39" s="5" t="s">
        <v>70</v>
      </c>
      <c r="R39" s="5" t="s">
        <v>70</v>
      </c>
      <c r="S39" s="5" t="s">
        <v>70</v>
      </c>
      <c r="T39" s="5" t="s">
        <v>70</v>
      </c>
      <c r="U39" s="5" t="s">
        <v>70</v>
      </c>
      <c r="V39" s="5" t="s">
        <v>70</v>
      </c>
      <c r="W39" s="5">
        <v>0</v>
      </c>
      <c r="X39" s="5" t="s">
        <v>70</v>
      </c>
      <c r="Y39" s="5" t="s">
        <v>70</v>
      </c>
      <c r="Z39" s="5" t="s">
        <v>70</v>
      </c>
      <c r="AA39" s="5" t="s">
        <v>70</v>
      </c>
      <c r="AB39" s="5" t="s">
        <v>70</v>
      </c>
      <c r="AC39" s="5" t="s">
        <v>70</v>
      </c>
      <c r="AD39" s="5" t="s">
        <v>70</v>
      </c>
      <c r="AE39" s="5" t="s">
        <v>70</v>
      </c>
      <c r="AF39" s="5" t="s">
        <v>70</v>
      </c>
      <c r="AG39" s="5" t="s">
        <v>70</v>
      </c>
      <c r="AH39" s="5">
        <v>0</v>
      </c>
      <c r="AI39" s="5" t="s">
        <v>70</v>
      </c>
      <c r="AJ39" s="5" t="s">
        <v>70</v>
      </c>
      <c r="AK39" s="5" t="s">
        <v>70</v>
      </c>
      <c r="AL39" s="5" t="s">
        <v>70</v>
      </c>
      <c r="AM39" s="5" t="s">
        <v>70</v>
      </c>
      <c r="AN39" s="5" t="s">
        <v>70</v>
      </c>
      <c r="AO39" s="5" t="s">
        <v>70</v>
      </c>
      <c r="AP39" s="5" t="s">
        <v>70</v>
      </c>
      <c r="AQ39" s="5" t="s">
        <v>70</v>
      </c>
      <c r="AR39" s="5" t="s">
        <v>70</v>
      </c>
      <c r="AS39" s="5">
        <v>0</v>
      </c>
      <c r="AT39" s="5" t="s">
        <v>70</v>
      </c>
      <c r="AU39" s="5" t="s">
        <v>70</v>
      </c>
      <c r="AV39" s="5" t="s">
        <v>70</v>
      </c>
      <c r="AW39" s="5" t="s">
        <v>70</v>
      </c>
      <c r="AX39" s="5" t="s">
        <v>70</v>
      </c>
      <c r="AY39" s="5" t="s">
        <v>70</v>
      </c>
      <c r="AZ39" s="5" t="s">
        <v>70</v>
      </c>
      <c r="BA39" s="5" t="s">
        <v>70</v>
      </c>
      <c r="BB39" s="5" t="s">
        <v>70</v>
      </c>
      <c r="BC39" s="5" t="s">
        <v>70</v>
      </c>
      <c r="BD39" s="5">
        <v>0</v>
      </c>
    </row>
    <row r="40" spans="1:56" x14ac:dyDescent="0.35">
      <c r="A40" t="s">
        <v>99</v>
      </c>
      <c r="B40" s="5">
        <v>140</v>
      </c>
      <c r="C40" s="7">
        <v>0.19500000000000001</v>
      </c>
      <c r="D40" s="5">
        <v>260</v>
      </c>
      <c r="E40" s="7">
        <v>0.37</v>
      </c>
      <c r="F40" s="5">
        <v>415</v>
      </c>
      <c r="G40" s="7">
        <v>0.58299999999999996</v>
      </c>
      <c r="H40" s="5">
        <v>580</v>
      </c>
      <c r="I40" s="7">
        <v>0.81899999999999995</v>
      </c>
      <c r="J40" s="5">
        <v>130</v>
      </c>
      <c r="K40" s="7">
        <v>0.18099999999999999</v>
      </c>
      <c r="L40" s="5">
        <v>710</v>
      </c>
      <c r="M40" s="5">
        <v>175</v>
      </c>
      <c r="N40" s="7">
        <v>0.307</v>
      </c>
      <c r="O40" s="5">
        <v>290</v>
      </c>
      <c r="P40" s="7">
        <v>0.501</v>
      </c>
      <c r="Q40" s="5">
        <v>375</v>
      </c>
      <c r="R40" s="7">
        <v>0.65200000000000002</v>
      </c>
      <c r="S40" s="5">
        <v>480</v>
      </c>
      <c r="T40" s="7">
        <v>0.83399999999999996</v>
      </c>
      <c r="U40" s="5">
        <v>95</v>
      </c>
      <c r="V40" s="7">
        <v>0.16600000000000001</v>
      </c>
      <c r="W40" s="5">
        <v>575</v>
      </c>
      <c r="X40" s="5">
        <v>205</v>
      </c>
      <c r="Y40" s="7">
        <v>0.41599999999999998</v>
      </c>
      <c r="Z40" s="5">
        <v>305</v>
      </c>
      <c r="AA40" s="7">
        <v>0.625</v>
      </c>
      <c r="AB40" s="5">
        <v>450</v>
      </c>
      <c r="AC40" s="7">
        <v>0.92200000000000004</v>
      </c>
      <c r="AD40" s="5">
        <v>480</v>
      </c>
      <c r="AE40" s="7">
        <v>0.98799999999999999</v>
      </c>
      <c r="AF40" s="5">
        <v>5</v>
      </c>
      <c r="AG40" s="7">
        <v>1.2E-2</v>
      </c>
      <c r="AH40" s="5">
        <v>490</v>
      </c>
      <c r="AI40" s="5">
        <v>225</v>
      </c>
      <c r="AJ40" s="7">
        <v>0.33600000000000002</v>
      </c>
      <c r="AK40" s="5">
        <v>370</v>
      </c>
      <c r="AL40" s="7">
        <v>0.54900000000000004</v>
      </c>
      <c r="AM40" s="5">
        <v>540</v>
      </c>
      <c r="AN40" s="7">
        <v>0.79900000000000004</v>
      </c>
      <c r="AO40" s="5">
        <v>605</v>
      </c>
      <c r="AP40" s="7">
        <v>0.89300000000000002</v>
      </c>
      <c r="AQ40" s="5">
        <v>70</v>
      </c>
      <c r="AR40" s="7">
        <v>0.107</v>
      </c>
      <c r="AS40" s="5">
        <v>675</v>
      </c>
      <c r="AT40" s="5">
        <v>180</v>
      </c>
      <c r="AU40" s="7">
        <v>0.29099999999999998</v>
      </c>
      <c r="AV40" s="5">
        <v>295</v>
      </c>
      <c r="AW40" s="7">
        <v>0.47799999999999998</v>
      </c>
      <c r="AX40" s="5">
        <v>420</v>
      </c>
      <c r="AY40" s="7">
        <v>0.68500000000000005</v>
      </c>
      <c r="AZ40" s="5">
        <v>520</v>
      </c>
      <c r="BA40" s="7">
        <v>0.84599999999999997</v>
      </c>
      <c r="BB40" s="5">
        <v>95</v>
      </c>
      <c r="BC40" s="7">
        <v>0.154</v>
      </c>
      <c r="BD40" s="5">
        <v>615</v>
      </c>
    </row>
    <row r="41" spans="1:56" x14ac:dyDescent="0.35">
      <c r="A41" t="s">
        <v>100</v>
      </c>
      <c r="B41" s="5">
        <v>5</v>
      </c>
      <c r="C41" s="7">
        <v>0.5</v>
      </c>
      <c r="D41" s="5">
        <v>5</v>
      </c>
      <c r="E41" s="7">
        <v>0.6</v>
      </c>
      <c r="F41" s="5">
        <v>5</v>
      </c>
      <c r="G41" s="7">
        <v>0.6</v>
      </c>
      <c r="H41" s="5">
        <v>10</v>
      </c>
      <c r="I41" s="7">
        <v>1</v>
      </c>
      <c r="J41" s="5">
        <v>0</v>
      </c>
      <c r="K41" s="7">
        <v>0</v>
      </c>
      <c r="L41" s="5">
        <v>10</v>
      </c>
      <c r="M41" s="5" t="s">
        <v>70</v>
      </c>
      <c r="N41" s="5" t="s">
        <v>70</v>
      </c>
      <c r="O41" s="5" t="s">
        <v>70</v>
      </c>
      <c r="P41" s="5" t="s">
        <v>70</v>
      </c>
      <c r="Q41" s="5" t="s">
        <v>70</v>
      </c>
      <c r="R41" s="5" t="s">
        <v>70</v>
      </c>
      <c r="S41" s="5" t="s">
        <v>70</v>
      </c>
      <c r="T41" s="5" t="s">
        <v>70</v>
      </c>
      <c r="U41" s="5" t="s">
        <v>70</v>
      </c>
      <c r="V41" s="5" t="s">
        <v>70</v>
      </c>
      <c r="W41" s="5">
        <v>0</v>
      </c>
      <c r="X41" s="5" t="s">
        <v>70</v>
      </c>
      <c r="Y41" s="5" t="s">
        <v>70</v>
      </c>
      <c r="Z41" s="5" t="s">
        <v>70</v>
      </c>
      <c r="AA41" s="5" t="s">
        <v>70</v>
      </c>
      <c r="AB41" s="5" t="s">
        <v>70</v>
      </c>
      <c r="AC41" s="5" t="s">
        <v>70</v>
      </c>
      <c r="AD41" s="5" t="s">
        <v>70</v>
      </c>
      <c r="AE41" s="5" t="s">
        <v>70</v>
      </c>
      <c r="AF41" s="5" t="s">
        <v>70</v>
      </c>
      <c r="AG41" s="5" t="s">
        <v>70</v>
      </c>
      <c r="AH41" s="5">
        <v>0</v>
      </c>
      <c r="AI41" s="5" t="s">
        <v>70</v>
      </c>
      <c r="AJ41" s="5" t="s">
        <v>70</v>
      </c>
      <c r="AK41" s="5" t="s">
        <v>70</v>
      </c>
      <c r="AL41" s="5" t="s">
        <v>70</v>
      </c>
      <c r="AM41" s="5" t="s">
        <v>70</v>
      </c>
      <c r="AN41" s="5" t="s">
        <v>70</v>
      </c>
      <c r="AO41" s="5" t="s">
        <v>70</v>
      </c>
      <c r="AP41" s="5" t="s">
        <v>70</v>
      </c>
      <c r="AQ41" s="5" t="s">
        <v>70</v>
      </c>
      <c r="AR41" s="5" t="s">
        <v>70</v>
      </c>
      <c r="AS41" s="5">
        <v>0</v>
      </c>
      <c r="AT41" s="5" t="s">
        <v>63</v>
      </c>
      <c r="AU41" s="5" t="s">
        <v>63</v>
      </c>
      <c r="AV41" s="5">
        <v>5</v>
      </c>
      <c r="AW41" s="5" t="s">
        <v>63</v>
      </c>
      <c r="AX41" s="5">
        <v>10</v>
      </c>
      <c r="AY41" s="5" t="s">
        <v>63</v>
      </c>
      <c r="AZ41" s="5">
        <v>10</v>
      </c>
      <c r="BA41" s="5" t="s">
        <v>63</v>
      </c>
      <c r="BB41" s="5" t="s">
        <v>63</v>
      </c>
      <c r="BC41" s="5" t="s">
        <v>63</v>
      </c>
      <c r="BD41" s="5">
        <v>15</v>
      </c>
    </row>
    <row r="42" spans="1:56" x14ac:dyDescent="0.35">
      <c r="A42" t="s">
        <v>101</v>
      </c>
      <c r="B42" s="5">
        <v>60</v>
      </c>
      <c r="C42" s="7">
        <v>0.32800000000000001</v>
      </c>
      <c r="D42" s="5">
        <v>100</v>
      </c>
      <c r="E42" s="7">
        <v>0.53600000000000003</v>
      </c>
      <c r="F42" s="5">
        <v>135</v>
      </c>
      <c r="G42" s="7">
        <v>0.74299999999999999</v>
      </c>
      <c r="H42" s="5">
        <v>160</v>
      </c>
      <c r="I42" s="7">
        <v>0.86899999999999999</v>
      </c>
      <c r="J42" s="5">
        <v>25</v>
      </c>
      <c r="K42" s="7">
        <v>0.13100000000000001</v>
      </c>
      <c r="L42" s="5">
        <v>185</v>
      </c>
      <c r="M42" s="5">
        <v>45</v>
      </c>
      <c r="N42" s="7">
        <v>0.27</v>
      </c>
      <c r="O42" s="5">
        <v>85</v>
      </c>
      <c r="P42" s="7">
        <v>0.48899999999999999</v>
      </c>
      <c r="Q42" s="5">
        <v>120</v>
      </c>
      <c r="R42" s="7">
        <v>0.68400000000000005</v>
      </c>
      <c r="S42" s="5">
        <v>155</v>
      </c>
      <c r="T42" s="7">
        <v>0.90200000000000002</v>
      </c>
      <c r="U42" s="5">
        <v>15</v>
      </c>
      <c r="V42" s="7">
        <v>9.8000000000000004E-2</v>
      </c>
      <c r="W42" s="5">
        <v>175</v>
      </c>
      <c r="X42" s="5">
        <v>110</v>
      </c>
      <c r="Y42" s="5" t="s">
        <v>63</v>
      </c>
      <c r="Z42" s="5">
        <v>145</v>
      </c>
      <c r="AA42" s="5" t="s">
        <v>63</v>
      </c>
      <c r="AB42" s="5">
        <v>185</v>
      </c>
      <c r="AC42" s="5" t="s">
        <v>63</v>
      </c>
      <c r="AD42" s="5">
        <v>195</v>
      </c>
      <c r="AE42" s="5" t="s">
        <v>63</v>
      </c>
      <c r="AF42" s="5" t="s">
        <v>63</v>
      </c>
      <c r="AG42" s="5" t="s">
        <v>63</v>
      </c>
      <c r="AH42" s="5">
        <v>195</v>
      </c>
      <c r="AI42" s="5">
        <v>75</v>
      </c>
      <c r="AJ42" s="5" t="s">
        <v>63</v>
      </c>
      <c r="AK42" s="5">
        <v>115</v>
      </c>
      <c r="AL42" s="5" t="s">
        <v>63</v>
      </c>
      <c r="AM42" s="5">
        <v>155</v>
      </c>
      <c r="AN42" s="5" t="s">
        <v>63</v>
      </c>
      <c r="AO42" s="5">
        <v>160</v>
      </c>
      <c r="AP42" s="5" t="s">
        <v>63</v>
      </c>
      <c r="AQ42" s="5" t="s">
        <v>63</v>
      </c>
      <c r="AR42" s="5" t="s">
        <v>63</v>
      </c>
      <c r="AS42" s="5">
        <v>165</v>
      </c>
      <c r="AT42" s="5">
        <v>50</v>
      </c>
      <c r="AU42" s="7">
        <v>0.26300000000000001</v>
      </c>
      <c r="AV42" s="5">
        <v>85</v>
      </c>
      <c r="AW42" s="7">
        <v>0.45700000000000002</v>
      </c>
      <c r="AX42" s="5">
        <v>135</v>
      </c>
      <c r="AY42" s="7">
        <v>0.71499999999999997</v>
      </c>
      <c r="AZ42" s="5">
        <v>160</v>
      </c>
      <c r="BA42" s="7">
        <v>0.86</v>
      </c>
      <c r="BB42" s="5">
        <v>25</v>
      </c>
      <c r="BC42" s="7">
        <v>0.14000000000000001</v>
      </c>
      <c r="BD42" s="5">
        <v>185</v>
      </c>
    </row>
    <row r="43" spans="1:56" x14ac:dyDescent="0.35">
      <c r="A43" t="s">
        <v>102</v>
      </c>
      <c r="B43" s="5">
        <v>80</v>
      </c>
      <c r="C43" s="7">
        <v>0.52</v>
      </c>
      <c r="D43" s="5">
        <v>125</v>
      </c>
      <c r="E43" s="7">
        <v>0.81599999999999995</v>
      </c>
      <c r="F43" s="5">
        <v>150</v>
      </c>
      <c r="G43" s="7">
        <v>0.97399999999999998</v>
      </c>
      <c r="H43" s="5">
        <v>150</v>
      </c>
      <c r="I43" s="7">
        <v>1</v>
      </c>
      <c r="J43" s="5">
        <v>0</v>
      </c>
      <c r="K43" s="7">
        <v>0</v>
      </c>
      <c r="L43" s="5">
        <v>150</v>
      </c>
      <c r="M43" s="5">
        <v>120</v>
      </c>
      <c r="N43" s="7">
        <v>0.63100000000000001</v>
      </c>
      <c r="O43" s="5">
        <v>160</v>
      </c>
      <c r="P43" s="7">
        <v>0.84499999999999997</v>
      </c>
      <c r="Q43" s="5">
        <v>170</v>
      </c>
      <c r="R43" s="7">
        <v>0.92</v>
      </c>
      <c r="S43" s="5">
        <v>180</v>
      </c>
      <c r="T43" s="7">
        <v>0.96799999999999997</v>
      </c>
      <c r="U43" s="5">
        <v>5</v>
      </c>
      <c r="V43" s="7">
        <v>3.2000000000000001E-2</v>
      </c>
      <c r="W43" s="5">
        <v>185</v>
      </c>
      <c r="X43" s="5">
        <v>110</v>
      </c>
      <c r="Y43" s="7">
        <v>0.61899999999999999</v>
      </c>
      <c r="Z43" s="5">
        <v>155</v>
      </c>
      <c r="AA43" s="7">
        <v>0.85599999999999998</v>
      </c>
      <c r="AB43" s="5">
        <v>180</v>
      </c>
      <c r="AC43" s="7">
        <v>0.98899999999999999</v>
      </c>
      <c r="AD43" s="5">
        <v>180</v>
      </c>
      <c r="AE43" s="7">
        <v>1</v>
      </c>
      <c r="AF43" s="5">
        <v>0</v>
      </c>
      <c r="AG43" s="7">
        <v>0</v>
      </c>
      <c r="AH43" s="5">
        <v>180</v>
      </c>
      <c r="AI43" s="5">
        <v>95</v>
      </c>
      <c r="AJ43" s="5" t="s">
        <v>63</v>
      </c>
      <c r="AK43" s="5">
        <v>130</v>
      </c>
      <c r="AL43" s="5" t="s">
        <v>63</v>
      </c>
      <c r="AM43" s="5">
        <v>145</v>
      </c>
      <c r="AN43" s="5" t="s">
        <v>63</v>
      </c>
      <c r="AO43" s="5">
        <v>150</v>
      </c>
      <c r="AP43" s="5" t="s">
        <v>63</v>
      </c>
      <c r="AQ43" s="5" t="s">
        <v>63</v>
      </c>
      <c r="AR43" s="5" t="s">
        <v>63</v>
      </c>
      <c r="AS43" s="5">
        <v>155</v>
      </c>
      <c r="AT43" s="5">
        <v>110</v>
      </c>
      <c r="AU43" s="5" t="s">
        <v>63</v>
      </c>
      <c r="AV43" s="5">
        <v>150</v>
      </c>
      <c r="AW43" s="5" t="s">
        <v>63</v>
      </c>
      <c r="AX43" s="5">
        <v>155</v>
      </c>
      <c r="AY43" s="5" t="s">
        <v>63</v>
      </c>
      <c r="AZ43" s="5">
        <v>155</v>
      </c>
      <c r="BA43" s="5" t="s">
        <v>63</v>
      </c>
      <c r="BB43" s="5" t="s">
        <v>63</v>
      </c>
      <c r="BC43" s="5" t="s">
        <v>63</v>
      </c>
      <c r="BD43" s="5">
        <v>160</v>
      </c>
    </row>
    <row r="44" spans="1:56" x14ac:dyDescent="0.35">
      <c r="A44" t="s">
        <v>103</v>
      </c>
      <c r="B44" s="5" t="s">
        <v>63</v>
      </c>
      <c r="C44" s="5" t="s">
        <v>63</v>
      </c>
      <c r="D44" s="5">
        <v>15</v>
      </c>
      <c r="E44" s="5" t="s">
        <v>63</v>
      </c>
      <c r="F44" s="5">
        <v>20</v>
      </c>
      <c r="G44" s="5" t="s">
        <v>63</v>
      </c>
      <c r="H44" s="5">
        <v>20</v>
      </c>
      <c r="I44" s="5" t="s">
        <v>63</v>
      </c>
      <c r="J44" s="5">
        <v>0</v>
      </c>
      <c r="K44" s="7">
        <v>0</v>
      </c>
      <c r="L44" s="5">
        <v>20</v>
      </c>
      <c r="M44" s="5">
        <v>10</v>
      </c>
      <c r="N44" s="5" t="s">
        <v>63</v>
      </c>
      <c r="O44" s="5">
        <v>15</v>
      </c>
      <c r="P44" s="5" t="s">
        <v>63</v>
      </c>
      <c r="Q44" s="5">
        <v>20</v>
      </c>
      <c r="R44" s="5" t="s">
        <v>63</v>
      </c>
      <c r="S44" s="5">
        <v>25</v>
      </c>
      <c r="T44" s="5" t="s">
        <v>63</v>
      </c>
      <c r="U44" s="5" t="s">
        <v>63</v>
      </c>
      <c r="V44" s="5" t="s">
        <v>63</v>
      </c>
      <c r="W44" s="5">
        <v>25</v>
      </c>
      <c r="X44" s="5" t="s">
        <v>63</v>
      </c>
      <c r="Y44" s="5" t="s">
        <v>63</v>
      </c>
      <c r="Z44" s="5" t="s">
        <v>63</v>
      </c>
      <c r="AA44" s="5" t="s">
        <v>63</v>
      </c>
      <c r="AB44" s="5" t="s">
        <v>63</v>
      </c>
      <c r="AC44" s="5" t="s">
        <v>63</v>
      </c>
      <c r="AD44" s="5" t="s">
        <v>63</v>
      </c>
      <c r="AE44" s="5" t="s">
        <v>63</v>
      </c>
      <c r="AF44" s="5">
        <v>0</v>
      </c>
      <c r="AG44" s="7">
        <v>0</v>
      </c>
      <c r="AH44" s="5" t="s">
        <v>63</v>
      </c>
      <c r="AI44" s="5">
        <v>5</v>
      </c>
      <c r="AJ44" s="7">
        <v>0.46700000000000003</v>
      </c>
      <c r="AK44" s="5">
        <v>10</v>
      </c>
      <c r="AL44" s="7">
        <v>0.8</v>
      </c>
      <c r="AM44" s="5">
        <v>15</v>
      </c>
      <c r="AN44" s="7">
        <v>1</v>
      </c>
      <c r="AO44" s="5">
        <v>15</v>
      </c>
      <c r="AP44" s="7">
        <v>1</v>
      </c>
      <c r="AQ44" s="5">
        <v>0</v>
      </c>
      <c r="AR44" s="7">
        <v>0</v>
      </c>
      <c r="AS44" s="5">
        <v>15</v>
      </c>
      <c r="AT44" s="5">
        <v>10</v>
      </c>
      <c r="AU44" s="7">
        <v>0.308</v>
      </c>
      <c r="AV44" s="5">
        <v>25</v>
      </c>
      <c r="AW44" s="7">
        <v>0.92300000000000004</v>
      </c>
      <c r="AX44" s="5">
        <v>25</v>
      </c>
      <c r="AY44" s="7">
        <v>1</v>
      </c>
      <c r="AZ44" s="5">
        <v>25</v>
      </c>
      <c r="BA44" s="7">
        <v>1</v>
      </c>
      <c r="BB44" s="5">
        <v>0</v>
      </c>
      <c r="BC44" s="7">
        <v>0</v>
      </c>
      <c r="BD44" s="5">
        <v>25</v>
      </c>
    </row>
    <row r="45" spans="1:56" x14ac:dyDescent="0.35">
      <c r="A45" t="s">
        <v>104</v>
      </c>
      <c r="B45" s="5" t="s">
        <v>70</v>
      </c>
      <c r="C45" s="5" t="s">
        <v>70</v>
      </c>
      <c r="D45" s="5" t="s">
        <v>70</v>
      </c>
      <c r="E45" s="5" t="s">
        <v>70</v>
      </c>
      <c r="F45" s="5" t="s">
        <v>70</v>
      </c>
      <c r="G45" s="5" t="s">
        <v>70</v>
      </c>
      <c r="H45" s="5" t="s">
        <v>70</v>
      </c>
      <c r="I45" s="5" t="s">
        <v>70</v>
      </c>
      <c r="J45" s="5" t="s">
        <v>70</v>
      </c>
      <c r="K45" s="5" t="s">
        <v>70</v>
      </c>
      <c r="L45" s="5">
        <v>0</v>
      </c>
      <c r="M45" s="5" t="s">
        <v>70</v>
      </c>
      <c r="N45" s="5" t="s">
        <v>70</v>
      </c>
      <c r="O45" s="5" t="s">
        <v>70</v>
      </c>
      <c r="P45" s="5" t="s">
        <v>70</v>
      </c>
      <c r="Q45" s="5" t="s">
        <v>70</v>
      </c>
      <c r="R45" s="5" t="s">
        <v>70</v>
      </c>
      <c r="S45" s="5" t="s">
        <v>70</v>
      </c>
      <c r="T45" s="5" t="s">
        <v>70</v>
      </c>
      <c r="U45" s="5" t="s">
        <v>70</v>
      </c>
      <c r="V45" s="5" t="s">
        <v>70</v>
      </c>
      <c r="W45" s="5">
        <v>0</v>
      </c>
      <c r="X45" s="5" t="s">
        <v>70</v>
      </c>
      <c r="Y45" s="5" t="s">
        <v>70</v>
      </c>
      <c r="Z45" s="5" t="s">
        <v>70</v>
      </c>
      <c r="AA45" s="5" t="s">
        <v>70</v>
      </c>
      <c r="AB45" s="5" t="s">
        <v>70</v>
      </c>
      <c r="AC45" s="5" t="s">
        <v>70</v>
      </c>
      <c r="AD45" s="5" t="s">
        <v>70</v>
      </c>
      <c r="AE45" s="5" t="s">
        <v>70</v>
      </c>
      <c r="AF45" s="5" t="s">
        <v>70</v>
      </c>
      <c r="AG45" s="5" t="s">
        <v>70</v>
      </c>
      <c r="AH45" s="5">
        <v>0</v>
      </c>
      <c r="AI45" s="5" t="s">
        <v>70</v>
      </c>
      <c r="AJ45" s="5" t="s">
        <v>70</v>
      </c>
      <c r="AK45" s="5" t="s">
        <v>70</v>
      </c>
      <c r="AL45" s="5" t="s">
        <v>70</v>
      </c>
      <c r="AM45" s="5" t="s">
        <v>70</v>
      </c>
      <c r="AN45" s="5" t="s">
        <v>70</v>
      </c>
      <c r="AO45" s="5" t="s">
        <v>70</v>
      </c>
      <c r="AP45" s="5" t="s">
        <v>70</v>
      </c>
      <c r="AQ45" s="5" t="s">
        <v>70</v>
      </c>
      <c r="AR45" s="5" t="s">
        <v>70</v>
      </c>
      <c r="AS45" s="5">
        <v>0</v>
      </c>
      <c r="AT45" s="5" t="s">
        <v>70</v>
      </c>
      <c r="AU45" s="5" t="s">
        <v>70</v>
      </c>
      <c r="AV45" s="5" t="s">
        <v>70</v>
      </c>
      <c r="AW45" s="5" t="s">
        <v>70</v>
      </c>
      <c r="AX45" s="5" t="s">
        <v>70</v>
      </c>
      <c r="AY45" s="5" t="s">
        <v>70</v>
      </c>
      <c r="AZ45" s="5" t="s">
        <v>70</v>
      </c>
      <c r="BA45" s="5" t="s">
        <v>70</v>
      </c>
      <c r="BB45" s="5" t="s">
        <v>70</v>
      </c>
      <c r="BC45" s="5" t="s">
        <v>70</v>
      </c>
      <c r="BD45" s="5">
        <v>0</v>
      </c>
    </row>
    <row r="46" spans="1:56" x14ac:dyDescent="0.35">
      <c r="A46" t="s">
        <v>105</v>
      </c>
      <c r="B46" s="5" t="s">
        <v>70</v>
      </c>
      <c r="C46" s="5" t="s">
        <v>70</v>
      </c>
      <c r="D46" s="5" t="s">
        <v>70</v>
      </c>
      <c r="E46" s="5" t="s">
        <v>70</v>
      </c>
      <c r="F46" s="5" t="s">
        <v>70</v>
      </c>
      <c r="G46" s="5" t="s">
        <v>70</v>
      </c>
      <c r="H46" s="5" t="s">
        <v>70</v>
      </c>
      <c r="I46" s="5" t="s">
        <v>70</v>
      </c>
      <c r="J46" s="5" t="s">
        <v>70</v>
      </c>
      <c r="K46" s="5" t="s">
        <v>70</v>
      </c>
      <c r="L46" s="5">
        <v>0</v>
      </c>
      <c r="M46" s="5" t="s">
        <v>70</v>
      </c>
      <c r="N46" s="5" t="s">
        <v>70</v>
      </c>
      <c r="O46" s="5" t="s">
        <v>70</v>
      </c>
      <c r="P46" s="5" t="s">
        <v>70</v>
      </c>
      <c r="Q46" s="5" t="s">
        <v>70</v>
      </c>
      <c r="R46" s="5" t="s">
        <v>70</v>
      </c>
      <c r="S46" s="5" t="s">
        <v>70</v>
      </c>
      <c r="T46" s="5" t="s">
        <v>70</v>
      </c>
      <c r="U46" s="5" t="s">
        <v>70</v>
      </c>
      <c r="V46" s="5" t="s">
        <v>70</v>
      </c>
      <c r="W46" s="5">
        <v>0</v>
      </c>
      <c r="X46" s="5">
        <v>10</v>
      </c>
      <c r="Y46" s="7">
        <v>0.64300000000000002</v>
      </c>
      <c r="Z46" s="5">
        <v>15</v>
      </c>
      <c r="AA46" s="7">
        <v>0.92900000000000005</v>
      </c>
      <c r="AB46" s="5">
        <v>15</v>
      </c>
      <c r="AC46" s="7">
        <v>1</v>
      </c>
      <c r="AD46" s="5">
        <v>15</v>
      </c>
      <c r="AE46" s="7">
        <v>1</v>
      </c>
      <c r="AF46" s="5">
        <v>0</v>
      </c>
      <c r="AG46" s="7">
        <v>0</v>
      </c>
      <c r="AH46" s="5">
        <v>15</v>
      </c>
      <c r="AI46" s="5">
        <v>0</v>
      </c>
      <c r="AJ46" s="7">
        <v>0</v>
      </c>
      <c r="AK46" s="5" t="s">
        <v>63</v>
      </c>
      <c r="AL46" s="5" t="s">
        <v>63</v>
      </c>
      <c r="AM46" s="5" t="s">
        <v>63</v>
      </c>
      <c r="AN46" s="5" t="s">
        <v>63</v>
      </c>
      <c r="AO46" s="5" t="s">
        <v>63</v>
      </c>
      <c r="AP46" s="5" t="s">
        <v>63</v>
      </c>
      <c r="AQ46" s="5">
        <v>0</v>
      </c>
      <c r="AR46" s="7">
        <v>0</v>
      </c>
      <c r="AS46" s="5" t="s">
        <v>63</v>
      </c>
      <c r="AT46" s="5" t="s">
        <v>70</v>
      </c>
      <c r="AU46" s="5" t="s">
        <v>70</v>
      </c>
      <c r="AV46" s="5" t="s">
        <v>70</v>
      </c>
      <c r="AW46" s="5" t="s">
        <v>70</v>
      </c>
      <c r="AX46" s="5" t="s">
        <v>70</v>
      </c>
      <c r="AY46" s="5" t="s">
        <v>70</v>
      </c>
      <c r="AZ46" s="5" t="s">
        <v>70</v>
      </c>
      <c r="BA46" s="5" t="s">
        <v>70</v>
      </c>
      <c r="BB46" s="5" t="s">
        <v>70</v>
      </c>
      <c r="BC46" s="5" t="s">
        <v>70</v>
      </c>
      <c r="BD46" s="5">
        <v>0</v>
      </c>
    </row>
    <row r="47" spans="1:56" x14ac:dyDescent="0.35">
      <c r="A47" t="s">
        <v>106</v>
      </c>
      <c r="B47" s="5">
        <v>240</v>
      </c>
      <c r="C47" s="5" t="s">
        <v>63</v>
      </c>
      <c r="D47" s="5">
        <v>340</v>
      </c>
      <c r="E47" s="5" t="s">
        <v>63</v>
      </c>
      <c r="F47" s="5">
        <v>390</v>
      </c>
      <c r="G47" s="5" t="s">
        <v>63</v>
      </c>
      <c r="H47" s="5">
        <v>395</v>
      </c>
      <c r="I47" s="5" t="s">
        <v>63</v>
      </c>
      <c r="J47" s="5" t="s">
        <v>63</v>
      </c>
      <c r="K47" s="5" t="s">
        <v>63</v>
      </c>
      <c r="L47" s="5">
        <v>395</v>
      </c>
      <c r="M47" s="5">
        <v>205</v>
      </c>
      <c r="N47" s="5" t="s">
        <v>63</v>
      </c>
      <c r="O47" s="5">
        <v>305</v>
      </c>
      <c r="P47" s="5" t="s">
        <v>63</v>
      </c>
      <c r="Q47" s="5">
        <v>340</v>
      </c>
      <c r="R47" s="5" t="s">
        <v>63</v>
      </c>
      <c r="S47" s="5">
        <v>340</v>
      </c>
      <c r="T47" s="5" t="s">
        <v>63</v>
      </c>
      <c r="U47" s="5" t="s">
        <v>63</v>
      </c>
      <c r="V47" s="5" t="s">
        <v>63</v>
      </c>
      <c r="W47" s="5">
        <v>345</v>
      </c>
      <c r="X47" s="5">
        <v>225</v>
      </c>
      <c r="Y47" s="7">
        <v>0.67800000000000005</v>
      </c>
      <c r="Z47" s="5">
        <v>295</v>
      </c>
      <c r="AA47" s="7">
        <v>0.88600000000000001</v>
      </c>
      <c r="AB47" s="5">
        <v>330</v>
      </c>
      <c r="AC47" s="7">
        <v>1</v>
      </c>
      <c r="AD47" s="5">
        <v>330</v>
      </c>
      <c r="AE47" s="7">
        <v>1</v>
      </c>
      <c r="AF47" s="5">
        <v>0</v>
      </c>
      <c r="AG47" s="7">
        <v>0</v>
      </c>
      <c r="AH47" s="5">
        <v>330</v>
      </c>
      <c r="AI47" s="5">
        <v>200</v>
      </c>
      <c r="AJ47" s="5" t="s">
        <v>63</v>
      </c>
      <c r="AK47" s="5">
        <v>280</v>
      </c>
      <c r="AL47" s="5" t="s">
        <v>63</v>
      </c>
      <c r="AM47" s="5">
        <v>310</v>
      </c>
      <c r="AN47" s="5" t="s">
        <v>63</v>
      </c>
      <c r="AO47" s="5">
        <v>310</v>
      </c>
      <c r="AP47" s="5" t="s">
        <v>63</v>
      </c>
      <c r="AQ47" s="5" t="s">
        <v>63</v>
      </c>
      <c r="AR47" s="5" t="s">
        <v>63</v>
      </c>
      <c r="AS47" s="5">
        <v>310</v>
      </c>
      <c r="AT47" s="5">
        <v>110</v>
      </c>
      <c r="AU47" s="5" t="s">
        <v>63</v>
      </c>
      <c r="AV47" s="5">
        <v>215</v>
      </c>
      <c r="AW47" s="5" t="s">
        <v>63</v>
      </c>
      <c r="AX47" s="5">
        <v>275</v>
      </c>
      <c r="AY47" s="5" t="s">
        <v>63</v>
      </c>
      <c r="AZ47" s="5">
        <v>285</v>
      </c>
      <c r="BA47" s="5" t="s">
        <v>63</v>
      </c>
      <c r="BB47" s="5" t="s">
        <v>63</v>
      </c>
      <c r="BC47" s="5" t="s">
        <v>63</v>
      </c>
      <c r="BD47" s="5">
        <v>285</v>
      </c>
    </row>
    <row r="48" spans="1:56" x14ac:dyDescent="0.35">
      <c r="A48" t="s">
        <v>107</v>
      </c>
      <c r="B48" s="5">
        <v>40</v>
      </c>
      <c r="C48" s="7">
        <v>0.20499999999999999</v>
      </c>
      <c r="D48" s="5">
        <v>75</v>
      </c>
      <c r="E48" s="7">
        <v>0.40500000000000003</v>
      </c>
      <c r="F48" s="5">
        <v>115</v>
      </c>
      <c r="G48" s="7">
        <v>0.622</v>
      </c>
      <c r="H48" s="5">
        <v>155</v>
      </c>
      <c r="I48" s="7">
        <v>0.84299999999999997</v>
      </c>
      <c r="J48" s="5">
        <v>30</v>
      </c>
      <c r="K48" s="7">
        <v>0.157</v>
      </c>
      <c r="L48" s="5">
        <v>185</v>
      </c>
      <c r="M48" s="5">
        <v>45</v>
      </c>
      <c r="N48" s="7">
        <v>0.23200000000000001</v>
      </c>
      <c r="O48" s="5">
        <v>85</v>
      </c>
      <c r="P48" s="7">
        <v>0.44800000000000001</v>
      </c>
      <c r="Q48" s="5">
        <v>130</v>
      </c>
      <c r="R48" s="7">
        <v>0.68</v>
      </c>
      <c r="S48" s="5">
        <v>170</v>
      </c>
      <c r="T48" s="7">
        <v>0.876</v>
      </c>
      <c r="U48" s="5">
        <v>25</v>
      </c>
      <c r="V48" s="7">
        <v>0.124</v>
      </c>
      <c r="W48" s="5">
        <v>195</v>
      </c>
      <c r="X48" s="5">
        <v>70</v>
      </c>
      <c r="Y48" s="7">
        <v>0.39300000000000002</v>
      </c>
      <c r="Z48" s="5">
        <v>115</v>
      </c>
      <c r="AA48" s="7">
        <v>0.67100000000000004</v>
      </c>
      <c r="AB48" s="5">
        <v>155</v>
      </c>
      <c r="AC48" s="7">
        <v>0.89600000000000002</v>
      </c>
      <c r="AD48" s="5">
        <v>175</v>
      </c>
      <c r="AE48" s="7">
        <v>1</v>
      </c>
      <c r="AF48" s="5">
        <v>0</v>
      </c>
      <c r="AG48" s="7">
        <v>0</v>
      </c>
      <c r="AH48" s="5">
        <v>175</v>
      </c>
      <c r="AI48" s="5">
        <v>80</v>
      </c>
      <c r="AJ48" s="7">
        <v>0.34</v>
      </c>
      <c r="AK48" s="5">
        <v>145</v>
      </c>
      <c r="AL48" s="7">
        <v>0.61299999999999999</v>
      </c>
      <c r="AM48" s="5">
        <v>200</v>
      </c>
      <c r="AN48" s="7">
        <v>0.85099999999999998</v>
      </c>
      <c r="AO48" s="5">
        <v>225</v>
      </c>
      <c r="AP48" s="7">
        <v>0.94899999999999995</v>
      </c>
      <c r="AQ48" s="5">
        <v>10</v>
      </c>
      <c r="AR48" s="7">
        <v>5.0999999999999997E-2</v>
      </c>
      <c r="AS48" s="5">
        <v>235</v>
      </c>
      <c r="AT48" s="5">
        <v>70</v>
      </c>
      <c r="AU48" s="7">
        <v>0.27700000000000002</v>
      </c>
      <c r="AV48" s="5">
        <v>120</v>
      </c>
      <c r="AW48" s="7">
        <v>0.47399999999999998</v>
      </c>
      <c r="AX48" s="5">
        <v>195</v>
      </c>
      <c r="AY48" s="7">
        <v>0.76300000000000001</v>
      </c>
      <c r="AZ48" s="5">
        <v>235</v>
      </c>
      <c r="BA48" s="7">
        <v>0.92900000000000005</v>
      </c>
      <c r="BB48" s="5">
        <v>20</v>
      </c>
      <c r="BC48" s="7">
        <v>7.0999999999999994E-2</v>
      </c>
      <c r="BD48" s="5">
        <v>255</v>
      </c>
    </row>
    <row r="49" spans="1:56" x14ac:dyDescent="0.35">
      <c r="A49" t="s">
        <v>108</v>
      </c>
      <c r="B49" s="5">
        <v>10</v>
      </c>
      <c r="C49" s="5" t="s">
        <v>63</v>
      </c>
      <c r="D49" s="5">
        <v>35</v>
      </c>
      <c r="E49" s="5" t="s">
        <v>63</v>
      </c>
      <c r="F49" s="5">
        <v>50</v>
      </c>
      <c r="G49" s="5" t="s">
        <v>63</v>
      </c>
      <c r="H49" s="5">
        <v>55</v>
      </c>
      <c r="I49" s="5" t="s">
        <v>63</v>
      </c>
      <c r="J49" s="5" t="s">
        <v>63</v>
      </c>
      <c r="K49" s="5" t="s">
        <v>63</v>
      </c>
      <c r="L49" s="5">
        <v>55</v>
      </c>
      <c r="M49" s="5">
        <v>20</v>
      </c>
      <c r="N49" s="5" t="s">
        <v>63</v>
      </c>
      <c r="O49" s="5">
        <v>30</v>
      </c>
      <c r="P49" s="5" t="s">
        <v>63</v>
      </c>
      <c r="Q49" s="5">
        <v>35</v>
      </c>
      <c r="R49" s="5" t="s">
        <v>63</v>
      </c>
      <c r="S49" s="5">
        <v>40</v>
      </c>
      <c r="T49" s="5" t="s">
        <v>63</v>
      </c>
      <c r="U49" s="5" t="s">
        <v>63</v>
      </c>
      <c r="V49" s="5" t="s">
        <v>63</v>
      </c>
      <c r="W49" s="5">
        <v>40</v>
      </c>
      <c r="X49" s="5">
        <v>10</v>
      </c>
      <c r="Y49" s="7">
        <v>0.36399999999999999</v>
      </c>
      <c r="Z49" s="5">
        <v>25</v>
      </c>
      <c r="AA49" s="7">
        <v>0.81799999999999995</v>
      </c>
      <c r="AB49" s="5">
        <v>35</v>
      </c>
      <c r="AC49" s="7">
        <v>1</v>
      </c>
      <c r="AD49" s="5">
        <v>35</v>
      </c>
      <c r="AE49" s="7">
        <v>1</v>
      </c>
      <c r="AF49" s="5">
        <v>0</v>
      </c>
      <c r="AG49" s="7">
        <v>0</v>
      </c>
      <c r="AH49" s="5">
        <v>35</v>
      </c>
      <c r="AI49" s="5">
        <v>5</v>
      </c>
      <c r="AJ49" s="7">
        <v>0.22700000000000001</v>
      </c>
      <c r="AK49" s="5">
        <v>15</v>
      </c>
      <c r="AL49" s="7">
        <v>0.77300000000000002</v>
      </c>
      <c r="AM49" s="5">
        <v>20</v>
      </c>
      <c r="AN49" s="7">
        <v>1</v>
      </c>
      <c r="AO49" s="5">
        <v>20</v>
      </c>
      <c r="AP49" s="7">
        <v>1</v>
      </c>
      <c r="AQ49" s="5">
        <v>0</v>
      </c>
      <c r="AR49" s="7">
        <v>0</v>
      </c>
      <c r="AS49" s="5">
        <v>20</v>
      </c>
      <c r="AT49" s="5" t="s">
        <v>63</v>
      </c>
      <c r="AU49" s="5" t="s">
        <v>63</v>
      </c>
      <c r="AV49" s="5">
        <v>15</v>
      </c>
      <c r="AW49" s="5" t="s">
        <v>63</v>
      </c>
      <c r="AX49" s="5">
        <v>25</v>
      </c>
      <c r="AY49" s="5" t="s">
        <v>63</v>
      </c>
      <c r="AZ49" s="5">
        <v>30</v>
      </c>
      <c r="BA49" s="5" t="s">
        <v>63</v>
      </c>
      <c r="BB49" s="5" t="s">
        <v>63</v>
      </c>
      <c r="BC49" s="5" t="s">
        <v>63</v>
      </c>
      <c r="BD49" s="5">
        <v>35</v>
      </c>
    </row>
    <row r="50" spans="1:56" x14ac:dyDescent="0.35">
      <c r="A50" t="s">
        <v>109</v>
      </c>
      <c r="B50" s="5">
        <v>60</v>
      </c>
      <c r="C50" s="5" t="s">
        <v>63</v>
      </c>
      <c r="D50" s="5">
        <v>130</v>
      </c>
      <c r="E50" s="5" t="s">
        <v>63</v>
      </c>
      <c r="F50" s="5">
        <v>160</v>
      </c>
      <c r="G50" s="5" t="s">
        <v>63</v>
      </c>
      <c r="H50" s="5">
        <v>165</v>
      </c>
      <c r="I50" s="5" t="s">
        <v>63</v>
      </c>
      <c r="J50" s="5" t="s">
        <v>63</v>
      </c>
      <c r="K50" s="5" t="s">
        <v>63</v>
      </c>
      <c r="L50" s="5">
        <v>170</v>
      </c>
      <c r="M50" s="5">
        <v>45</v>
      </c>
      <c r="N50" s="5" t="s">
        <v>63</v>
      </c>
      <c r="O50" s="5">
        <v>85</v>
      </c>
      <c r="P50" s="5" t="s">
        <v>63</v>
      </c>
      <c r="Q50" s="5">
        <v>100</v>
      </c>
      <c r="R50" s="5" t="s">
        <v>63</v>
      </c>
      <c r="S50" s="5">
        <v>110</v>
      </c>
      <c r="T50" s="5" t="s">
        <v>63</v>
      </c>
      <c r="U50" s="5" t="s">
        <v>63</v>
      </c>
      <c r="V50" s="5" t="s">
        <v>63</v>
      </c>
      <c r="W50" s="5">
        <v>110</v>
      </c>
      <c r="X50" s="5">
        <v>35</v>
      </c>
      <c r="Y50" s="7">
        <v>0.36099999999999999</v>
      </c>
      <c r="Z50" s="5">
        <v>75</v>
      </c>
      <c r="AA50" s="7">
        <v>0.753</v>
      </c>
      <c r="AB50" s="5">
        <v>95</v>
      </c>
      <c r="AC50" s="7">
        <v>1</v>
      </c>
      <c r="AD50" s="5">
        <v>95</v>
      </c>
      <c r="AE50" s="7">
        <v>1</v>
      </c>
      <c r="AF50" s="5">
        <v>0</v>
      </c>
      <c r="AG50" s="7">
        <v>0</v>
      </c>
      <c r="AH50" s="5">
        <v>95</v>
      </c>
      <c r="AI50" s="5">
        <v>35</v>
      </c>
      <c r="AJ50" s="7">
        <v>0.46200000000000002</v>
      </c>
      <c r="AK50" s="5">
        <v>65</v>
      </c>
      <c r="AL50" s="7">
        <v>0.81200000000000006</v>
      </c>
      <c r="AM50" s="5">
        <v>80</v>
      </c>
      <c r="AN50" s="7">
        <v>1</v>
      </c>
      <c r="AO50" s="5">
        <v>80</v>
      </c>
      <c r="AP50" s="7">
        <v>1</v>
      </c>
      <c r="AQ50" s="5">
        <v>0</v>
      </c>
      <c r="AR50" s="7">
        <v>0</v>
      </c>
      <c r="AS50" s="5">
        <v>80</v>
      </c>
      <c r="AT50" s="5">
        <v>10</v>
      </c>
      <c r="AU50" s="7">
        <v>0.13900000000000001</v>
      </c>
      <c r="AV50" s="5">
        <v>50</v>
      </c>
      <c r="AW50" s="7">
        <v>0.62</v>
      </c>
      <c r="AX50" s="5">
        <v>70</v>
      </c>
      <c r="AY50" s="7">
        <v>0.91100000000000003</v>
      </c>
      <c r="AZ50" s="5">
        <v>80</v>
      </c>
      <c r="BA50" s="7">
        <v>1</v>
      </c>
      <c r="BB50" s="5">
        <v>0</v>
      </c>
      <c r="BC50" s="7">
        <v>0</v>
      </c>
      <c r="BD50" s="5">
        <v>80</v>
      </c>
    </row>
    <row r="51" spans="1:56" x14ac:dyDescent="0.35">
      <c r="A51" t="s">
        <v>110</v>
      </c>
      <c r="B51" s="5">
        <v>10</v>
      </c>
      <c r="C51" s="7">
        <v>0.27300000000000002</v>
      </c>
      <c r="D51" s="5">
        <v>15</v>
      </c>
      <c r="E51" s="7">
        <v>0.48499999999999999</v>
      </c>
      <c r="F51" s="5">
        <v>25</v>
      </c>
      <c r="G51" s="7">
        <v>0.81799999999999995</v>
      </c>
      <c r="H51" s="5">
        <v>30</v>
      </c>
      <c r="I51" s="7">
        <v>0.84799999999999998</v>
      </c>
      <c r="J51" s="5">
        <v>5</v>
      </c>
      <c r="K51" s="7">
        <v>0.152</v>
      </c>
      <c r="L51" s="5">
        <v>35</v>
      </c>
      <c r="M51" s="5">
        <v>20</v>
      </c>
      <c r="N51" s="5" t="s">
        <v>63</v>
      </c>
      <c r="O51" s="5">
        <v>25</v>
      </c>
      <c r="P51" s="5" t="s">
        <v>63</v>
      </c>
      <c r="Q51" s="5">
        <v>30</v>
      </c>
      <c r="R51" s="5" t="s">
        <v>63</v>
      </c>
      <c r="S51" s="5">
        <v>30</v>
      </c>
      <c r="T51" s="5" t="s">
        <v>63</v>
      </c>
      <c r="U51" s="5" t="s">
        <v>63</v>
      </c>
      <c r="V51" s="5" t="s">
        <v>63</v>
      </c>
      <c r="W51" s="5">
        <v>35</v>
      </c>
      <c r="X51" s="5">
        <v>10</v>
      </c>
      <c r="Y51" s="7">
        <v>0.36399999999999999</v>
      </c>
      <c r="Z51" s="5">
        <v>15</v>
      </c>
      <c r="AA51" s="7">
        <v>0.72699999999999998</v>
      </c>
      <c r="AB51" s="5">
        <v>20</v>
      </c>
      <c r="AC51" s="7">
        <v>1</v>
      </c>
      <c r="AD51" s="5">
        <v>20</v>
      </c>
      <c r="AE51" s="7">
        <v>1</v>
      </c>
      <c r="AF51" s="5">
        <v>0</v>
      </c>
      <c r="AG51" s="7">
        <v>0</v>
      </c>
      <c r="AH51" s="5">
        <v>20</v>
      </c>
      <c r="AI51" s="5">
        <v>10</v>
      </c>
      <c r="AJ51" s="5" t="s">
        <v>63</v>
      </c>
      <c r="AK51" s="5">
        <v>15</v>
      </c>
      <c r="AL51" s="5" t="s">
        <v>63</v>
      </c>
      <c r="AM51" s="5">
        <v>25</v>
      </c>
      <c r="AN51" s="5" t="s">
        <v>63</v>
      </c>
      <c r="AO51" s="5">
        <v>25</v>
      </c>
      <c r="AP51" s="5" t="s">
        <v>63</v>
      </c>
      <c r="AQ51" s="5" t="s">
        <v>63</v>
      </c>
      <c r="AR51" s="5" t="s">
        <v>63</v>
      </c>
      <c r="AS51" s="5">
        <v>25</v>
      </c>
      <c r="AT51" s="5">
        <v>10</v>
      </c>
      <c r="AU51" s="7">
        <v>0.52900000000000003</v>
      </c>
      <c r="AV51" s="5">
        <v>10</v>
      </c>
      <c r="AW51" s="7">
        <v>0.70599999999999996</v>
      </c>
      <c r="AX51" s="5">
        <v>15</v>
      </c>
      <c r="AY51" s="7">
        <v>0.82399999999999995</v>
      </c>
      <c r="AZ51" s="5">
        <v>15</v>
      </c>
      <c r="BA51" s="7">
        <v>1</v>
      </c>
      <c r="BB51" s="5">
        <v>0</v>
      </c>
      <c r="BC51" s="7">
        <v>0</v>
      </c>
      <c r="BD51" s="5">
        <v>15</v>
      </c>
    </row>
    <row r="52" spans="1:56" x14ac:dyDescent="0.35">
      <c r="A52" t="s">
        <v>111</v>
      </c>
      <c r="B52" s="5">
        <v>25</v>
      </c>
      <c r="C52" s="5" t="s">
        <v>63</v>
      </c>
      <c r="D52" s="5">
        <v>40</v>
      </c>
      <c r="E52" s="5" t="s">
        <v>63</v>
      </c>
      <c r="F52" s="5">
        <v>45</v>
      </c>
      <c r="G52" s="5" t="s">
        <v>63</v>
      </c>
      <c r="H52" s="5">
        <v>60</v>
      </c>
      <c r="I52" s="5" t="s">
        <v>63</v>
      </c>
      <c r="J52" s="5" t="s">
        <v>63</v>
      </c>
      <c r="K52" s="5" t="s">
        <v>63</v>
      </c>
      <c r="L52" s="5">
        <v>60</v>
      </c>
      <c r="M52" s="5">
        <v>15</v>
      </c>
      <c r="N52" s="5" t="s">
        <v>63</v>
      </c>
      <c r="O52" s="5">
        <v>30</v>
      </c>
      <c r="P52" s="5" t="s">
        <v>63</v>
      </c>
      <c r="Q52" s="5">
        <v>40</v>
      </c>
      <c r="R52" s="5" t="s">
        <v>63</v>
      </c>
      <c r="S52" s="5">
        <v>40</v>
      </c>
      <c r="T52" s="5" t="s">
        <v>63</v>
      </c>
      <c r="U52" s="5" t="s">
        <v>63</v>
      </c>
      <c r="V52" s="5" t="s">
        <v>63</v>
      </c>
      <c r="W52" s="5">
        <v>40</v>
      </c>
      <c r="X52" s="5">
        <v>20</v>
      </c>
      <c r="Y52" s="7">
        <v>0.45</v>
      </c>
      <c r="Z52" s="5">
        <v>30</v>
      </c>
      <c r="AA52" s="7">
        <v>0.77500000000000002</v>
      </c>
      <c r="AB52" s="5">
        <v>40</v>
      </c>
      <c r="AC52" s="7">
        <v>0.95</v>
      </c>
      <c r="AD52" s="5">
        <v>40</v>
      </c>
      <c r="AE52" s="7">
        <v>1</v>
      </c>
      <c r="AF52" s="5">
        <v>0</v>
      </c>
      <c r="AG52" s="7">
        <v>0</v>
      </c>
      <c r="AH52" s="5">
        <v>40</v>
      </c>
      <c r="AI52" s="5">
        <v>20</v>
      </c>
      <c r="AJ52" s="7">
        <v>0.47399999999999998</v>
      </c>
      <c r="AK52" s="5">
        <v>30</v>
      </c>
      <c r="AL52" s="7">
        <v>0.78900000000000003</v>
      </c>
      <c r="AM52" s="5">
        <v>35</v>
      </c>
      <c r="AN52" s="7">
        <v>0.97399999999999998</v>
      </c>
      <c r="AO52" s="5">
        <v>40</v>
      </c>
      <c r="AP52" s="7">
        <v>1</v>
      </c>
      <c r="AQ52" s="5">
        <v>0</v>
      </c>
      <c r="AR52" s="7">
        <v>0</v>
      </c>
      <c r="AS52" s="5">
        <v>40</v>
      </c>
      <c r="AT52" s="5">
        <v>5</v>
      </c>
      <c r="AU52" s="5" t="s">
        <v>63</v>
      </c>
      <c r="AV52" s="5">
        <v>10</v>
      </c>
      <c r="AW52" s="5" t="s">
        <v>63</v>
      </c>
      <c r="AX52" s="5">
        <v>10</v>
      </c>
      <c r="AY52" s="5" t="s">
        <v>63</v>
      </c>
      <c r="AZ52" s="5">
        <v>15</v>
      </c>
      <c r="BA52" s="5" t="s">
        <v>63</v>
      </c>
      <c r="BB52" s="5" t="s">
        <v>63</v>
      </c>
      <c r="BC52" s="5" t="s">
        <v>63</v>
      </c>
      <c r="BD52" s="5">
        <v>15</v>
      </c>
    </row>
    <row r="53" spans="1:56" x14ac:dyDescent="0.35">
      <c r="A53" t="s">
        <v>112</v>
      </c>
      <c r="B53" s="5">
        <v>115</v>
      </c>
      <c r="C53" s="7">
        <v>0.56799999999999995</v>
      </c>
      <c r="D53" s="5">
        <v>155</v>
      </c>
      <c r="E53" s="7">
        <v>0.76900000000000002</v>
      </c>
      <c r="F53" s="5">
        <v>185</v>
      </c>
      <c r="G53" s="7">
        <v>0.92</v>
      </c>
      <c r="H53" s="5">
        <v>195</v>
      </c>
      <c r="I53" s="7">
        <v>0.97</v>
      </c>
      <c r="J53" s="5">
        <v>5</v>
      </c>
      <c r="K53" s="7">
        <v>0.03</v>
      </c>
      <c r="L53" s="5">
        <v>200</v>
      </c>
      <c r="M53" s="5">
        <v>70</v>
      </c>
      <c r="N53" s="7">
        <v>0.46100000000000002</v>
      </c>
      <c r="O53" s="5">
        <v>110</v>
      </c>
      <c r="P53" s="7">
        <v>0.71699999999999997</v>
      </c>
      <c r="Q53" s="5">
        <v>140</v>
      </c>
      <c r="R53" s="7">
        <v>0.92100000000000004</v>
      </c>
      <c r="S53" s="5">
        <v>145</v>
      </c>
      <c r="T53" s="7">
        <v>0.96699999999999997</v>
      </c>
      <c r="U53" s="5">
        <v>5</v>
      </c>
      <c r="V53" s="7">
        <v>3.3000000000000002E-2</v>
      </c>
      <c r="W53" s="5">
        <v>150</v>
      </c>
      <c r="X53" s="5">
        <v>60</v>
      </c>
      <c r="Y53" s="7">
        <v>0.56399999999999995</v>
      </c>
      <c r="Z53" s="5">
        <v>90</v>
      </c>
      <c r="AA53" s="7">
        <v>0.83599999999999997</v>
      </c>
      <c r="AB53" s="5">
        <v>105</v>
      </c>
      <c r="AC53" s="7">
        <v>0.97299999999999998</v>
      </c>
      <c r="AD53" s="5">
        <v>110</v>
      </c>
      <c r="AE53" s="7">
        <v>1</v>
      </c>
      <c r="AF53" s="5">
        <v>0</v>
      </c>
      <c r="AG53" s="7">
        <v>0</v>
      </c>
      <c r="AH53" s="5">
        <v>110</v>
      </c>
      <c r="AI53" s="5">
        <v>35</v>
      </c>
      <c r="AJ53" s="7">
        <v>0.38100000000000001</v>
      </c>
      <c r="AK53" s="5">
        <v>65</v>
      </c>
      <c r="AL53" s="7">
        <v>0.69099999999999995</v>
      </c>
      <c r="AM53" s="5">
        <v>95</v>
      </c>
      <c r="AN53" s="7">
        <v>0.96899999999999997</v>
      </c>
      <c r="AO53" s="5">
        <v>95</v>
      </c>
      <c r="AP53" s="7">
        <v>1</v>
      </c>
      <c r="AQ53" s="5">
        <v>0</v>
      </c>
      <c r="AR53" s="7">
        <v>0</v>
      </c>
      <c r="AS53" s="5">
        <v>95</v>
      </c>
      <c r="AT53" s="5">
        <v>25</v>
      </c>
      <c r="AU53" s="5" t="s">
        <v>63</v>
      </c>
      <c r="AV53" s="5">
        <v>45</v>
      </c>
      <c r="AW53" s="5" t="s">
        <v>63</v>
      </c>
      <c r="AX53" s="5">
        <v>65</v>
      </c>
      <c r="AY53" s="5" t="s">
        <v>63</v>
      </c>
      <c r="AZ53" s="5">
        <v>65</v>
      </c>
      <c r="BA53" s="5" t="s">
        <v>63</v>
      </c>
      <c r="BB53" s="5" t="s">
        <v>63</v>
      </c>
      <c r="BC53" s="5" t="s">
        <v>63</v>
      </c>
      <c r="BD53" s="5">
        <v>65</v>
      </c>
    </row>
    <row r="54" spans="1:56" x14ac:dyDescent="0.35">
      <c r="A54" t="s">
        <v>113</v>
      </c>
      <c r="B54" s="5">
        <v>15</v>
      </c>
      <c r="C54" s="7">
        <v>0.35099999999999998</v>
      </c>
      <c r="D54" s="5">
        <v>20</v>
      </c>
      <c r="E54" s="7">
        <v>0.56799999999999995</v>
      </c>
      <c r="F54" s="5">
        <v>25</v>
      </c>
      <c r="G54" s="7">
        <v>0.70299999999999996</v>
      </c>
      <c r="H54" s="5">
        <v>30</v>
      </c>
      <c r="I54" s="7">
        <v>0.81100000000000005</v>
      </c>
      <c r="J54" s="5">
        <v>5</v>
      </c>
      <c r="K54" s="7">
        <v>0.189</v>
      </c>
      <c r="L54" s="5">
        <v>35</v>
      </c>
      <c r="M54" s="5">
        <v>10</v>
      </c>
      <c r="N54" s="7">
        <v>0.34499999999999997</v>
      </c>
      <c r="O54" s="5">
        <v>15</v>
      </c>
      <c r="P54" s="7">
        <v>0.55200000000000005</v>
      </c>
      <c r="Q54" s="5">
        <v>15</v>
      </c>
      <c r="R54" s="7">
        <v>0.58599999999999997</v>
      </c>
      <c r="S54" s="5">
        <v>20</v>
      </c>
      <c r="T54" s="7">
        <v>0.75900000000000001</v>
      </c>
      <c r="U54" s="5">
        <v>5</v>
      </c>
      <c r="V54" s="7">
        <v>0.24099999999999999</v>
      </c>
      <c r="W54" s="5">
        <v>30</v>
      </c>
      <c r="X54" s="5">
        <v>5</v>
      </c>
      <c r="Y54" s="7">
        <v>0.25</v>
      </c>
      <c r="Z54" s="5">
        <v>10</v>
      </c>
      <c r="AA54" s="7">
        <v>0.4</v>
      </c>
      <c r="AB54" s="5">
        <v>15</v>
      </c>
      <c r="AC54" s="7">
        <v>0.7</v>
      </c>
      <c r="AD54" s="5">
        <v>20</v>
      </c>
      <c r="AE54" s="7">
        <v>1</v>
      </c>
      <c r="AF54" s="5">
        <v>0</v>
      </c>
      <c r="AG54" s="7">
        <v>0</v>
      </c>
      <c r="AH54" s="5">
        <v>20</v>
      </c>
      <c r="AI54" s="5">
        <v>15</v>
      </c>
      <c r="AJ54" s="5" t="s">
        <v>63</v>
      </c>
      <c r="AK54" s="5">
        <v>20</v>
      </c>
      <c r="AL54" s="5" t="s">
        <v>63</v>
      </c>
      <c r="AM54" s="5">
        <v>20</v>
      </c>
      <c r="AN54" s="5" t="s">
        <v>63</v>
      </c>
      <c r="AO54" s="5">
        <v>20</v>
      </c>
      <c r="AP54" s="5" t="s">
        <v>63</v>
      </c>
      <c r="AQ54" s="5" t="s">
        <v>63</v>
      </c>
      <c r="AR54" s="5" t="s">
        <v>63</v>
      </c>
      <c r="AS54" s="5">
        <v>25</v>
      </c>
      <c r="AT54" s="5">
        <v>10</v>
      </c>
      <c r="AU54" s="7">
        <v>0.55600000000000005</v>
      </c>
      <c r="AV54" s="5">
        <v>10</v>
      </c>
      <c r="AW54" s="7">
        <v>0.66700000000000004</v>
      </c>
      <c r="AX54" s="5">
        <v>15</v>
      </c>
      <c r="AY54" s="7">
        <v>0.77800000000000002</v>
      </c>
      <c r="AZ54" s="5">
        <v>20</v>
      </c>
      <c r="BA54" s="7">
        <v>1</v>
      </c>
      <c r="BB54" s="5">
        <v>0</v>
      </c>
      <c r="BC54" s="7">
        <v>0</v>
      </c>
      <c r="BD54" s="5">
        <v>20</v>
      </c>
    </row>
    <row r="55" spans="1:56" x14ac:dyDescent="0.35">
      <c r="A55" t="s">
        <v>114</v>
      </c>
      <c r="B55" s="5" t="s">
        <v>63</v>
      </c>
      <c r="C55" s="5" t="s">
        <v>63</v>
      </c>
      <c r="D55" s="5" t="s">
        <v>63</v>
      </c>
      <c r="E55" s="5" t="s">
        <v>63</v>
      </c>
      <c r="F55" s="5" t="s">
        <v>63</v>
      </c>
      <c r="G55" s="5" t="s">
        <v>63</v>
      </c>
      <c r="H55" s="5" t="s">
        <v>63</v>
      </c>
      <c r="I55" s="5" t="s">
        <v>63</v>
      </c>
      <c r="J55" s="5">
        <v>0</v>
      </c>
      <c r="K55" s="7">
        <v>0</v>
      </c>
      <c r="L55" s="5" t="s">
        <v>63</v>
      </c>
      <c r="M55" s="5" t="s">
        <v>63</v>
      </c>
      <c r="N55" s="5" t="s">
        <v>63</v>
      </c>
      <c r="O55" s="5" t="s">
        <v>63</v>
      </c>
      <c r="P55" s="5" t="s">
        <v>63</v>
      </c>
      <c r="Q55" s="5" t="s">
        <v>63</v>
      </c>
      <c r="R55" s="5" t="s">
        <v>63</v>
      </c>
      <c r="S55" s="5">
        <v>5</v>
      </c>
      <c r="T55" s="5" t="s">
        <v>63</v>
      </c>
      <c r="U55" s="5" t="s">
        <v>63</v>
      </c>
      <c r="V55" s="5" t="s">
        <v>63</v>
      </c>
      <c r="W55" s="5">
        <v>5</v>
      </c>
      <c r="X55" s="5">
        <v>0</v>
      </c>
      <c r="Y55" s="7">
        <v>0</v>
      </c>
      <c r="Z55" s="5" t="s">
        <v>63</v>
      </c>
      <c r="AA55" s="5" t="s">
        <v>63</v>
      </c>
      <c r="AB55" s="5">
        <v>5</v>
      </c>
      <c r="AC55" s="5" t="s">
        <v>63</v>
      </c>
      <c r="AD55" s="5">
        <v>10</v>
      </c>
      <c r="AE55" s="5" t="s">
        <v>63</v>
      </c>
      <c r="AF55" s="5">
        <v>0</v>
      </c>
      <c r="AG55" s="7">
        <v>0</v>
      </c>
      <c r="AH55" s="5">
        <v>10</v>
      </c>
      <c r="AI55" s="5">
        <v>0</v>
      </c>
      <c r="AJ55" s="7">
        <v>0</v>
      </c>
      <c r="AK55" s="5">
        <v>0</v>
      </c>
      <c r="AL55" s="7">
        <v>0</v>
      </c>
      <c r="AM55" s="5">
        <v>5</v>
      </c>
      <c r="AN55" s="5" t="s">
        <v>63</v>
      </c>
      <c r="AO55" s="5">
        <v>5</v>
      </c>
      <c r="AP55" s="5" t="s">
        <v>63</v>
      </c>
      <c r="AQ55" s="5" t="s">
        <v>63</v>
      </c>
      <c r="AR55" s="5" t="s">
        <v>63</v>
      </c>
      <c r="AS55" s="5">
        <v>10</v>
      </c>
      <c r="AT55" s="5">
        <v>5</v>
      </c>
      <c r="AU55" s="7">
        <v>0.55600000000000005</v>
      </c>
      <c r="AV55" s="5">
        <v>5</v>
      </c>
      <c r="AW55" s="7">
        <v>0.77800000000000002</v>
      </c>
      <c r="AX55" s="5">
        <v>10</v>
      </c>
      <c r="AY55" s="7">
        <v>0.88900000000000001</v>
      </c>
      <c r="AZ55" s="5">
        <v>10</v>
      </c>
      <c r="BA55" s="7">
        <v>1</v>
      </c>
      <c r="BB55" s="5">
        <v>0</v>
      </c>
      <c r="BC55" s="7">
        <v>0</v>
      </c>
      <c r="BD55" s="5">
        <v>10</v>
      </c>
    </row>
    <row r="56" spans="1:56" x14ac:dyDescent="0.35">
      <c r="A56" t="s">
        <v>115</v>
      </c>
      <c r="B56" s="5" t="s">
        <v>70</v>
      </c>
      <c r="C56" s="5" t="s">
        <v>70</v>
      </c>
      <c r="D56" s="5" t="s">
        <v>70</v>
      </c>
      <c r="E56" s="5" t="s">
        <v>70</v>
      </c>
      <c r="F56" s="5" t="s">
        <v>70</v>
      </c>
      <c r="G56" s="5" t="s">
        <v>70</v>
      </c>
      <c r="H56" s="5" t="s">
        <v>70</v>
      </c>
      <c r="I56" s="5" t="s">
        <v>70</v>
      </c>
      <c r="J56" s="5" t="s">
        <v>70</v>
      </c>
      <c r="K56" s="5" t="s">
        <v>70</v>
      </c>
      <c r="L56" s="5">
        <v>0</v>
      </c>
      <c r="M56" s="5" t="s">
        <v>70</v>
      </c>
      <c r="N56" s="5" t="s">
        <v>70</v>
      </c>
      <c r="O56" s="5" t="s">
        <v>70</v>
      </c>
      <c r="P56" s="5" t="s">
        <v>70</v>
      </c>
      <c r="Q56" s="5" t="s">
        <v>70</v>
      </c>
      <c r="R56" s="5" t="s">
        <v>70</v>
      </c>
      <c r="S56" s="5" t="s">
        <v>70</v>
      </c>
      <c r="T56" s="5" t="s">
        <v>70</v>
      </c>
      <c r="U56" s="5" t="s">
        <v>70</v>
      </c>
      <c r="V56" s="5" t="s">
        <v>70</v>
      </c>
      <c r="W56" s="5">
        <v>0</v>
      </c>
      <c r="X56" s="5" t="s">
        <v>70</v>
      </c>
      <c r="Y56" s="5" t="s">
        <v>70</v>
      </c>
      <c r="Z56" s="5" t="s">
        <v>70</v>
      </c>
      <c r="AA56" s="5" t="s">
        <v>70</v>
      </c>
      <c r="AB56" s="5" t="s">
        <v>70</v>
      </c>
      <c r="AC56" s="5" t="s">
        <v>70</v>
      </c>
      <c r="AD56" s="5" t="s">
        <v>70</v>
      </c>
      <c r="AE56" s="5" t="s">
        <v>70</v>
      </c>
      <c r="AF56" s="5" t="s">
        <v>70</v>
      </c>
      <c r="AG56" s="5" t="s">
        <v>70</v>
      </c>
      <c r="AH56" s="5">
        <v>0</v>
      </c>
      <c r="AI56" s="5" t="s">
        <v>70</v>
      </c>
      <c r="AJ56" s="5" t="s">
        <v>70</v>
      </c>
      <c r="AK56" s="5" t="s">
        <v>70</v>
      </c>
      <c r="AL56" s="5" t="s">
        <v>70</v>
      </c>
      <c r="AM56" s="5" t="s">
        <v>70</v>
      </c>
      <c r="AN56" s="5" t="s">
        <v>70</v>
      </c>
      <c r="AO56" s="5" t="s">
        <v>70</v>
      </c>
      <c r="AP56" s="5" t="s">
        <v>70</v>
      </c>
      <c r="AQ56" s="5" t="s">
        <v>70</v>
      </c>
      <c r="AR56" s="5" t="s">
        <v>70</v>
      </c>
      <c r="AS56" s="5">
        <v>0</v>
      </c>
      <c r="AT56" s="5" t="s">
        <v>70</v>
      </c>
      <c r="AU56" s="5" t="s">
        <v>70</v>
      </c>
      <c r="AV56" s="5" t="s">
        <v>70</v>
      </c>
      <c r="AW56" s="5" t="s">
        <v>70</v>
      </c>
      <c r="AX56" s="5" t="s">
        <v>70</v>
      </c>
      <c r="AY56" s="5" t="s">
        <v>70</v>
      </c>
      <c r="AZ56" s="5" t="s">
        <v>70</v>
      </c>
      <c r="BA56" s="5" t="s">
        <v>70</v>
      </c>
      <c r="BB56" s="5" t="s">
        <v>70</v>
      </c>
      <c r="BC56" s="5" t="s">
        <v>70</v>
      </c>
      <c r="BD56" s="5">
        <v>0</v>
      </c>
    </row>
    <row r="57" spans="1:56" x14ac:dyDescent="0.35">
      <c r="A57" t="s">
        <v>116</v>
      </c>
      <c r="B57" s="5">
        <v>65</v>
      </c>
      <c r="C57" s="7">
        <v>0.55500000000000005</v>
      </c>
      <c r="D57" s="5">
        <v>90</v>
      </c>
      <c r="E57" s="7">
        <v>0.75600000000000001</v>
      </c>
      <c r="F57" s="5">
        <v>105</v>
      </c>
      <c r="G57" s="7">
        <v>0.88200000000000001</v>
      </c>
      <c r="H57" s="5">
        <v>115</v>
      </c>
      <c r="I57" s="7">
        <v>0.95799999999999996</v>
      </c>
      <c r="J57" s="5">
        <v>5</v>
      </c>
      <c r="K57" s="7">
        <v>4.2000000000000003E-2</v>
      </c>
      <c r="L57" s="5">
        <v>120</v>
      </c>
      <c r="M57" s="5">
        <v>65</v>
      </c>
      <c r="N57" s="5" t="s">
        <v>63</v>
      </c>
      <c r="O57" s="5">
        <v>95</v>
      </c>
      <c r="P57" s="5" t="s">
        <v>63</v>
      </c>
      <c r="Q57" s="5">
        <v>120</v>
      </c>
      <c r="R57" s="5" t="s">
        <v>63</v>
      </c>
      <c r="S57" s="5">
        <v>125</v>
      </c>
      <c r="T57" s="5" t="s">
        <v>63</v>
      </c>
      <c r="U57" s="5" t="s">
        <v>63</v>
      </c>
      <c r="V57" s="5" t="s">
        <v>63</v>
      </c>
      <c r="W57" s="5">
        <v>125</v>
      </c>
      <c r="X57" s="5">
        <v>60</v>
      </c>
      <c r="Y57" s="5" t="s">
        <v>63</v>
      </c>
      <c r="Z57" s="5">
        <v>85</v>
      </c>
      <c r="AA57" s="5" t="s">
        <v>63</v>
      </c>
      <c r="AB57" s="5">
        <v>110</v>
      </c>
      <c r="AC57" s="5" t="s">
        <v>63</v>
      </c>
      <c r="AD57" s="5">
        <v>115</v>
      </c>
      <c r="AE57" s="5" t="s">
        <v>63</v>
      </c>
      <c r="AF57" s="5" t="s">
        <v>63</v>
      </c>
      <c r="AG57" s="5" t="s">
        <v>63</v>
      </c>
      <c r="AH57" s="5">
        <v>115</v>
      </c>
      <c r="AI57" s="5">
        <v>50</v>
      </c>
      <c r="AJ57" s="7">
        <v>0.432</v>
      </c>
      <c r="AK57" s="5">
        <v>85</v>
      </c>
      <c r="AL57" s="7">
        <v>0.71199999999999997</v>
      </c>
      <c r="AM57" s="5">
        <v>105</v>
      </c>
      <c r="AN57" s="7">
        <v>0.90700000000000003</v>
      </c>
      <c r="AO57" s="5">
        <v>120</v>
      </c>
      <c r="AP57" s="7">
        <v>1</v>
      </c>
      <c r="AQ57" s="5">
        <v>0</v>
      </c>
      <c r="AR57" s="7">
        <v>0</v>
      </c>
      <c r="AS57" s="5">
        <v>120</v>
      </c>
      <c r="AT57" s="5">
        <v>55</v>
      </c>
      <c r="AU57" s="7">
        <v>0.443</v>
      </c>
      <c r="AV57" s="5">
        <v>80</v>
      </c>
      <c r="AW57" s="7">
        <v>0.64800000000000002</v>
      </c>
      <c r="AX57" s="5">
        <v>105</v>
      </c>
      <c r="AY57" s="7">
        <v>0.86099999999999999</v>
      </c>
      <c r="AZ57" s="5">
        <v>110</v>
      </c>
      <c r="BA57" s="7">
        <v>0.91800000000000004</v>
      </c>
      <c r="BB57" s="5">
        <v>10</v>
      </c>
      <c r="BC57" s="7">
        <v>8.2000000000000003E-2</v>
      </c>
      <c r="BD57" s="5">
        <v>120</v>
      </c>
    </row>
    <row r="58" spans="1:56" x14ac:dyDescent="0.35">
      <c r="A58" t="s">
        <v>117</v>
      </c>
      <c r="B58" s="5" t="s">
        <v>70</v>
      </c>
      <c r="C58" s="5" t="s">
        <v>70</v>
      </c>
      <c r="D58" s="5" t="s">
        <v>70</v>
      </c>
      <c r="E58" s="5" t="s">
        <v>70</v>
      </c>
      <c r="F58" s="5" t="s">
        <v>70</v>
      </c>
      <c r="G58" s="5" t="s">
        <v>70</v>
      </c>
      <c r="H58" s="5" t="s">
        <v>70</v>
      </c>
      <c r="I58" s="5" t="s">
        <v>70</v>
      </c>
      <c r="J58" s="5" t="s">
        <v>70</v>
      </c>
      <c r="K58" s="5" t="s">
        <v>70</v>
      </c>
      <c r="L58" s="5">
        <v>0</v>
      </c>
      <c r="M58" s="5" t="s">
        <v>70</v>
      </c>
      <c r="N58" s="5" t="s">
        <v>70</v>
      </c>
      <c r="O58" s="5" t="s">
        <v>70</v>
      </c>
      <c r="P58" s="5" t="s">
        <v>70</v>
      </c>
      <c r="Q58" s="5" t="s">
        <v>70</v>
      </c>
      <c r="R58" s="5" t="s">
        <v>70</v>
      </c>
      <c r="S58" s="5" t="s">
        <v>70</v>
      </c>
      <c r="T58" s="5" t="s">
        <v>70</v>
      </c>
      <c r="U58" s="5" t="s">
        <v>70</v>
      </c>
      <c r="V58" s="5" t="s">
        <v>70</v>
      </c>
      <c r="W58" s="5">
        <v>0</v>
      </c>
      <c r="X58" s="5" t="s">
        <v>70</v>
      </c>
      <c r="Y58" s="5" t="s">
        <v>70</v>
      </c>
      <c r="Z58" s="5" t="s">
        <v>70</v>
      </c>
      <c r="AA58" s="5" t="s">
        <v>70</v>
      </c>
      <c r="AB58" s="5" t="s">
        <v>70</v>
      </c>
      <c r="AC58" s="5" t="s">
        <v>70</v>
      </c>
      <c r="AD58" s="5" t="s">
        <v>70</v>
      </c>
      <c r="AE58" s="5" t="s">
        <v>70</v>
      </c>
      <c r="AF58" s="5" t="s">
        <v>70</v>
      </c>
      <c r="AG58" s="5" t="s">
        <v>70</v>
      </c>
      <c r="AH58" s="5">
        <v>0</v>
      </c>
      <c r="AI58" s="5" t="s">
        <v>70</v>
      </c>
      <c r="AJ58" s="5" t="s">
        <v>70</v>
      </c>
      <c r="AK58" s="5" t="s">
        <v>70</v>
      </c>
      <c r="AL58" s="5" t="s">
        <v>70</v>
      </c>
      <c r="AM58" s="5" t="s">
        <v>70</v>
      </c>
      <c r="AN58" s="5" t="s">
        <v>70</v>
      </c>
      <c r="AO58" s="5" t="s">
        <v>70</v>
      </c>
      <c r="AP58" s="5" t="s">
        <v>70</v>
      </c>
      <c r="AQ58" s="5" t="s">
        <v>70</v>
      </c>
      <c r="AR58" s="5" t="s">
        <v>70</v>
      </c>
      <c r="AS58" s="5">
        <v>0</v>
      </c>
      <c r="AT58" s="5" t="s">
        <v>70</v>
      </c>
      <c r="AU58" s="5" t="s">
        <v>70</v>
      </c>
      <c r="AV58" s="5" t="s">
        <v>70</v>
      </c>
      <c r="AW58" s="5" t="s">
        <v>70</v>
      </c>
      <c r="AX58" s="5" t="s">
        <v>70</v>
      </c>
      <c r="AY58" s="5" t="s">
        <v>70</v>
      </c>
      <c r="AZ58" s="5" t="s">
        <v>70</v>
      </c>
      <c r="BA58" s="5" t="s">
        <v>70</v>
      </c>
      <c r="BB58" s="5" t="s">
        <v>70</v>
      </c>
      <c r="BC58" s="5" t="s">
        <v>70</v>
      </c>
      <c r="BD58" s="5">
        <v>0</v>
      </c>
    </row>
    <row r="59" spans="1:56" x14ac:dyDescent="0.35">
      <c r="A59" s="6" t="s">
        <v>118</v>
      </c>
      <c r="B59" s="10">
        <v>1770</v>
      </c>
      <c r="C59" s="11">
        <v>0.34899999999999998</v>
      </c>
      <c r="D59" s="10">
        <v>3030</v>
      </c>
      <c r="E59" s="11">
        <v>0.59699999999999998</v>
      </c>
      <c r="F59" s="10">
        <v>4035</v>
      </c>
      <c r="G59" s="11">
        <v>0.79500000000000004</v>
      </c>
      <c r="H59" s="10">
        <v>4655</v>
      </c>
      <c r="I59" s="11">
        <v>0.91700000000000004</v>
      </c>
      <c r="J59" s="9">
        <v>420</v>
      </c>
      <c r="K59" s="11">
        <v>8.3000000000000004E-2</v>
      </c>
      <c r="L59" s="10">
        <v>5075</v>
      </c>
      <c r="M59" s="10">
        <v>1670</v>
      </c>
      <c r="N59" s="11">
        <v>0.36799999999999999</v>
      </c>
      <c r="O59" s="10">
        <v>2815</v>
      </c>
      <c r="P59" s="11">
        <v>0.61899999999999999</v>
      </c>
      <c r="Q59" s="10">
        <v>3660</v>
      </c>
      <c r="R59" s="11">
        <v>0.80500000000000005</v>
      </c>
      <c r="S59" s="10">
        <v>4240</v>
      </c>
      <c r="T59" s="11">
        <v>0.93300000000000005</v>
      </c>
      <c r="U59" s="9">
        <v>305</v>
      </c>
      <c r="V59" s="11">
        <v>6.7000000000000004E-2</v>
      </c>
      <c r="W59" s="10">
        <v>4545</v>
      </c>
      <c r="X59" s="10">
        <v>1960</v>
      </c>
      <c r="Y59" s="11">
        <v>0.47399999999999998</v>
      </c>
      <c r="Z59" s="10">
        <v>2980</v>
      </c>
      <c r="AA59" s="11">
        <v>0.72099999999999997</v>
      </c>
      <c r="AB59" s="10">
        <v>3875</v>
      </c>
      <c r="AC59" s="11">
        <v>0.93799999999999994</v>
      </c>
      <c r="AD59" s="10">
        <v>4115</v>
      </c>
      <c r="AE59" s="11">
        <v>0.996</v>
      </c>
      <c r="AF59" s="9">
        <v>15</v>
      </c>
      <c r="AG59" s="11">
        <v>4.0000000000000001E-3</v>
      </c>
      <c r="AH59" s="10">
        <v>4135</v>
      </c>
      <c r="AI59" s="10">
        <v>1860</v>
      </c>
      <c r="AJ59" s="11">
        <v>0.40699999999999997</v>
      </c>
      <c r="AK59" s="10">
        <v>3145</v>
      </c>
      <c r="AL59" s="11">
        <v>0.68700000000000006</v>
      </c>
      <c r="AM59" s="10">
        <v>4180</v>
      </c>
      <c r="AN59" s="11">
        <v>0.91400000000000003</v>
      </c>
      <c r="AO59" s="10">
        <v>4445</v>
      </c>
      <c r="AP59" s="11">
        <v>0.97199999999999998</v>
      </c>
      <c r="AQ59" s="9">
        <v>130</v>
      </c>
      <c r="AR59" s="11">
        <v>2.8000000000000001E-2</v>
      </c>
      <c r="AS59" s="10">
        <v>4575</v>
      </c>
      <c r="AT59" s="10">
        <v>1400</v>
      </c>
      <c r="AU59" s="11">
        <v>0.32700000000000001</v>
      </c>
      <c r="AV59" s="10">
        <v>2535</v>
      </c>
      <c r="AW59" s="11">
        <v>0.59199999999999997</v>
      </c>
      <c r="AX59" s="10">
        <v>3490</v>
      </c>
      <c r="AY59" s="11">
        <v>0.81599999999999995</v>
      </c>
      <c r="AZ59" s="10">
        <v>3985</v>
      </c>
      <c r="BA59" s="11">
        <v>0.93100000000000005</v>
      </c>
      <c r="BB59" s="9">
        <v>295</v>
      </c>
      <c r="BC59" s="11">
        <v>6.9000000000000006E-2</v>
      </c>
      <c r="BD59" s="10">
        <v>4280</v>
      </c>
    </row>
  </sheetData>
  <pageMargins left="0.7" right="0.7" top="0.75" bottom="0.75" header="0.3" footer="0.3"/>
  <pageSetup paperSize="9" orientation="portrait" horizontalDpi="300" verticalDpi="300"/>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BD59"/>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23.69140625" customWidth="1"/>
    <col min="5" max="5" width="28.69140625" customWidth="1"/>
    <col min="6" max="6" width="23.69140625" customWidth="1"/>
    <col min="7" max="7" width="28.69140625" customWidth="1"/>
    <col min="8" max="8" width="23.69140625" customWidth="1"/>
    <col min="9" max="9" width="28.69140625" customWidth="1"/>
    <col min="10" max="10" width="20.69140625" customWidth="1"/>
    <col min="11" max="11" width="25.69140625" customWidth="1"/>
    <col min="12" max="12" width="13.69140625" customWidth="1"/>
    <col min="13" max="13" width="19.69140625" customWidth="1"/>
    <col min="14" max="14" width="24.69140625" customWidth="1"/>
    <col min="15" max="15" width="23.69140625" customWidth="1"/>
    <col min="16" max="16" width="28.69140625" customWidth="1"/>
    <col min="17" max="17" width="23.69140625" customWidth="1"/>
    <col min="18" max="18" width="28.69140625" customWidth="1"/>
    <col min="19" max="19" width="23.69140625" customWidth="1"/>
    <col min="20" max="20" width="28.69140625" customWidth="1"/>
    <col min="21" max="21" width="20.69140625" customWidth="1"/>
    <col min="22" max="22" width="25.69140625" customWidth="1"/>
    <col min="23" max="23" width="13.69140625" customWidth="1"/>
    <col min="24" max="24" width="19.69140625" customWidth="1"/>
    <col min="25" max="25" width="24.69140625" customWidth="1"/>
    <col min="26" max="26" width="23.69140625" customWidth="1"/>
    <col min="27" max="27" width="28.69140625" customWidth="1"/>
    <col min="28" max="28" width="23.69140625" customWidth="1"/>
    <col min="29" max="29" width="28.69140625" customWidth="1"/>
    <col min="30" max="30" width="23.69140625" customWidth="1"/>
    <col min="31" max="31" width="28.69140625" customWidth="1"/>
    <col min="32" max="32" width="20.69140625" customWidth="1"/>
    <col min="33" max="33" width="25.69140625" customWidth="1"/>
    <col min="34" max="34" width="13.69140625" customWidth="1"/>
    <col min="35" max="35" width="19.69140625" customWidth="1"/>
    <col min="36" max="36" width="24.69140625" customWidth="1"/>
    <col min="37" max="37" width="23.69140625" customWidth="1"/>
    <col min="38" max="38" width="28.69140625" customWidth="1"/>
    <col min="39" max="39" width="23.69140625" customWidth="1"/>
    <col min="40" max="40" width="28.69140625" customWidth="1"/>
    <col min="41" max="41" width="23.69140625" customWidth="1"/>
    <col min="42" max="42" width="28.69140625" customWidth="1"/>
    <col min="43" max="43" width="20.69140625" customWidth="1"/>
    <col min="44" max="44" width="25.69140625" customWidth="1"/>
    <col min="45" max="45" width="13.69140625" customWidth="1"/>
    <col min="46" max="46" width="19.69140625" customWidth="1"/>
    <col min="47" max="47" width="24.69140625" customWidth="1"/>
    <col min="48" max="48" width="23.69140625" customWidth="1"/>
    <col min="49" max="49" width="28.69140625" customWidth="1"/>
    <col min="50" max="50" width="23.69140625" customWidth="1"/>
    <col min="51" max="51" width="28.69140625" customWidth="1"/>
    <col min="52" max="52" width="23.69140625" customWidth="1"/>
    <col min="53" max="53" width="28.69140625" customWidth="1"/>
    <col min="54" max="54" width="20.69140625" customWidth="1"/>
    <col min="55" max="55" width="25.69140625" customWidth="1"/>
    <col min="56" max="56" width="13.69140625" customWidth="1"/>
  </cols>
  <sheetData>
    <row r="1" spans="1:56" ht="30" customHeight="1" x14ac:dyDescent="0.35">
      <c r="A1" s="1" t="s">
        <v>160</v>
      </c>
    </row>
    <row r="2" spans="1:56" x14ac:dyDescent="0.35">
      <c r="A2" t="s">
        <v>119</v>
      </c>
    </row>
    <row r="3" spans="1:56" x14ac:dyDescent="0.35">
      <c r="A3" t="s">
        <v>120</v>
      </c>
    </row>
    <row r="4" spans="1:5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c r="Q4" s="4" t="s">
        <v>22</v>
      </c>
      <c r="R4" s="4" t="s">
        <v>23</v>
      </c>
      <c r="S4" s="4" t="s">
        <v>24</v>
      </c>
      <c r="T4" s="4" t="s">
        <v>25</v>
      </c>
      <c r="U4" s="4" t="s">
        <v>26</v>
      </c>
      <c r="V4" s="4" t="s">
        <v>27</v>
      </c>
      <c r="W4" s="4" t="s">
        <v>28</v>
      </c>
      <c r="X4" s="4" t="s">
        <v>29</v>
      </c>
      <c r="Y4" s="4" t="s">
        <v>30</v>
      </c>
      <c r="Z4" s="4" t="s">
        <v>31</v>
      </c>
      <c r="AA4" s="4" t="s">
        <v>32</v>
      </c>
      <c r="AB4" s="4" t="s">
        <v>33</v>
      </c>
      <c r="AC4" s="4" t="s">
        <v>34</v>
      </c>
      <c r="AD4" s="4" t="s">
        <v>35</v>
      </c>
      <c r="AE4" s="4" t="s">
        <v>36</v>
      </c>
      <c r="AF4" s="4" t="s">
        <v>37</v>
      </c>
      <c r="AG4" s="4" t="s">
        <v>38</v>
      </c>
      <c r="AH4" s="4" t="s">
        <v>39</v>
      </c>
      <c r="AI4" s="4" t="s">
        <v>40</v>
      </c>
      <c r="AJ4" s="4" t="s">
        <v>41</v>
      </c>
      <c r="AK4" s="4" t="s">
        <v>42</v>
      </c>
      <c r="AL4" s="4" t="s">
        <v>43</v>
      </c>
      <c r="AM4" s="4" t="s">
        <v>44</v>
      </c>
      <c r="AN4" s="4" t="s">
        <v>45</v>
      </c>
      <c r="AO4" s="4" t="s">
        <v>46</v>
      </c>
      <c r="AP4" s="4" t="s">
        <v>47</v>
      </c>
      <c r="AQ4" s="4" t="s">
        <v>48</v>
      </c>
      <c r="AR4" s="4" t="s">
        <v>49</v>
      </c>
      <c r="AS4" s="4" t="s">
        <v>50</v>
      </c>
      <c r="AT4" s="4" t="s">
        <v>51</v>
      </c>
      <c r="AU4" s="4" t="s">
        <v>52</v>
      </c>
      <c r="AV4" s="4" t="s">
        <v>53</v>
      </c>
      <c r="AW4" s="4" t="s">
        <v>54</v>
      </c>
      <c r="AX4" s="4" t="s">
        <v>55</v>
      </c>
      <c r="AY4" s="4" t="s">
        <v>56</v>
      </c>
      <c r="AZ4" s="4" t="s">
        <v>57</v>
      </c>
      <c r="BA4" s="4" t="s">
        <v>58</v>
      </c>
      <c r="BB4" s="4" t="s">
        <v>59</v>
      </c>
      <c r="BC4" s="4" t="s">
        <v>60</v>
      </c>
      <c r="BD4" s="4" t="s">
        <v>61</v>
      </c>
    </row>
    <row r="5" spans="1:56" x14ac:dyDescent="0.35">
      <c r="A5" t="s">
        <v>62</v>
      </c>
      <c r="B5" s="5">
        <v>5</v>
      </c>
      <c r="C5" s="5" t="s">
        <v>63</v>
      </c>
      <c r="D5" s="5">
        <v>15</v>
      </c>
      <c r="E5" s="5" t="s">
        <v>63</v>
      </c>
      <c r="F5" s="5">
        <v>25</v>
      </c>
      <c r="G5" s="5" t="s">
        <v>63</v>
      </c>
      <c r="H5" s="5">
        <v>25</v>
      </c>
      <c r="I5" s="5" t="s">
        <v>63</v>
      </c>
      <c r="J5" s="5" t="s">
        <v>63</v>
      </c>
      <c r="K5" s="5" t="s">
        <v>63</v>
      </c>
      <c r="L5" s="5">
        <v>25</v>
      </c>
      <c r="M5" s="5">
        <v>15</v>
      </c>
      <c r="N5" s="7">
        <v>0.47199999999999998</v>
      </c>
      <c r="O5" s="5">
        <v>20</v>
      </c>
      <c r="P5" s="7">
        <v>0.58299999999999996</v>
      </c>
      <c r="Q5" s="5">
        <v>25</v>
      </c>
      <c r="R5" s="7">
        <v>0.66700000000000004</v>
      </c>
      <c r="S5" s="5">
        <v>30</v>
      </c>
      <c r="T5" s="7">
        <v>0.80600000000000005</v>
      </c>
      <c r="U5" s="5">
        <v>5</v>
      </c>
      <c r="V5" s="7">
        <v>0.19400000000000001</v>
      </c>
      <c r="W5" s="5">
        <v>35</v>
      </c>
      <c r="X5" s="5">
        <v>5</v>
      </c>
      <c r="Y5" s="5" t="s">
        <v>63</v>
      </c>
      <c r="Z5" s="5">
        <v>5</v>
      </c>
      <c r="AA5" s="5" t="s">
        <v>63</v>
      </c>
      <c r="AB5" s="5">
        <v>10</v>
      </c>
      <c r="AC5" s="5" t="s">
        <v>63</v>
      </c>
      <c r="AD5" s="5">
        <v>10</v>
      </c>
      <c r="AE5" s="5" t="s">
        <v>63</v>
      </c>
      <c r="AF5" s="5" t="s">
        <v>63</v>
      </c>
      <c r="AG5" s="5" t="s">
        <v>63</v>
      </c>
      <c r="AH5" s="5">
        <v>10</v>
      </c>
      <c r="AI5" s="5">
        <v>15</v>
      </c>
      <c r="AJ5" s="5" t="s">
        <v>63</v>
      </c>
      <c r="AK5" s="5">
        <v>20</v>
      </c>
      <c r="AL5" s="5" t="s">
        <v>63</v>
      </c>
      <c r="AM5" s="5">
        <v>20</v>
      </c>
      <c r="AN5" s="5" t="s">
        <v>63</v>
      </c>
      <c r="AO5" s="5">
        <v>20</v>
      </c>
      <c r="AP5" s="5" t="s">
        <v>63</v>
      </c>
      <c r="AQ5" s="5" t="s">
        <v>63</v>
      </c>
      <c r="AR5" s="5" t="s">
        <v>63</v>
      </c>
      <c r="AS5" s="5">
        <v>25</v>
      </c>
      <c r="AT5" s="5">
        <v>20</v>
      </c>
      <c r="AU5" s="7">
        <v>0.42899999999999999</v>
      </c>
      <c r="AV5" s="5">
        <v>25</v>
      </c>
      <c r="AW5" s="7">
        <v>0.64300000000000002</v>
      </c>
      <c r="AX5" s="5">
        <v>35</v>
      </c>
      <c r="AY5" s="7">
        <v>0.81</v>
      </c>
      <c r="AZ5" s="5">
        <v>35</v>
      </c>
      <c r="BA5" s="7">
        <v>0.85699999999999998</v>
      </c>
      <c r="BB5" s="5">
        <v>5</v>
      </c>
      <c r="BC5" s="7">
        <v>0.14299999999999999</v>
      </c>
      <c r="BD5" s="5">
        <v>40</v>
      </c>
    </row>
    <row r="6" spans="1:56" x14ac:dyDescent="0.35">
      <c r="A6" t="s">
        <v>64</v>
      </c>
      <c r="B6" s="5">
        <v>45</v>
      </c>
      <c r="C6" s="7">
        <v>0.23</v>
      </c>
      <c r="D6" s="5">
        <v>90</v>
      </c>
      <c r="E6" s="7">
        <v>0.47599999999999998</v>
      </c>
      <c r="F6" s="5">
        <v>130</v>
      </c>
      <c r="G6" s="7">
        <v>0.68400000000000005</v>
      </c>
      <c r="H6" s="5">
        <v>160</v>
      </c>
      <c r="I6" s="7">
        <v>0.86099999999999999</v>
      </c>
      <c r="J6" s="5">
        <v>25</v>
      </c>
      <c r="K6" s="7">
        <v>0.13900000000000001</v>
      </c>
      <c r="L6" s="5">
        <v>185</v>
      </c>
      <c r="M6" s="5">
        <v>40</v>
      </c>
      <c r="N6" s="7">
        <v>0.25600000000000001</v>
      </c>
      <c r="O6" s="5">
        <v>80</v>
      </c>
      <c r="P6" s="7">
        <v>0.51300000000000001</v>
      </c>
      <c r="Q6" s="5">
        <v>120</v>
      </c>
      <c r="R6" s="7">
        <v>0.76900000000000002</v>
      </c>
      <c r="S6" s="5">
        <v>145</v>
      </c>
      <c r="T6" s="7">
        <v>0.93600000000000005</v>
      </c>
      <c r="U6" s="5">
        <v>10</v>
      </c>
      <c r="V6" s="7">
        <v>6.4000000000000001E-2</v>
      </c>
      <c r="W6" s="5">
        <v>155</v>
      </c>
      <c r="X6" s="5">
        <v>75</v>
      </c>
      <c r="Y6" s="5" t="s">
        <v>63</v>
      </c>
      <c r="Z6" s="5">
        <v>115</v>
      </c>
      <c r="AA6" s="5" t="s">
        <v>63</v>
      </c>
      <c r="AB6" s="5">
        <v>140</v>
      </c>
      <c r="AC6" s="5" t="s">
        <v>63</v>
      </c>
      <c r="AD6" s="5">
        <v>150</v>
      </c>
      <c r="AE6" s="5" t="s">
        <v>63</v>
      </c>
      <c r="AF6" s="5" t="s">
        <v>63</v>
      </c>
      <c r="AG6" s="5" t="s">
        <v>63</v>
      </c>
      <c r="AH6" s="5">
        <v>150</v>
      </c>
      <c r="AI6" s="5">
        <v>50</v>
      </c>
      <c r="AJ6" s="7">
        <v>0.374</v>
      </c>
      <c r="AK6" s="5">
        <v>85</v>
      </c>
      <c r="AL6" s="7">
        <v>0.60399999999999998</v>
      </c>
      <c r="AM6" s="5">
        <v>115</v>
      </c>
      <c r="AN6" s="7">
        <v>0.82699999999999996</v>
      </c>
      <c r="AO6" s="5">
        <v>130</v>
      </c>
      <c r="AP6" s="7">
        <v>0.92800000000000005</v>
      </c>
      <c r="AQ6" s="5">
        <v>10</v>
      </c>
      <c r="AR6" s="7">
        <v>7.1999999999999995E-2</v>
      </c>
      <c r="AS6" s="5">
        <v>140</v>
      </c>
      <c r="AT6" s="5">
        <v>45</v>
      </c>
      <c r="AU6" s="7">
        <v>0.28899999999999998</v>
      </c>
      <c r="AV6" s="5">
        <v>90</v>
      </c>
      <c r="AW6" s="7">
        <v>0.59199999999999997</v>
      </c>
      <c r="AX6" s="5">
        <v>130</v>
      </c>
      <c r="AY6" s="7">
        <v>0.84199999999999997</v>
      </c>
      <c r="AZ6" s="5">
        <v>145</v>
      </c>
      <c r="BA6" s="7">
        <v>0.96699999999999997</v>
      </c>
      <c r="BB6" s="5">
        <v>5</v>
      </c>
      <c r="BC6" s="7">
        <v>3.3000000000000002E-2</v>
      </c>
      <c r="BD6" s="5">
        <v>150</v>
      </c>
    </row>
    <row r="7" spans="1:56" x14ac:dyDescent="0.35">
      <c r="A7" t="s">
        <v>65</v>
      </c>
      <c r="B7" s="5">
        <v>125</v>
      </c>
      <c r="C7" s="7">
        <v>0.19</v>
      </c>
      <c r="D7" s="5">
        <v>210</v>
      </c>
      <c r="E7" s="7">
        <v>0.32400000000000001</v>
      </c>
      <c r="F7" s="5">
        <v>310</v>
      </c>
      <c r="G7" s="7">
        <v>0.47599999999999998</v>
      </c>
      <c r="H7" s="5">
        <v>450</v>
      </c>
      <c r="I7" s="7">
        <v>0.69299999999999995</v>
      </c>
      <c r="J7" s="5">
        <v>200</v>
      </c>
      <c r="K7" s="7">
        <v>0.307</v>
      </c>
      <c r="L7" s="5">
        <v>650</v>
      </c>
      <c r="M7" s="5">
        <v>85</v>
      </c>
      <c r="N7" s="7">
        <v>0.19800000000000001</v>
      </c>
      <c r="O7" s="5">
        <v>140</v>
      </c>
      <c r="P7" s="7">
        <v>0.33300000000000002</v>
      </c>
      <c r="Q7" s="5">
        <v>215</v>
      </c>
      <c r="R7" s="7">
        <v>0.51</v>
      </c>
      <c r="S7" s="5">
        <v>285</v>
      </c>
      <c r="T7" s="7">
        <v>0.68300000000000005</v>
      </c>
      <c r="U7" s="5">
        <v>135</v>
      </c>
      <c r="V7" s="7">
        <v>0.317</v>
      </c>
      <c r="W7" s="5">
        <v>420</v>
      </c>
      <c r="X7" s="5">
        <v>25</v>
      </c>
      <c r="Y7" s="7">
        <v>0.126</v>
      </c>
      <c r="Z7" s="5">
        <v>55</v>
      </c>
      <c r="AA7" s="7">
        <v>0.29799999999999999</v>
      </c>
      <c r="AB7" s="5">
        <v>110</v>
      </c>
      <c r="AC7" s="7">
        <v>0.57599999999999996</v>
      </c>
      <c r="AD7" s="5">
        <v>145</v>
      </c>
      <c r="AE7" s="7">
        <v>0.76400000000000001</v>
      </c>
      <c r="AF7" s="5">
        <v>45</v>
      </c>
      <c r="AG7" s="7">
        <v>0.23599999999999999</v>
      </c>
      <c r="AH7" s="5">
        <v>190</v>
      </c>
      <c r="AI7" s="5">
        <v>65</v>
      </c>
      <c r="AJ7" s="7">
        <v>0.26200000000000001</v>
      </c>
      <c r="AK7" s="5">
        <v>100</v>
      </c>
      <c r="AL7" s="7">
        <v>0.39800000000000002</v>
      </c>
      <c r="AM7" s="5">
        <v>160</v>
      </c>
      <c r="AN7" s="7">
        <v>0.625</v>
      </c>
      <c r="AO7" s="5">
        <v>205</v>
      </c>
      <c r="AP7" s="7">
        <v>0.79300000000000004</v>
      </c>
      <c r="AQ7" s="5">
        <v>55</v>
      </c>
      <c r="AR7" s="7">
        <v>0.20699999999999999</v>
      </c>
      <c r="AS7" s="5">
        <v>255</v>
      </c>
      <c r="AT7" s="5">
        <v>30</v>
      </c>
      <c r="AU7" s="7">
        <v>0.45200000000000001</v>
      </c>
      <c r="AV7" s="5">
        <v>35</v>
      </c>
      <c r="AW7" s="7">
        <v>0.58099999999999996</v>
      </c>
      <c r="AX7" s="5">
        <v>40</v>
      </c>
      <c r="AY7" s="7">
        <v>0.629</v>
      </c>
      <c r="AZ7" s="5">
        <v>45</v>
      </c>
      <c r="BA7" s="7">
        <v>0.75800000000000001</v>
      </c>
      <c r="BB7" s="5">
        <v>15</v>
      </c>
      <c r="BC7" s="7">
        <v>0.24199999999999999</v>
      </c>
      <c r="BD7" s="5">
        <v>60</v>
      </c>
    </row>
    <row r="8" spans="1:56" x14ac:dyDescent="0.35">
      <c r="A8" t="s">
        <v>66</v>
      </c>
      <c r="B8" s="5">
        <v>130</v>
      </c>
      <c r="C8" s="7">
        <v>0.38</v>
      </c>
      <c r="D8" s="5">
        <v>235</v>
      </c>
      <c r="E8" s="7">
        <v>0.69099999999999995</v>
      </c>
      <c r="F8" s="5">
        <v>310</v>
      </c>
      <c r="G8" s="7">
        <v>0.92</v>
      </c>
      <c r="H8" s="5">
        <v>330</v>
      </c>
      <c r="I8" s="7">
        <v>0.98199999999999998</v>
      </c>
      <c r="J8" s="5">
        <v>5</v>
      </c>
      <c r="K8" s="7">
        <v>1.7999999999999999E-2</v>
      </c>
      <c r="L8" s="5">
        <v>335</v>
      </c>
      <c r="M8" s="5">
        <v>135</v>
      </c>
      <c r="N8" s="7">
        <v>0.374</v>
      </c>
      <c r="O8" s="5">
        <v>245</v>
      </c>
      <c r="P8" s="7">
        <v>0.67</v>
      </c>
      <c r="Q8" s="5">
        <v>325</v>
      </c>
      <c r="R8" s="7">
        <v>0.89600000000000002</v>
      </c>
      <c r="S8" s="5">
        <v>355</v>
      </c>
      <c r="T8" s="7">
        <v>0.98099999999999998</v>
      </c>
      <c r="U8" s="5">
        <v>5</v>
      </c>
      <c r="V8" s="7">
        <v>1.9E-2</v>
      </c>
      <c r="W8" s="5">
        <v>365</v>
      </c>
      <c r="X8" s="5">
        <v>140</v>
      </c>
      <c r="Y8" s="7">
        <v>0.38400000000000001</v>
      </c>
      <c r="Z8" s="5">
        <v>255</v>
      </c>
      <c r="AA8" s="7">
        <v>0.71</v>
      </c>
      <c r="AB8" s="5">
        <v>330</v>
      </c>
      <c r="AC8" s="7">
        <v>0.91700000000000004</v>
      </c>
      <c r="AD8" s="5">
        <v>350</v>
      </c>
      <c r="AE8" s="7">
        <v>0.97</v>
      </c>
      <c r="AF8" s="5">
        <v>10</v>
      </c>
      <c r="AG8" s="7">
        <v>0.03</v>
      </c>
      <c r="AH8" s="5">
        <v>360</v>
      </c>
      <c r="AI8" s="5">
        <v>150</v>
      </c>
      <c r="AJ8" s="7">
        <v>0.39600000000000002</v>
      </c>
      <c r="AK8" s="5">
        <v>275</v>
      </c>
      <c r="AL8" s="7">
        <v>0.73699999999999999</v>
      </c>
      <c r="AM8" s="5">
        <v>355</v>
      </c>
      <c r="AN8" s="7">
        <v>0.94099999999999995</v>
      </c>
      <c r="AO8" s="5">
        <v>370</v>
      </c>
      <c r="AP8" s="7">
        <v>0.98099999999999998</v>
      </c>
      <c r="AQ8" s="5">
        <v>5</v>
      </c>
      <c r="AR8" s="7">
        <v>1.9E-2</v>
      </c>
      <c r="AS8" s="5">
        <v>375</v>
      </c>
      <c r="AT8" s="5">
        <v>75</v>
      </c>
      <c r="AU8" s="7">
        <v>0.253</v>
      </c>
      <c r="AV8" s="5">
        <v>170</v>
      </c>
      <c r="AW8" s="7">
        <v>0.57499999999999996</v>
      </c>
      <c r="AX8" s="5">
        <v>250</v>
      </c>
      <c r="AY8" s="7">
        <v>0.85299999999999998</v>
      </c>
      <c r="AZ8" s="5">
        <v>285</v>
      </c>
      <c r="BA8" s="7">
        <v>0.96899999999999997</v>
      </c>
      <c r="BB8" s="5">
        <v>10</v>
      </c>
      <c r="BC8" s="7">
        <v>3.1E-2</v>
      </c>
      <c r="BD8" s="5">
        <v>290</v>
      </c>
    </row>
    <row r="9" spans="1:56" x14ac:dyDescent="0.35">
      <c r="A9" t="s">
        <v>67</v>
      </c>
      <c r="B9" s="5">
        <v>255</v>
      </c>
      <c r="C9" s="7">
        <v>0.33900000000000002</v>
      </c>
      <c r="D9" s="5">
        <v>420</v>
      </c>
      <c r="E9" s="7">
        <v>0.55400000000000005</v>
      </c>
      <c r="F9" s="5">
        <v>555</v>
      </c>
      <c r="G9" s="7">
        <v>0.73399999999999999</v>
      </c>
      <c r="H9" s="5">
        <v>665</v>
      </c>
      <c r="I9" s="7">
        <v>0.877</v>
      </c>
      <c r="J9" s="5">
        <v>95</v>
      </c>
      <c r="K9" s="7">
        <v>0.123</v>
      </c>
      <c r="L9" s="5">
        <v>755</v>
      </c>
      <c r="M9" s="5">
        <v>240</v>
      </c>
      <c r="N9" s="7">
        <v>0.28799999999999998</v>
      </c>
      <c r="O9" s="5">
        <v>400</v>
      </c>
      <c r="P9" s="7">
        <v>0.48</v>
      </c>
      <c r="Q9" s="5">
        <v>580</v>
      </c>
      <c r="R9" s="7">
        <v>0.7</v>
      </c>
      <c r="S9" s="5">
        <v>735</v>
      </c>
      <c r="T9" s="7">
        <v>0.88800000000000001</v>
      </c>
      <c r="U9" s="5">
        <v>95</v>
      </c>
      <c r="V9" s="7">
        <v>0.112</v>
      </c>
      <c r="W9" s="5">
        <v>830</v>
      </c>
      <c r="X9" s="5">
        <v>215</v>
      </c>
      <c r="Y9" s="7">
        <v>0.29399999999999998</v>
      </c>
      <c r="Z9" s="5">
        <v>355</v>
      </c>
      <c r="AA9" s="7">
        <v>0.48</v>
      </c>
      <c r="AB9" s="5">
        <v>530</v>
      </c>
      <c r="AC9" s="7">
        <v>0.72399999999999998</v>
      </c>
      <c r="AD9" s="5">
        <v>665</v>
      </c>
      <c r="AE9" s="7">
        <v>0.90300000000000002</v>
      </c>
      <c r="AF9" s="5">
        <v>70</v>
      </c>
      <c r="AG9" s="7">
        <v>9.7000000000000003E-2</v>
      </c>
      <c r="AH9" s="5">
        <v>735</v>
      </c>
      <c r="AI9" s="5">
        <v>300</v>
      </c>
      <c r="AJ9" s="7">
        <v>0.33800000000000002</v>
      </c>
      <c r="AK9" s="5">
        <v>500</v>
      </c>
      <c r="AL9" s="7">
        <v>0.56399999999999995</v>
      </c>
      <c r="AM9" s="5">
        <v>705</v>
      </c>
      <c r="AN9" s="7">
        <v>0.79200000000000004</v>
      </c>
      <c r="AO9" s="5">
        <v>820</v>
      </c>
      <c r="AP9" s="7">
        <v>0.92</v>
      </c>
      <c r="AQ9" s="5">
        <v>70</v>
      </c>
      <c r="AR9" s="7">
        <v>0.08</v>
      </c>
      <c r="AS9" s="5">
        <v>890</v>
      </c>
      <c r="AT9" s="5">
        <v>205</v>
      </c>
      <c r="AU9" s="7">
        <v>0.26300000000000001</v>
      </c>
      <c r="AV9" s="5">
        <v>355</v>
      </c>
      <c r="AW9" s="7">
        <v>0.45</v>
      </c>
      <c r="AX9" s="5">
        <v>510</v>
      </c>
      <c r="AY9" s="7">
        <v>0.64500000000000002</v>
      </c>
      <c r="AZ9" s="5">
        <v>675</v>
      </c>
      <c r="BA9" s="7">
        <v>0.85799999999999998</v>
      </c>
      <c r="BB9" s="5">
        <v>110</v>
      </c>
      <c r="BC9" s="7">
        <v>0.14199999999999999</v>
      </c>
      <c r="BD9" s="5">
        <v>785</v>
      </c>
    </row>
    <row r="10" spans="1:56" x14ac:dyDescent="0.35">
      <c r="A10" t="s">
        <v>68</v>
      </c>
      <c r="B10" s="5">
        <v>130</v>
      </c>
      <c r="C10" s="7">
        <v>0.30099999999999999</v>
      </c>
      <c r="D10" s="5">
        <v>225</v>
      </c>
      <c r="E10" s="7">
        <v>0.52100000000000002</v>
      </c>
      <c r="F10" s="5">
        <v>330</v>
      </c>
      <c r="G10" s="7">
        <v>0.76900000000000002</v>
      </c>
      <c r="H10" s="5">
        <v>390</v>
      </c>
      <c r="I10" s="7">
        <v>0.90300000000000002</v>
      </c>
      <c r="J10" s="5">
        <v>40</v>
      </c>
      <c r="K10" s="7">
        <v>9.7000000000000003E-2</v>
      </c>
      <c r="L10" s="5">
        <v>430</v>
      </c>
      <c r="M10" s="5">
        <v>165</v>
      </c>
      <c r="N10" s="7">
        <v>0.40600000000000003</v>
      </c>
      <c r="O10" s="5">
        <v>260</v>
      </c>
      <c r="P10" s="7">
        <v>0.63300000000000001</v>
      </c>
      <c r="Q10" s="5">
        <v>340</v>
      </c>
      <c r="R10" s="7">
        <v>0.82599999999999996</v>
      </c>
      <c r="S10" s="5">
        <v>375</v>
      </c>
      <c r="T10" s="7">
        <v>0.91900000000000004</v>
      </c>
      <c r="U10" s="5">
        <v>35</v>
      </c>
      <c r="V10" s="7">
        <v>8.1000000000000003E-2</v>
      </c>
      <c r="W10" s="5">
        <v>410</v>
      </c>
      <c r="X10" s="5">
        <v>120</v>
      </c>
      <c r="Y10" s="7">
        <v>0.34799999999999998</v>
      </c>
      <c r="Z10" s="5">
        <v>190</v>
      </c>
      <c r="AA10" s="7">
        <v>0.55500000000000005</v>
      </c>
      <c r="AB10" s="5">
        <v>270</v>
      </c>
      <c r="AC10" s="7">
        <v>0.79900000000000004</v>
      </c>
      <c r="AD10" s="5">
        <v>310</v>
      </c>
      <c r="AE10" s="7">
        <v>0.91200000000000003</v>
      </c>
      <c r="AF10" s="5">
        <v>30</v>
      </c>
      <c r="AG10" s="7">
        <v>8.7999999999999995E-2</v>
      </c>
      <c r="AH10" s="5">
        <v>340</v>
      </c>
      <c r="AI10" s="5">
        <v>105</v>
      </c>
      <c r="AJ10" s="7">
        <v>0.31900000000000001</v>
      </c>
      <c r="AK10" s="5">
        <v>190</v>
      </c>
      <c r="AL10" s="7">
        <v>0.57099999999999995</v>
      </c>
      <c r="AM10" s="5">
        <v>270</v>
      </c>
      <c r="AN10" s="7">
        <v>0.81499999999999995</v>
      </c>
      <c r="AO10" s="5">
        <v>310</v>
      </c>
      <c r="AP10" s="7">
        <v>0.94499999999999995</v>
      </c>
      <c r="AQ10" s="5">
        <v>20</v>
      </c>
      <c r="AR10" s="7">
        <v>5.5E-2</v>
      </c>
      <c r="AS10" s="5">
        <v>330</v>
      </c>
      <c r="AT10" s="5">
        <v>95</v>
      </c>
      <c r="AU10" s="7">
        <v>0.311</v>
      </c>
      <c r="AV10" s="5">
        <v>165</v>
      </c>
      <c r="AW10" s="7">
        <v>0.53500000000000003</v>
      </c>
      <c r="AX10" s="5">
        <v>245</v>
      </c>
      <c r="AY10" s="7">
        <v>0.78800000000000003</v>
      </c>
      <c r="AZ10" s="5">
        <v>290</v>
      </c>
      <c r="BA10" s="7">
        <v>0.92900000000000005</v>
      </c>
      <c r="BB10" s="5">
        <v>20</v>
      </c>
      <c r="BC10" s="7">
        <v>7.0999999999999994E-2</v>
      </c>
      <c r="BD10" s="5">
        <v>310</v>
      </c>
    </row>
    <row r="11" spans="1:56" x14ac:dyDescent="0.35">
      <c r="A11" t="s">
        <v>69</v>
      </c>
      <c r="B11" s="5" t="s">
        <v>70</v>
      </c>
      <c r="C11" s="5" t="s">
        <v>70</v>
      </c>
      <c r="D11" s="5" t="s">
        <v>70</v>
      </c>
      <c r="E11" s="5" t="s">
        <v>70</v>
      </c>
      <c r="F11" s="5" t="s">
        <v>70</v>
      </c>
      <c r="G11" s="5" t="s">
        <v>70</v>
      </c>
      <c r="H11" s="5" t="s">
        <v>70</v>
      </c>
      <c r="I11" s="5" t="s">
        <v>70</v>
      </c>
      <c r="J11" s="5" t="s">
        <v>70</v>
      </c>
      <c r="K11" s="5" t="s">
        <v>70</v>
      </c>
      <c r="L11" s="5">
        <v>0</v>
      </c>
      <c r="M11" s="5" t="s">
        <v>70</v>
      </c>
      <c r="N11" s="5" t="s">
        <v>70</v>
      </c>
      <c r="O11" s="5" t="s">
        <v>70</v>
      </c>
      <c r="P11" s="5" t="s">
        <v>70</v>
      </c>
      <c r="Q11" s="5" t="s">
        <v>70</v>
      </c>
      <c r="R11" s="5" t="s">
        <v>70</v>
      </c>
      <c r="S11" s="5" t="s">
        <v>70</v>
      </c>
      <c r="T11" s="5" t="s">
        <v>70</v>
      </c>
      <c r="U11" s="5" t="s">
        <v>70</v>
      </c>
      <c r="V11" s="5" t="s">
        <v>70</v>
      </c>
      <c r="W11" s="5">
        <v>0</v>
      </c>
      <c r="X11" s="5" t="s">
        <v>70</v>
      </c>
      <c r="Y11" s="5" t="s">
        <v>70</v>
      </c>
      <c r="Z11" s="5" t="s">
        <v>70</v>
      </c>
      <c r="AA11" s="5" t="s">
        <v>70</v>
      </c>
      <c r="AB11" s="5" t="s">
        <v>70</v>
      </c>
      <c r="AC11" s="5" t="s">
        <v>70</v>
      </c>
      <c r="AD11" s="5" t="s">
        <v>70</v>
      </c>
      <c r="AE11" s="5" t="s">
        <v>70</v>
      </c>
      <c r="AF11" s="5" t="s">
        <v>70</v>
      </c>
      <c r="AG11" s="5" t="s">
        <v>70</v>
      </c>
      <c r="AH11" s="5">
        <v>0</v>
      </c>
      <c r="AI11" s="5" t="s">
        <v>70</v>
      </c>
      <c r="AJ11" s="5" t="s">
        <v>70</v>
      </c>
      <c r="AK11" s="5" t="s">
        <v>70</v>
      </c>
      <c r="AL11" s="5" t="s">
        <v>70</v>
      </c>
      <c r="AM11" s="5" t="s">
        <v>70</v>
      </c>
      <c r="AN11" s="5" t="s">
        <v>70</v>
      </c>
      <c r="AO11" s="5" t="s">
        <v>70</v>
      </c>
      <c r="AP11" s="5" t="s">
        <v>70</v>
      </c>
      <c r="AQ11" s="5" t="s">
        <v>70</v>
      </c>
      <c r="AR11" s="5" t="s">
        <v>70</v>
      </c>
      <c r="AS11" s="5">
        <v>0</v>
      </c>
      <c r="AT11" s="5" t="s">
        <v>70</v>
      </c>
      <c r="AU11" s="5" t="s">
        <v>70</v>
      </c>
      <c r="AV11" s="5" t="s">
        <v>70</v>
      </c>
      <c r="AW11" s="5" t="s">
        <v>70</v>
      </c>
      <c r="AX11" s="5" t="s">
        <v>70</v>
      </c>
      <c r="AY11" s="5" t="s">
        <v>70</v>
      </c>
      <c r="AZ11" s="5" t="s">
        <v>70</v>
      </c>
      <c r="BA11" s="5" t="s">
        <v>70</v>
      </c>
      <c r="BB11" s="5" t="s">
        <v>70</v>
      </c>
      <c r="BC11" s="5" t="s">
        <v>70</v>
      </c>
      <c r="BD11" s="5">
        <v>0</v>
      </c>
    </row>
    <row r="12" spans="1:56" x14ac:dyDescent="0.35">
      <c r="A12" t="s">
        <v>71</v>
      </c>
      <c r="B12" s="5">
        <v>0</v>
      </c>
      <c r="C12" s="7">
        <v>0</v>
      </c>
      <c r="D12" s="5" t="s">
        <v>63</v>
      </c>
      <c r="E12" s="5" t="s">
        <v>63</v>
      </c>
      <c r="F12" s="5">
        <v>10</v>
      </c>
      <c r="G12" s="5" t="s">
        <v>63</v>
      </c>
      <c r="H12" s="5">
        <v>15</v>
      </c>
      <c r="I12" s="5" t="s">
        <v>63</v>
      </c>
      <c r="J12" s="5">
        <v>0</v>
      </c>
      <c r="K12" s="7">
        <v>0</v>
      </c>
      <c r="L12" s="5">
        <v>15</v>
      </c>
      <c r="M12" s="5" t="s">
        <v>63</v>
      </c>
      <c r="N12" s="5" t="s">
        <v>63</v>
      </c>
      <c r="O12" s="5">
        <v>5</v>
      </c>
      <c r="P12" s="5" t="s">
        <v>63</v>
      </c>
      <c r="Q12" s="5">
        <v>15</v>
      </c>
      <c r="R12" s="5" t="s">
        <v>63</v>
      </c>
      <c r="S12" s="5">
        <v>25</v>
      </c>
      <c r="T12" s="5" t="s">
        <v>63</v>
      </c>
      <c r="U12" s="5" t="s">
        <v>63</v>
      </c>
      <c r="V12" s="5" t="s">
        <v>63</v>
      </c>
      <c r="W12" s="5">
        <v>25</v>
      </c>
      <c r="X12" s="5" t="s">
        <v>70</v>
      </c>
      <c r="Y12" s="5" t="s">
        <v>70</v>
      </c>
      <c r="Z12" s="5" t="s">
        <v>70</v>
      </c>
      <c r="AA12" s="5" t="s">
        <v>70</v>
      </c>
      <c r="AB12" s="5" t="s">
        <v>70</v>
      </c>
      <c r="AC12" s="5" t="s">
        <v>70</v>
      </c>
      <c r="AD12" s="5" t="s">
        <v>70</v>
      </c>
      <c r="AE12" s="5" t="s">
        <v>70</v>
      </c>
      <c r="AF12" s="5" t="s">
        <v>70</v>
      </c>
      <c r="AG12" s="5" t="s">
        <v>70</v>
      </c>
      <c r="AH12" s="5">
        <v>0</v>
      </c>
      <c r="AI12" s="5" t="s">
        <v>70</v>
      </c>
      <c r="AJ12" s="5" t="s">
        <v>70</v>
      </c>
      <c r="AK12" s="5" t="s">
        <v>70</v>
      </c>
      <c r="AL12" s="5" t="s">
        <v>70</v>
      </c>
      <c r="AM12" s="5" t="s">
        <v>70</v>
      </c>
      <c r="AN12" s="5" t="s">
        <v>70</v>
      </c>
      <c r="AO12" s="5" t="s">
        <v>70</v>
      </c>
      <c r="AP12" s="5" t="s">
        <v>70</v>
      </c>
      <c r="AQ12" s="5" t="s">
        <v>70</v>
      </c>
      <c r="AR12" s="5" t="s">
        <v>70</v>
      </c>
      <c r="AS12" s="5">
        <v>0</v>
      </c>
      <c r="AT12" s="5">
        <v>0</v>
      </c>
      <c r="AU12" s="7">
        <v>0</v>
      </c>
      <c r="AV12" s="5">
        <v>0</v>
      </c>
      <c r="AW12" s="7">
        <v>0</v>
      </c>
      <c r="AX12" s="5" t="s">
        <v>63</v>
      </c>
      <c r="AY12" s="5" t="s">
        <v>63</v>
      </c>
      <c r="AZ12" s="5" t="s">
        <v>63</v>
      </c>
      <c r="BA12" s="5" t="s">
        <v>63</v>
      </c>
      <c r="BB12" s="5">
        <v>0</v>
      </c>
      <c r="BC12" s="7">
        <v>0</v>
      </c>
      <c r="BD12" s="5" t="s">
        <v>63</v>
      </c>
    </row>
    <row r="13" spans="1:56" x14ac:dyDescent="0.35">
      <c r="A13" t="s">
        <v>72</v>
      </c>
      <c r="B13" s="5">
        <v>225</v>
      </c>
      <c r="C13" s="7">
        <v>0.41199999999999998</v>
      </c>
      <c r="D13" s="5">
        <v>330</v>
      </c>
      <c r="E13" s="7">
        <v>0.59499999999999997</v>
      </c>
      <c r="F13" s="5">
        <v>405</v>
      </c>
      <c r="G13" s="7">
        <v>0.73699999999999999</v>
      </c>
      <c r="H13" s="5">
        <v>475</v>
      </c>
      <c r="I13" s="7">
        <v>0.85799999999999998</v>
      </c>
      <c r="J13" s="5">
        <v>80</v>
      </c>
      <c r="K13" s="7">
        <v>0.14199999999999999</v>
      </c>
      <c r="L13" s="5">
        <v>550</v>
      </c>
      <c r="M13" s="5">
        <v>215</v>
      </c>
      <c r="N13" s="7">
        <v>0.39500000000000002</v>
      </c>
      <c r="O13" s="5">
        <v>325</v>
      </c>
      <c r="P13" s="7">
        <v>0.59199999999999997</v>
      </c>
      <c r="Q13" s="5">
        <v>425</v>
      </c>
      <c r="R13" s="7">
        <v>0.77200000000000002</v>
      </c>
      <c r="S13" s="5">
        <v>500</v>
      </c>
      <c r="T13" s="7">
        <v>0.91300000000000003</v>
      </c>
      <c r="U13" s="5">
        <v>50</v>
      </c>
      <c r="V13" s="7">
        <v>8.6999999999999994E-2</v>
      </c>
      <c r="W13" s="5">
        <v>550</v>
      </c>
      <c r="X13" s="5">
        <v>200</v>
      </c>
      <c r="Y13" s="7">
        <v>0.40699999999999997</v>
      </c>
      <c r="Z13" s="5">
        <v>300</v>
      </c>
      <c r="AA13" s="7">
        <v>0.60699999999999998</v>
      </c>
      <c r="AB13" s="5">
        <v>390</v>
      </c>
      <c r="AC13" s="7">
        <v>0.79200000000000004</v>
      </c>
      <c r="AD13" s="5">
        <v>460</v>
      </c>
      <c r="AE13" s="7">
        <v>0.93899999999999995</v>
      </c>
      <c r="AF13" s="5">
        <v>30</v>
      </c>
      <c r="AG13" s="7">
        <v>6.0999999999999999E-2</v>
      </c>
      <c r="AH13" s="5">
        <v>490</v>
      </c>
      <c r="AI13" s="5">
        <v>245</v>
      </c>
      <c r="AJ13" s="7">
        <v>0.42299999999999999</v>
      </c>
      <c r="AK13" s="5">
        <v>350</v>
      </c>
      <c r="AL13" s="7">
        <v>0.60399999999999998</v>
      </c>
      <c r="AM13" s="5">
        <v>485</v>
      </c>
      <c r="AN13" s="7">
        <v>0.83299999999999996</v>
      </c>
      <c r="AO13" s="5">
        <v>555</v>
      </c>
      <c r="AP13" s="7">
        <v>0.95399999999999996</v>
      </c>
      <c r="AQ13" s="5">
        <v>25</v>
      </c>
      <c r="AR13" s="7">
        <v>4.5999999999999999E-2</v>
      </c>
      <c r="AS13" s="5">
        <v>580</v>
      </c>
      <c r="AT13" s="5">
        <v>165</v>
      </c>
      <c r="AU13" s="7">
        <v>0.30199999999999999</v>
      </c>
      <c r="AV13" s="5">
        <v>300</v>
      </c>
      <c r="AW13" s="7">
        <v>0.54900000000000004</v>
      </c>
      <c r="AX13" s="5">
        <v>420</v>
      </c>
      <c r="AY13" s="7">
        <v>0.76200000000000001</v>
      </c>
      <c r="AZ13" s="5">
        <v>505</v>
      </c>
      <c r="BA13" s="7">
        <v>0.92</v>
      </c>
      <c r="BB13" s="5">
        <v>45</v>
      </c>
      <c r="BC13" s="7">
        <v>0.08</v>
      </c>
      <c r="BD13" s="5">
        <v>550</v>
      </c>
    </row>
    <row r="14" spans="1:56" x14ac:dyDescent="0.35">
      <c r="A14" t="s">
        <v>73</v>
      </c>
      <c r="B14" s="5" t="s">
        <v>70</v>
      </c>
      <c r="C14" s="5" t="s">
        <v>70</v>
      </c>
      <c r="D14" s="5" t="s">
        <v>70</v>
      </c>
      <c r="E14" s="5" t="s">
        <v>70</v>
      </c>
      <c r="F14" s="5" t="s">
        <v>70</v>
      </c>
      <c r="G14" s="5" t="s">
        <v>70</v>
      </c>
      <c r="H14" s="5" t="s">
        <v>70</v>
      </c>
      <c r="I14" s="5" t="s">
        <v>70</v>
      </c>
      <c r="J14" s="5" t="s">
        <v>70</v>
      </c>
      <c r="K14" s="5" t="s">
        <v>70</v>
      </c>
      <c r="L14" s="5">
        <v>0</v>
      </c>
      <c r="M14" s="5" t="s">
        <v>70</v>
      </c>
      <c r="N14" s="5" t="s">
        <v>70</v>
      </c>
      <c r="O14" s="5" t="s">
        <v>70</v>
      </c>
      <c r="P14" s="5" t="s">
        <v>70</v>
      </c>
      <c r="Q14" s="5" t="s">
        <v>70</v>
      </c>
      <c r="R14" s="5" t="s">
        <v>70</v>
      </c>
      <c r="S14" s="5" t="s">
        <v>70</v>
      </c>
      <c r="T14" s="5" t="s">
        <v>70</v>
      </c>
      <c r="U14" s="5" t="s">
        <v>70</v>
      </c>
      <c r="V14" s="5" t="s">
        <v>70</v>
      </c>
      <c r="W14" s="5">
        <v>0</v>
      </c>
      <c r="X14" s="5" t="s">
        <v>70</v>
      </c>
      <c r="Y14" s="5" t="s">
        <v>70</v>
      </c>
      <c r="Z14" s="5" t="s">
        <v>70</v>
      </c>
      <c r="AA14" s="5" t="s">
        <v>70</v>
      </c>
      <c r="AB14" s="5" t="s">
        <v>70</v>
      </c>
      <c r="AC14" s="5" t="s">
        <v>70</v>
      </c>
      <c r="AD14" s="5" t="s">
        <v>70</v>
      </c>
      <c r="AE14" s="5" t="s">
        <v>70</v>
      </c>
      <c r="AF14" s="5" t="s">
        <v>70</v>
      </c>
      <c r="AG14" s="5" t="s">
        <v>70</v>
      </c>
      <c r="AH14" s="5">
        <v>0</v>
      </c>
      <c r="AI14" s="5" t="s">
        <v>70</v>
      </c>
      <c r="AJ14" s="5" t="s">
        <v>70</v>
      </c>
      <c r="AK14" s="5" t="s">
        <v>70</v>
      </c>
      <c r="AL14" s="5" t="s">
        <v>70</v>
      </c>
      <c r="AM14" s="5" t="s">
        <v>70</v>
      </c>
      <c r="AN14" s="5" t="s">
        <v>70</v>
      </c>
      <c r="AO14" s="5" t="s">
        <v>70</v>
      </c>
      <c r="AP14" s="5" t="s">
        <v>70</v>
      </c>
      <c r="AQ14" s="5" t="s">
        <v>70</v>
      </c>
      <c r="AR14" s="5" t="s">
        <v>70</v>
      </c>
      <c r="AS14" s="5">
        <v>0</v>
      </c>
      <c r="AT14" s="5" t="s">
        <v>70</v>
      </c>
      <c r="AU14" s="5" t="s">
        <v>70</v>
      </c>
      <c r="AV14" s="5" t="s">
        <v>70</v>
      </c>
      <c r="AW14" s="5" t="s">
        <v>70</v>
      </c>
      <c r="AX14" s="5" t="s">
        <v>70</v>
      </c>
      <c r="AY14" s="5" t="s">
        <v>70</v>
      </c>
      <c r="AZ14" s="5" t="s">
        <v>70</v>
      </c>
      <c r="BA14" s="5" t="s">
        <v>70</v>
      </c>
      <c r="BB14" s="5" t="s">
        <v>70</v>
      </c>
      <c r="BC14" s="5" t="s">
        <v>70</v>
      </c>
      <c r="BD14" s="5">
        <v>0</v>
      </c>
    </row>
    <row r="15" spans="1:56" x14ac:dyDescent="0.35">
      <c r="A15" t="s">
        <v>74</v>
      </c>
      <c r="B15" s="5">
        <v>140</v>
      </c>
      <c r="C15" s="7">
        <v>0.41599999999999998</v>
      </c>
      <c r="D15" s="5">
        <v>195</v>
      </c>
      <c r="E15" s="7">
        <v>0.58699999999999997</v>
      </c>
      <c r="F15" s="5">
        <v>250</v>
      </c>
      <c r="G15" s="7">
        <v>0.753</v>
      </c>
      <c r="H15" s="5">
        <v>290</v>
      </c>
      <c r="I15" s="7">
        <v>0.86699999999999999</v>
      </c>
      <c r="J15" s="5">
        <v>45</v>
      </c>
      <c r="K15" s="7">
        <v>0.13300000000000001</v>
      </c>
      <c r="L15" s="5">
        <v>330</v>
      </c>
      <c r="M15" s="5">
        <v>145</v>
      </c>
      <c r="N15" s="7">
        <v>0.41699999999999998</v>
      </c>
      <c r="O15" s="5">
        <v>210</v>
      </c>
      <c r="P15" s="7">
        <v>0.61799999999999999</v>
      </c>
      <c r="Q15" s="5">
        <v>260</v>
      </c>
      <c r="R15" s="7">
        <v>0.75800000000000001</v>
      </c>
      <c r="S15" s="5">
        <v>300</v>
      </c>
      <c r="T15" s="7">
        <v>0.88</v>
      </c>
      <c r="U15" s="5">
        <v>40</v>
      </c>
      <c r="V15" s="7">
        <v>0.12</v>
      </c>
      <c r="W15" s="5">
        <v>345</v>
      </c>
      <c r="X15" s="5">
        <v>125</v>
      </c>
      <c r="Y15" s="7">
        <v>0.45400000000000001</v>
      </c>
      <c r="Z15" s="5">
        <v>175</v>
      </c>
      <c r="AA15" s="7">
        <v>0.64800000000000002</v>
      </c>
      <c r="AB15" s="5">
        <v>235</v>
      </c>
      <c r="AC15" s="7">
        <v>0.86799999999999999</v>
      </c>
      <c r="AD15" s="5">
        <v>255</v>
      </c>
      <c r="AE15" s="7">
        <v>0.93799999999999994</v>
      </c>
      <c r="AF15" s="5">
        <v>15</v>
      </c>
      <c r="AG15" s="7">
        <v>6.2E-2</v>
      </c>
      <c r="AH15" s="5">
        <v>275</v>
      </c>
      <c r="AI15" s="5">
        <v>90</v>
      </c>
      <c r="AJ15" s="7">
        <v>0.29299999999999998</v>
      </c>
      <c r="AK15" s="5">
        <v>175</v>
      </c>
      <c r="AL15" s="7">
        <v>0.57299999999999995</v>
      </c>
      <c r="AM15" s="5">
        <v>255</v>
      </c>
      <c r="AN15" s="7">
        <v>0.83099999999999996</v>
      </c>
      <c r="AO15" s="5">
        <v>285</v>
      </c>
      <c r="AP15" s="7">
        <v>0.93500000000000005</v>
      </c>
      <c r="AQ15" s="5">
        <v>20</v>
      </c>
      <c r="AR15" s="7">
        <v>6.5000000000000002E-2</v>
      </c>
      <c r="AS15" s="5">
        <v>305</v>
      </c>
      <c r="AT15" s="5">
        <v>70</v>
      </c>
      <c r="AU15" s="7">
        <v>0.26500000000000001</v>
      </c>
      <c r="AV15" s="5">
        <v>125</v>
      </c>
      <c r="AW15" s="7">
        <v>0.47699999999999998</v>
      </c>
      <c r="AX15" s="5">
        <v>185</v>
      </c>
      <c r="AY15" s="7">
        <v>0.70499999999999996</v>
      </c>
      <c r="AZ15" s="5">
        <v>225</v>
      </c>
      <c r="BA15" s="7">
        <v>0.84499999999999997</v>
      </c>
      <c r="BB15" s="5">
        <v>40</v>
      </c>
      <c r="BC15" s="7">
        <v>0.155</v>
      </c>
      <c r="BD15" s="5">
        <v>265</v>
      </c>
    </row>
    <row r="16" spans="1:56" x14ac:dyDescent="0.35">
      <c r="A16" t="s">
        <v>75</v>
      </c>
      <c r="B16" s="5" t="s">
        <v>70</v>
      </c>
      <c r="C16" s="5" t="s">
        <v>70</v>
      </c>
      <c r="D16" s="5" t="s">
        <v>70</v>
      </c>
      <c r="E16" s="5" t="s">
        <v>70</v>
      </c>
      <c r="F16" s="5" t="s">
        <v>70</v>
      </c>
      <c r="G16" s="5" t="s">
        <v>70</v>
      </c>
      <c r="H16" s="5" t="s">
        <v>70</v>
      </c>
      <c r="I16" s="5" t="s">
        <v>70</v>
      </c>
      <c r="J16" s="5" t="s">
        <v>70</v>
      </c>
      <c r="K16" s="5" t="s">
        <v>70</v>
      </c>
      <c r="L16" s="5">
        <v>0</v>
      </c>
      <c r="M16" s="5" t="s">
        <v>70</v>
      </c>
      <c r="N16" s="5" t="s">
        <v>70</v>
      </c>
      <c r="O16" s="5" t="s">
        <v>70</v>
      </c>
      <c r="P16" s="5" t="s">
        <v>70</v>
      </c>
      <c r="Q16" s="5" t="s">
        <v>70</v>
      </c>
      <c r="R16" s="5" t="s">
        <v>70</v>
      </c>
      <c r="S16" s="5" t="s">
        <v>70</v>
      </c>
      <c r="T16" s="5" t="s">
        <v>70</v>
      </c>
      <c r="U16" s="5" t="s">
        <v>70</v>
      </c>
      <c r="V16" s="5" t="s">
        <v>70</v>
      </c>
      <c r="W16" s="5">
        <v>0</v>
      </c>
      <c r="X16" s="5" t="s">
        <v>70</v>
      </c>
      <c r="Y16" s="5" t="s">
        <v>70</v>
      </c>
      <c r="Z16" s="5" t="s">
        <v>70</v>
      </c>
      <c r="AA16" s="5" t="s">
        <v>70</v>
      </c>
      <c r="AB16" s="5" t="s">
        <v>70</v>
      </c>
      <c r="AC16" s="5" t="s">
        <v>70</v>
      </c>
      <c r="AD16" s="5" t="s">
        <v>70</v>
      </c>
      <c r="AE16" s="5" t="s">
        <v>70</v>
      </c>
      <c r="AF16" s="5" t="s">
        <v>70</v>
      </c>
      <c r="AG16" s="5" t="s">
        <v>70</v>
      </c>
      <c r="AH16" s="5">
        <v>0</v>
      </c>
      <c r="AI16" s="5" t="s">
        <v>70</v>
      </c>
      <c r="AJ16" s="5" t="s">
        <v>70</v>
      </c>
      <c r="AK16" s="5" t="s">
        <v>70</v>
      </c>
      <c r="AL16" s="5" t="s">
        <v>70</v>
      </c>
      <c r="AM16" s="5" t="s">
        <v>70</v>
      </c>
      <c r="AN16" s="5" t="s">
        <v>70</v>
      </c>
      <c r="AO16" s="5" t="s">
        <v>70</v>
      </c>
      <c r="AP16" s="5" t="s">
        <v>70</v>
      </c>
      <c r="AQ16" s="5" t="s">
        <v>70</v>
      </c>
      <c r="AR16" s="5" t="s">
        <v>70</v>
      </c>
      <c r="AS16" s="5">
        <v>0</v>
      </c>
      <c r="AT16" s="5" t="s">
        <v>70</v>
      </c>
      <c r="AU16" s="5" t="s">
        <v>70</v>
      </c>
      <c r="AV16" s="5" t="s">
        <v>70</v>
      </c>
      <c r="AW16" s="5" t="s">
        <v>70</v>
      </c>
      <c r="AX16" s="5" t="s">
        <v>70</v>
      </c>
      <c r="AY16" s="5" t="s">
        <v>70</v>
      </c>
      <c r="AZ16" s="5" t="s">
        <v>70</v>
      </c>
      <c r="BA16" s="5" t="s">
        <v>70</v>
      </c>
      <c r="BB16" s="5" t="s">
        <v>70</v>
      </c>
      <c r="BC16" s="5" t="s">
        <v>70</v>
      </c>
      <c r="BD16" s="5">
        <v>0</v>
      </c>
    </row>
    <row r="17" spans="1:56" x14ac:dyDescent="0.35">
      <c r="A17" t="s">
        <v>76</v>
      </c>
      <c r="B17" s="5">
        <v>20</v>
      </c>
      <c r="C17" s="7">
        <v>0.33300000000000002</v>
      </c>
      <c r="D17" s="5">
        <v>35</v>
      </c>
      <c r="E17" s="7">
        <v>0.61399999999999999</v>
      </c>
      <c r="F17" s="5">
        <v>45</v>
      </c>
      <c r="G17" s="7">
        <v>0.82499999999999996</v>
      </c>
      <c r="H17" s="5">
        <v>50</v>
      </c>
      <c r="I17" s="7">
        <v>0.91200000000000003</v>
      </c>
      <c r="J17" s="5">
        <v>5</v>
      </c>
      <c r="K17" s="7">
        <v>8.7999999999999995E-2</v>
      </c>
      <c r="L17" s="5">
        <v>55</v>
      </c>
      <c r="M17" s="5">
        <v>10</v>
      </c>
      <c r="N17" s="5" t="s">
        <v>63</v>
      </c>
      <c r="O17" s="5">
        <v>25</v>
      </c>
      <c r="P17" s="5" t="s">
        <v>63</v>
      </c>
      <c r="Q17" s="5">
        <v>35</v>
      </c>
      <c r="R17" s="5" t="s">
        <v>63</v>
      </c>
      <c r="S17" s="5">
        <v>45</v>
      </c>
      <c r="T17" s="5" t="s">
        <v>63</v>
      </c>
      <c r="U17" s="5" t="s">
        <v>63</v>
      </c>
      <c r="V17" s="5" t="s">
        <v>63</v>
      </c>
      <c r="W17" s="5">
        <v>50</v>
      </c>
      <c r="X17" s="5">
        <v>30</v>
      </c>
      <c r="Y17" s="5" t="s">
        <v>63</v>
      </c>
      <c r="Z17" s="5">
        <v>50</v>
      </c>
      <c r="AA17" s="5" t="s">
        <v>63</v>
      </c>
      <c r="AB17" s="5">
        <v>70</v>
      </c>
      <c r="AC17" s="5" t="s">
        <v>63</v>
      </c>
      <c r="AD17" s="5">
        <v>75</v>
      </c>
      <c r="AE17" s="5" t="s">
        <v>63</v>
      </c>
      <c r="AF17" s="5" t="s">
        <v>63</v>
      </c>
      <c r="AG17" s="5" t="s">
        <v>63</v>
      </c>
      <c r="AH17" s="5">
        <v>80</v>
      </c>
      <c r="AI17" s="5">
        <v>35</v>
      </c>
      <c r="AJ17" s="7">
        <v>0.5</v>
      </c>
      <c r="AK17" s="5">
        <v>50</v>
      </c>
      <c r="AL17" s="7">
        <v>0.74199999999999999</v>
      </c>
      <c r="AM17" s="5">
        <v>65</v>
      </c>
      <c r="AN17" s="7">
        <v>0.95499999999999996</v>
      </c>
      <c r="AO17" s="5">
        <v>65</v>
      </c>
      <c r="AP17" s="7">
        <v>1</v>
      </c>
      <c r="AQ17" s="5">
        <v>0</v>
      </c>
      <c r="AR17" s="7">
        <v>0</v>
      </c>
      <c r="AS17" s="5">
        <v>65</v>
      </c>
      <c r="AT17" s="5">
        <v>30</v>
      </c>
      <c r="AU17" s="5" t="s">
        <v>63</v>
      </c>
      <c r="AV17" s="5">
        <v>40</v>
      </c>
      <c r="AW17" s="5" t="s">
        <v>63</v>
      </c>
      <c r="AX17" s="5">
        <v>60</v>
      </c>
      <c r="AY17" s="5" t="s">
        <v>63</v>
      </c>
      <c r="AZ17" s="5">
        <v>70</v>
      </c>
      <c r="BA17" s="5" t="s">
        <v>63</v>
      </c>
      <c r="BB17" s="5" t="s">
        <v>63</v>
      </c>
      <c r="BC17" s="5" t="s">
        <v>63</v>
      </c>
      <c r="BD17" s="5">
        <v>70</v>
      </c>
    </row>
    <row r="18" spans="1:56" x14ac:dyDescent="0.35">
      <c r="A18" t="s">
        <v>77</v>
      </c>
      <c r="B18" s="5">
        <v>55</v>
      </c>
      <c r="C18" s="7">
        <v>0.28399999999999997</v>
      </c>
      <c r="D18" s="5">
        <v>95</v>
      </c>
      <c r="E18" s="7">
        <v>0.505</v>
      </c>
      <c r="F18" s="5">
        <v>145</v>
      </c>
      <c r="G18" s="7">
        <v>0.76800000000000002</v>
      </c>
      <c r="H18" s="5">
        <v>180</v>
      </c>
      <c r="I18" s="7">
        <v>0.94199999999999995</v>
      </c>
      <c r="J18" s="5">
        <v>10</v>
      </c>
      <c r="K18" s="7">
        <v>5.8000000000000003E-2</v>
      </c>
      <c r="L18" s="5">
        <v>190</v>
      </c>
      <c r="M18" s="5">
        <v>40</v>
      </c>
      <c r="N18" s="7">
        <v>0.23400000000000001</v>
      </c>
      <c r="O18" s="5">
        <v>85</v>
      </c>
      <c r="P18" s="7">
        <v>0.52100000000000002</v>
      </c>
      <c r="Q18" s="5">
        <v>130</v>
      </c>
      <c r="R18" s="7">
        <v>0.79</v>
      </c>
      <c r="S18" s="5">
        <v>155</v>
      </c>
      <c r="T18" s="7">
        <v>0.93400000000000005</v>
      </c>
      <c r="U18" s="5">
        <v>10</v>
      </c>
      <c r="V18" s="7">
        <v>6.6000000000000003E-2</v>
      </c>
      <c r="W18" s="5">
        <v>165</v>
      </c>
      <c r="X18" s="5">
        <v>55</v>
      </c>
      <c r="Y18" s="5" t="s">
        <v>63</v>
      </c>
      <c r="Z18" s="5">
        <v>100</v>
      </c>
      <c r="AA18" s="5" t="s">
        <v>63</v>
      </c>
      <c r="AB18" s="5">
        <v>155</v>
      </c>
      <c r="AC18" s="5" t="s">
        <v>63</v>
      </c>
      <c r="AD18" s="5">
        <v>175</v>
      </c>
      <c r="AE18" s="5" t="s">
        <v>63</v>
      </c>
      <c r="AF18" s="5" t="s">
        <v>63</v>
      </c>
      <c r="AG18" s="5" t="s">
        <v>63</v>
      </c>
      <c r="AH18" s="5">
        <v>175</v>
      </c>
      <c r="AI18" s="5">
        <v>50</v>
      </c>
      <c r="AJ18" s="7">
        <v>0.26300000000000001</v>
      </c>
      <c r="AK18" s="5">
        <v>100</v>
      </c>
      <c r="AL18" s="7">
        <v>0.51500000000000001</v>
      </c>
      <c r="AM18" s="5">
        <v>170</v>
      </c>
      <c r="AN18" s="7">
        <v>0.86899999999999999</v>
      </c>
      <c r="AO18" s="5">
        <v>190</v>
      </c>
      <c r="AP18" s="7">
        <v>0.96499999999999997</v>
      </c>
      <c r="AQ18" s="5">
        <v>5</v>
      </c>
      <c r="AR18" s="7">
        <v>3.5000000000000003E-2</v>
      </c>
      <c r="AS18" s="5">
        <v>200</v>
      </c>
      <c r="AT18" s="5">
        <v>35</v>
      </c>
      <c r="AU18" s="7">
        <v>0.19600000000000001</v>
      </c>
      <c r="AV18" s="5">
        <v>75</v>
      </c>
      <c r="AW18" s="7">
        <v>0.41299999999999998</v>
      </c>
      <c r="AX18" s="5">
        <v>125</v>
      </c>
      <c r="AY18" s="7">
        <v>0.69799999999999995</v>
      </c>
      <c r="AZ18" s="5">
        <v>160</v>
      </c>
      <c r="BA18" s="7">
        <v>0.88800000000000001</v>
      </c>
      <c r="BB18" s="5">
        <v>20</v>
      </c>
      <c r="BC18" s="7">
        <v>0.112</v>
      </c>
      <c r="BD18" s="5">
        <v>180</v>
      </c>
    </row>
    <row r="19" spans="1:56" x14ac:dyDescent="0.35">
      <c r="A19" t="s">
        <v>78</v>
      </c>
      <c r="B19" s="5">
        <v>80</v>
      </c>
      <c r="C19" s="7">
        <v>0.443</v>
      </c>
      <c r="D19" s="5">
        <v>125</v>
      </c>
      <c r="E19" s="7">
        <v>0.69399999999999995</v>
      </c>
      <c r="F19" s="5">
        <v>155</v>
      </c>
      <c r="G19" s="7">
        <v>0.85799999999999998</v>
      </c>
      <c r="H19" s="5">
        <v>175</v>
      </c>
      <c r="I19" s="7">
        <v>0.96199999999999997</v>
      </c>
      <c r="J19" s="5">
        <v>5</v>
      </c>
      <c r="K19" s="7">
        <v>3.7999999999999999E-2</v>
      </c>
      <c r="L19" s="5">
        <v>185</v>
      </c>
      <c r="M19" s="5">
        <v>85</v>
      </c>
      <c r="N19" s="5" t="s">
        <v>63</v>
      </c>
      <c r="O19" s="5">
        <v>125</v>
      </c>
      <c r="P19" s="5" t="s">
        <v>63</v>
      </c>
      <c r="Q19" s="5">
        <v>145</v>
      </c>
      <c r="R19" s="5" t="s">
        <v>63</v>
      </c>
      <c r="S19" s="5">
        <v>155</v>
      </c>
      <c r="T19" s="5" t="s">
        <v>63</v>
      </c>
      <c r="U19" s="5" t="s">
        <v>63</v>
      </c>
      <c r="V19" s="5" t="s">
        <v>63</v>
      </c>
      <c r="W19" s="5">
        <v>160</v>
      </c>
      <c r="X19" s="5">
        <v>85</v>
      </c>
      <c r="Y19" s="5" t="s">
        <v>63</v>
      </c>
      <c r="Z19" s="5">
        <v>125</v>
      </c>
      <c r="AA19" s="5" t="s">
        <v>63</v>
      </c>
      <c r="AB19" s="5">
        <v>150</v>
      </c>
      <c r="AC19" s="5" t="s">
        <v>63</v>
      </c>
      <c r="AD19" s="5">
        <v>160</v>
      </c>
      <c r="AE19" s="5" t="s">
        <v>63</v>
      </c>
      <c r="AF19" s="5" t="s">
        <v>63</v>
      </c>
      <c r="AG19" s="5" t="s">
        <v>63</v>
      </c>
      <c r="AH19" s="5">
        <v>160</v>
      </c>
      <c r="AI19" s="5">
        <v>70</v>
      </c>
      <c r="AJ19" s="5" t="s">
        <v>63</v>
      </c>
      <c r="AK19" s="5">
        <v>110</v>
      </c>
      <c r="AL19" s="5" t="s">
        <v>63</v>
      </c>
      <c r="AM19" s="5">
        <v>140</v>
      </c>
      <c r="AN19" s="5" t="s">
        <v>63</v>
      </c>
      <c r="AO19" s="5">
        <v>155</v>
      </c>
      <c r="AP19" s="5" t="s">
        <v>63</v>
      </c>
      <c r="AQ19" s="5" t="s">
        <v>63</v>
      </c>
      <c r="AR19" s="5" t="s">
        <v>63</v>
      </c>
      <c r="AS19" s="5">
        <v>155</v>
      </c>
      <c r="AT19" s="5">
        <v>55</v>
      </c>
      <c r="AU19" s="5" t="s">
        <v>63</v>
      </c>
      <c r="AV19" s="5">
        <v>90</v>
      </c>
      <c r="AW19" s="5" t="s">
        <v>63</v>
      </c>
      <c r="AX19" s="5">
        <v>110</v>
      </c>
      <c r="AY19" s="5" t="s">
        <v>63</v>
      </c>
      <c r="AZ19" s="5">
        <v>120</v>
      </c>
      <c r="BA19" s="5" t="s">
        <v>63</v>
      </c>
      <c r="BB19" s="5" t="s">
        <v>63</v>
      </c>
      <c r="BC19" s="5" t="s">
        <v>63</v>
      </c>
      <c r="BD19" s="5">
        <v>120</v>
      </c>
    </row>
    <row r="20" spans="1:56" x14ac:dyDescent="0.35">
      <c r="A20" t="s">
        <v>79</v>
      </c>
      <c r="B20" s="5" t="s">
        <v>70</v>
      </c>
      <c r="C20" s="5" t="s">
        <v>70</v>
      </c>
      <c r="D20" s="5" t="s">
        <v>70</v>
      </c>
      <c r="E20" s="5" t="s">
        <v>70</v>
      </c>
      <c r="F20" s="5" t="s">
        <v>70</v>
      </c>
      <c r="G20" s="5" t="s">
        <v>70</v>
      </c>
      <c r="H20" s="5" t="s">
        <v>70</v>
      </c>
      <c r="I20" s="5" t="s">
        <v>70</v>
      </c>
      <c r="J20" s="5" t="s">
        <v>70</v>
      </c>
      <c r="K20" s="5" t="s">
        <v>70</v>
      </c>
      <c r="L20" s="5">
        <v>0</v>
      </c>
      <c r="M20" s="5" t="s">
        <v>70</v>
      </c>
      <c r="N20" s="5" t="s">
        <v>70</v>
      </c>
      <c r="O20" s="5" t="s">
        <v>70</v>
      </c>
      <c r="P20" s="5" t="s">
        <v>70</v>
      </c>
      <c r="Q20" s="5" t="s">
        <v>70</v>
      </c>
      <c r="R20" s="5" t="s">
        <v>70</v>
      </c>
      <c r="S20" s="5" t="s">
        <v>70</v>
      </c>
      <c r="T20" s="5" t="s">
        <v>70</v>
      </c>
      <c r="U20" s="5" t="s">
        <v>70</v>
      </c>
      <c r="V20" s="5" t="s">
        <v>70</v>
      </c>
      <c r="W20" s="5">
        <v>0</v>
      </c>
      <c r="X20" s="5" t="s">
        <v>70</v>
      </c>
      <c r="Y20" s="5" t="s">
        <v>70</v>
      </c>
      <c r="Z20" s="5" t="s">
        <v>70</v>
      </c>
      <c r="AA20" s="5" t="s">
        <v>70</v>
      </c>
      <c r="AB20" s="5" t="s">
        <v>70</v>
      </c>
      <c r="AC20" s="5" t="s">
        <v>70</v>
      </c>
      <c r="AD20" s="5" t="s">
        <v>70</v>
      </c>
      <c r="AE20" s="5" t="s">
        <v>70</v>
      </c>
      <c r="AF20" s="5" t="s">
        <v>70</v>
      </c>
      <c r="AG20" s="5" t="s">
        <v>70</v>
      </c>
      <c r="AH20" s="5">
        <v>0</v>
      </c>
      <c r="AI20" s="5" t="s">
        <v>70</v>
      </c>
      <c r="AJ20" s="5" t="s">
        <v>70</v>
      </c>
      <c r="AK20" s="5" t="s">
        <v>70</v>
      </c>
      <c r="AL20" s="5" t="s">
        <v>70</v>
      </c>
      <c r="AM20" s="5" t="s">
        <v>70</v>
      </c>
      <c r="AN20" s="5" t="s">
        <v>70</v>
      </c>
      <c r="AO20" s="5" t="s">
        <v>70</v>
      </c>
      <c r="AP20" s="5" t="s">
        <v>70</v>
      </c>
      <c r="AQ20" s="5" t="s">
        <v>70</v>
      </c>
      <c r="AR20" s="5" t="s">
        <v>70</v>
      </c>
      <c r="AS20" s="5">
        <v>0</v>
      </c>
      <c r="AT20" s="5" t="s">
        <v>70</v>
      </c>
      <c r="AU20" s="5" t="s">
        <v>70</v>
      </c>
      <c r="AV20" s="5" t="s">
        <v>70</v>
      </c>
      <c r="AW20" s="5" t="s">
        <v>70</v>
      </c>
      <c r="AX20" s="5" t="s">
        <v>70</v>
      </c>
      <c r="AY20" s="5" t="s">
        <v>70</v>
      </c>
      <c r="AZ20" s="5" t="s">
        <v>70</v>
      </c>
      <c r="BA20" s="5" t="s">
        <v>70</v>
      </c>
      <c r="BB20" s="5" t="s">
        <v>70</v>
      </c>
      <c r="BC20" s="5" t="s">
        <v>70</v>
      </c>
      <c r="BD20" s="5">
        <v>0</v>
      </c>
    </row>
    <row r="21" spans="1:56" x14ac:dyDescent="0.35">
      <c r="A21" t="s">
        <v>80</v>
      </c>
      <c r="B21" s="5" t="s">
        <v>70</v>
      </c>
      <c r="C21" s="5" t="s">
        <v>70</v>
      </c>
      <c r="D21" s="5" t="s">
        <v>70</v>
      </c>
      <c r="E21" s="5" t="s">
        <v>70</v>
      </c>
      <c r="F21" s="5" t="s">
        <v>70</v>
      </c>
      <c r="G21" s="5" t="s">
        <v>70</v>
      </c>
      <c r="H21" s="5" t="s">
        <v>70</v>
      </c>
      <c r="I21" s="5" t="s">
        <v>70</v>
      </c>
      <c r="J21" s="5" t="s">
        <v>70</v>
      </c>
      <c r="K21" s="5" t="s">
        <v>70</v>
      </c>
      <c r="L21" s="5">
        <v>0</v>
      </c>
      <c r="M21" s="5" t="s">
        <v>70</v>
      </c>
      <c r="N21" s="5" t="s">
        <v>70</v>
      </c>
      <c r="O21" s="5" t="s">
        <v>70</v>
      </c>
      <c r="P21" s="5" t="s">
        <v>70</v>
      </c>
      <c r="Q21" s="5" t="s">
        <v>70</v>
      </c>
      <c r="R21" s="5" t="s">
        <v>70</v>
      </c>
      <c r="S21" s="5" t="s">
        <v>70</v>
      </c>
      <c r="T21" s="5" t="s">
        <v>70</v>
      </c>
      <c r="U21" s="5" t="s">
        <v>70</v>
      </c>
      <c r="V21" s="5" t="s">
        <v>70</v>
      </c>
      <c r="W21" s="5">
        <v>0</v>
      </c>
      <c r="X21" s="5" t="s">
        <v>70</v>
      </c>
      <c r="Y21" s="5" t="s">
        <v>70</v>
      </c>
      <c r="Z21" s="5" t="s">
        <v>70</v>
      </c>
      <c r="AA21" s="5" t="s">
        <v>70</v>
      </c>
      <c r="AB21" s="5" t="s">
        <v>70</v>
      </c>
      <c r="AC21" s="5" t="s">
        <v>70</v>
      </c>
      <c r="AD21" s="5" t="s">
        <v>70</v>
      </c>
      <c r="AE21" s="5" t="s">
        <v>70</v>
      </c>
      <c r="AF21" s="5" t="s">
        <v>70</v>
      </c>
      <c r="AG21" s="5" t="s">
        <v>70</v>
      </c>
      <c r="AH21" s="5">
        <v>0</v>
      </c>
      <c r="AI21" s="5" t="s">
        <v>70</v>
      </c>
      <c r="AJ21" s="5" t="s">
        <v>70</v>
      </c>
      <c r="AK21" s="5" t="s">
        <v>70</v>
      </c>
      <c r="AL21" s="5" t="s">
        <v>70</v>
      </c>
      <c r="AM21" s="5" t="s">
        <v>70</v>
      </c>
      <c r="AN21" s="5" t="s">
        <v>70</v>
      </c>
      <c r="AO21" s="5" t="s">
        <v>70</v>
      </c>
      <c r="AP21" s="5" t="s">
        <v>70</v>
      </c>
      <c r="AQ21" s="5" t="s">
        <v>70</v>
      </c>
      <c r="AR21" s="5" t="s">
        <v>70</v>
      </c>
      <c r="AS21" s="5">
        <v>0</v>
      </c>
      <c r="AT21" s="5" t="s">
        <v>70</v>
      </c>
      <c r="AU21" s="5" t="s">
        <v>70</v>
      </c>
      <c r="AV21" s="5" t="s">
        <v>70</v>
      </c>
      <c r="AW21" s="5" t="s">
        <v>70</v>
      </c>
      <c r="AX21" s="5" t="s">
        <v>70</v>
      </c>
      <c r="AY21" s="5" t="s">
        <v>70</v>
      </c>
      <c r="AZ21" s="5" t="s">
        <v>70</v>
      </c>
      <c r="BA21" s="5" t="s">
        <v>70</v>
      </c>
      <c r="BB21" s="5" t="s">
        <v>70</v>
      </c>
      <c r="BC21" s="5" t="s">
        <v>70</v>
      </c>
      <c r="BD21" s="5">
        <v>0</v>
      </c>
    </row>
    <row r="22" spans="1:56" x14ac:dyDescent="0.35">
      <c r="A22" t="s">
        <v>81</v>
      </c>
      <c r="B22" s="5">
        <v>30</v>
      </c>
      <c r="C22" s="7">
        <v>0.27200000000000002</v>
      </c>
      <c r="D22" s="5">
        <v>45</v>
      </c>
      <c r="E22" s="7">
        <v>0.437</v>
      </c>
      <c r="F22" s="5">
        <v>75</v>
      </c>
      <c r="G22" s="7">
        <v>0.71799999999999997</v>
      </c>
      <c r="H22" s="5">
        <v>90</v>
      </c>
      <c r="I22" s="7">
        <v>0.874</v>
      </c>
      <c r="J22" s="5">
        <v>15</v>
      </c>
      <c r="K22" s="7">
        <v>0.126</v>
      </c>
      <c r="L22" s="5">
        <v>105</v>
      </c>
      <c r="M22" s="5">
        <v>20</v>
      </c>
      <c r="N22" s="5" t="s">
        <v>63</v>
      </c>
      <c r="O22" s="5">
        <v>20</v>
      </c>
      <c r="P22" s="5" t="s">
        <v>63</v>
      </c>
      <c r="Q22" s="5">
        <v>25</v>
      </c>
      <c r="R22" s="5" t="s">
        <v>63</v>
      </c>
      <c r="S22" s="5">
        <v>30</v>
      </c>
      <c r="T22" s="5" t="s">
        <v>63</v>
      </c>
      <c r="U22" s="5" t="s">
        <v>63</v>
      </c>
      <c r="V22" s="5" t="s">
        <v>63</v>
      </c>
      <c r="W22" s="5">
        <v>30</v>
      </c>
      <c r="X22" s="5">
        <v>25</v>
      </c>
      <c r="Y22" s="7">
        <v>0.32900000000000001</v>
      </c>
      <c r="Z22" s="5">
        <v>45</v>
      </c>
      <c r="AA22" s="7">
        <v>0.59199999999999997</v>
      </c>
      <c r="AB22" s="5">
        <v>60</v>
      </c>
      <c r="AC22" s="7">
        <v>0.76300000000000001</v>
      </c>
      <c r="AD22" s="5">
        <v>65</v>
      </c>
      <c r="AE22" s="7">
        <v>0.86799999999999999</v>
      </c>
      <c r="AF22" s="5">
        <v>10</v>
      </c>
      <c r="AG22" s="7">
        <v>0.13200000000000001</v>
      </c>
      <c r="AH22" s="5">
        <v>75</v>
      </c>
      <c r="AI22" s="5">
        <v>10</v>
      </c>
      <c r="AJ22" s="5" t="s">
        <v>63</v>
      </c>
      <c r="AK22" s="5">
        <v>20</v>
      </c>
      <c r="AL22" s="5" t="s">
        <v>63</v>
      </c>
      <c r="AM22" s="5">
        <v>25</v>
      </c>
      <c r="AN22" s="5" t="s">
        <v>63</v>
      </c>
      <c r="AO22" s="5">
        <v>25</v>
      </c>
      <c r="AP22" s="5" t="s">
        <v>63</v>
      </c>
      <c r="AQ22" s="5" t="s">
        <v>63</v>
      </c>
      <c r="AR22" s="5" t="s">
        <v>63</v>
      </c>
      <c r="AS22" s="5">
        <v>25</v>
      </c>
      <c r="AT22" s="5">
        <v>15</v>
      </c>
      <c r="AU22" s="5" t="s">
        <v>63</v>
      </c>
      <c r="AV22" s="5">
        <v>25</v>
      </c>
      <c r="AW22" s="5" t="s">
        <v>63</v>
      </c>
      <c r="AX22" s="5">
        <v>40</v>
      </c>
      <c r="AY22" s="5" t="s">
        <v>63</v>
      </c>
      <c r="AZ22" s="5">
        <v>40</v>
      </c>
      <c r="BA22" s="5" t="s">
        <v>63</v>
      </c>
      <c r="BB22" s="5" t="s">
        <v>63</v>
      </c>
      <c r="BC22" s="5" t="s">
        <v>63</v>
      </c>
      <c r="BD22" s="5">
        <v>45</v>
      </c>
    </row>
    <row r="23" spans="1:56" x14ac:dyDescent="0.35">
      <c r="A23" t="s">
        <v>82</v>
      </c>
      <c r="B23" s="5">
        <v>715</v>
      </c>
      <c r="C23" s="7">
        <v>0.371</v>
      </c>
      <c r="D23" s="8">
        <v>1210</v>
      </c>
      <c r="E23" s="7">
        <v>0.63</v>
      </c>
      <c r="F23" s="8">
        <v>1590</v>
      </c>
      <c r="G23" s="7">
        <v>0.82599999999999996</v>
      </c>
      <c r="H23" s="8">
        <v>1800</v>
      </c>
      <c r="I23" s="7">
        <v>0.93700000000000006</v>
      </c>
      <c r="J23" s="5">
        <v>120</v>
      </c>
      <c r="K23" s="7">
        <v>6.3E-2</v>
      </c>
      <c r="L23" s="8">
        <v>1920</v>
      </c>
      <c r="M23" s="5">
        <v>675</v>
      </c>
      <c r="N23" s="7">
        <v>0.36899999999999999</v>
      </c>
      <c r="O23" s="8">
        <v>1190</v>
      </c>
      <c r="P23" s="7">
        <v>0.65</v>
      </c>
      <c r="Q23" s="8">
        <v>1555</v>
      </c>
      <c r="R23" s="7">
        <v>0.84899999999999998</v>
      </c>
      <c r="S23" s="8">
        <v>1730</v>
      </c>
      <c r="T23" s="7">
        <v>0.94399999999999995</v>
      </c>
      <c r="U23" s="5">
        <v>100</v>
      </c>
      <c r="V23" s="7">
        <v>5.6000000000000001E-2</v>
      </c>
      <c r="W23" s="8">
        <v>1830</v>
      </c>
      <c r="X23" s="5">
        <v>700</v>
      </c>
      <c r="Y23" s="7">
        <v>0.38800000000000001</v>
      </c>
      <c r="Z23" s="8">
        <v>1145</v>
      </c>
      <c r="AA23" s="7">
        <v>0.63300000000000001</v>
      </c>
      <c r="AB23" s="8">
        <v>1565</v>
      </c>
      <c r="AC23" s="7">
        <v>0.86599999999999999</v>
      </c>
      <c r="AD23" s="8">
        <v>1730</v>
      </c>
      <c r="AE23" s="7">
        <v>0.95799999999999996</v>
      </c>
      <c r="AF23" s="5">
        <v>75</v>
      </c>
      <c r="AG23" s="7">
        <v>4.2000000000000003E-2</v>
      </c>
      <c r="AH23" s="8">
        <v>1805</v>
      </c>
      <c r="AI23" s="5">
        <v>595</v>
      </c>
      <c r="AJ23" s="7">
        <v>0.34399999999999997</v>
      </c>
      <c r="AK23" s="8">
        <v>1075</v>
      </c>
      <c r="AL23" s="7">
        <v>0.623</v>
      </c>
      <c r="AM23" s="8">
        <v>1525</v>
      </c>
      <c r="AN23" s="7">
        <v>0.88300000000000001</v>
      </c>
      <c r="AO23" s="8">
        <v>1690</v>
      </c>
      <c r="AP23" s="7">
        <v>0.97899999999999998</v>
      </c>
      <c r="AQ23" s="5">
        <v>35</v>
      </c>
      <c r="AR23" s="7">
        <v>2.1000000000000001E-2</v>
      </c>
      <c r="AS23" s="8">
        <v>1730</v>
      </c>
      <c r="AT23" s="5">
        <v>515</v>
      </c>
      <c r="AU23" s="7">
        <v>0.30599999999999999</v>
      </c>
      <c r="AV23" s="8">
        <v>1040</v>
      </c>
      <c r="AW23" s="7">
        <v>0.61699999999999999</v>
      </c>
      <c r="AX23" s="8">
        <v>1400</v>
      </c>
      <c r="AY23" s="7">
        <v>0.83199999999999996</v>
      </c>
      <c r="AZ23" s="8">
        <v>1600</v>
      </c>
      <c r="BA23" s="7">
        <v>0.95099999999999996</v>
      </c>
      <c r="BB23" s="5">
        <v>85</v>
      </c>
      <c r="BC23" s="7">
        <v>4.9000000000000002E-2</v>
      </c>
      <c r="BD23" s="8">
        <v>1680</v>
      </c>
    </row>
    <row r="24" spans="1:56" x14ac:dyDescent="0.35">
      <c r="A24" t="s">
        <v>83</v>
      </c>
      <c r="B24" s="5">
        <v>5</v>
      </c>
      <c r="C24" s="5" t="s">
        <v>63</v>
      </c>
      <c r="D24" s="5">
        <v>10</v>
      </c>
      <c r="E24" s="5" t="s">
        <v>63</v>
      </c>
      <c r="F24" s="5">
        <v>15</v>
      </c>
      <c r="G24" s="5" t="s">
        <v>63</v>
      </c>
      <c r="H24" s="5">
        <v>15</v>
      </c>
      <c r="I24" s="5" t="s">
        <v>63</v>
      </c>
      <c r="J24" s="5" t="s">
        <v>63</v>
      </c>
      <c r="K24" s="5" t="s">
        <v>63</v>
      </c>
      <c r="L24" s="5">
        <v>15</v>
      </c>
      <c r="M24" s="5" t="s">
        <v>63</v>
      </c>
      <c r="N24" s="5" t="s">
        <v>63</v>
      </c>
      <c r="O24" s="5">
        <v>5</v>
      </c>
      <c r="P24" s="5" t="s">
        <v>63</v>
      </c>
      <c r="Q24" s="5">
        <v>5</v>
      </c>
      <c r="R24" s="5" t="s">
        <v>63</v>
      </c>
      <c r="S24" s="5">
        <v>5</v>
      </c>
      <c r="T24" s="5" t="s">
        <v>63</v>
      </c>
      <c r="U24" s="5">
        <v>0</v>
      </c>
      <c r="V24" s="7">
        <v>0</v>
      </c>
      <c r="W24" s="5">
        <v>5</v>
      </c>
      <c r="X24" s="5" t="s">
        <v>70</v>
      </c>
      <c r="Y24" s="5" t="s">
        <v>70</v>
      </c>
      <c r="Z24" s="5" t="s">
        <v>70</v>
      </c>
      <c r="AA24" s="5" t="s">
        <v>70</v>
      </c>
      <c r="AB24" s="5" t="s">
        <v>70</v>
      </c>
      <c r="AC24" s="5" t="s">
        <v>70</v>
      </c>
      <c r="AD24" s="5" t="s">
        <v>70</v>
      </c>
      <c r="AE24" s="5" t="s">
        <v>70</v>
      </c>
      <c r="AF24" s="5" t="s">
        <v>70</v>
      </c>
      <c r="AG24" s="5" t="s">
        <v>70</v>
      </c>
      <c r="AH24" s="5">
        <v>0</v>
      </c>
      <c r="AI24" s="5" t="s">
        <v>63</v>
      </c>
      <c r="AJ24" s="5" t="s">
        <v>63</v>
      </c>
      <c r="AK24" s="5" t="s">
        <v>63</v>
      </c>
      <c r="AL24" s="5" t="s">
        <v>63</v>
      </c>
      <c r="AM24" s="5" t="s">
        <v>63</v>
      </c>
      <c r="AN24" s="5" t="s">
        <v>63</v>
      </c>
      <c r="AO24" s="5" t="s">
        <v>63</v>
      </c>
      <c r="AP24" s="5" t="s">
        <v>63</v>
      </c>
      <c r="AQ24" s="5">
        <v>0</v>
      </c>
      <c r="AR24" s="7">
        <v>0</v>
      </c>
      <c r="AS24" s="5" t="s">
        <v>63</v>
      </c>
      <c r="AT24" s="5" t="s">
        <v>63</v>
      </c>
      <c r="AU24" s="5" t="s">
        <v>63</v>
      </c>
      <c r="AV24" s="5" t="s">
        <v>63</v>
      </c>
      <c r="AW24" s="5" t="s">
        <v>63</v>
      </c>
      <c r="AX24" s="5" t="s">
        <v>63</v>
      </c>
      <c r="AY24" s="5" t="s">
        <v>63</v>
      </c>
      <c r="AZ24" s="5" t="s">
        <v>63</v>
      </c>
      <c r="BA24" s="5" t="s">
        <v>63</v>
      </c>
      <c r="BB24" s="5" t="s">
        <v>63</v>
      </c>
      <c r="BC24" s="5" t="s">
        <v>63</v>
      </c>
      <c r="BD24" s="5">
        <v>5</v>
      </c>
    </row>
    <row r="25" spans="1:56" x14ac:dyDescent="0.35">
      <c r="A25" t="s">
        <v>84</v>
      </c>
      <c r="B25" s="5">
        <v>0</v>
      </c>
      <c r="C25" s="7">
        <v>0</v>
      </c>
      <c r="D25" s="5" t="s">
        <v>63</v>
      </c>
      <c r="E25" s="5" t="s">
        <v>63</v>
      </c>
      <c r="F25" s="5" t="s">
        <v>63</v>
      </c>
      <c r="G25" s="5" t="s">
        <v>63</v>
      </c>
      <c r="H25" s="5" t="s">
        <v>63</v>
      </c>
      <c r="I25" s="5" t="s">
        <v>63</v>
      </c>
      <c r="J25" s="5">
        <v>0</v>
      </c>
      <c r="K25" s="7">
        <v>0</v>
      </c>
      <c r="L25" s="5" t="s">
        <v>63</v>
      </c>
      <c r="M25" s="5" t="s">
        <v>70</v>
      </c>
      <c r="N25" s="5" t="s">
        <v>70</v>
      </c>
      <c r="O25" s="5" t="s">
        <v>70</v>
      </c>
      <c r="P25" s="5" t="s">
        <v>70</v>
      </c>
      <c r="Q25" s="5" t="s">
        <v>70</v>
      </c>
      <c r="R25" s="5" t="s">
        <v>70</v>
      </c>
      <c r="S25" s="5" t="s">
        <v>70</v>
      </c>
      <c r="T25" s="5" t="s">
        <v>70</v>
      </c>
      <c r="U25" s="5" t="s">
        <v>70</v>
      </c>
      <c r="V25" s="5" t="s">
        <v>70</v>
      </c>
      <c r="W25" s="5">
        <v>0</v>
      </c>
      <c r="X25" s="5" t="s">
        <v>70</v>
      </c>
      <c r="Y25" s="5" t="s">
        <v>70</v>
      </c>
      <c r="Z25" s="5" t="s">
        <v>70</v>
      </c>
      <c r="AA25" s="5" t="s">
        <v>70</v>
      </c>
      <c r="AB25" s="5" t="s">
        <v>70</v>
      </c>
      <c r="AC25" s="5" t="s">
        <v>70</v>
      </c>
      <c r="AD25" s="5" t="s">
        <v>70</v>
      </c>
      <c r="AE25" s="5" t="s">
        <v>70</v>
      </c>
      <c r="AF25" s="5" t="s">
        <v>70</v>
      </c>
      <c r="AG25" s="5" t="s">
        <v>70</v>
      </c>
      <c r="AH25" s="5">
        <v>0</v>
      </c>
      <c r="AI25" s="5" t="s">
        <v>70</v>
      </c>
      <c r="AJ25" s="5" t="s">
        <v>70</v>
      </c>
      <c r="AK25" s="5" t="s">
        <v>70</v>
      </c>
      <c r="AL25" s="5" t="s">
        <v>70</v>
      </c>
      <c r="AM25" s="5" t="s">
        <v>70</v>
      </c>
      <c r="AN25" s="5" t="s">
        <v>70</v>
      </c>
      <c r="AO25" s="5" t="s">
        <v>70</v>
      </c>
      <c r="AP25" s="5" t="s">
        <v>70</v>
      </c>
      <c r="AQ25" s="5" t="s">
        <v>70</v>
      </c>
      <c r="AR25" s="5" t="s">
        <v>70</v>
      </c>
      <c r="AS25" s="5">
        <v>0</v>
      </c>
      <c r="AT25" s="5" t="s">
        <v>70</v>
      </c>
      <c r="AU25" s="5" t="s">
        <v>70</v>
      </c>
      <c r="AV25" s="5" t="s">
        <v>70</v>
      </c>
      <c r="AW25" s="5" t="s">
        <v>70</v>
      </c>
      <c r="AX25" s="5" t="s">
        <v>70</v>
      </c>
      <c r="AY25" s="5" t="s">
        <v>70</v>
      </c>
      <c r="AZ25" s="5" t="s">
        <v>70</v>
      </c>
      <c r="BA25" s="5" t="s">
        <v>70</v>
      </c>
      <c r="BB25" s="5" t="s">
        <v>70</v>
      </c>
      <c r="BC25" s="5" t="s">
        <v>70</v>
      </c>
      <c r="BD25" s="5">
        <v>0</v>
      </c>
    </row>
    <row r="26" spans="1:56" x14ac:dyDescent="0.35">
      <c r="A26" t="s">
        <v>85</v>
      </c>
      <c r="B26" s="5">
        <v>0</v>
      </c>
      <c r="C26" s="7">
        <v>0</v>
      </c>
      <c r="D26" s="5">
        <v>10</v>
      </c>
      <c r="E26" s="7">
        <v>0.45800000000000002</v>
      </c>
      <c r="F26" s="5">
        <v>20</v>
      </c>
      <c r="G26" s="7">
        <v>0.875</v>
      </c>
      <c r="H26" s="5">
        <v>25</v>
      </c>
      <c r="I26" s="7">
        <v>1</v>
      </c>
      <c r="J26" s="5">
        <v>0</v>
      </c>
      <c r="K26" s="7">
        <v>0</v>
      </c>
      <c r="L26" s="5">
        <v>25</v>
      </c>
      <c r="M26" s="5" t="s">
        <v>63</v>
      </c>
      <c r="N26" s="5" t="s">
        <v>63</v>
      </c>
      <c r="O26" s="5">
        <v>5</v>
      </c>
      <c r="P26" s="5" t="s">
        <v>63</v>
      </c>
      <c r="Q26" s="5">
        <v>25</v>
      </c>
      <c r="R26" s="5" t="s">
        <v>63</v>
      </c>
      <c r="S26" s="5">
        <v>30</v>
      </c>
      <c r="T26" s="5" t="s">
        <v>63</v>
      </c>
      <c r="U26" s="5" t="s">
        <v>63</v>
      </c>
      <c r="V26" s="5" t="s">
        <v>63</v>
      </c>
      <c r="W26" s="5">
        <v>35</v>
      </c>
      <c r="X26" s="5">
        <v>10</v>
      </c>
      <c r="Y26" s="7">
        <v>0.625</v>
      </c>
      <c r="Z26" s="5">
        <v>15</v>
      </c>
      <c r="AA26" s="7">
        <v>0.875</v>
      </c>
      <c r="AB26" s="5">
        <v>15</v>
      </c>
      <c r="AC26" s="7">
        <v>0.875</v>
      </c>
      <c r="AD26" s="5">
        <v>15</v>
      </c>
      <c r="AE26" s="7">
        <v>1</v>
      </c>
      <c r="AF26" s="5">
        <v>0</v>
      </c>
      <c r="AG26" s="7">
        <v>0</v>
      </c>
      <c r="AH26" s="5">
        <v>15</v>
      </c>
      <c r="AI26" s="5" t="s">
        <v>70</v>
      </c>
      <c r="AJ26" s="5" t="s">
        <v>70</v>
      </c>
      <c r="AK26" s="5" t="s">
        <v>70</v>
      </c>
      <c r="AL26" s="5" t="s">
        <v>70</v>
      </c>
      <c r="AM26" s="5" t="s">
        <v>70</v>
      </c>
      <c r="AN26" s="5" t="s">
        <v>70</v>
      </c>
      <c r="AO26" s="5" t="s">
        <v>70</v>
      </c>
      <c r="AP26" s="5" t="s">
        <v>70</v>
      </c>
      <c r="AQ26" s="5" t="s">
        <v>70</v>
      </c>
      <c r="AR26" s="5" t="s">
        <v>70</v>
      </c>
      <c r="AS26" s="5">
        <v>0</v>
      </c>
      <c r="AT26" s="5">
        <v>0</v>
      </c>
      <c r="AU26" s="7">
        <v>0</v>
      </c>
      <c r="AV26" s="5">
        <v>0</v>
      </c>
      <c r="AW26" s="7">
        <v>0</v>
      </c>
      <c r="AX26" s="5" t="s">
        <v>63</v>
      </c>
      <c r="AY26" s="5" t="s">
        <v>63</v>
      </c>
      <c r="AZ26" s="5" t="s">
        <v>63</v>
      </c>
      <c r="BA26" s="5" t="s">
        <v>63</v>
      </c>
      <c r="BB26" s="5">
        <v>0</v>
      </c>
      <c r="BC26" s="7">
        <v>0</v>
      </c>
      <c r="BD26" s="5" t="s">
        <v>63</v>
      </c>
    </row>
    <row r="27" spans="1:56" x14ac:dyDescent="0.35">
      <c r="A27" t="s">
        <v>86</v>
      </c>
      <c r="B27" s="5">
        <v>85</v>
      </c>
      <c r="C27" s="7">
        <v>0.42599999999999999</v>
      </c>
      <c r="D27" s="5">
        <v>125</v>
      </c>
      <c r="E27" s="7">
        <v>0.60799999999999998</v>
      </c>
      <c r="F27" s="5">
        <v>155</v>
      </c>
      <c r="G27" s="7">
        <v>0.77</v>
      </c>
      <c r="H27" s="5">
        <v>185</v>
      </c>
      <c r="I27" s="7">
        <v>0.91200000000000003</v>
      </c>
      <c r="J27" s="5">
        <v>20</v>
      </c>
      <c r="K27" s="7">
        <v>8.7999999999999995E-2</v>
      </c>
      <c r="L27" s="5">
        <v>205</v>
      </c>
      <c r="M27" s="5">
        <v>85</v>
      </c>
      <c r="N27" s="7">
        <v>0.45800000000000002</v>
      </c>
      <c r="O27" s="5">
        <v>115</v>
      </c>
      <c r="P27" s="7">
        <v>0.6</v>
      </c>
      <c r="Q27" s="5">
        <v>145</v>
      </c>
      <c r="R27" s="7">
        <v>0.76300000000000001</v>
      </c>
      <c r="S27" s="5">
        <v>170</v>
      </c>
      <c r="T27" s="7">
        <v>0.88400000000000001</v>
      </c>
      <c r="U27" s="5">
        <v>20</v>
      </c>
      <c r="V27" s="7">
        <v>0.11600000000000001</v>
      </c>
      <c r="W27" s="5">
        <v>190</v>
      </c>
      <c r="X27" s="5">
        <v>75</v>
      </c>
      <c r="Y27" s="7">
        <v>0.46899999999999997</v>
      </c>
      <c r="Z27" s="5">
        <v>110</v>
      </c>
      <c r="AA27" s="7">
        <v>0.69099999999999995</v>
      </c>
      <c r="AB27" s="5">
        <v>145</v>
      </c>
      <c r="AC27" s="7">
        <v>0.90700000000000003</v>
      </c>
      <c r="AD27" s="5">
        <v>155</v>
      </c>
      <c r="AE27" s="7">
        <v>0.96899999999999997</v>
      </c>
      <c r="AF27" s="5">
        <v>5</v>
      </c>
      <c r="AG27" s="7">
        <v>3.1E-2</v>
      </c>
      <c r="AH27" s="5">
        <v>160</v>
      </c>
      <c r="AI27" s="5">
        <v>125</v>
      </c>
      <c r="AJ27" s="7">
        <v>0.58099999999999996</v>
      </c>
      <c r="AK27" s="5">
        <v>165</v>
      </c>
      <c r="AL27" s="7">
        <v>0.76500000000000001</v>
      </c>
      <c r="AM27" s="5">
        <v>195</v>
      </c>
      <c r="AN27" s="7">
        <v>0.90300000000000002</v>
      </c>
      <c r="AO27" s="5">
        <v>210</v>
      </c>
      <c r="AP27" s="7">
        <v>0.97699999999999998</v>
      </c>
      <c r="AQ27" s="5">
        <v>5</v>
      </c>
      <c r="AR27" s="7">
        <v>2.3E-2</v>
      </c>
      <c r="AS27" s="5">
        <v>215</v>
      </c>
      <c r="AT27" s="5">
        <v>110</v>
      </c>
      <c r="AU27" s="7">
        <v>0.50700000000000001</v>
      </c>
      <c r="AV27" s="5">
        <v>140</v>
      </c>
      <c r="AW27" s="7">
        <v>0.66700000000000004</v>
      </c>
      <c r="AX27" s="5">
        <v>170</v>
      </c>
      <c r="AY27" s="7">
        <v>0.80800000000000005</v>
      </c>
      <c r="AZ27" s="5">
        <v>195</v>
      </c>
      <c r="BA27" s="7">
        <v>0.91100000000000003</v>
      </c>
      <c r="BB27" s="5">
        <v>20</v>
      </c>
      <c r="BC27" s="7">
        <v>8.8999999999999996E-2</v>
      </c>
      <c r="BD27" s="5">
        <v>215</v>
      </c>
    </row>
    <row r="28" spans="1:56" x14ac:dyDescent="0.35">
      <c r="A28" t="s">
        <v>87</v>
      </c>
      <c r="B28" s="5" t="s">
        <v>70</v>
      </c>
      <c r="C28" s="5" t="s">
        <v>70</v>
      </c>
      <c r="D28" s="5" t="s">
        <v>70</v>
      </c>
      <c r="E28" s="5" t="s">
        <v>70</v>
      </c>
      <c r="F28" s="5" t="s">
        <v>70</v>
      </c>
      <c r="G28" s="5" t="s">
        <v>70</v>
      </c>
      <c r="H28" s="5" t="s">
        <v>70</v>
      </c>
      <c r="I28" s="5" t="s">
        <v>70</v>
      </c>
      <c r="J28" s="5" t="s">
        <v>70</v>
      </c>
      <c r="K28" s="5" t="s">
        <v>70</v>
      </c>
      <c r="L28" s="5">
        <v>0</v>
      </c>
      <c r="M28" s="5" t="s">
        <v>70</v>
      </c>
      <c r="N28" s="5" t="s">
        <v>70</v>
      </c>
      <c r="O28" s="5" t="s">
        <v>70</v>
      </c>
      <c r="P28" s="5" t="s">
        <v>70</v>
      </c>
      <c r="Q28" s="5" t="s">
        <v>70</v>
      </c>
      <c r="R28" s="5" t="s">
        <v>70</v>
      </c>
      <c r="S28" s="5" t="s">
        <v>70</v>
      </c>
      <c r="T28" s="5" t="s">
        <v>70</v>
      </c>
      <c r="U28" s="5" t="s">
        <v>70</v>
      </c>
      <c r="V28" s="5" t="s">
        <v>70</v>
      </c>
      <c r="W28" s="5">
        <v>0</v>
      </c>
      <c r="X28" s="5" t="s">
        <v>70</v>
      </c>
      <c r="Y28" s="5" t="s">
        <v>70</v>
      </c>
      <c r="Z28" s="5" t="s">
        <v>70</v>
      </c>
      <c r="AA28" s="5" t="s">
        <v>70</v>
      </c>
      <c r="AB28" s="5" t="s">
        <v>70</v>
      </c>
      <c r="AC28" s="5" t="s">
        <v>70</v>
      </c>
      <c r="AD28" s="5" t="s">
        <v>70</v>
      </c>
      <c r="AE28" s="5" t="s">
        <v>70</v>
      </c>
      <c r="AF28" s="5" t="s">
        <v>70</v>
      </c>
      <c r="AG28" s="5" t="s">
        <v>70</v>
      </c>
      <c r="AH28" s="5">
        <v>0</v>
      </c>
      <c r="AI28" s="5" t="s">
        <v>70</v>
      </c>
      <c r="AJ28" s="5" t="s">
        <v>70</v>
      </c>
      <c r="AK28" s="5" t="s">
        <v>70</v>
      </c>
      <c r="AL28" s="5" t="s">
        <v>70</v>
      </c>
      <c r="AM28" s="5" t="s">
        <v>70</v>
      </c>
      <c r="AN28" s="5" t="s">
        <v>70</v>
      </c>
      <c r="AO28" s="5" t="s">
        <v>70</v>
      </c>
      <c r="AP28" s="5" t="s">
        <v>70</v>
      </c>
      <c r="AQ28" s="5" t="s">
        <v>70</v>
      </c>
      <c r="AR28" s="5" t="s">
        <v>70</v>
      </c>
      <c r="AS28" s="5">
        <v>0</v>
      </c>
      <c r="AT28" s="5" t="s">
        <v>70</v>
      </c>
      <c r="AU28" s="5" t="s">
        <v>70</v>
      </c>
      <c r="AV28" s="5" t="s">
        <v>70</v>
      </c>
      <c r="AW28" s="5" t="s">
        <v>70</v>
      </c>
      <c r="AX28" s="5" t="s">
        <v>70</v>
      </c>
      <c r="AY28" s="5" t="s">
        <v>70</v>
      </c>
      <c r="AZ28" s="5" t="s">
        <v>70</v>
      </c>
      <c r="BA28" s="5" t="s">
        <v>70</v>
      </c>
      <c r="BB28" s="5" t="s">
        <v>70</v>
      </c>
      <c r="BC28" s="5" t="s">
        <v>70</v>
      </c>
      <c r="BD28" s="5">
        <v>0</v>
      </c>
    </row>
    <row r="29" spans="1:56" x14ac:dyDescent="0.35">
      <c r="A29" t="s">
        <v>88</v>
      </c>
      <c r="B29" s="5" t="s">
        <v>70</v>
      </c>
      <c r="C29" s="5" t="s">
        <v>70</v>
      </c>
      <c r="D29" s="5" t="s">
        <v>70</v>
      </c>
      <c r="E29" s="5" t="s">
        <v>70</v>
      </c>
      <c r="F29" s="5" t="s">
        <v>70</v>
      </c>
      <c r="G29" s="5" t="s">
        <v>70</v>
      </c>
      <c r="H29" s="5" t="s">
        <v>70</v>
      </c>
      <c r="I29" s="5" t="s">
        <v>70</v>
      </c>
      <c r="J29" s="5" t="s">
        <v>70</v>
      </c>
      <c r="K29" s="5" t="s">
        <v>70</v>
      </c>
      <c r="L29" s="5">
        <v>0</v>
      </c>
      <c r="M29" s="5" t="s">
        <v>70</v>
      </c>
      <c r="N29" s="5" t="s">
        <v>70</v>
      </c>
      <c r="O29" s="5" t="s">
        <v>70</v>
      </c>
      <c r="P29" s="5" t="s">
        <v>70</v>
      </c>
      <c r="Q29" s="5" t="s">
        <v>70</v>
      </c>
      <c r="R29" s="5" t="s">
        <v>70</v>
      </c>
      <c r="S29" s="5" t="s">
        <v>70</v>
      </c>
      <c r="T29" s="5" t="s">
        <v>70</v>
      </c>
      <c r="U29" s="5" t="s">
        <v>70</v>
      </c>
      <c r="V29" s="5" t="s">
        <v>70</v>
      </c>
      <c r="W29" s="5">
        <v>0</v>
      </c>
      <c r="X29" s="5" t="s">
        <v>70</v>
      </c>
      <c r="Y29" s="5" t="s">
        <v>70</v>
      </c>
      <c r="Z29" s="5" t="s">
        <v>70</v>
      </c>
      <c r="AA29" s="5" t="s">
        <v>70</v>
      </c>
      <c r="AB29" s="5" t="s">
        <v>70</v>
      </c>
      <c r="AC29" s="5" t="s">
        <v>70</v>
      </c>
      <c r="AD29" s="5" t="s">
        <v>70</v>
      </c>
      <c r="AE29" s="5" t="s">
        <v>70</v>
      </c>
      <c r="AF29" s="5" t="s">
        <v>70</v>
      </c>
      <c r="AG29" s="5" t="s">
        <v>70</v>
      </c>
      <c r="AH29" s="5">
        <v>0</v>
      </c>
      <c r="AI29" s="5" t="s">
        <v>70</v>
      </c>
      <c r="AJ29" s="5" t="s">
        <v>70</v>
      </c>
      <c r="AK29" s="5" t="s">
        <v>70</v>
      </c>
      <c r="AL29" s="5" t="s">
        <v>70</v>
      </c>
      <c r="AM29" s="5" t="s">
        <v>70</v>
      </c>
      <c r="AN29" s="5" t="s">
        <v>70</v>
      </c>
      <c r="AO29" s="5" t="s">
        <v>70</v>
      </c>
      <c r="AP29" s="5" t="s">
        <v>70</v>
      </c>
      <c r="AQ29" s="5" t="s">
        <v>70</v>
      </c>
      <c r="AR29" s="5" t="s">
        <v>70</v>
      </c>
      <c r="AS29" s="5">
        <v>0</v>
      </c>
      <c r="AT29" s="5" t="s">
        <v>70</v>
      </c>
      <c r="AU29" s="5" t="s">
        <v>70</v>
      </c>
      <c r="AV29" s="5" t="s">
        <v>70</v>
      </c>
      <c r="AW29" s="5" t="s">
        <v>70</v>
      </c>
      <c r="AX29" s="5" t="s">
        <v>70</v>
      </c>
      <c r="AY29" s="5" t="s">
        <v>70</v>
      </c>
      <c r="AZ29" s="5" t="s">
        <v>70</v>
      </c>
      <c r="BA29" s="5" t="s">
        <v>70</v>
      </c>
      <c r="BB29" s="5" t="s">
        <v>70</v>
      </c>
      <c r="BC29" s="5" t="s">
        <v>70</v>
      </c>
      <c r="BD29" s="5">
        <v>0</v>
      </c>
    </row>
    <row r="30" spans="1:56" x14ac:dyDescent="0.35">
      <c r="A30" t="s">
        <v>89</v>
      </c>
      <c r="B30" s="5">
        <v>75</v>
      </c>
      <c r="C30" s="7">
        <v>0.316</v>
      </c>
      <c r="D30" s="5">
        <v>120</v>
      </c>
      <c r="E30" s="7">
        <v>0.50600000000000001</v>
      </c>
      <c r="F30" s="5">
        <v>160</v>
      </c>
      <c r="G30" s="7">
        <v>0.68400000000000005</v>
      </c>
      <c r="H30" s="5">
        <v>205</v>
      </c>
      <c r="I30" s="7">
        <v>0.86899999999999999</v>
      </c>
      <c r="J30" s="5">
        <v>30</v>
      </c>
      <c r="K30" s="7">
        <v>0.13100000000000001</v>
      </c>
      <c r="L30" s="5">
        <v>235</v>
      </c>
      <c r="M30" s="5">
        <v>95</v>
      </c>
      <c r="N30" s="7">
        <v>0.39</v>
      </c>
      <c r="O30" s="5">
        <v>155</v>
      </c>
      <c r="P30" s="7">
        <v>0.61799999999999999</v>
      </c>
      <c r="Q30" s="5">
        <v>185</v>
      </c>
      <c r="R30" s="7">
        <v>0.74299999999999999</v>
      </c>
      <c r="S30" s="5">
        <v>230</v>
      </c>
      <c r="T30" s="7">
        <v>0.92</v>
      </c>
      <c r="U30" s="5">
        <v>20</v>
      </c>
      <c r="V30" s="7">
        <v>0.08</v>
      </c>
      <c r="W30" s="5">
        <v>250</v>
      </c>
      <c r="X30" s="5">
        <v>110</v>
      </c>
      <c r="Y30" s="5" t="s">
        <v>63</v>
      </c>
      <c r="Z30" s="5">
        <v>160</v>
      </c>
      <c r="AA30" s="5" t="s">
        <v>63</v>
      </c>
      <c r="AB30" s="5">
        <v>210</v>
      </c>
      <c r="AC30" s="5" t="s">
        <v>63</v>
      </c>
      <c r="AD30" s="5">
        <v>240</v>
      </c>
      <c r="AE30" s="5" t="s">
        <v>63</v>
      </c>
      <c r="AF30" s="5" t="s">
        <v>63</v>
      </c>
      <c r="AG30" s="5" t="s">
        <v>63</v>
      </c>
      <c r="AH30" s="5">
        <v>245</v>
      </c>
      <c r="AI30" s="5">
        <v>110</v>
      </c>
      <c r="AJ30" s="7">
        <v>0.438</v>
      </c>
      <c r="AK30" s="5">
        <v>160</v>
      </c>
      <c r="AL30" s="7">
        <v>0.629</v>
      </c>
      <c r="AM30" s="5">
        <v>225</v>
      </c>
      <c r="AN30" s="7">
        <v>0.88700000000000001</v>
      </c>
      <c r="AO30" s="5">
        <v>245</v>
      </c>
      <c r="AP30" s="7">
        <v>0.96099999999999997</v>
      </c>
      <c r="AQ30" s="5">
        <v>10</v>
      </c>
      <c r="AR30" s="7">
        <v>3.9E-2</v>
      </c>
      <c r="AS30" s="5">
        <v>255</v>
      </c>
      <c r="AT30" s="5">
        <v>60</v>
      </c>
      <c r="AU30" s="7">
        <v>0.216</v>
      </c>
      <c r="AV30" s="5">
        <v>115</v>
      </c>
      <c r="AW30" s="7">
        <v>0.41499999999999998</v>
      </c>
      <c r="AX30" s="5">
        <v>200</v>
      </c>
      <c r="AY30" s="7">
        <v>0.70199999999999996</v>
      </c>
      <c r="AZ30" s="5">
        <v>250</v>
      </c>
      <c r="BA30" s="7">
        <v>0.88300000000000001</v>
      </c>
      <c r="BB30" s="5">
        <v>35</v>
      </c>
      <c r="BC30" s="7">
        <v>0.11700000000000001</v>
      </c>
      <c r="BD30" s="5">
        <v>280</v>
      </c>
    </row>
    <row r="31" spans="1:56" x14ac:dyDescent="0.35">
      <c r="A31" t="s">
        <v>90</v>
      </c>
      <c r="B31" s="5">
        <v>5</v>
      </c>
      <c r="C31" s="7">
        <v>0.625</v>
      </c>
      <c r="D31" s="5">
        <v>5</v>
      </c>
      <c r="E31" s="7">
        <v>0.75</v>
      </c>
      <c r="F31" s="5">
        <v>5</v>
      </c>
      <c r="G31" s="7">
        <v>0.75</v>
      </c>
      <c r="H31" s="5">
        <v>10</v>
      </c>
      <c r="I31" s="7">
        <v>1</v>
      </c>
      <c r="J31" s="5">
        <v>0</v>
      </c>
      <c r="K31" s="7">
        <v>0</v>
      </c>
      <c r="L31" s="5">
        <v>10</v>
      </c>
      <c r="M31" s="5">
        <v>5</v>
      </c>
      <c r="N31" s="7">
        <v>0.625</v>
      </c>
      <c r="O31" s="5">
        <v>5</v>
      </c>
      <c r="P31" s="7">
        <v>0.75</v>
      </c>
      <c r="Q31" s="5">
        <v>5</v>
      </c>
      <c r="R31" s="7">
        <v>0.875</v>
      </c>
      <c r="S31" s="5">
        <v>10</v>
      </c>
      <c r="T31" s="7">
        <v>1</v>
      </c>
      <c r="U31" s="5">
        <v>0</v>
      </c>
      <c r="V31" s="7">
        <v>0</v>
      </c>
      <c r="W31" s="5">
        <v>10</v>
      </c>
      <c r="X31" s="5">
        <v>5</v>
      </c>
      <c r="Y31" s="7">
        <v>0.83299999999999996</v>
      </c>
      <c r="Z31" s="5">
        <v>5</v>
      </c>
      <c r="AA31" s="7">
        <v>0.83299999999999996</v>
      </c>
      <c r="AB31" s="5">
        <v>5</v>
      </c>
      <c r="AC31" s="7">
        <v>1</v>
      </c>
      <c r="AD31" s="5">
        <v>5</v>
      </c>
      <c r="AE31" s="7">
        <v>1</v>
      </c>
      <c r="AF31" s="5">
        <v>0</v>
      </c>
      <c r="AG31" s="7">
        <v>0</v>
      </c>
      <c r="AH31" s="5">
        <v>5</v>
      </c>
      <c r="AI31" s="5">
        <v>15</v>
      </c>
      <c r="AJ31" s="7">
        <v>0.41899999999999998</v>
      </c>
      <c r="AK31" s="5">
        <v>20</v>
      </c>
      <c r="AL31" s="7">
        <v>0.71</v>
      </c>
      <c r="AM31" s="5">
        <v>25</v>
      </c>
      <c r="AN31" s="7">
        <v>0.83899999999999997</v>
      </c>
      <c r="AO31" s="5">
        <v>30</v>
      </c>
      <c r="AP31" s="7">
        <v>1</v>
      </c>
      <c r="AQ31" s="5">
        <v>0</v>
      </c>
      <c r="AR31" s="7">
        <v>0</v>
      </c>
      <c r="AS31" s="5">
        <v>30</v>
      </c>
      <c r="AT31" s="5">
        <v>10</v>
      </c>
      <c r="AU31" s="5" t="s">
        <v>63</v>
      </c>
      <c r="AV31" s="5">
        <v>15</v>
      </c>
      <c r="AW31" s="5" t="s">
        <v>63</v>
      </c>
      <c r="AX31" s="5">
        <v>30</v>
      </c>
      <c r="AY31" s="5" t="s">
        <v>63</v>
      </c>
      <c r="AZ31" s="5">
        <v>35</v>
      </c>
      <c r="BA31" s="5" t="s">
        <v>63</v>
      </c>
      <c r="BB31" s="5" t="s">
        <v>63</v>
      </c>
      <c r="BC31" s="5" t="s">
        <v>63</v>
      </c>
      <c r="BD31" s="5">
        <v>40</v>
      </c>
    </row>
    <row r="32" spans="1:56" x14ac:dyDescent="0.35">
      <c r="A32" t="s">
        <v>91</v>
      </c>
      <c r="B32" s="5">
        <v>45</v>
      </c>
      <c r="C32" s="7">
        <v>0.25700000000000001</v>
      </c>
      <c r="D32" s="5">
        <v>80</v>
      </c>
      <c r="E32" s="7">
        <v>0.44700000000000001</v>
      </c>
      <c r="F32" s="5">
        <v>120</v>
      </c>
      <c r="G32" s="7">
        <v>0.67600000000000005</v>
      </c>
      <c r="H32" s="5">
        <v>150</v>
      </c>
      <c r="I32" s="7">
        <v>0.82699999999999996</v>
      </c>
      <c r="J32" s="5">
        <v>30</v>
      </c>
      <c r="K32" s="7">
        <v>0.17299999999999999</v>
      </c>
      <c r="L32" s="5">
        <v>180</v>
      </c>
      <c r="M32" s="5">
        <v>40</v>
      </c>
      <c r="N32" s="7">
        <v>0.20799999999999999</v>
      </c>
      <c r="O32" s="5">
        <v>85</v>
      </c>
      <c r="P32" s="7">
        <v>0.47</v>
      </c>
      <c r="Q32" s="5">
        <v>145</v>
      </c>
      <c r="R32" s="7">
        <v>0.79200000000000004</v>
      </c>
      <c r="S32" s="5">
        <v>170</v>
      </c>
      <c r="T32" s="7">
        <v>0.92300000000000004</v>
      </c>
      <c r="U32" s="5">
        <v>15</v>
      </c>
      <c r="V32" s="7">
        <v>7.6999999999999999E-2</v>
      </c>
      <c r="W32" s="5">
        <v>185</v>
      </c>
      <c r="X32" s="5">
        <v>65</v>
      </c>
      <c r="Y32" s="7">
        <v>0.40500000000000003</v>
      </c>
      <c r="Z32" s="5">
        <v>95</v>
      </c>
      <c r="AA32" s="7">
        <v>0.58899999999999997</v>
      </c>
      <c r="AB32" s="5">
        <v>135</v>
      </c>
      <c r="AC32" s="7">
        <v>0.84199999999999997</v>
      </c>
      <c r="AD32" s="5">
        <v>145</v>
      </c>
      <c r="AE32" s="7">
        <v>0.93</v>
      </c>
      <c r="AF32" s="5">
        <v>10</v>
      </c>
      <c r="AG32" s="7">
        <v>7.0000000000000007E-2</v>
      </c>
      <c r="AH32" s="5">
        <v>160</v>
      </c>
      <c r="AI32" s="5">
        <v>60</v>
      </c>
      <c r="AJ32" s="7">
        <v>0.34699999999999998</v>
      </c>
      <c r="AK32" s="5">
        <v>110</v>
      </c>
      <c r="AL32" s="7">
        <v>0.63600000000000001</v>
      </c>
      <c r="AM32" s="5">
        <v>155</v>
      </c>
      <c r="AN32" s="7">
        <v>0.90200000000000002</v>
      </c>
      <c r="AO32" s="5">
        <v>165</v>
      </c>
      <c r="AP32" s="7">
        <v>0.96499999999999997</v>
      </c>
      <c r="AQ32" s="5">
        <v>5</v>
      </c>
      <c r="AR32" s="7">
        <v>3.5000000000000003E-2</v>
      </c>
      <c r="AS32" s="5">
        <v>175</v>
      </c>
      <c r="AT32" s="5">
        <v>25</v>
      </c>
      <c r="AU32" s="7">
        <v>0.13700000000000001</v>
      </c>
      <c r="AV32" s="5">
        <v>75</v>
      </c>
      <c r="AW32" s="7">
        <v>0.41199999999999998</v>
      </c>
      <c r="AX32" s="5">
        <v>115</v>
      </c>
      <c r="AY32" s="7">
        <v>0.621</v>
      </c>
      <c r="AZ32" s="5">
        <v>155</v>
      </c>
      <c r="BA32" s="7">
        <v>0.85199999999999998</v>
      </c>
      <c r="BB32" s="5">
        <v>25</v>
      </c>
      <c r="BC32" s="7">
        <v>0.14799999999999999</v>
      </c>
      <c r="BD32" s="5">
        <v>180</v>
      </c>
    </row>
    <row r="33" spans="1:56" x14ac:dyDescent="0.35">
      <c r="A33" t="s">
        <v>92</v>
      </c>
      <c r="B33" s="5">
        <v>30</v>
      </c>
      <c r="C33" s="7">
        <v>0.35299999999999998</v>
      </c>
      <c r="D33" s="5">
        <v>45</v>
      </c>
      <c r="E33" s="7">
        <v>0.55300000000000005</v>
      </c>
      <c r="F33" s="5">
        <v>70</v>
      </c>
      <c r="G33" s="7">
        <v>0.8</v>
      </c>
      <c r="H33" s="5">
        <v>80</v>
      </c>
      <c r="I33" s="7">
        <v>0.91800000000000004</v>
      </c>
      <c r="J33" s="5">
        <v>5</v>
      </c>
      <c r="K33" s="7">
        <v>8.2000000000000003E-2</v>
      </c>
      <c r="L33" s="5">
        <v>85</v>
      </c>
      <c r="M33" s="5">
        <v>20</v>
      </c>
      <c r="N33" s="7">
        <v>0.191</v>
      </c>
      <c r="O33" s="5">
        <v>55</v>
      </c>
      <c r="P33" s="7">
        <v>0.49099999999999999</v>
      </c>
      <c r="Q33" s="5">
        <v>85</v>
      </c>
      <c r="R33" s="7">
        <v>0.78200000000000003</v>
      </c>
      <c r="S33" s="5">
        <v>100</v>
      </c>
      <c r="T33" s="7">
        <v>0.90900000000000003</v>
      </c>
      <c r="U33" s="5">
        <v>10</v>
      </c>
      <c r="V33" s="7">
        <v>9.0999999999999998E-2</v>
      </c>
      <c r="W33" s="5">
        <v>110</v>
      </c>
      <c r="X33" s="5">
        <v>20</v>
      </c>
      <c r="Y33" s="5" t="s">
        <v>63</v>
      </c>
      <c r="Z33" s="5">
        <v>40</v>
      </c>
      <c r="AA33" s="5" t="s">
        <v>63</v>
      </c>
      <c r="AB33" s="5">
        <v>60</v>
      </c>
      <c r="AC33" s="5" t="s">
        <v>63</v>
      </c>
      <c r="AD33" s="5">
        <v>65</v>
      </c>
      <c r="AE33" s="5" t="s">
        <v>63</v>
      </c>
      <c r="AF33" s="5" t="s">
        <v>63</v>
      </c>
      <c r="AG33" s="5" t="s">
        <v>63</v>
      </c>
      <c r="AH33" s="5">
        <v>70</v>
      </c>
      <c r="AI33" s="5">
        <v>20</v>
      </c>
      <c r="AJ33" s="5" t="s">
        <v>63</v>
      </c>
      <c r="AK33" s="5">
        <v>40</v>
      </c>
      <c r="AL33" s="5" t="s">
        <v>63</v>
      </c>
      <c r="AM33" s="5">
        <v>50</v>
      </c>
      <c r="AN33" s="5" t="s">
        <v>63</v>
      </c>
      <c r="AO33" s="5">
        <v>55</v>
      </c>
      <c r="AP33" s="5" t="s">
        <v>63</v>
      </c>
      <c r="AQ33" s="5" t="s">
        <v>63</v>
      </c>
      <c r="AR33" s="5" t="s">
        <v>63</v>
      </c>
      <c r="AS33" s="5">
        <v>55</v>
      </c>
      <c r="AT33" s="5">
        <v>10</v>
      </c>
      <c r="AU33" s="7">
        <v>0.13900000000000001</v>
      </c>
      <c r="AV33" s="5">
        <v>30</v>
      </c>
      <c r="AW33" s="7">
        <v>0.39200000000000002</v>
      </c>
      <c r="AX33" s="5">
        <v>50</v>
      </c>
      <c r="AY33" s="7">
        <v>0.65800000000000003</v>
      </c>
      <c r="AZ33" s="5">
        <v>65</v>
      </c>
      <c r="BA33" s="7">
        <v>0.79700000000000004</v>
      </c>
      <c r="BB33" s="5">
        <v>15</v>
      </c>
      <c r="BC33" s="7">
        <v>0.20300000000000001</v>
      </c>
      <c r="BD33" s="5">
        <v>80</v>
      </c>
    </row>
    <row r="34" spans="1:56" x14ac:dyDescent="0.35">
      <c r="A34" t="s">
        <v>93</v>
      </c>
      <c r="B34" s="5">
        <v>195</v>
      </c>
      <c r="C34" s="7">
        <v>0.33100000000000002</v>
      </c>
      <c r="D34" s="5">
        <v>325</v>
      </c>
      <c r="E34" s="7">
        <v>0.55600000000000005</v>
      </c>
      <c r="F34" s="5">
        <v>425</v>
      </c>
      <c r="G34" s="7">
        <v>0.72699999999999998</v>
      </c>
      <c r="H34" s="5">
        <v>495</v>
      </c>
      <c r="I34" s="7">
        <v>0.84099999999999997</v>
      </c>
      <c r="J34" s="5">
        <v>95</v>
      </c>
      <c r="K34" s="7">
        <v>0.159</v>
      </c>
      <c r="L34" s="5">
        <v>585</v>
      </c>
      <c r="M34" s="5">
        <v>215</v>
      </c>
      <c r="N34" s="7">
        <v>0.37</v>
      </c>
      <c r="O34" s="5">
        <v>340</v>
      </c>
      <c r="P34" s="7">
        <v>0.57899999999999996</v>
      </c>
      <c r="Q34" s="5">
        <v>445</v>
      </c>
      <c r="R34" s="7">
        <v>0.76200000000000001</v>
      </c>
      <c r="S34" s="5">
        <v>535</v>
      </c>
      <c r="T34" s="7">
        <v>0.91600000000000004</v>
      </c>
      <c r="U34" s="5">
        <v>50</v>
      </c>
      <c r="V34" s="7">
        <v>8.4000000000000005E-2</v>
      </c>
      <c r="W34" s="5">
        <v>585</v>
      </c>
      <c r="X34" s="5">
        <v>240</v>
      </c>
      <c r="Y34" s="7">
        <v>0.47299999999999998</v>
      </c>
      <c r="Z34" s="5">
        <v>330</v>
      </c>
      <c r="AA34" s="7">
        <v>0.64800000000000002</v>
      </c>
      <c r="AB34" s="5">
        <v>450</v>
      </c>
      <c r="AC34" s="7">
        <v>0.875</v>
      </c>
      <c r="AD34" s="5">
        <v>495</v>
      </c>
      <c r="AE34" s="7">
        <v>0.96499999999999997</v>
      </c>
      <c r="AF34" s="5">
        <v>20</v>
      </c>
      <c r="AG34" s="7">
        <v>3.5000000000000003E-2</v>
      </c>
      <c r="AH34" s="5">
        <v>510</v>
      </c>
      <c r="AI34" s="5">
        <v>175</v>
      </c>
      <c r="AJ34" s="7">
        <v>0.36499999999999999</v>
      </c>
      <c r="AK34" s="5">
        <v>280</v>
      </c>
      <c r="AL34" s="7">
        <v>0.58499999999999996</v>
      </c>
      <c r="AM34" s="5">
        <v>390</v>
      </c>
      <c r="AN34" s="7">
        <v>0.81200000000000006</v>
      </c>
      <c r="AO34" s="5">
        <v>440</v>
      </c>
      <c r="AP34" s="7">
        <v>0.91500000000000004</v>
      </c>
      <c r="AQ34" s="5">
        <v>40</v>
      </c>
      <c r="AR34" s="7">
        <v>8.5000000000000006E-2</v>
      </c>
      <c r="AS34" s="5">
        <v>480</v>
      </c>
      <c r="AT34" s="5">
        <v>140</v>
      </c>
      <c r="AU34" s="7">
        <v>0.28599999999999998</v>
      </c>
      <c r="AV34" s="5">
        <v>255</v>
      </c>
      <c r="AW34" s="7">
        <v>0.51800000000000002</v>
      </c>
      <c r="AX34" s="5">
        <v>365</v>
      </c>
      <c r="AY34" s="7">
        <v>0.73799999999999999</v>
      </c>
      <c r="AZ34" s="5">
        <v>445</v>
      </c>
      <c r="BA34" s="7">
        <v>0.89300000000000002</v>
      </c>
      <c r="BB34" s="5">
        <v>55</v>
      </c>
      <c r="BC34" s="7">
        <v>0.107</v>
      </c>
      <c r="BD34" s="5">
        <v>495</v>
      </c>
    </row>
    <row r="35" spans="1:56" x14ac:dyDescent="0.35">
      <c r="A35" t="s">
        <v>94</v>
      </c>
      <c r="B35" s="5" t="s">
        <v>70</v>
      </c>
      <c r="C35" s="5" t="s">
        <v>70</v>
      </c>
      <c r="D35" s="5" t="s">
        <v>70</v>
      </c>
      <c r="E35" s="5" t="s">
        <v>70</v>
      </c>
      <c r="F35" s="5" t="s">
        <v>70</v>
      </c>
      <c r="G35" s="5" t="s">
        <v>70</v>
      </c>
      <c r="H35" s="5" t="s">
        <v>70</v>
      </c>
      <c r="I35" s="5" t="s">
        <v>70</v>
      </c>
      <c r="J35" s="5" t="s">
        <v>70</v>
      </c>
      <c r="K35" s="5" t="s">
        <v>70</v>
      </c>
      <c r="L35" s="5">
        <v>0</v>
      </c>
      <c r="M35" s="5" t="s">
        <v>63</v>
      </c>
      <c r="N35" s="5" t="s">
        <v>63</v>
      </c>
      <c r="O35" s="5" t="s">
        <v>63</v>
      </c>
      <c r="P35" s="5" t="s">
        <v>63</v>
      </c>
      <c r="Q35" s="5" t="s">
        <v>63</v>
      </c>
      <c r="R35" s="5" t="s">
        <v>63</v>
      </c>
      <c r="S35" s="5" t="s">
        <v>63</v>
      </c>
      <c r="T35" s="5" t="s">
        <v>63</v>
      </c>
      <c r="U35" s="5">
        <v>0</v>
      </c>
      <c r="V35" s="7">
        <v>0</v>
      </c>
      <c r="W35" s="5" t="s">
        <v>63</v>
      </c>
      <c r="X35" s="5" t="s">
        <v>70</v>
      </c>
      <c r="Y35" s="5" t="s">
        <v>70</v>
      </c>
      <c r="Z35" s="5" t="s">
        <v>70</v>
      </c>
      <c r="AA35" s="5" t="s">
        <v>70</v>
      </c>
      <c r="AB35" s="5" t="s">
        <v>70</v>
      </c>
      <c r="AC35" s="5" t="s">
        <v>70</v>
      </c>
      <c r="AD35" s="5" t="s">
        <v>70</v>
      </c>
      <c r="AE35" s="5" t="s">
        <v>70</v>
      </c>
      <c r="AF35" s="5" t="s">
        <v>70</v>
      </c>
      <c r="AG35" s="5" t="s">
        <v>70</v>
      </c>
      <c r="AH35" s="5">
        <v>0</v>
      </c>
      <c r="AI35" s="5" t="s">
        <v>70</v>
      </c>
      <c r="AJ35" s="5" t="s">
        <v>70</v>
      </c>
      <c r="AK35" s="5" t="s">
        <v>70</v>
      </c>
      <c r="AL35" s="5" t="s">
        <v>70</v>
      </c>
      <c r="AM35" s="5" t="s">
        <v>70</v>
      </c>
      <c r="AN35" s="5" t="s">
        <v>70</v>
      </c>
      <c r="AO35" s="5" t="s">
        <v>70</v>
      </c>
      <c r="AP35" s="5" t="s">
        <v>70</v>
      </c>
      <c r="AQ35" s="5" t="s">
        <v>70</v>
      </c>
      <c r="AR35" s="5" t="s">
        <v>70</v>
      </c>
      <c r="AS35" s="5">
        <v>0</v>
      </c>
      <c r="AT35" s="5" t="s">
        <v>70</v>
      </c>
      <c r="AU35" s="5" t="s">
        <v>70</v>
      </c>
      <c r="AV35" s="5" t="s">
        <v>70</v>
      </c>
      <c r="AW35" s="5" t="s">
        <v>70</v>
      </c>
      <c r="AX35" s="5" t="s">
        <v>70</v>
      </c>
      <c r="AY35" s="5" t="s">
        <v>70</v>
      </c>
      <c r="AZ35" s="5" t="s">
        <v>70</v>
      </c>
      <c r="BA35" s="5" t="s">
        <v>70</v>
      </c>
      <c r="BB35" s="5" t="s">
        <v>70</v>
      </c>
      <c r="BC35" s="5" t="s">
        <v>70</v>
      </c>
      <c r="BD35" s="5">
        <v>0</v>
      </c>
    </row>
    <row r="36" spans="1:56" x14ac:dyDescent="0.35">
      <c r="A36" t="s">
        <v>95</v>
      </c>
      <c r="B36" s="5" t="s">
        <v>63</v>
      </c>
      <c r="C36" s="5" t="s">
        <v>63</v>
      </c>
      <c r="D36" s="5" t="s">
        <v>63</v>
      </c>
      <c r="E36" s="5" t="s">
        <v>63</v>
      </c>
      <c r="F36" s="5">
        <v>5</v>
      </c>
      <c r="G36" s="5" t="s">
        <v>63</v>
      </c>
      <c r="H36" s="5">
        <v>5</v>
      </c>
      <c r="I36" s="5" t="s">
        <v>63</v>
      </c>
      <c r="J36" s="5">
        <v>0</v>
      </c>
      <c r="K36" s="7">
        <v>0</v>
      </c>
      <c r="L36" s="5">
        <v>5</v>
      </c>
      <c r="M36" s="5">
        <v>5</v>
      </c>
      <c r="N36" s="7">
        <v>1</v>
      </c>
      <c r="O36" s="5">
        <v>5</v>
      </c>
      <c r="P36" s="7">
        <v>1</v>
      </c>
      <c r="Q36" s="5">
        <v>5</v>
      </c>
      <c r="R36" s="7">
        <v>1</v>
      </c>
      <c r="S36" s="5">
        <v>5</v>
      </c>
      <c r="T36" s="7">
        <v>1</v>
      </c>
      <c r="U36" s="5">
        <v>0</v>
      </c>
      <c r="V36" s="7">
        <v>0</v>
      </c>
      <c r="W36" s="5">
        <v>5</v>
      </c>
      <c r="X36" s="5" t="s">
        <v>63</v>
      </c>
      <c r="Y36" s="5" t="s">
        <v>63</v>
      </c>
      <c r="Z36" s="5" t="s">
        <v>63</v>
      </c>
      <c r="AA36" s="5" t="s">
        <v>63</v>
      </c>
      <c r="AB36" s="5" t="s">
        <v>63</v>
      </c>
      <c r="AC36" s="5" t="s">
        <v>63</v>
      </c>
      <c r="AD36" s="5" t="s">
        <v>63</v>
      </c>
      <c r="AE36" s="5" t="s">
        <v>63</v>
      </c>
      <c r="AF36" s="5">
        <v>0</v>
      </c>
      <c r="AG36" s="7">
        <v>0</v>
      </c>
      <c r="AH36" s="5" t="s">
        <v>63</v>
      </c>
      <c r="AI36" s="5">
        <v>5</v>
      </c>
      <c r="AJ36" s="7">
        <v>0.55600000000000005</v>
      </c>
      <c r="AK36" s="5">
        <v>10</v>
      </c>
      <c r="AL36" s="7">
        <v>1</v>
      </c>
      <c r="AM36" s="5">
        <v>10</v>
      </c>
      <c r="AN36" s="7">
        <v>1</v>
      </c>
      <c r="AO36" s="5">
        <v>10</v>
      </c>
      <c r="AP36" s="7">
        <v>1</v>
      </c>
      <c r="AQ36" s="5">
        <v>0</v>
      </c>
      <c r="AR36" s="7">
        <v>0</v>
      </c>
      <c r="AS36" s="5">
        <v>10</v>
      </c>
      <c r="AT36" s="5">
        <v>5</v>
      </c>
      <c r="AU36" s="5" t="s">
        <v>63</v>
      </c>
      <c r="AV36" s="5">
        <v>10</v>
      </c>
      <c r="AW36" s="5" t="s">
        <v>63</v>
      </c>
      <c r="AX36" s="5">
        <v>10</v>
      </c>
      <c r="AY36" s="5" t="s">
        <v>63</v>
      </c>
      <c r="AZ36" s="5">
        <v>10</v>
      </c>
      <c r="BA36" s="5" t="s">
        <v>63</v>
      </c>
      <c r="BB36" s="5" t="s">
        <v>63</v>
      </c>
      <c r="BC36" s="5" t="s">
        <v>63</v>
      </c>
      <c r="BD36" s="5">
        <v>10</v>
      </c>
    </row>
    <row r="37" spans="1:56" x14ac:dyDescent="0.35">
      <c r="A37" t="s">
        <v>96</v>
      </c>
      <c r="B37" s="5" t="s">
        <v>70</v>
      </c>
      <c r="C37" s="5" t="s">
        <v>70</v>
      </c>
      <c r="D37" s="5" t="s">
        <v>70</v>
      </c>
      <c r="E37" s="5" t="s">
        <v>70</v>
      </c>
      <c r="F37" s="5" t="s">
        <v>70</v>
      </c>
      <c r="G37" s="5" t="s">
        <v>70</v>
      </c>
      <c r="H37" s="5" t="s">
        <v>70</v>
      </c>
      <c r="I37" s="5" t="s">
        <v>70</v>
      </c>
      <c r="J37" s="5" t="s">
        <v>70</v>
      </c>
      <c r="K37" s="5" t="s">
        <v>70</v>
      </c>
      <c r="L37" s="5">
        <v>0</v>
      </c>
      <c r="M37" s="5" t="s">
        <v>70</v>
      </c>
      <c r="N37" s="5" t="s">
        <v>70</v>
      </c>
      <c r="O37" s="5" t="s">
        <v>70</v>
      </c>
      <c r="P37" s="5" t="s">
        <v>70</v>
      </c>
      <c r="Q37" s="5" t="s">
        <v>70</v>
      </c>
      <c r="R37" s="5" t="s">
        <v>70</v>
      </c>
      <c r="S37" s="5" t="s">
        <v>70</v>
      </c>
      <c r="T37" s="5" t="s">
        <v>70</v>
      </c>
      <c r="U37" s="5" t="s">
        <v>70</v>
      </c>
      <c r="V37" s="5" t="s">
        <v>70</v>
      </c>
      <c r="W37" s="5">
        <v>0</v>
      </c>
      <c r="X37" s="5" t="s">
        <v>70</v>
      </c>
      <c r="Y37" s="5" t="s">
        <v>70</v>
      </c>
      <c r="Z37" s="5" t="s">
        <v>70</v>
      </c>
      <c r="AA37" s="5" t="s">
        <v>70</v>
      </c>
      <c r="AB37" s="5" t="s">
        <v>70</v>
      </c>
      <c r="AC37" s="5" t="s">
        <v>70</v>
      </c>
      <c r="AD37" s="5" t="s">
        <v>70</v>
      </c>
      <c r="AE37" s="5" t="s">
        <v>70</v>
      </c>
      <c r="AF37" s="5" t="s">
        <v>70</v>
      </c>
      <c r="AG37" s="5" t="s">
        <v>70</v>
      </c>
      <c r="AH37" s="5">
        <v>0</v>
      </c>
      <c r="AI37" s="5" t="s">
        <v>63</v>
      </c>
      <c r="AJ37" s="5" t="s">
        <v>63</v>
      </c>
      <c r="AK37" s="5" t="s">
        <v>63</v>
      </c>
      <c r="AL37" s="5" t="s">
        <v>63</v>
      </c>
      <c r="AM37" s="5" t="s">
        <v>63</v>
      </c>
      <c r="AN37" s="5" t="s">
        <v>63</v>
      </c>
      <c r="AO37" s="5" t="s">
        <v>63</v>
      </c>
      <c r="AP37" s="5" t="s">
        <v>63</v>
      </c>
      <c r="AQ37" s="5">
        <v>0</v>
      </c>
      <c r="AR37" s="7">
        <v>0</v>
      </c>
      <c r="AS37" s="5" t="s">
        <v>63</v>
      </c>
      <c r="AT37" s="5" t="s">
        <v>63</v>
      </c>
      <c r="AU37" s="5" t="s">
        <v>63</v>
      </c>
      <c r="AV37" s="5" t="s">
        <v>63</v>
      </c>
      <c r="AW37" s="5" t="s">
        <v>63</v>
      </c>
      <c r="AX37" s="5" t="s">
        <v>63</v>
      </c>
      <c r="AY37" s="5" t="s">
        <v>63</v>
      </c>
      <c r="AZ37" s="5" t="s">
        <v>63</v>
      </c>
      <c r="BA37" s="5" t="s">
        <v>63</v>
      </c>
      <c r="BB37" s="5">
        <v>0</v>
      </c>
      <c r="BC37" s="7">
        <v>0</v>
      </c>
      <c r="BD37" s="5" t="s">
        <v>63</v>
      </c>
    </row>
    <row r="38" spans="1:56" x14ac:dyDescent="0.35">
      <c r="A38" t="s">
        <v>97</v>
      </c>
      <c r="B38" s="5" t="s">
        <v>63</v>
      </c>
      <c r="C38" s="5" t="s">
        <v>63</v>
      </c>
      <c r="D38" s="5" t="s">
        <v>63</v>
      </c>
      <c r="E38" s="5" t="s">
        <v>63</v>
      </c>
      <c r="F38" s="5" t="s">
        <v>63</v>
      </c>
      <c r="G38" s="5" t="s">
        <v>63</v>
      </c>
      <c r="H38" s="5" t="s">
        <v>63</v>
      </c>
      <c r="I38" s="5" t="s">
        <v>63</v>
      </c>
      <c r="J38" s="5">
        <v>0</v>
      </c>
      <c r="K38" s="7">
        <v>0</v>
      </c>
      <c r="L38" s="5" t="s">
        <v>63</v>
      </c>
      <c r="M38" s="5" t="s">
        <v>70</v>
      </c>
      <c r="N38" s="5" t="s">
        <v>70</v>
      </c>
      <c r="O38" s="5" t="s">
        <v>70</v>
      </c>
      <c r="P38" s="5" t="s">
        <v>70</v>
      </c>
      <c r="Q38" s="5" t="s">
        <v>70</v>
      </c>
      <c r="R38" s="5" t="s">
        <v>70</v>
      </c>
      <c r="S38" s="5" t="s">
        <v>70</v>
      </c>
      <c r="T38" s="5" t="s">
        <v>70</v>
      </c>
      <c r="U38" s="5" t="s">
        <v>70</v>
      </c>
      <c r="V38" s="5" t="s">
        <v>70</v>
      </c>
      <c r="W38" s="5">
        <v>0</v>
      </c>
      <c r="X38" s="5" t="s">
        <v>70</v>
      </c>
      <c r="Y38" s="5" t="s">
        <v>70</v>
      </c>
      <c r="Z38" s="5" t="s">
        <v>70</v>
      </c>
      <c r="AA38" s="5" t="s">
        <v>70</v>
      </c>
      <c r="AB38" s="5" t="s">
        <v>70</v>
      </c>
      <c r="AC38" s="5" t="s">
        <v>70</v>
      </c>
      <c r="AD38" s="5" t="s">
        <v>70</v>
      </c>
      <c r="AE38" s="5" t="s">
        <v>70</v>
      </c>
      <c r="AF38" s="5" t="s">
        <v>70</v>
      </c>
      <c r="AG38" s="5" t="s">
        <v>70</v>
      </c>
      <c r="AH38" s="5">
        <v>0</v>
      </c>
      <c r="AI38" s="5" t="s">
        <v>70</v>
      </c>
      <c r="AJ38" s="5" t="s">
        <v>70</v>
      </c>
      <c r="AK38" s="5" t="s">
        <v>70</v>
      </c>
      <c r="AL38" s="5" t="s">
        <v>70</v>
      </c>
      <c r="AM38" s="5" t="s">
        <v>70</v>
      </c>
      <c r="AN38" s="5" t="s">
        <v>70</v>
      </c>
      <c r="AO38" s="5" t="s">
        <v>70</v>
      </c>
      <c r="AP38" s="5" t="s">
        <v>70</v>
      </c>
      <c r="AQ38" s="5" t="s">
        <v>70</v>
      </c>
      <c r="AR38" s="5" t="s">
        <v>70</v>
      </c>
      <c r="AS38" s="5">
        <v>0</v>
      </c>
      <c r="AT38" s="5" t="s">
        <v>70</v>
      </c>
      <c r="AU38" s="5" t="s">
        <v>70</v>
      </c>
      <c r="AV38" s="5" t="s">
        <v>70</v>
      </c>
      <c r="AW38" s="5" t="s">
        <v>70</v>
      </c>
      <c r="AX38" s="5" t="s">
        <v>70</v>
      </c>
      <c r="AY38" s="5" t="s">
        <v>70</v>
      </c>
      <c r="AZ38" s="5" t="s">
        <v>70</v>
      </c>
      <c r="BA38" s="5" t="s">
        <v>70</v>
      </c>
      <c r="BB38" s="5" t="s">
        <v>70</v>
      </c>
      <c r="BC38" s="5" t="s">
        <v>70</v>
      </c>
      <c r="BD38" s="5">
        <v>0</v>
      </c>
    </row>
    <row r="39" spans="1:56" x14ac:dyDescent="0.35">
      <c r="A39" t="s">
        <v>98</v>
      </c>
      <c r="B39" s="5" t="s">
        <v>70</v>
      </c>
      <c r="C39" s="5" t="s">
        <v>70</v>
      </c>
      <c r="D39" s="5" t="s">
        <v>70</v>
      </c>
      <c r="E39" s="5" t="s">
        <v>70</v>
      </c>
      <c r="F39" s="5" t="s">
        <v>70</v>
      </c>
      <c r="G39" s="5" t="s">
        <v>70</v>
      </c>
      <c r="H39" s="5" t="s">
        <v>70</v>
      </c>
      <c r="I39" s="5" t="s">
        <v>70</v>
      </c>
      <c r="J39" s="5" t="s">
        <v>70</v>
      </c>
      <c r="K39" s="5" t="s">
        <v>70</v>
      </c>
      <c r="L39" s="5">
        <v>0</v>
      </c>
      <c r="M39" s="5" t="s">
        <v>70</v>
      </c>
      <c r="N39" s="5" t="s">
        <v>70</v>
      </c>
      <c r="O39" s="5" t="s">
        <v>70</v>
      </c>
      <c r="P39" s="5" t="s">
        <v>70</v>
      </c>
      <c r="Q39" s="5" t="s">
        <v>70</v>
      </c>
      <c r="R39" s="5" t="s">
        <v>70</v>
      </c>
      <c r="S39" s="5" t="s">
        <v>70</v>
      </c>
      <c r="T39" s="5" t="s">
        <v>70</v>
      </c>
      <c r="U39" s="5" t="s">
        <v>70</v>
      </c>
      <c r="V39" s="5" t="s">
        <v>70</v>
      </c>
      <c r="W39" s="5">
        <v>0</v>
      </c>
      <c r="X39" s="5" t="s">
        <v>70</v>
      </c>
      <c r="Y39" s="5" t="s">
        <v>70</v>
      </c>
      <c r="Z39" s="5" t="s">
        <v>70</v>
      </c>
      <c r="AA39" s="5" t="s">
        <v>70</v>
      </c>
      <c r="AB39" s="5" t="s">
        <v>70</v>
      </c>
      <c r="AC39" s="5" t="s">
        <v>70</v>
      </c>
      <c r="AD39" s="5" t="s">
        <v>70</v>
      </c>
      <c r="AE39" s="5" t="s">
        <v>70</v>
      </c>
      <c r="AF39" s="5" t="s">
        <v>70</v>
      </c>
      <c r="AG39" s="5" t="s">
        <v>70</v>
      </c>
      <c r="AH39" s="5">
        <v>0</v>
      </c>
      <c r="AI39" s="5" t="s">
        <v>70</v>
      </c>
      <c r="AJ39" s="5" t="s">
        <v>70</v>
      </c>
      <c r="AK39" s="5" t="s">
        <v>70</v>
      </c>
      <c r="AL39" s="5" t="s">
        <v>70</v>
      </c>
      <c r="AM39" s="5" t="s">
        <v>70</v>
      </c>
      <c r="AN39" s="5" t="s">
        <v>70</v>
      </c>
      <c r="AO39" s="5" t="s">
        <v>70</v>
      </c>
      <c r="AP39" s="5" t="s">
        <v>70</v>
      </c>
      <c r="AQ39" s="5" t="s">
        <v>70</v>
      </c>
      <c r="AR39" s="5" t="s">
        <v>70</v>
      </c>
      <c r="AS39" s="5">
        <v>0</v>
      </c>
      <c r="AT39" s="5" t="s">
        <v>70</v>
      </c>
      <c r="AU39" s="5" t="s">
        <v>70</v>
      </c>
      <c r="AV39" s="5" t="s">
        <v>70</v>
      </c>
      <c r="AW39" s="5" t="s">
        <v>70</v>
      </c>
      <c r="AX39" s="5" t="s">
        <v>70</v>
      </c>
      <c r="AY39" s="5" t="s">
        <v>70</v>
      </c>
      <c r="AZ39" s="5" t="s">
        <v>70</v>
      </c>
      <c r="BA39" s="5" t="s">
        <v>70</v>
      </c>
      <c r="BB39" s="5" t="s">
        <v>70</v>
      </c>
      <c r="BC39" s="5" t="s">
        <v>70</v>
      </c>
      <c r="BD39" s="5">
        <v>0</v>
      </c>
    </row>
    <row r="40" spans="1:56" x14ac:dyDescent="0.35">
      <c r="A40" t="s">
        <v>99</v>
      </c>
      <c r="B40" s="5">
        <v>365</v>
      </c>
      <c r="C40" s="7">
        <v>0.27900000000000003</v>
      </c>
      <c r="D40" s="5">
        <v>565</v>
      </c>
      <c r="E40" s="7">
        <v>0.42899999999999999</v>
      </c>
      <c r="F40" s="5">
        <v>805</v>
      </c>
      <c r="G40" s="7">
        <v>0.61599999999999999</v>
      </c>
      <c r="H40" s="8">
        <v>1055</v>
      </c>
      <c r="I40" s="7">
        <v>0.80500000000000005</v>
      </c>
      <c r="J40" s="5">
        <v>255</v>
      </c>
      <c r="K40" s="7">
        <v>0.19500000000000001</v>
      </c>
      <c r="L40" s="8">
        <v>1310</v>
      </c>
      <c r="M40" s="5">
        <v>430</v>
      </c>
      <c r="N40" s="7">
        <v>0.30499999999999999</v>
      </c>
      <c r="O40" s="5">
        <v>675</v>
      </c>
      <c r="P40" s="7">
        <v>0.47699999999999998</v>
      </c>
      <c r="Q40" s="5">
        <v>865</v>
      </c>
      <c r="R40" s="7">
        <v>0.61299999999999999</v>
      </c>
      <c r="S40" s="8">
        <v>1120</v>
      </c>
      <c r="T40" s="7">
        <v>0.79300000000000004</v>
      </c>
      <c r="U40" s="5">
        <v>290</v>
      </c>
      <c r="V40" s="7">
        <v>0.20699999999999999</v>
      </c>
      <c r="W40" s="8">
        <v>1410</v>
      </c>
      <c r="X40" s="5">
        <v>425</v>
      </c>
      <c r="Y40" s="7">
        <v>0.33600000000000002</v>
      </c>
      <c r="Z40" s="5">
        <v>630</v>
      </c>
      <c r="AA40" s="7">
        <v>0.497</v>
      </c>
      <c r="AB40" s="5">
        <v>920</v>
      </c>
      <c r="AC40" s="7">
        <v>0.72499999999999998</v>
      </c>
      <c r="AD40" s="8">
        <v>1050</v>
      </c>
      <c r="AE40" s="7">
        <v>0.82599999999999996</v>
      </c>
      <c r="AF40" s="5">
        <v>220</v>
      </c>
      <c r="AG40" s="7">
        <v>0.17399999999999999</v>
      </c>
      <c r="AH40" s="8">
        <v>1270</v>
      </c>
      <c r="AI40" s="5">
        <v>510</v>
      </c>
      <c r="AJ40" s="7">
        <v>0.32200000000000001</v>
      </c>
      <c r="AK40" s="5">
        <v>825</v>
      </c>
      <c r="AL40" s="7">
        <v>0.51800000000000002</v>
      </c>
      <c r="AM40" s="8">
        <v>1170</v>
      </c>
      <c r="AN40" s="7">
        <v>0.73599999999999999</v>
      </c>
      <c r="AO40" s="8">
        <v>1360</v>
      </c>
      <c r="AP40" s="7">
        <v>0.85499999999999998</v>
      </c>
      <c r="AQ40" s="5">
        <v>230</v>
      </c>
      <c r="AR40" s="7">
        <v>0.14499999999999999</v>
      </c>
      <c r="AS40" s="8">
        <v>1590</v>
      </c>
      <c r="AT40" s="5">
        <v>350</v>
      </c>
      <c r="AU40" s="7">
        <v>0.23300000000000001</v>
      </c>
      <c r="AV40" s="5">
        <v>620</v>
      </c>
      <c r="AW40" s="7">
        <v>0.41099999999999998</v>
      </c>
      <c r="AX40" s="5">
        <v>905</v>
      </c>
      <c r="AY40" s="7">
        <v>0.6</v>
      </c>
      <c r="AZ40" s="8">
        <v>1140</v>
      </c>
      <c r="BA40" s="7">
        <v>0.75700000000000001</v>
      </c>
      <c r="BB40" s="5">
        <v>365</v>
      </c>
      <c r="BC40" s="7">
        <v>0.24299999999999999</v>
      </c>
      <c r="BD40" s="8">
        <v>1510</v>
      </c>
    </row>
    <row r="41" spans="1:56" x14ac:dyDescent="0.35">
      <c r="A41" t="s">
        <v>100</v>
      </c>
      <c r="B41" s="5">
        <v>35</v>
      </c>
      <c r="C41" s="7">
        <v>0.42899999999999999</v>
      </c>
      <c r="D41" s="5">
        <v>50</v>
      </c>
      <c r="E41" s="7">
        <v>0.61899999999999999</v>
      </c>
      <c r="F41" s="5">
        <v>65</v>
      </c>
      <c r="G41" s="7">
        <v>0.77400000000000002</v>
      </c>
      <c r="H41" s="5">
        <v>75</v>
      </c>
      <c r="I41" s="7">
        <v>0.91700000000000004</v>
      </c>
      <c r="J41" s="5">
        <v>5</v>
      </c>
      <c r="K41" s="7">
        <v>8.3000000000000004E-2</v>
      </c>
      <c r="L41" s="5">
        <v>85</v>
      </c>
      <c r="M41" s="5">
        <v>25</v>
      </c>
      <c r="N41" s="7">
        <v>0.26100000000000001</v>
      </c>
      <c r="O41" s="5">
        <v>35</v>
      </c>
      <c r="P41" s="7">
        <v>0.35899999999999999</v>
      </c>
      <c r="Q41" s="5">
        <v>45</v>
      </c>
      <c r="R41" s="7">
        <v>0.51100000000000001</v>
      </c>
      <c r="S41" s="5">
        <v>70</v>
      </c>
      <c r="T41" s="7">
        <v>0.76100000000000001</v>
      </c>
      <c r="U41" s="5">
        <v>20</v>
      </c>
      <c r="V41" s="7">
        <v>0.23899999999999999</v>
      </c>
      <c r="W41" s="5">
        <v>90</v>
      </c>
      <c r="X41" s="5">
        <v>20</v>
      </c>
      <c r="Y41" s="5" t="s">
        <v>63</v>
      </c>
      <c r="Z41" s="5">
        <v>30</v>
      </c>
      <c r="AA41" s="5" t="s">
        <v>63</v>
      </c>
      <c r="AB41" s="5">
        <v>55</v>
      </c>
      <c r="AC41" s="5" t="s">
        <v>63</v>
      </c>
      <c r="AD41" s="5">
        <v>65</v>
      </c>
      <c r="AE41" s="5" t="s">
        <v>63</v>
      </c>
      <c r="AF41" s="5" t="s">
        <v>63</v>
      </c>
      <c r="AG41" s="5" t="s">
        <v>63</v>
      </c>
      <c r="AH41" s="5">
        <v>70</v>
      </c>
      <c r="AI41" s="5">
        <v>25</v>
      </c>
      <c r="AJ41" s="5" t="s">
        <v>63</v>
      </c>
      <c r="AK41" s="5">
        <v>40</v>
      </c>
      <c r="AL41" s="5" t="s">
        <v>63</v>
      </c>
      <c r="AM41" s="5">
        <v>55</v>
      </c>
      <c r="AN41" s="5" t="s">
        <v>63</v>
      </c>
      <c r="AO41" s="5">
        <v>55</v>
      </c>
      <c r="AP41" s="5" t="s">
        <v>63</v>
      </c>
      <c r="AQ41" s="5" t="s">
        <v>63</v>
      </c>
      <c r="AR41" s="5" t="s">
        <v>63</v>
      </c>
      <c r="AS41" s="5">
        <v>60</v>
      </c>
      <c r="AT41" s="5">
        <v>10</v>
      </c>
      <c r="AU41" s="7">
        <v>0.29299999999999998</v>
      </c>
      <c r="AV41" s="5">
        <v>20</v>
      </c>
      <c r="AW41" s="7">
        <v>0.51200000000000001</v>
      </c>
      <c r="AX41" s="5">
        <v>30</v>
      </c>
      <c r="AY41" s="7">
        <v>0.68300000000000005</v>
      </c>
      <c r="AZ41" s="5">
        <v>30</v>
      </c>
      <c r="BA41" s="7">
        <v>0.78</v>
      </c>
      <c r="BB41" s="5">
        <v>10</v>
      </c>
      <c r="BC41" s="7">
        <v>0.22</v>
      </c>
      <c r="BD41" s="5">
        <v>40</v>
      </c>
    </row>
    <row r="42" spans="1:56" x14ac:dyDescent="0.35">
      <c r="A42" t="s">
        <v>101</v>
      </c>
      <c r="B42" s="5">
        <v>130</v>
      </c>
      <c r="C42" s="7">
        <v>0.27800000000000002</v>
      </c>
      <c r="D42" s="5">
        <v>245</v>
      </c>
      <c r="E42" s="7">
        <v>0.51700000000000002</v>
      </c>
      <c r="F42" s="5">
        <v>345</v>
      </c>
      <c r="G42" s="7">
        <v>0.72699999999999998</v>
      </c>
      <c r="H42" s="5">
        <v>400</v>
      </c>
      <c r="I42" s="7">
        <v>0.85199999999999998</v>
      </c>
      <c r="J42" s="5">
        <v>70</v>
      </c>
      <c r="K42" s="7">
        <v>0.14799999999999999</v>
      </c>
      <c r="L42" s="5">
        <v>470</v>
      </c>
      <c r="M42" s="5">
        <v>145</v>
      </c>
      <c r="N42" s="7">
        <v>0.32200000000000001</v>
      </c>
      <c r="O42" s="5">
        <v>240</v>
      </c>
      <c r="P42" s="7">
        <v>0.53400000000000003</v>
      </c>
      <c r="Q42" s="5">
        <v>335</v>
      </c>
      <c r="R42" s="7">
        <v>0.74</v>
      </c>
      <c r="S42" s="5">
        <v>405</v>
      </c>
      <c r="T42" s="7">
        <v>0.89600000000000002</v>
      </c>
      <c r="U42" s="5">
        <v>45</v>
      </c>
      <c r="V42" s="7">
        <v>0.104</v>
      </c>
      <c r="W42" s="5">
        <v>455</v>
      </c>
      <c r="X42" s="5">
        <v>185</v>
      </c>
      <c r="Y42" s="7">
        <v>0.51100000000000001</v>
      </c>
      <c r="Z42" s="5">
        <v>260</v>
      </c>
      <c r="AA42" s="7">
        <v>0.71699999999999997</v>
      </c>
      <c r="AB42" s="5">
        <v>335</v>
      </c>
      <c r="AC42" s="7">
        <v>0.91800000000000004</v>
      </c>
      <c r="AD42" s="5">
        <v>355</v>
      </c>
      <c r="AE42" s="7">
        <v>0.98099999999999998</v>
      </c>
      <c r="AF42" s="5">
        <v>5</v>
      </c>
      <c r="AG42" s="7">
        <v>1.9E-2</v>
      </c>
      <c r="AH42" s="5">
        <v>365</v>
      </c>
      <c r="AI42" s="5">
        <v>145</v>
      </c>
      <c r="AJ42" s="7">
        <v>0.38800000000000001</v>
      </c>
      <c r="AK42" s="5">
        <v>235</v>
      </c>
      <c r="AL42" s="7">
        <v>0.628</v>
      </c>
      <c r="AM42" s="5">
        <v>310</v>
      </c>
      <c r="AN42" s="7">
        <v>0.83399999999999996</v>
      </c>
      <c r="AO42" s="5">
        <v>355</v>
      </c>
      <c r="AP42" s="7">
        <v>0.94699999999999995</v>
      </c>
      <c r="AQ42" s="5">
        <v>20</v>
      </c>
      <c r="AR42" s="7">
        <v>5.2999999999999999E-2</v>
      </c>
      <c r="AS42" s="5">
        <v>375</v>
      </c>
      <c r="AT42" s="5">
        <v>105</v>
      </c>
      <c r="AU42" s="7">
        <v>0.28000000000000003</v>
      </c>
      <c r="AV42" s="5">
        <v>195</v>
      </c>
      <c r="AW42" s="7">
        <v>0.52800000000000002</v>
      </c>
      <c r="AX42" s="5">
        <v>285</v>
      </c>
      <c r="AY42" s="7">
        <v>0.77400000000000002</v>
      </c>
      <c r="AZ42" s="5">
        <v>335</v>
      </c>
      <c r="BA42" s="7">
        <v>0.90600000000000003</v>
      </c>
      <c r="BB42" s="5">
        <v>35</v>
      </c>
      <c r="BC42" s="7">
        <v>9.4E-2</v>
      </c>
      <c r="BD42" s="5">
        <v>370</v>
      </c>
    </row>
    <row r="43" spans="1:56" x14ac:dyDescent="0.35">
      <c r="A43" t="s">
        <v>102</v>
      </c>
      <c r="B43" s="5">
        <v>110</v>
      </c>
      <c r="C43" s="7">
        <v>0.498</v>
      </c>
      <c r="D43" s="5">
        <v>165</v>
      </c>
      <c r="E43" s="7">
        <v>0.76300000000000001</v>
      </c>
      <c r="F43" s="5">
        <v>190</v>
      </c>
      <c r="G43" s="7">
        <v>0.877</v>
      </c>
      <c r="H43" s="5">
        <v>210</v>
      </c>
      <c r="I43" s="7">
        <v>0.95899999999999996</v>
      </c>
      <c r="J43" s="5">
        <v>10</v>
      </c>
      <c r="K43" s="7">
        <v>4.1000000000000002E-2</v>
      </c>
      <c r="L43" s="5">
        <v>220</v>
      </c>
      <c r="M43" s="5">
        <v>125</v>
      </c>
      <c r="N43" s="7">
        <v>0.49199999999999999</v>
      </c>
      <c r="O43" s="5">
        <v>175</v>
      </c>
      <c r="P43" s="7">
        <v>0.69699999999999995</v>
      </c>
      <c r="Q43" s="5">
        <v>220</v>
      </c>
      <c r="R43" s="7">
        <v>0.85799999999999998</v>
      </c>
      <c r="S43" s="5">
        <v>240</v>
      </c>
      <c r="T43" s="7">
        <v>0.94499999999999995</v>
      </c>
      <c r="U43" s="5">
        <v>15</v>
      </c>
      <c r="V43" s="7">
        <v>5.5E-2</v>
      </c>
      <c r="W43" s="5">
        <v>255</v>
      </c>
      <c r="X43" s="5">
        <v>175</v>
      </c>
      <c r="Y43" s="7">
        <v>0.60299999999999998</v>
      </c>
      <c r="Z43" s="5">
        <v>230</v>
      </c>
      <c r="AA43" s="7">
        <v>0.79100000000000004</v>
      </c>
      <c r="AB43" s="5">
        <v>280</v>
      </c>
      <c r="AC43" s="7">
        <v>0.95899999999999996</v>
      </c>
      <c r="AD43" s="5">
        <v>285</v>
      </c>
      <c r="AE43" s="7">
        <v>0.98299999999999998</v>
      </c>
      <c r="AF43" s="5">
        <v>5</v>
      </c>
      <c r="AG43" s="7">
        <v>1.7000000000000001E-2</v>
      </c>
      <c r="AH43" s="5">
        <v>290</v>
      </c>
      <c r="AI43" s="5">
        <v>150</v>
      </c>
      <c r="AJ43" s="5" t="s">
        <v>63</v>
      </c>
      <c r="AK43" s="5">
        <v>210</v>
      </c>
      <c r="AL43" s="5" t="s">
        <v>63</v>
      </c>
      <c r="AM43" s="5">
        <v>255</v>
      </c>
      <c r="AN43" s="5" t="s">
        <v>63</v>
      </c>
      <c r="AO43" s="5">
        <v>265</v>
      </c>
      <c r="AP43" s="5" t="s">
        <v>63</v>
      </c>
      <c r="AQ43" s="5" t="s">
        <v>63</v>
      </c>
      <c r="AR43" s="5" t="s">
        <v>63</v>
      </c>
      <c r="AS43" s="5">
        <v>270</v>
      </c>
      <c r="AT43" s="5">
        <v>130</v>
      </c>
      <c r="AU43" s="7">
        <v>0.47799999999999998</v>
      </c>
      <c r="AV43" s="5">
        <v>195</v>
      </c>
      <c r="AW43" s="7">
        <v>0.72099999999999997</v>
      </c>
      <c r="AX43" s="5">
        <v>235</v>
      </c>
      <c r="AY43" s="7">
        <v>0.871</v>
      </c>
      <c r="AZ43" s="5">
        <v>255</v>
      </c>
      <c r="BA43" s="7">
        <v>0.93400000000000005</v>
      </c>
      <c r="BB43" s="5">
        <v>20</v>
      </c>
      <c r="BC43" s="7">
        <v>6.6000000000000003E-2</v>
      </c>
      <c r="BD43" s="5">
        <v>270</v>
      </c>
    </row>
    <row r="44" spans="1:56" x14ac:dyDescent="0.35">
      <c r="A44" t="s">
        <v>103</v>
      </c>
      <c r="B44" s="5">
        <v>15</v>
      </c>
      <c r="C44" s="5" t="s">
        <v>63</v>
      </c>
      <c r="D44" s="5">
        <v>30</v>
      </c>
      <c r="E44" s="5" t="s">
        <v>63</v>
      </c>
      <c r="F44" s="5">
        <v>45</v>
      </c>
      <c r="G44" s="5" t="s">
        <v>63</v>
      </c>
      <c r="H44" s="5">
        <v>50</v>
      </c>
      <c r="I44" s="5" t="s">
        <v>63</v>
      </c>
      <c r="J44" s="5" t="s">
        <v>63</v>
      </c>
      <c r="K44" s="5" t="s">
        <v>63</v>
      </c>
      <c r="L44" s="5">
        <v>50</v>
      </c>
      <c r="M44" s="5">
        <v>25</v>
      </c>
      <c r="N44" s="5" t="s">
        <v>63</v>
      </c>
      <c r="O44" s="5">
        <v>45</v>
      </c>
      <c r="P44" s="5" t="s">
        <v>63</v>
      </c>
      <c r="Q44" s="5">
        <v>55</v>
      </c>
      <c r="R44" s="5" t="s">
        <v>63</v>
      </c>
      <c r="S44" s="5">
        <v>60</v>
      </c>
      <c r="T44" s="5" t="s">
        <v>63</v>
      </c>
      <c r="U44" s="5" t="s">
        <v>63</v>
      </c>
      <c r="V44" s="5" t="s">
        <v>63</v>
      </c>
      <c r="W44" s="5">
        <v>60</v>
      </c>
      <c r="X44" s="5">
        <v>20</v>
      </c>
      <c r="Y44" s="5" t="s">
        <v>63</v>
      </c>
      <c r="Z44" s="5">
        <v>35</v>
      </c>
      <c r="AA44" s="5" t="s">
        <v>63</v>
      </c>
      <c r="AB44" s="5">
        <v>45</v>
      </c>
      <c r="AC44" s="5" t="s">
        <v>63</v>
      </c>
      <c r="AD44" s="5">
        <v>50</v>
      </c>
      <c r="AE44" s="5" t="s">
        <v>63</v>
      </c>
      <c r="AF44" s="5" t="s">
        <v>63</v>
      </c>
      <c r="AG44" s="5" t="s">
        <v>63</v>
      </c>
      <c r="AH44" s="5">
        <v>50</v>
      </c>
      <c r="AI44" s="5">
        <v>10</v>
      </c>
      <c r="AJ44" s="7">
        <v>0.25</v>
      </c>
      <c r="AK44" s="5">
        <v>25</v>
      </c>
      <c r="AL44" s="7">
        <v>0.72199999999999998</v>
      </c>
      <c r="AM44" s="5">
        <v>35</v>
      </c>
      <c r="AN44" s="7">
        <v>0.91700000000000004</v>
      </c>
      <c r="AO44" s="5">
        <v>35</v>
      </c>
      <c r="AP44" s="7">
        <v>1</v>
      </c>
      <c r="AQ44" s="5">
        <v>0</v>
      </c>
      <c r="AR44" s="7">
        <v>0</v>
      </c>
      <c r="AS44" s="5">
        <v>35</v>
      </c>
      <c r="AT44" s="5">
        <v>5</v>
      </c>
      <c r="AU44" s="5" t="s">
        <v>63</v>
      </c>
      <c r="AV44" s="5">
        <v>10</v>
      </c>
      <c r="AW44" s="5" t="s">
        <v>63</v>
      </c>
      <c r="AX44" s="5">
        <v>10</v>
      </c>
      <c r="AY44" s="5" t="s">
        <v>63</v>
      </c>
      <c r="AZ44" s="5">
        <v>15</v>
      </c>
      <c r="BA44" s="5" t="s">
        <v>63</v>
      </c>
      <c r="BB44" s="5" t="s">
        <v>63</v>
      </c>
      <c r="BC44" s="5" t="s">
        <v>63</v>
      </c>
      <c r="BD44" s="5">
        <v>15</v>
      </c>
    </row>
    <row r="45" spans="1:56" x14ac:dyDescent="0.35">
      <c r="A45" t="s">
        <v>104</v>
      </c>
      <c r="B45" s="5" t="s">
        <v>70</v>
      </c>
      <c r="C45" s="5" t="s">
        <v>70</v>
      </c>
      <c r="D45" s="5" t="s">
        <v>70</v>
      </c>
      <c r="E45" s="5" t="s">
        <v>70</v>
      </c>
      <c r="F45" s="5" t="s">
        <v>70</v>
      </c>
      <c r="G45" s="5" t="s">
        <v>70</v>
      </c>
      <c r="H45" s="5" t="s">
        <v>70</v>
      </c>
      <c r="I45" s="5" t="s">
        <v>70</v>
      </c>
      <c r="J45" s="5" t="s">
        <v>70</v>
      </c>
      <c r="K45" s="5" t="s">
        <v>70</v>
      </c>
      <c r="L45" s="5">
        <v>0</v>
      </c>
      <c r="M45" s="5" t="s">
        <v>70</v>
      </c>
      <c r="N45" s="5" t="s">
        <v>70</v>
      </c>
      <c r="O45" s="5" t="s">
        <v>70</v>
      </c>
      <c r="P45" s="5" t="s">
        <v>70</v>
      </c>
      <c r="Q45" s="5" t="s">
        <v>70</v>
      </c>
      <c r="R45" s="5" t="s">
        <v>70</v>
      </c>
      <c r="S45" s="5" t="s">
        <v>70</v>
      </c>
      <c r="T45" s="5" t="s">
        <v>70</v>
      </c>
      <c r="U45" s="5" t="s">
        <v>70</v>
      </c>
      <c r="V45" s="5" t="s">
        <v>70</v>
      </c>
      <c r="W45" s="5">
        <v>0</v>
      </c>
      <c r="X45" s="5" t="s">
        <v>70</v>
      </c>
      <c r="Y45" s="5" t="s">
        <v>70</v>
      </c>
      <c r="Z45" s="5" t="s">
        <v>70</v>
      </c>
      <c r="AA45" s="5" t="s">
        <v>70</v>
      </c>
      <c r="AB45" s="5" t="s">
        <v>70</v>
      </c>
      <c r="AC45" s="5" t="s">
        <v>70</v>
      </c>
      <c r="AD45" s="5" t="s">
        <v>70</v>
      </c>
      <c r="AE45" s="5" t="s">
        <v>70</v>
      </c>
      <c r="AF45" s="5" t="s">
        <v>70</v>
      </c>
      <c r="AG45" s="5" t="s">
        <v>70</v>
      </c>
      <c r="AH45" s="5">
        <v>0</v>
      </c>
      <c r="AI45" s="5" t="s">
        <v>70</v>
      </c>
      <c r="AJ45" s="5" t="s">
        <v>70</v>
      </c>
      <c r="AK45" s="5" t="s">
        <v>70</v>
      </c>
      <c r="AL45" s="5" t="s">
        <v>70</v>
      </c>
      <c r="AM45" s="5" t="s">
        <v>70</v>
      </c>
      <c r="AN45" s="5" t="s">
        <v>70</v>
      </c>
      <c r="AO45" s="5" t="s">
        <v>70</v>
      </c>
      <c r="AP45" s="5" t="s">
        <v>70</v>
      </c>
      <c r="AQ45" s="5" t="s">
        <v>70</v>
      </c>
      <c r="AR45" s="5" t="s">
        <v>70</v>
      </c>
      <c r="AS45" s="5">
        <v>0</v>
      </c>
      <c r="AT45" s="5" t="s">
        <v>70</v>
      </c>
      <c r="AU45" s="5" t="s">
        <v>70</v>
      </c>
      <c r="AV45" s="5" t="s">
        <v>70</v>
      </c>
      <c r="AW45" s="5" t="s">
        <v>70</v>
      </c>
      <c r="AX45" s="5" t="s">
        <v>70</v>
      </c>
      <c r="AY45" s="5" t="s">
        <v>70</v>
      </c>
      <c r="AZ45" s="5" t="s">
        <v>70</v>
      </c>
      <c r="BA45" s="5" t="s">
        <v>70</v>
      </c>
      <c r="BB45" s="5" t="s">
        <v>70</v>
      </c>
      <c r="BC45" s="5" t="s">
        <v>70</v>
      </c>
      <c r="BD45" s="5">
        <v>0</v>
      </c>
    </row>
    <row r="46" spans="1:56" x14ac:dyDescent="0.35">
      <c r="A46" t="s">
        <v>105</v>
      </c>
      <c r="B46" s="5" t="s">
        <v>70</v>
      </c>
      <c r="C46" s="5" t="s">
        <v>70</v>
      </c>
      <c r="D46" s="5" t="s">
        <v>70</v>
      </c>
      <c r="E46" s="5" t="s">
        <v>70</v>
      </c>
      <c r="F46" s="5" t="s">
        <v>70</v>
      </c>
      <c r="G46" s="5" t="s">
        <v>70</v>
      </c>
      <c r="H46" s="5" t="s">
        <v>70</v>
      </c>
      <c r="I46" s="5" t="s">
        <v>70</v>
      </c>
      <c r="J46" s="5" t="s">
        <v>70</v>
      </c>
      <c r="K46" s="5" t="s">
        <v>70</v>
      </c>
      <c r="L46" s="5">
        <v>0</v>
      </c>
      <c r="M46" s="5">
        <v>0</v>
      </c>
      <c r="N46" s="7">
        <v>0</v>
      </c>
      <c r="O46" s="5">
        <v>0</v>
      </c>
      <c r="P46" s="7">
        <v>0</v>
      </c>
      <c r="Q46" s="5">
        <v>0</v>
      </c>
      <c r="R46" s="7">
        <v>0</v>
      </c>
      <c r="S46" s="5">
        <v>0</v>
      </c>
      <c r="T46" s="7">
        <v>0</v>
      </c>
      <c r="U46" s="5" t="s">
        <v>63</v>
      </c>
      <c r="V46" s="5" t="s">
        <v>63</v>
      </c>
      <c r="W46" s="5" t="s">
        <v>63</v>
      </c>
      <c r="X46" s="5">
        <v>0</v>
      </c>
      <c r="Y46" s="7">
        <v>0</v>
      </c>
      <c r="Z46" s="5" t="s">
        <v>63</v>
      </c>
      <c r="AA46" s="5" t="s">
        <v>63</v>
      </c>
      <c r="AB46" s="5" t="s">
        <v>63</v>
      </c>
      <c r="AC46" s="5" t="s">
        <v>63</v>
      </c>
      <c r="AD46" s="5" t="s">
        <v>63</v>
      </c>
      <c r="AE46" s="5" t="s">
        <v>63</v>
      </c>
      <c r="AF46" s="5">
        <v>0</v>
      </c>
      <c r="AG46" s="7">
        <v>0</v>
      </c>
      <c r="AH46" s="5" t="s">
        <v>63</v>
      </c>
      <c r="AI46" s="5">
        <v>0</v>
      </c>
      <c r="AJ46" s="7">
        <v>0</v>
      </c>
      <c r="AK46" s="5">
        <v>0</v>
      </c>
      <c r="AL46" s="7">
        <v>0</v>
      </c>
      <c r="AM46" s="5" t="s">
        <v>63</v>
      </c>
      <c r="AN46" s="5" t="s">
        <v>63</v>
      </c>
      <c r="AO46" s="5" t="s">
        <v>63</v>
      </c>
      <c r="AP46" s="5" t="s">
        <v>63</v>
      </c>
      <c r="AQ46" s="5">
        <v>0</v>
      </c>
      <c r="AR46" s="7">
        <v>0</v>
      </c>
      <c r="AS46" s="5" t="s">
        <v>63</v>
      </c>
      <c r="AT46" s="5" t="s">
        <v>70</v>
      </c>
      <c r="AU46" s="5" t="s">
        <v>70</v>
      </c>
      <c r="AV46" s="5" t="s">
        <v>70</v>
      </c>
      <c r="AW46" s="5" t="s">
        <v>70</v>
      </c>
      <c r="AX46" s="5" t="s">
        <v>70</v>
      </c>
      <c r="AY46" s="5" t="s">
        <v>70</v>
      </c>
      <c r="AZ46" s="5" t="s">
        <v>70</v>
      </c>
      <c r="BA46" s="5" t="s">
        <v>70</v>
      </c>
      <c r="BB46" s="5" t="s">
        <v>70</v>
      </c>
      <c r="BC46" s="5" t="s">
        <v>70</v>
      </c>
      <c r="BD46" s="5">
        <v>0</v>
      </c>
    </row>
    <row r="47" spans="1:56" x14ac:dyDescent="0.35">
      <c r="A47" t="s">
        <v>106</v>
      </c>
      <c r="B47" s="5">
        <v>365</v>
      </c>
      <c r="C47" s="7">
        <v>0.50600000000000001</v>
      </c>
      <c r="D47" s="5">
        <v>545</v>
      </c>
      <c r="E47" s="7">
        <v>0.75800000000000001</v>
      </c>
      <c r="F47" s="5">
        <v>670</v>
      </c>
      <c r="G47" s="7">
        <v>0.93200000000000005</v>
      </c>
      <c r="H47" s="5">
        <v>710</v>
      </c>
      <c r="I47" s="7">
        <v>0.99</v>
      </c>
      <c r="J47" s="5">
        <v>5</v>
      </c>
      <c r="K47" s="7">
        <v>0.01</v>
      </c>
      <c r="L47" s="5">
        <v>720</v>
      </c>
      <c r="M47" s="5">
        <v>345</v>
      </c>
      <c r="N47" s="7">
        <v>0.49099999999999999</v>
      </c>
      <c r="O47" s="5">
        <v>560</v>
      </c>
      <c r="P47" s="7">
        <v>0.80300000000000005</v>
      </c>
      <c r="Q47" s="5">
        <v>665</v>
      </c>
      <c r="R47" s="7">
        <v>0.95299999999999996</v>
      </c>
      <c r="S47" s="5">
        <v>690</v>
      </c>
      <c r="T47" s="7">
        <v>0.99</v>
      </c>
      <c r="U47" s="5">
        <v>5</v>
      </c>
      <c r="V47" s="7">
        <v>0.01</v>
      </c>
      <c r="W47" s="5">
        <v>700</v>
      </c>
      <c r="X47" s="5">
        <v>410</v>
      </c>
      <c r="Y47" s="7">
        <v>0.58399999999999996</v>
      </c>
      <c r="Z47" s="5">
        <v>570</v>
      </c>
      <c r="AA47" s="7">
        <v>0.81499999999999995</v>
      </c>
      <c r="AB47" s="5">
        <v>675</v>
      </c>
      <c r="AC47" s="7">
        <v>0.96299999999999997</v>
      </c>
      <c r="AD47" s="5">
        <v>695</v>
      </c>
      <c r="AE47" s="7">
        <v>0.99299999999999999</v>
      </c>
      <c r="AF47" s="5">
        <v>5</v>
      </c>
      <c r="AG47" s="7">
        <v>7.0000000000000001E-3</v>
      </c>
      <c r="AH47" s="5">
        <v>700</v>
      </c>
      <c r="AI47" s="5">
        <v>390</v>
      </c>
      <c r="AJ47" s="5" t="s">
        <v>63</v>
      </c>
      <c r="AK47" s="5">
        <v>590</v>
      </c>
      <c r="AL47" s="5" t="s">
        <v>63</v>
      </c>
      <c r="AM47" s="5">
        <v>705</v>
      </c>
      <c r="AN47" s="5" t="s">
        <v>63</v>
      </c>
      <c r="AO47" s="5">
        <v>715</v>
      </c>
      <c r="AP47" s="5" t="s">
        <v>63</v>
      </c>
      <c r="AQ47" s="5" t="s">
        <v>63</v>
      </c>
      <c r="AR47" s="5" t="s">
        <v>63</v>
      </c>
      <c r="AS47" s="5">
        <v>720</v>
      </c>
      <c r="AT47" s="5">
        <v>315</v>
      </c>
      <c r="AU47" s="5" t="s">
        <v>63</v>
      </c>
      <c r="AV47" s="5">
        <v>510</v>
      </c>
      <c r="AW47" s="5" t="s">
        <v>63</v>
      </c>
      <c r="AX47" s="5">
        <v>605</v>
      </c>
      <c r="AY47" s="5" t="s">
        <v>63</v>
      </c>
      <c r="AZ47" s="5">
        <v>630</v>
      </c>
      <c r="BA47" s="5" t="s">
        <v>63</v>
      </c>
      <c r="BB47" s="5" t="s">
        <v>63</v>
      </c>
      <c r="BC47" s="5" t="s">
        <v>63</v>
      </c>
      <c r="BD47" s="5">
        <v>635</v>
      </c>
    </row>
    <row r="48" spans="1:56" x14ac:dyDescent="0.35">
      <c r="A48" t="s">
        <v>107</v>
      </c>
      <c r="B48" s="5">
        <v>160</v>
      </c>
      <c r="C48" s="7">
        <v>0.317</v>
      </c>
      <c r="D48" s="5">
        <v>245</v>
      </c>
      <c r="E48" s="7">
        <v>0.48499999999999999</v>
      </c>
      <c r="F48" s="5">
        <v>320</v>
      </c>
      <c r="G48" s="7">
        <v>0.63</v>
      </c>
      <c r="H48" s="5">
        <v>410</v>
      </c>
      <c r="I48" s="7">
        <v>0.81599999999999995</v>
      </c>
      <c r="J48" s="5">
        <v>95</v>
      </c>
      <c r="K48" s="7">
        <v>0.184</v>
      </c>
      <c r="L48" s="5">
        <v>505</v>
      </c>
      <c r="M48" s="5">
        <v>150</v>
      </c>
      <c r="N48" s="7">
        <v>0.34200000000000003</v>
      </c>
      <c r="O48" s="5">
        <v>245</v>
      </c>
      <c r="P48" s="7">
        <v>0.55200000000000005</v>
      </c>
      <c r="Q48" s="5">
        <v>305</v>
      </c>
      <c r="R48" s="7">
        <v>0.69199999999999995</v>
      </c>
      <c r="S48" s="5">
        <v>375</v>
      </c>
      <c r="T48" s="7">
        <v>0.84599999999999997</v>
      </c>
      <c r="U48" s="5">
        <v>70</v>
      </c>
      <c r="V48" s="7">
        <v>0.154</v>
      </c>
      <c r="W48" s="5">
        <v>440</v>
      </c>
      <c r="X48" s="5">
        <v>170</v>
      </c>
      <c r="Y48" s="7">
        <v>0.41399999999999998</v>
      </c>
      <c r="Z48" s="5">
        <v>250</v>
      </c>
      <c r="AA48" s="7">
        <v>0.60499999999999998</v>
      </c>
      <c r="AB48" s="5">
        <v>335</v>
      </c>
      <c r="AC48" s="7">
        <v>0.80200000000000005</v>
      </c>
      <c r="AD48" s="5">
        <v>380</v>
      </c>
      <c r="AE48" s="7">
        <v>0.91800000000000004</v>
      </c>
      <c r="AF48" s="5">
        <v>35</v>
      </c>
      <c r="AG48" s="7">
        <v>8.2000000000000003E-2</v>
      </c>
      <c r="AH48" s="5">
        <v>415</v>
      </c>
      <c r="AI48" s="5">
        <v>200</v>
      </c>
      <c r="AJ48" s="7">
        <v>0.41299999999999998</v>
      </c>
      <c r="AK48" s="5">
        <v>305</v>
      </c>
      <c r="AL48" s="7">
        <v>0.629</v>
      </c>
      <c r="AM48" s="5">
        <v>400</v>
      </c>
      <c r="AN48" s="7">
        <v>0.83399999999999996</v>
      </c>
      <c r="AO48" s="5">
        <v>450</v>
      </c>
      <c r="AP48" s="7">
        <v>0.93400000000000005</v>
      </c>
      <c r="AQ48" s="5">
        <v>30</v>
      </c>
      <c r="AR48" s="7">
        <v>6.6000000000000003E-2</v>
      </c>
      <c r="AS48" s="5">
        <v>480</v>
      </c>
      <c r="AT48" s="5">
        <v>100</v>
      </c>
      <c r="AU48" s="7">
        <v>0.23100000000000001</v>
      </c>
      <c r="AV48" s="5">
        <v>210</v>
      </c>
      <c r="AW48" s="7">
        <v>0.47699999999999998</v>
      </c>
      <c r="AX48" s="5">
        <v>310</v>
      </c>
      <c r="AY48" s="7">
        <v>0.71</v>
      </c>
      <c r="AZ48" s="5">
        <v>390</v>
      </c>
      <c r="BA48" s="7">
        <v>0.88600000000000001</v>
      </c>
      <c r="BB48" s="5">
        <v>50</v>
      </c>
      <c r="BC48" s="7">
        <v>0.114</v>
      </c>
      <c r="BD48" s="5">
        <v>440</v>
      </c>
    </row>
    <row r="49" spans="1:56" x14ac:dyDescent="0.35">
      <c r="A49" t="s">
        <v>108</v>
      </c>
      <c r="B49" s="5" t="s">
        <v>63</v>
      </c>
      <c r="C49" s="5" t="s">
        <v>63</v>
      </c>
      <c r="D49" s="5">
        <v>5</v>
      </c>
      <c r="E49" s="5" t="s">
        <v>63</v>
      </c>
      <c r="F49" s="5">
        <v>10</v>
      </c>
      <c r="G49" s="5" t="s">
        <v>63</v>
      </c>
      <c r="H49" s="5">
        <v>15</v>
      </c>
      <c r="I49" s="5" t="s">
        <v>63</v>
      </c>
      <c r="J49" s="5">
        <v>5</v>
      </c>
      <c r="K49" s="5" t="s">
        <v>63</v>
      </c>
      <c r="L49" s="5">
        <v>20</v>
      </c>
      <c r="M49" s="5">
        <v>15</v>
      </c>
      <c r="N49" s="5" t="s">
        <v>63</v>
      </c>
      <c r="O49" s="5">
        <v>35</v>
      </c>
      <c r="P49" s="5" t="s">
        <v>63</v>
      </c>
      <c r="Q49" s="5">
        <v>40</v>
      </c>
      <c r="R49" s="5" t="s">
        <v>63</v>
      </c>
      <c r="S49" s="5">
        <v>45</v>
      </c>
      <c r="T49" s="5" t="s">
        <v>63</v>
      </c>
      <c r="U49" s="5" t="s">
        <v>63</v>
      </c>
      <c r="V49" s="5" t="s">
        <v>63</v>
      </c>
      <c r="W49" s="5">
        <v>50</v>
      </c>
      <c r="X49" s="5">
        <v>15</v>
      </c>
      <c r="Y49" s="5" t="s">
        <v>63</v>
      </c>
      <c r="Z49" s="5">
        <v>25</v>
      </c>
      <c r="AA49" s="5" t="s">
        <v>63</v>
      </c>
      <c r="AB49" s="5">
        <v>30</v>
      </c>
      <c r="AC49" s="5" t="s">
        <v>63</v>
      </c>
      <c r="AD49" s="5">
        <v>35</v>
      </c>
      <c r="AE49" s="5" t="s">
        <v>63</v>
      </c>
      <c r="AF49" s="5" t="s">
        <v>63</v>
      </c>
      <c r="AG49" s="5" t="s">
        <v>63</v>
      </c>
      <c r="AH49" s="5">
        <v>35</v>
      </c>
      <c r="AI49" s="5">
        <v>5</v>
      </c>
      <c r="AJ49" s="7">
        <v>0.14599999999999999</v>
      </c>
      <c r="AK49" s="5">
        <v>20</v>
      </c>
      <c r="AL49" s="7">
        <v>0.39600000000000002</v>
      </c>
      <c r="AM49" s="5">
        <v>35</v>
      </c>
      <c r="AN49" s="7">
        <v>0.68799999999999994</v>
      </c>
      <c r="AO49" s="5">
        <v>40</v>
      </c>
      <c r="AP49" s="7">
        <v>0.875</v>
      </c>
      <c r="AQ49" s="5">
        <v>5</v>
      </c>
      <c r="AR49" s="7">
        <v>0.125</v>
      </c>
      <c r="AS49" s="5">
        <v>50</v>
      </c>
      <c r="AT49" s="5" t="s">
        <v>63</v>
      </c>
      <c r="AU49" s="5" t="s">
        <v>63</v>
      </c>
      <c r="AV49" s="5">
        <v>15</v>
      </c>
      <c r="AW49" s="5" t="s">
        <v>63</v>
      </c>
      <c r="AX49" s="5">
        <v>25</v>
      </c>
      <c r="AY49" s="5" t="s">
        <v>63</v>
      </c>
      <c r="AZ49" s="5">
        <v>55</v>
      </c>
      <c r="BA49" s="5" t="s">
        <v>63</v>
      </c>
      <c r="BB49" s="5">
        <v>10</v>
      </c>
      <c r="BC49" s="5" t="s">
        <v>63</v>
      </c>
      <c r="BD49" s="5">
        <v>65</v>
      </c>
    </row>
    <row r="50" spans="1:56" x14ac:dyDescent="0.35">
      <c r="A50" t="s">
        <v>109</v>
      </c>
      <c r="B50" s="5">
        <v>45</v>
      </c>
      <c r="C50" s="7">
        <v>0.15</v>
      </c>
      <c r="D50" s="5">
        <v>125</v>
      </c>
      <c r="E50" s="7">
        <v>0.443</v>
      </c>
      <c r="F50" s="5">
        <v>225</v>
      </c>
      <c r="G50" s="7">
        <v>0.78400000000000003</v>
      </c>
      <c r="H50" s="5">
        <v>270</v>
      </c>
      <c r="I50" s="7">
        <v>0.94099999999999995</v>
      </c>
      <c r="J50" s="5">
        <v>15</v>
      </c>
      <c r="K50" s="7">
        <v>5.8999999999999997E-2</v>
      </c>
      <c r="L50" s="5">
        <v>285</v>
      </c>
      <c r="M50" s="5">
        <v>70</v>
      </c>
      <c r="N50" s="7">
        <v>0.25</v>
      </c>
      <c r="O50" s="5">
        <v>175</v>
      </c>
      <c r="P50" s="7">
        <v>0.63400000000000001</v>
      </c>
      <c r="Q50" s="5">
        <v>250</v>
      </c>
      <c r="R50" s="7">
        <v>0.89900000000000002</v>
      </c>
      <c r="S50" s="5">
        <v>265</v>
      </c>
      <c r="T50" s="7">
        <v>0.96</v>
      </c>
      <c r="U50" s="5">
        <v>10</v>
      </c>
      <c r="V50" s="7">
        <v>0.04</v>
      </c>
      <c r="W50" s="5">
        <v>275</v>
      </c>
      <c r="X50" s="5">
        <v>50</v>
      </c>
      <c r="Y50" s="5" t="s">
        <v>63</v>
      </c>
      <c r="Z50" s="5">
        <v>130</v>
      </c>
      <c r="AA50" s="5" t="s">
        <v>63</v>
      </c>
      <c r="AB50" s="5">
        <v>190</v>
      </c>
      <c r="AC50" s="5" t="s">
        <v>63</v>
      </c>
      <c r="AD50" s="5">
        <v>215</v>
      </c>
      <c r="AE50" s="5" t="s">
        <v>63</v>
      </c>
      <c r="AF50" s="5" t="s">
        <v>63</v>
      </c>
      <c r="AG50" s="5" t="s">
        <v>63</v>
      </c>
      <c r="AH50" s="5">
        <v>220</v>
      </c>
      <c r="AI50" s="5">
        <v>40</v>
      </c>
      <c r="AJ50" s="5" t="s">
        <v>63</v>
      </c>
      <c r="AK50" s="5">
        <v>85</v>
      </c>
      <c r="AL50" s="5" t="s">
        <v>63</v>
      </c>
      <c r="AM50" s="5">
        <v>110</v>
      </c>
      <c r="AN50" s="5" t="s">
        <v>63</v>
      </c>
      <c r="AO50" s="5">
        <v>120</v>
      </c>
      <c r="AP50" s="5" t="s">
        <v>63</v>
      </c>
      <c r="AQ50" s="5" t="s">
        <v>63</v>
      </c>
      <c r="AR50" s="5" t="s">
        <v>63</v>
      </c>
      <c r="AS50" s="5">
        <v>120</v>
      </c>
      <c r="AT50" s="5">
        <v>15</v>
      </c>
      <c r="AU50" s="5" t="s">
        <v>63</v>
      </c>
      <c r="AV50" s="5">
        <v>65</v>
      </c>
      <c r="AW50" s="5" t="s">
        <v>63</v>
      </c>
      <c r="AX50" s="5">
        <v>90</v>
      </c>
      <c r="AY50" s="5" t="s">
        <v>63</v>
      </c>
      <c r="AZ50" s="5">
        <v>100</v>
      </c>
      <c r="BA50" s="5" t="s">
        <v>63</v>
      </c>
      <c r="BB50" s="5" t="s">
        <v>63</v>
      </c>
      <c r="BC50" s="5" t="s">
        <v>63</v>
      </c>
      <c r="BD50" s="5">
        <v>105</v>
      </c>
    </row>
    <row r="51" spans="1:56" x14ac:dyDescent="0.35">
      <c r="A51" t="s">
        <v>110</v>
      </c>
      <c r="B51" s="5">
        <v>45</v>
      </c>
      <c r="C51" s="5" t="s">
        <v>63</v>
      </c>
      <c r="D51" s="5">
        <v>65</v>
      </c>
      <c r="E51" s="5" t="s">
        <v>63</v>
      </c>
      <c r="F51" s="5">
        <v>90</v>
      </c>
      <c r="G51" s="5" t="s">
        <v>63</v>
      </c>
      <c r="H51" s="5">
        <v>95</v>
      </c>
      <c r="I51" s="5" t="s">
        <v>63</v>
      </c>
      <c r="J51" s="5" t="s">
        <v>63</v>
      </c>
      <c r="K51" s="5" t="s">
        <v>63</v>
      </c>
      <c r="L51" s="5">
        <v>100</v>
      </c>
      <c r="M51" s="5">
        <v>30</v>
      </c>
      <c r="N51" s="7">
        <v>0.37</v>
      </c>
      <c r="O51" s="5">
        <v>60</v>
      </c>
      <c r="P51" s="7">
        <v>0.71599999999999997</v>
      </c>
      <c r="Q51" s="5">
        <v>75</v>
      </c>
      <c r="R51" s="7">
        <v>0.91400000000000003</v>
      </c>
      <c r="S51" s="5">
        <v>75</v>
      </c>
      <c r="T51" s="7">
        <v>0.92600000000000005</v>
      </c>
      <c r="U51" s="5">
        <v>5</v>
      </c>
      <c r="V51" s="7">
        <v>7.3999999999999996E-2</v>
      </c>
      <c r="W51" s="5">
        <v>80</v>
      </c>
      <c r="X51" s="5">
        <v>20</v>
      </c>
      <c r="Y51" s="5" t="s">
        <v>63</v>
      </c>
      <c r="Z51" s="5">
        <v>30</v>
      </c>
      <c r="AA51" s="5" t="s">
        <v>63</v>
      </c>
      <c r="AB51" s="5">
        <v>50</v>
      </c>
      <c r="AC51" s="5" t="s">
        <v>63</v>
      </c>
      <c r="AD51" s="5">
        <v>50</v>
      </c>
      <c r="AE51" s="5" t="s">
        <v>63</v>
      </c>
      <c r="AF51" s="5" t="s">
        <v>63</v>
      </c>
      <c r="AG51" s="5" t="s">
        <v>63</v>
      </c>
      <c r="AH51" s="5">
        <v>55</v>
      </c>
      <c r="AI51" s="5">
        <v>10</v>
      </c>
      <c r="AJ51" s="7">
        <v>0.29399999999999998</v>
      </c>
      <c r="AK51" s="5">
        <v>25</v>
      </c>
      <c r="AL51" s="7">
        <v>0.70599999999999996</v>
      </c>
      <c r="AM51" s="5">
        <v>30</v>
      </c>
      <c r="AN51" s="7">
        <v>0.91200000000000003</v>
      </c>
      <c r="AO51" s="5">
        <v>35</v>
      </c>
      <c r="AP51" s="7">
        <v>1</v>
      </c>
      <c r="AQ51" s="5">
        <v>0</v>
      </c>
      <c r="AR51" s="7">
        <v>0</v>
      </c>
      <c r="AS51" s="5">
        <v>35</v>
      </c>
      <c r="AT51" s="5">
        <v>10</v>
      </c>
      <c r="AU51" s="7">
        <v>0.32</v>
      </c>
      <c r="AV51" s="5">
        <v>15</v>
      </c>
      <c r="AW51" s="7">
        <v>0.56000000000000005</v>
      </c>
      <c r="AX51" s="5">
        <v>20</v>
      </c>
      <c r="AY51" s="7">
        <v>0.84</v>
      </c>
      <c r="AZ51" s="5">
        <v>25</v>
      </c>
      <c r="BA51" s="7">
        <v>1</v>
      </c>
      <c r="BB51" s="5">
        <v>0</v>
      </c>
      <c r="BC51" s="7">
        <v>0</v>
      </c>
      <c r="BD51" s="5">
        <v>25</v>
      </c>
    </row>
    <row r="52" spans="1:56" x14ac:dyDescent="0.35">
      <c r="A52" t="s">
        <v>111</v>
      </c>
      <c r="B52" s="5">
        <v>20</v>
      </c>
      <c r="C52" s="7">
        <v>0.34</v>
      </c>
      <c r="D52" s="5">
        <v>35</v>
      </c>
      <c r="E52" s="7">
        <v>0.67900000000000005</v>
      </c>
      <c r="F52" s="5">
        <v>45</v>
      </c>
      <c r="G52" s="7">
        <v>0.81100000000000005</v>
      </c>
      <c r="H52" s="5">
        <v>45</v>
      </c>
      <c r="I52" s="7">
        <v>0.86799999999999999</v>
      </c>
      <c r="J52" s="5">
        <v>5</v>
      </c>
      <c r="K52" s="7">
        <v>0.13200000000000001</v>
      </c>
      <c r="L52" s="5">
        <v>55</v>
      </c>
      <c r="M52" s="5">
        <v>40</v>
      </c>
      <c r="N52" s="5" t="s">
        <v>63</v>
      </c>
      <c r="O52" s="5">
        <v>70</v>
      </c>
      <c r="P52" s="5" t="s">
        <v>63</v>
      </c>
      <c r="Q52" s="5">
        <v>85</v>
      </c>
      <c r="R52" s="5" t="s">
        <v>63</v>
      </c>
      <c r="S52" s="5">
        <v>85</v>
      </c>
      <c r="T52" s="5" t="s">
        <v>63</v>
      </c>
      <c r="U52" s="5" t="s">
        <v>63</v>
      </c>
      <c r="V52" s="5" t="s">
        <v>63</v>
      </c>
      <c r="W52" s="5">
        <v>85</v>
      </c>
      <c r="X52" s="5">
        <v>20</v>
      </c>
      <c r="Y52" s="5" t="s">
        <v>63</v>
      </c>
      <c r="Z52" s="5">
        <v>45</v>
      </c>
      <c r="AA52" s="5" t="s">
        <v>63</v>
      </c>
      <c r="AB52" s="5">
        <v>60</v>
      </c>
      <c r="AC52" s="5" t="s">
        <v>63</v>
      </c>
      <c r="AD52" s="5">
        <v>65</v>
      </c>
      <c r="AE52" s="5" t="s">
        <v>63</v>
      </c>
      <c r="AF52" s="5" t="s">
        <v>63</v>
      </c>
      <c r="AG52" s="5" t="s">
        <v>63</v>
      </c>
      <c r="AH52" s="5">
        <v>65</v>
      </c>
      <c r="AI52" s="5">
        <v>25</v>
      </c>
      <c r="AJ52" s="7">
        <v>0.49</v>
      </c>
      <c r="AK52" s="5">
        <v>40</v>
      </c>
      <c r="AL52" s="7">
        <v>0.81599999999999995</v>
      </c>
      <c r="AM52" s="5">
        <v>45</v>
      </c>
      <c r="AN52" s="7">
        <v>0.95899999999999996</v>
      </c>
      <c r="AO52" s="5">
        <v>50</v>
      </c>
      <c r="AP52" s="7">
        <v>1</v>
      </c>
      <c r="AQ52" s="5">
        <v>0</v>
      </c>
      <c r="AR52" s="7">
        <v>0</v>
      </c>
      <c r="AS52" s="5">
        <v>50</v>
      </c>
      <c r="AT52" s="5">
        <v>15</v>
      </c>
      <c r="AU52" s="5" t="s">
        <v>63</v>
      </c>
      <c r="AV52" s="5">
        <v>30</v>
      </c>
      <c r="AW52" s="5" t="s">
        <v>63</v>
      </c>
      <c r="AX52" s="5">
        <v>40</v>
      </c>
      <c r="AY52" s="5" t="s">
        <v>63</v>
      </c>
      <c r="AZ52" s="5">
        <v>45</v>
      </c>
      <c r="BA52" s="5" t="s">
        <v>63</v>
      </c>
      <c r="BB52" s="5" t="s">
        <v>63</v>
      </c>
      <c r="BC52" s="5" t="s">
        <v>63</v>
      </c>
      <c r="BD52" s="5">
        <v>45</v>
      </c>
    </row>
    <row r="53" spans="1:56" x14ac:dyDescent="0.35">
      <c r="A53" t="s">
        <v>112</v>
      </c>
      <c r="B53" s="5">
        <v>105</v>
      </c>
      <c r="C53" s="7">
        <v>0.41199999999999998</v>
      </c>
      <c r="D53" s="5">
        <v>165</v>
      </c>
      <c r="E53" s="7">
        <v>0.63500000000000001</v>
      </c>
      <c r="F53" s="5">
        <v>225</v>
      </c>
      <c r="G53" s="7">
        <v>0.85799999999999998</v>
      </c>
      <c r="H53" s="5">
        <v>245</v>
      </c>
      <c r="I53" s="7">
        <v>0.93799999999999994</v>
      </c>
      <c r="J53" s="5">
        <v>15</v>
      </c>
      <c r="K53" s="7">
        <v>6.2E-2</v>
      </c>
      <c r="L53" s="5">
        <v>260</v>
      </c>
      <c r="M53" s="5">
        <v>95</v>
      </c>
      <c r="N53" s="7">
        <v>0.38800000000000001</v>
      </c>
      <c r="O53" s="5">
        <v>145</v>
      </c>
      <c r="P53" s="7">
        <v>0.59899999999999998</v>
      </c>
      <c r="Q53" s="5">
        <v>210</v>
      </c>
      <c r="R53" s="7">
        <v>0.876</v>
      </c>
      <c r="S53" s="5">
        <v>230</v>
      </c>
      <c r="T53" s="7">
        <v>0.94599999999999995</v>
      </c>
      <c r="U53" s="5">
        <v>15</v>
      </c>
      <c r="V53" s="7">
        <v>5.3999999999999999E-2</v>
      </c>
      <c r="W53" s="5">
        <v>240</v>
      </c>
      <c r="X53" s="5">
        <v>80</v>
      </c>
      <c r="Y53" s="7">
        <v>0.35599999999999998</v>
      </c>
      <c r="Z53" s="5">
        <v>140</v>
      </c>
      <c r="AA53" s="7">
        <v>0.61799999999999999</v>
      </c>
      <c r="AB53" s="5">
        <v>205</v>
      </c>
      <c r="AC53" s="7">
        <v>0.91600000000000004</v>
      </c>
      <c r="AD53" s="5">
        <v>220</v>
      </c>
      <c r="AE53" s="7">
        <v>0.97299999999999998</v>
      </c>
      <c r="AF53" s="5">
        <v>5</v>
      </c>
      <c r="AG53" s="7">
        <v>2.7E-2</v>
      </c>
      <c r="AH53" s="5">
        <v>225</v>
      </c>
      <c r="AI53" s="5">
        <v>75</v>
      </c>
      <c r="AJ53" s="7">
        <v>0.33600000000000002</v>
      </c>
      <c r="AK53" s="5">
        <v>135</v>
      </c>
      <c r="AL53" s="7">
        <v>0.61399999999999999</v>
      </c>
      <c r="AM53" s="5">
        <v>200</v>
      </c>
      <c r="AN53" s="7">
        <v>0.89200000000000002</v>
      </c>
      <c r="AO53" s="5">
        <v>205</v>
      </c>
      <c r="AP53" s="7">
        <v>0.92800000000000005</v>
      </c>
      <c r="AQ53" s="5">
        <v>15</v>
      </c>
      <c r="AR53" s="7">
        <v>7.1999999999999995E-2</v>
      </c>
      <c r="AS53" s="5">
        <v>225</v>
      </c>
      <c r="AT53" s="5">
        <v>35</v>
      </c>
      <c r="AU53" s="7">
        <v>0.24199999999999999</v>
      </c>
      <c r="AV53" s="5">
        <v>85</v>
      </c>
      <c r="AW53" s="7">
        <v>0.56399999999999995</v>
      </c>
      <c r="AX53" s="5">
        <v>120</v>
      </c>
      <c r="AY53" s="7">
        <v>0.80500000000000005</v>
      </c>
      <c r="AZ53" s="5">
        <v>140</v>
      </c>
      <c r="BA53" s="7">
        <v>0.95299999999999996</v>
      </c>
      <c r="BB53" s="5">
        <v>5</v>
      </c>
      <c r="BC53" s="7">
        <v>4.7E-2</v>
      </c>
      <c r="BD53" s="5">
        <v>150</v>
      </c>
    </row>
    <row r="54" spans="1:56" x14ac:dyDescent="0.35">
      <c r="A54" t="s">
        <v>113</v>
      </c>
      <c r="B54" s="5">
        <v>0</v>
      </c>
      <c r="C54" s="7">
        <v>0</v>
      </c>
      <c r="D54" s="5">
        <v>0</v>
      </c>
      <c r="E54" s="7">
        <v>0</v>
      </c>
      <c r="F54" s="5">
        <v>0</v>
      </c>
      <c r="G54" s="7">
        <v>0</v>
      </c>
      <c r="H54" s="5">
        <v>0</v>
      </c>
      <c r="I54" s="7">
        <v>0</v>
      </c>
      <c r="J54" s="5" t="s">
        <v>63</v>
      </c>
      <c r="K54" s="5" t="s">
        <v>63</v>
      </c>
      <c r="L54" s="5" t="s">
        <v>63</v>
      </c>
      <c r="M54" s="5" t="s">
        <v>70</v>
      </c>
      <c r="N54" s="5" t="s">
        <v>70</v>
      </c>
      <c r="O54" s="5" t="s">
        <v>70</v>
      </c>
      <c r="P54" s="5" t="s">
        <v>70</v>
      </c>
      <c r="Q54" s="5" t="s">
        <v>70</v>
      </c>
      <c r="R54" s="5" t="s">
        <v>70</v>
      </c>
      <c r="S54" s="5" t="s">
        <v>70</v>
      </c>
      <c r="T54" s="5" t="s">
        <v>70</v>
      </c>
      <c r="U54" s="5" t="s">
        <v>70</v>
      </c>
      <c r="V54" s="5" t="s">
        <v>70</v>
      </c>
      <c r="W54" s="5">
        <v>0</v>
      </c>
      <c r="X54" s="5" t="s">
        <v>70</v>
      </c>
      <c r="Y54" s="5" t="s">
        <v>70</v>
      </c>
      <c r="Z54" s="5" t="s">
        <v>70</v>
      </c>
      <c r="AA54" s="5" t="s">
        <v>70</v>
      </c>
      <c r="AB54" s="5" t="s">
        <v>70</v>
      </c>
      <c r="AC54" s="5" t="s">
        <v>70</v>
      </c>
      <c r="AD54" s="5" t="s">
        <v>70</v>
      </c>
      <c r="AE54" s="5" t="s">
        <v>70</v>
      </c>
      <c r="AF54" s="5" t="s">
        <v>70</v>
      </c>
      <c r="AG54" s="5" t="s">
        <v>70</v>
      </c>
      <c r="AH54" s="5">
        <v>0</v>
      </c>
      <c r="AI54" s="5">
        <v>0</v>
      </c>
      <c r="AJ54" s="7">
        <v>0</v>
      </c>
      <c r="AK54" s="5">
        <v>0</v>
      </c>
      <c r="AL54" s="7">
        <v>0</v>
      </c>
      <c r="AM54" s="5" t="s">
        <v>63</v>
      </c>
      <c r="AN54" s="5" t="s">
        <v>63</v>
      </c>
      <c r="AO54" s="5" t="s">
        <v>63</v>
      </c>
      <c r="AP54" s="5" t="s">
        <v>63</v>
      </c>
      <c r="AQ54" s="5">
        <v>0</v>
      </c>
      <c r="AR54" s="7">
        <v>0</v>
      </c>
      <c r="AS54" s="5" t="s">
        <v>63</v>
      </c>
      <c r="AT54" s="5" t="s">
        <v>70</v>
      </c>
      <c r="AU54" s="5" t="s">
        <v>70</v>
      </c>
      <c r="AV54" s="5" t="s">
        <v>70</v>
      </c>
      <c r="AW54" s="5" t="s">
        <v>70</v>
      </c>
      <c r="AX54" s="5" t="s">
        <v>70</v>
      </c>
      <c r="AY54" s="5" t="s">
        <v>70</v>
      </c>
      <c r="AZ54" s="5" t="s">
        <v>70</v>
      </c>
      <c r="BA54" s="5" t="s">
        <v>70</v>
      </c>
      <c r="BB54" s="5" t="s">
        <v>70</v>
      </c>
      <c r="BC54" s="5" t="s">
        <v>70</v>
      </c>
      <c r="BD54" s="5">
        <v>0</v>
      </c>
    </row>
    <row r="55" spans="1:56" x14ac:dyDescent="0.35">
      <c r="A55" t="s">
        <v>114</v>
      </c>
      <c r="B55" s="5">
        <v>75</v>
      </c>
      <c r="C55" s="7">
        <v>0.46500000000000002</v>
      </c>
      <c r="D55" s="5">
        <v>100</v>
      </c>
      <c r="E55" s="7">
        <v>0.61599999999999999</v>
      </c>
      <c r="F55" s="5">
        <v>120</v>
      </c>
      <c r="G55" s="7">
        <v>0.755</v>
      </c>
      <c r="H55" s="5">
        <v>140</v>
      </c>
      <c r="I55" s="7">
        <v>0.86799999999999999</v>
      </c>
      <c r="J55" s="5">
        <v>20</v>
      </c>
      <c r="K55" s="7">
        <v>0.13200000000000001</v>
      </c>
      <c r="L55" s="5">
        <v>160</v>
      </c>
      <c r="M55" s="5">
        <v>75</v>
      </c>
      <c r="N55" s="7">
        <v>0.53100000000000003</v>
      </c>
      <c r="O55" s="5">
        <v>100</v>
      </c>
      <c r="P55" s="7">
        <v>0.71299999999999997</v>
      </c>
      <c r="Q55" s="5">
        <v>120</v>
      </c>
      <c r="R55" s="7">
        <v>0.82499999999999996</v>
      </c>
      <c r="S55" s="5">
        <v>130</v>
      </c>
      <c r="T55" s="7">
        <v>0.92300000000000004</v>
      </c>
      <c r="U55" s="5">
        <v>10</v>
      </c>
      <c r="V55" s="7">
        <v>7.6999999999999999E-2</v>
      </c>
      <c r="W55" s="5">
        <v>145</v>
      </c>
      <c r="X55" s="5">
        <v>65</v>
      </c>
      <c r="Y55" s="7">
        <v>0.59299999999999997</v>
      </c>
      <c r="Z55" s="5">
        <v>85</v>
      </c>
      <c r="AA55" s="7">
        <v>0.74299999999999999</v>
      </c>
      <c r="AB55" s="5">
        <v>100</v>
      </c>
      <c r="AC55" s="7">
        <v>0.90300000000000002</v>
      </c>
      <c r="AD55" s="5">
        <v>110</v>
      </c>
      <c r="AE55" s="7">
        <v>0.95599999999999996</v>
      </c>
      <c r="AF55" s="5">
        <v>5</v>
      </c>
      <c r="AG55" s="7">
        <v>4.3999999999999997E-2</v>
      </c>
      <c r="AH55" s="5">
        <v>115</v>
      </c>
      <c r="AI55" s="5">
        <v>40</v>
      </c>
      <c r="AJ55" s="5" t="s">
        <v>63</v>
      </c>
      <c r="AK55" s="5">
        <v>55</v>
      </c>
      <c r="AL55" s="5" t="s">
        <v>63</v>
      </c>
      <c r="AM55" s="5">
        <v>75</v>
      </c>
      <c r="AN55" s="5" t="s">
        <v>63</v>
      </c>
      <c r="AO55" s="5">
        <v>80</v>
      </c>
      <c r="AP55" s="5" t="s">
        <v>63</v>
      </c>
      <c r="AQ55" s="5" t="s">
        <v>63</v>
      </c>
      <c r="AR55" s="5" t="s">
        <v>63</v>
      </c>
      <c r="AS55" s="5">
        <v>80</v>
      </c>
      <c r="AT55" s="5">
        <v>45</v>
      </c>
      <c r="AU55" s="7">
        <v>0.36299999999999999</v>
      </c>
      <c r="AV55" s="5">
        <v>70</v>
      </c>
      <c r="AW55" s="7">
        <v>0.54800000000000004</v>
      </c>
      <c r="AX55" s="5">
        <v>90</v>
      </c>
      <c r="AY55" s="7">
        <v>0.71</v>
      </c>
      <c r="AZ55" s="5">
        <v>105</v>
      </c>
      <c r="BA55" s="7">
        <v>0.86299999999999999</v>
      </c>
      <c r="BB55" s="5">
        <v>15</v>
      </c>
      <c r="BC55" s="7">
        <v>0.13700000000000001</v>
      </c>
      <c r="BD55" s="5">
        <v>125</v>
      </c>
    </row>
    <row r="56" spans="1:56" x14ac:dyDescent="0.35">
      <c r="A56" t="s">
        <v>115</v>
      </c>
      <c r="B56" s="5" t="s">
        <v>70</v>
      </c>
      <c r="C56" s="5" t="s">
        <v>70</v>
      </c>
      <c r="D56" s="5" t="s">
        <v>70</v>
      </c>
      <c r="E56" s="5" t="s">
        <v>70</v>
      </c>
      <c r="F56" s="5" t="s">
        <v>70</v>
      </c>
      <c r="G56" s="5" t="s">
        <v>70</v>
      </c>
      <c r="H56" s="5" t="s">
        <v>70</v>
      </c>
      <c r="I56" s="5" t="s">
        <v>70</v>
      </c>
      <c r="J56" s="5" t="s">
        <v>70</v>
      </c>
      <c r="K56" s="5" t="s">
        <v>70</v>
      </c>
      <c r="L56" s="5">
        <v>0</v>
      </c>
      <c r="M56" s="5" t="s">
        <v>70</v>
      </c>
      <c r="N56" s="5" t="s">
        <v>70</v>
      </c>
      <c r="O56" s="5" t="s">
        <v>70</v>
      </c>
      <c r="P56" s="5" t="s">
        <v>70</v>
      </c>
      <c r="Q56" s="5" t="s">
        <v>70</v>
      </c>
      <c r="R56" s="5" t="s">
        <v>70</v>
      </c>
      <c r="S56" s="5" t="s">
        <v>70</v>
      </c>
      <c r="T56" s="5" t="s">
        <v>70</v>
      </c>
      <c r="U56" s="5" t="s">
        <v>70</v>
      </c>
      <c r="V56" s="5" t="s">
        <v>70</v>
      </c>
      <c r="W56" s="5">
        <v>0</v>
      </c>
      <c r="X56" s="5" t="s">
        <v>70</v>
      </c>
      <c r="Y56" s="5" t="s">
        <v>70</v>
      </c>
      <c r="Z56" s="5" t="s">
        <v>70</v>
      </c>
      <c r="AA56" s="5" t="s">
        <v>70</v>
      </c>
      <c r="AB56" s="5" t="s">
        <v>70</v>
      </c>
      <c r="AC56" s="5" t="s">
        <v>70</v>
      </c>
      <c r="AD56" s="5" t="s">
        <v>70</v>
      </c>
      <c r="AE56" s="5" t="s">
        <v>70</v>
      </c>
      <c r="AF56" s="5" t="s">
        <v>70</v>
      </c>
      <c r="AG56" s="5" t="s">
        <v>70</v>
      </c>
      <c r="AH56" s="5">
        <v>0</v>
      </c>
      <c r="AI56" s="5">
        <v>0</v>
      </c>
      <c r="AJ56" s="7">
        <v>0</v>
      </c>
      <c r="AK56" s="5">
        <v>0</v>
      </c>
      <c r="AL56" s="7">
        <v>0</v>
      </c>
      <c r="AM56" s="5" t="s">
        <v>63</v>
      </c>
      <c r="AN56" s="5" t="s">
        <v>63</v>
      </c>
      <c r="AO56" s="5" t="s">
        <v>63</v>
      </c>
      <c r="AP56" s="5" t="s">
        <v>63</v>
      </c>
      <c r="AQ56" s="5" t="s">
        <v>63</v>
      </c>
      <c r="AR56" s="5" t="s">
        <v>63</v>
      </c>
      <c r="AS56" s="5" t="s">
        <v>63</v>
      </c>
      <c r="AT56" s="5">
        <v>0</v>
      </c>
      <c r="AU56" s="7">
        <v>0</v>
      </c>
      <c r="AV56" s="5">
        <v>0</v>
      </c>
      <c r="AW56" s="7">
        <v>0</v>
      </c>
      <c r="AX56" s="5">
        <v>0</v>
      </c>
      <c r="AY56" s="7">
        <v>0</v>
      </c>
      <c r="AZ56" s="5">
        <v>0</v>
      </c>
      <c r="BA56" s="7">
        <v>0</v>
      </c>
      <c r="BB56" s="5" t="s">
        <v>63</v>
      </c>
      <c r="BC56" s="5" t="s">
        <v>63</v>
      </c>
      <c r="BD56" s="5" t="s">
        <v>63</v>
      </c>
    </row>
    <row r="57" spans="1:56" x14ac:dyDescent="0.35">
      <c r="A57" t="s">
        <v>116</v>
      </c>
      <c r="B57" s="5">
        <v>105</v>
      </c>
      <c r="C57" s="7">
        <v>0.54600000000000004</v>
      </c>
      <c r="D57" s="5">
        <v>140</v>
      </c>
      <c r="E57" s="7">
        <v>0.70899999999999996</v>
      </c>
      <c r="F57" s="5">
        <v>170</v>
      </c>
      <c r="G57" s="7">
        <v>0.86199999999999999</v>
      </c>
      <c r="H57" s="5">
        <v>185</v>
      </c>
      <c r="I57" s="7">
        <v>0.94399999999999995</v>
      </c>
      <c r="J57" s="5">
        <v>10</v>
      </c>
      <c r="K57" s="7">
        <v>5.6000000000000001E-2</v>
      </c>
      <c r="L57" s="5">
        <v>195</v>
      </c>
      <c r="M57" s="5">
        <v>110</v>
      </c>
      <c r="N57" s="7">
        <v>0.505</v>
      </c>
      <c r="O57" s="5">
        <v>150</v>
      </c>
      <c r="P57" s="7">
        <v>0.71</v>
      </c>
      <c r="Q57" s="5">
        <v>185</v>
      </c>
      <c r="R57" s="7">
        <v>0.85499999999999998</v>
      </c>
      <c r="S57" s="5">
        <v>200</v>
      </c>
      <c r="T57" s="7">
        <v>0.93</v>
      </c>
      <c r="U57" s="5">
        <v>15</v>
      </c>
      <c r="V57" s="7">
        <v>7.0000000000000007E-2</v>
      </c>
      <c r="W57" s="5">
        <v>215</v>
      </c>
      <c r="X57" s="5">
        <v>85</v>
      </c>
      <c r="Y57" s="7">
        <v>0.47499999999999998</v>
      </c>
      <c r="Z57" s="5">
        <v>120</v>
      </c>
      <c r="AA57" s="7">
        <v>0.68400000000000005</v>
      </c>
      <c r="AB57" s="5">
        <v>155</v>
      </c>
      <c r="AC57" s="7">
        <v>0.88700000000000001</v>
      </c>
      <c r="AD57" s="5">
        <v>165</v>
      </c>
      <c r="AE57" s="7">
        <v>0.94399999999999995</v>
      </c>
      <c r="AF57" s="5">
        <v>10</v>
      </c>
      <c r="AG57" s="7">
        <v>5.6000000000000001E-2</v>
      </c>
      <c r="AH57" s="5">
        <v>175</v>
      </c>
      <c r="AI57" s="5">
        <v>115</v>
      </c>
      <c r="AJ57" s="7">
        <v>0.56200000000000006</v>
      </c>
      <c r="AK57" s="5">
        <v>155</v>
      </c>
      <c r="AL57" s="7">
        <v>0.76100000000000001</v>
      </c>
      <c r="AM57" s="5">
        <v>190</v>
      </c>
      <c r="AN57" s="7">
        <v>0.95</v>
      </c>
      <c r="AO57" s="5">
        <v>200</v>
      </c>
      <c r="AP57" s="7">
        <v>1</v>
      </c>
      <c r="AQ57" s="5">
        <v>0</v>
      </c>
      <c r="AR57" s="7">
        <v>0</v>
      </c>
      <c r="AS57" s="5">
        <v>200</v>
      </c>
      <c r="AT57" s="5">
        <v>105</v>
      </c>
      <c r="AU57" s="7">
        <v>0.47099999999999997</v>
      </c>
      <c r="AV57" s="5">
        <v>155</v>
      </c>
      <c r="AW57" s="7">
        <v>0.70599999999999996</v>
      </c>
      <c r="AX57" s="5">
        <v>195</v>
      </c>
      <c r="AY57" s="7">
        <v>0.878</v>
      </c>
      <c r="AZ57" s="5">
        <v>210</v>
      </c>
      <c r="BA57" s="7">
        <v>0.94099999999999995</v>
      </c>
      <c r="BB57" s="5">
        <v>15</v>
      </c>
      <c r="BC57" s="7">
        <v>5.8999999999999997E-2</v>
      </c>
      <c r="BD57" s="5">
        <v>220</v>
      </c>
    </row>
    <row r="58" spans="1:56" x14ac:dyDescent="0.35">
      <c r="A58" t="s">
        <v>117</v>
      </c>
      <c r="B58" s="5" t="s">
        <v>70</v>
      </c>
      <c r="C58" s="5" t="s">
        <v>70</v>
      </c>
      <c r="D58" s="5" t="s">
        <v>70</v>
      </c>
      <c r="E58" s="5" t="s">
        <v>70</v>
      </c>
      <c r="F58" s="5" t="s">
        <v>70</v>
      </c>
      <c r="G58" s="5" t="s">
        <v>70</v>
      </c>
      <c r="H58" s="5" t="s">
        <v>70</v>
      </c>
      <c r="I58" s="5" t="s">
        <v>70</v>
      </c>
      <c r="J58" s="5" t="s">
        <v>70</v>
      </c>
      <c r="K58" s="5" t="s">
        <v>70</v>
      </c>
      <c r="L58" s="5">
        <v>0</v>
      </c>
      <c r="M58" s="5" t="s">
        <v>63</v>
      </c>
      <c r="N58" s="5" t="s">
        <v>63</v>
      </c>
      <c r="O58" s="5" t="s">
        <v>63</v>
      </c>
      <c r="P58" s="5" t="s">
        <v>63</v>
      </c>
      <c r="Q58" s="5" t="s">
        <v>63</v>
      </c>
      <c r="R58" s="5" t="s">
        <v>63</v>
      </c>
      <c r="S58" s="5" t="s">
        <v>63</v>
      </c>
      <c r="T58" s="5" t="s">
        <v>63</v>
      </c>
      <c r="U58" s="5">
        <v>0</v>
      </c>
      <c r="V58" s="7">
        <v>0</v>
      </c>
      <c r="W58" s="5" t="s">
        <v>63</v>
      </c>
      <c r="X58" s="5" t="s">
        <v>70</v>
      </c>
      <c r="Y58" s="5" t="s">
        <v>70</v>
      </c>
      <c r="Z58" s="5" t="s">
        <v>70</v>
      </c>
      <c r="AA58" s="5" t="s">
        <v>70</v>
      </c>
      <c r="AB58" s="5" t="s">
        <v>70</v>
      </c>
      <c r="AC58" s="5" t="s">
        <v>70</v>
      </c>
      <c r="AD58" s="5" t="s">
        <v>70</v>
      </c>
      <c r="AE58" s="5" t="s">
        <v>70</v>
      </c>
      <c r="AF58" s="5" t="s">
        <v>70</v>
      </c>
      <c r="AG58" s="5" t="s">
        <v>70</v>
      </c>
      <c r="AH58" s="5">
        <v>0</v>
      </c>
      <c r="AI58" s="5" t="s">
        <v>70</v>
      </c>
      <c r="AJ58" s="5" t="s">
        <v>70</v>
      </c>
      <c r="AK58" s="5" t="s">
        <v>70</v>
      </c>
      <c r="AL58" s="5" t="s">
        <v>70</v>
      </c>
      <c r="AM58" s="5" t="s">
        <v>70</v>
      </c>
      <c r="AN58" s="5" t="s">
        <v>70</v>
      </c>
      <c r="AO58" s="5" t="s">
        <v>70</v>
      </c>
      <c r="AP58" s="5" t="s">
        <v>70</v>
      </c>
      <c r="AQ58" s="5" t="s">
        <v>70</v>
      </c>
      <c r="AR58" s="5" t="s">
        <v>70</v>
      </c>
      <c r="AS58" s="5">
        <v>0</v>
      </c>
      <c r="AT58" s="5" t="s">
        <v>70</v>
      </c>
      <c r="AU58" s="5" t="s">
        <v>70</v>
      </c>
      <c r="AV58" s="5" t="s">
        <v>70</v>
      </c>
      <c r="AW58" s="5" t="s">
        <v>70</v>
      </c>
      <c r="AX58" s="5" t="s">
        <v>70</v>
      </c>
      <c r="AY58" s="5" t="s">
        <v>70</v>
      </c>
      <c r="AZ58" s="5" t="s">
        <v>70</v>
      </c>
      <c r="BA58" s="5" t="s">
        <v>70</v>
      </c>
      <c r="BB58" s="5" t="s">
        <v>70</v>
      </c>
      <c r="BC58" s="5" t="s">
        <v>70</v>
      </c>
      <c r="BD58" s="5">
        <v>0</v>
      </c>
    </row>
    <row r="59" spans="1:56" x14ac:dyDescent="0.35">
      <c r="A59" s="6" t="s">
        <v>118</v>
      </c>
      <c r="B59" s="10">
        <v>3975</v>
      </c>
      <c r="C59" s="11">
        <v>0.34499999999999997</v>
      </c>
      <c r="D59" s="10">
        <v>6440</v>
      </c>
      <c r="E59" s="11">
        <v>0.55900000000000005</v>
      </c>
      <c r="F59" s="10">
        <v>8645</v>
      </c>
      <c r="G59" s="11">
        <v>0.75</v>
      </c>
      <c r="H59" s="10">
        <v>10175</v>
      </c>
      <c r="I59" s="11">
        <v>0.88200000000000001</v>
      </c>
      <c r="J59" s="10">
        <v>1355</v>
      </c>
      <c r="K59" s="11">
        <v>0.11799999999999999</v>
      </c>
      <c r="L59" s="10">
        <v>11530</v>
      </c>
      <c r="M59" s="10">
        <v>4020</v>
      </c>
      <c r="N59" s="11">
        <v>0.35699999999999998</v>
      </c>
      <c r="O59" s="10">
        <v>6620</v>
      </c>
      <c r="P59" s="11">
        <v>0.58899999999999997</v>
      </c>
      <c r="Q59" s="10">
        <v>8700</v>
      </c>
      <c r="R59" s="11">
        <v>0.77400000000000002</v>
      </c>
      <c r="S59" s="10">
        <v>10115</v>
      </c>
      <c r="T59" s="11">
        <v>0.9</v>
      </c>
      <c r="U59" s="10">
        <v>1130</v>
      </c>
      <c r="V59" s="11">
        <v>0.1</v>
      </c>
      <c r="W59" s="10">
        <v>11245</v>
      </c>
      <c r="X59" s="10">
        <v>4085</v>
      </c>
      <c r="Y59" s="11">
        <v>0.40600000000000003</v>
      </c>
      <c r="Z59" s="10">
        <v>6260</v>
      </c>
      <c r="AA59" s="11">
        <v>0.622</v>
      </c>
      <c r="AB59" s="10">
        <v>8480</v>
      </c>
      <c r="AC59" s="11">
        <v>0.84199999999999997</v>
      </c>
      <c r="AD59" s="10">
        <v>9420</v>
      </c>
      <c r="AE59" s="11">
        <v>0.93600000000000005</v>
      </c>
      <c r="AF59" s="9">
        <v>650</v>
      </c>
      <c r="AG59" s="11">
        <v>6.4000000000000001E-2</v>
      </c>
      <c r="AH59" s="10">
        <v>10070</v>
      </c>
      <c r="AI59" s="10">
        <v>4050</v>
      </c>
      <c r="AJ59" s="11">
        <v>0.38200000000000001</v>
      </c>
      <c r="AK59" s="10">
        <v>6595</v>
      </c>
      <c r="AL59" s="11">
        <v>0.623</v>
      </c>
      <c r="AM59" s="10">
        <v>8965</v>
      </c>
      <c r="AN59" s="11">
        <v>0.84699999999999998</v>
      </c>
      <c r="AO59" s="10">
        <v>9960</v>
      </c>
      <c r="AP59" s="11">
        <v>0.94</v>
      </c>
      <c r="AQ59" s="9">
        <v>630</v>
      </c>
      <c r="AR59" s="11">
        <v>0.06</v>
      </c>
      <c r="AS59" s="10">
        <v>10595</v>
      </c>
      <c r="AT59" s="10">
        <v>2965</v>
      </c>
      <c r="AU59" s="11">
        <v>0.3</v>
      </c>
      <c r="AV59" s="10">
        <v>5380</v>
      </c>
      <c r="AW59" s="11">
        <v>0.54400000000000004</v>
      </c>
      <c r="AX59" s="10">
        <v>7455</v>
      </c>
      <c r="AY59" s="11">
        <v>0.754</v>
      </c>
      <c r="AZ59" s="10">
        <v>8825</v>
      </c>
      <c r="BA59" s="11">
        <v>0.89300000000000002</v>
      </c>
      <c r="BB59" s="10">
        <v>1055</v>
      </c>
      <c r="BC59" s="11">
        <v>0.107</v>
      </c>
      <c r="BD59" s="10">
        <v>9885</v>
      </c>
    </row>
  </sheetData>
  <pageMargins left="0.7" right="0.7" top="0.75" bottom="0.75" header="0.3" footer="0.3"/>
  <pageSetup paperSize="9" orientation="portrait" horizontalDpi="300" verticalDpi="300"/>
  <tableParts count="1">
    <tablePart r:id="rId1"/>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B11"/>
  <sheetViews>
    <sheetView workbookViewId="0"/>
  </sheetViews>
  <sheetFormatPr defaultColWidth="11.07421875" defaultRowHeight="15.5" x14ac:dyDescent="0.35"/>
  <cols>
    <col min="1" max="1" width="13.69140625" style="13" customWidth="1"/>
    <col min="2" max="2" width="95.69140625" style="13" customWidth="1"/>
    <col min="3" max="16384" width="11.07421875" style="13"/>
  </cols>
  <sheetData>
    <row r="1" spans="1:2" s="12" customFormat="1" ht="30" customHeight="1" x14ac:dyDescent="0.35">
      <c r="A1" s="1" t="s">
        <v>161</v>
      </c>
    </row>
    <row r="2" spans="1:2" x14ac:dyDescent="0.35">
      <c r="A2" s="4" t="s">
        <v>121</v>
      </c>
      <c r="B2" s="4" t="s">
        <v>122</v>
      </c>
    </row>
    <row r="3" spans="1:2" ht="62" x14ac:dyDescent="0.35">
      <c r="A3" s="13" t="s">
        <v>123</v>
      </c>
      <c r="B3" s="14" t="s">
        <v>124</v>
      </c>
    </row>
    <row r="4" spans="1:2" ht="77.5" x14ac:dyDescent="0.35">
      <c r="A4" s="13" t="s">
        <v>162</v>
      </c>
      <c r="B4" s="14" t="s">
        <v>125</v>
      </c>
    </row>
    <row r="5" spans="1:2" ht="46.5" x14ac:dyDescent="0.35">
      <c r="A5" s="13" t="s">
        <v>163</v>
      </c>
      <c r="B5" s="14" t="s">
        <v>126</v>
      </c>
    </row>
    <row r="6" spans="1:2" ht="46.5" x14ac:dyDescent="0.35">
      <c r="A6" s="13" t="s">
        <v>164</v>
      </c>
      <c r="B6" s="14" t="s">
        <v>167</v>
      </c>
    </row>
    <row r="7" spans="1:2" ht="31" x14ac:dyDescent="0.35">
      <c r="A7" s="13" t="s">
        <v>165</v>
      </c>
      <c r="B7" s="2" t="s">
        <v>168</v>
      </c>
    </row>
    <row r="8" spans="1:2" x14ac:dyDescent="0.35">
      <c r="A8" s="13" t="s">
        <v>166</v>
      </c>
      <c r="B8" s="14" t="s">
        <v>127</v>
      </c>
    </row>
    <row r="9" spans="1:2" ht="31" x14ac:dyDescent="0.35">
      <c r="A9" s="13" t="s">
        <v>169</v>
      </c>
      <c r="B9" s="15" t="str">
        <f>HYPERLINK("https://www.sqa.org.uk/sqa/105123.html", "Refer to the background information document for additional information such as data sources, methodology and limitations.")</f>
        <v>Refer to the background information document for additional information such as data sources, methodology and limitations.</v>
      </c>
    </row>
    <row r="10" spans="1:2" ht="31" x14ac:dyDescent="0.35">
      <c r="A10" s="13" t="s">
        <v>170</v>
      </c>
      <c r="B10" s="14" t="s">
        <v>128</v>
      </c>
    </row>
    <row r="11" spans="1:2" x14ac:dyDescent="0.35">
      <c r="B11" s="14"/>
    </row>
  </sheetData>
  <pageMargins left="0.7" right="0.7" top="0.75" bottom="0.75" header="0.3" footer="0.3"/>
  <pageSetup paperSize="9"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D59"/>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23.69140625" customWidth="1"/>
    <col min="5" max="5" width="28.69140625" customWidth="1"/>
    <col min="6" max="6" width="23.69140625" customWidth="1"/>
    <col min="7" max="7" width="28.69140625" customWidth="1"/>
    <col min="8" max="8" width="23.69140625" customWidth="1"/>
    <col min="9" max="9" width="28.69140625" customWidth="1"/>
    <col min="10" max="10" width="20.69140625" customWidth="1"/>
    <col min="11" max="11" width="25.69140625" customWidth="1"/>
    <col min="12" max="12" width="13.69140625" customWidth="1"/>
    <col min="13" max="13" width="19.69140625" customWidth="1"/>
    <col min="14" max="14" width="24.69140625" customWidth="1"/>
    <col min="15" max="15" width="23.69140625" customWidth="1"/>
    <col min="16" max="16" width="28.69140625" customWidth="1"/>
    <col min="17" max="17" width="23.69140625" customWidth="1"/>
    <col min="18" max="18" width="28.69140625" customWidth="1"/>
    <col min="19" max="19" width="23.69140625" customWidth="1"/>
    <col min="20" max="20" width="28.69140625" customWidth="1"/>
    <col min="21" max="21" width="20.69140625" customWidth="1"/>
    <col min="22" max="22" width="25.69140625" customWidth="1"/>
    <col min="23" max="23" width="13.69140625" customWidth="1"/>
    <col min="24" max="24" width="19.69140625" customWidth="1"/>
    <col min="25" max="25" width="24.69140625" customWidth="1"/>
    <col min="26" max="26" width="23.69140625" customWidth="1"/>
    <col min="27" max="27" width="28.69140625" customWidth="1"/>
    <col min="28" max="28" width="23.69140625" customWidth="1"/>
    <col min="29" max="29" width="28.69140625" customWidth="1"/>
    <col min="30" max="30" width="23.69140625" customWidth="1"/>
    <col min="31" max="31" width="28.69140625" customWidth="1"/>
    <col min="32" max="32" width="20.69140625" customWidth="1"/>
    <col min="33" max="33" width="25.69140625" customWidth="1"/>
    <col min="34" max="34" width="13.69140625" customWidth="1"/>
    <col min="35" max="35" width="19.69140625" customWidth="1"/>
    <col min="36" max="36" width="24.69140625" customWidth="1"/>
    <col min="37" max="37" width="23.69140625" customWidth="1"/>
    <col min="38" max="38" width="28.69140625" customWidth="1"/>
    <col min="39" max="39" width="23.69140625" customWidth="1"/>
    <col min="40" max="40" width="28.69140625" customWidth="1"/>
    <col min="41" max="41" width="23.69140625" customWidth="1"/>
    <col min="42" max="42" width="28.69140625" customWidth="1"/>
    <col min="43" max="43" width="20.69140625" customWidth="1"/>
    <col min="44" max="44" width="25.69140625" customWidth="1"/>
    <col min="45" max="45" width="13.69140625" customWidth="1"/>
    <col min="46" max="46" width="19.69140625" customWidth="1"/>
    <col min="47" max="47" width="24.69140625" customWidth="1"/>
    <col min="48" max="48" width="23.69140625" customWidth="1"/>
    <col min="49" max="49" width="28.69140625" customWidth="1"/>
    <col min="50" max="50" width="23.69140625" customWidth="1"/>
    <col min="51" max="51" width="28.69140625" customWidth="1"/>
    <col min="52" max="52" width="23.69140625" customWidth="1"/>
    <col min="53" max="53" width="28.69140625" customWidth="1"/>
    <col min="54" max="54" width="20.69140625" customWidth="1"/>
    <col min="55" max="55" width="25.69140625" customWidth="1"/>
    <col min="56" max="56" width="13.69140625" customWidth="1"/>
  </cols>
  <sheetData>
    <row r="1" spans="1:56" ht="30" customHeight="1" x14ac:dyDescent="0.35">
      <c r="A1" s="1" t="s">
        <v>131</v>
      </c>
    </row>
    <row r="2" spans="1:56" x14ac:dyDescent="0.35">
      <c r="A2" t="s">
        <v>119</v>
      </c>
    </row>
    <row r="3" spans="1:56" x14ac:dyDescent="0.35">
      <c r="A3" t="s">
        <v>120</v>
      </c>
    </row>
    <row r="4" spans="1:5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c r="Q4" s="4" t="s">
        <v>22</v>
      </c>
      <c r="R4" s="4" t="s">
        <v>23</v>
      </c>
      <c r="S4" s="4" t="s">
        <v>24</v>
      </c>
      <c r="T4" s="4" t="s">
        <v>25</v>
      </c>
      <c r="U4" s="4" t="s">
        <v>26</v>
      </c>
      <c r="V4" s="4" t="s">
        <v>27</v>
      </c>
      <c r="W4" s="4" t="s">
        <v>28</v>
      </c>
      <c r="X4" s="4" t="s">
        <v>29</v>
      </c>
      <c r="Y4" s="4" t="s">
        <v>30</v>
      </c>
      <c r="Z4" s="4" t="s">
        <v>31</v>
      </c>
      <c r="AA4" s="4" t="s">
        <v>32</v>
      </c>
      <c r="AB4" s="4" t="s">
        <v>33</v>
      </c>
      <c r="AC4" s="4" t="s">
        <v>34</v>
      </c>
      <c r="AD4" s="4" t="s">
        <v>35</v>
      </c>
      <c r="AE4" s="4" t="s">
        <v>36</v>
      </c>
      <c r="AF4" s="4" t="s">
        <v>37</v>
      </c>
      <c r="AG4" s="4" t="s">
        <v>38</v>
      </c>
      <c r="AH4" s="4" t="s">
        <v>39</v>
      </c>
      <c r="AI4" s="4" t="s">
        <v>40</v>
      </c>
      <c r="AJ4" s="4" t="s">
        <v>41</v>
      </c>
      <c r="AK4" s="4" t="s">
        <v>42</v>
      </c>
      <c r="AL4" s="4" t="s">
        <v>43</v>
      </c>
      <c r="AM4" s="4" t="s">
        <v>44</v>
      </c>
      <c r="AN4" s="4" t="s">
        <v>45</v>
      </c>
      <c r="AO4" s="4" t="s">
        <v>46</v>
      </c>
      <c r="AP4" s="4" t="s">
        <v>47</v>
      </c>
      <c r="AQ4" s="4" t="s">
        <v>48</v>
      </c>
      <c r="AR4" s="4" t="s">
        <v>49</v>
      </c>
      <c r="AS4" s="4" t="s">
        <v>50</v>
      </c>
      <c r="AT4" s="4" t="s">
        <v>51</v>
      </c>
      <c r="AU4" s="4" t="s">
        <v>52</v>
      </c>
      <c r="AV4" s="4" t="s">
        <v>53</v>
      </c>
      <c r="AW4" s="4" t="s">
        <v>54</v>
      </c>
      <c r="AX4" s="4" t="s">
        <v>55</v>
      </c>
      <c r="AY4" s="4" t="s">
        <v>56</v>
      </c>
      <c r="AZ4" s="4" t="s">
        <v>57</v>
      </c>
      <c r="BA4" s="4" t="s">
        <v>58</v>
      </c>
      <c r="BB4" s="4" t="s">
        <v>59</v>
      </c>
      <c r="BC4" s="4" t="s">
        <v>60</v>
      </c>
      <c r="BD4" s="4" t="s">
        <v>61</v>
      </c>
    </row>
    <row r="5" spans="1:56" x14ac:dyDescent="0.35">
      <c r="A5" t="s">
        <v>62</v>
      </c>
      <c r="B5" s="5">
        <v>0</v>
      </c>
      <c r="C5" s="7">
        <v>0</v>
      </c>
      <c r="D5" s="5" t="s">
        <v>63</v>
      </c>
      <c r="E5" s="5" t="s">
        <v>63</v>
      </c>
      <c r="F5" s="5" t="s">
        <v>63</v>
      </c>
      <c r="G5" s="5" t="s">
        <v>63</v>
      </c>
      <c r="H5" s="5" t="s">
        <v>63</v>
      </c>
      <c r="I5" s="5" t="s">
        <v>63</v>
      </c>
      <c r="J5" s="5">
        <v>0</v>
      </c>
      <c r="K5" s="7">
        <v>0</v>
      </c>
      <c r="L5" s="5" t="s">
        <v>63</v>
      </c>
      <c r="M5" s="5" t="s">
        <v>63</v>
      </c>
      <c r="N5" s="5" t="s">
        <v>63</v>
      </c>
      <c r="O5" s="5" t="s">
        <v>63</v>
      </c>
      <c r="P5" s="5" t="s">
        <v>63</v>
      </c>
      <c r="Q5" s="5" t="s">
        <v>63</v>
      </c>
      <c r="R5" s="5" t="s">
        <v>63</v>
      </c>
      <c r="S5" s="5" t="s">
        <v>63</v>
      </c>
      <c r="T5" s="5" t="s">
        <v>63</v>
      </c>
      <c r="U5" s="5">
        <v>0</v>
      </c>
      <c r="V5" s="7">
        <v>0</v>
      </c>
      <c r="W5" s="5" t="s">
        <v>63</v>
      </c>
      <c r="X5" s="5">
        <v>0</v>
      </c>
      <c r="Y5" s="7">
        <v>0</v>
      </c>
      <c r="Z5" s="5" t="s">
        <v>63</v>
      </c>
      <c r="AA5" s="5" t="s">
        <v>63</v>
      </c>
      <c r="AB5" s="5" t="s">
        <v>63</v>
      </c>
      <c r="AC5" s="5" t="s">
        <v>63</v>
      </c>
      <c r="AD5" s="5" t="s">
        <v>63</v>
      </c>
      <c r="AE5" s="5" t="s">
        <v>63</v>
      </c>
      <c r="AF5" s="5">
        <v>0</v>
      </c>
      <c r="AG5" s="7">
        <v>0</v>
      </c>
      <c r="AH5" s="5" t="s">
        <v>63</v>
      </c>
      <c r="AI5" s="5">
        <v>0</v>
      </c>
      <c r="AJ5" s="7">
        <v>0</v>
      </c>
      <c r="AK5" s="5">
        <v>0</v>
      </c>
      <c r="AL5" s="7">
        <v>0</v>
      </c>
      <c r="AM5" s="5">
        <v>0</v>
      </c>
      <c r="AN5" s="7">
        <v>0</v>
      </c>
      <c r="AO5" s="5" t="s">
        <v>63</v>
      </c>
      <c r="AP5" s="5" t="s">
        <v>63</v>
      </c>
      <c r="AQ5" s="5" t="s">
        <v>63</v>
      </c>
      <c r="AR5" s="5" t="s">
        <v>63</v>
      </c>
      <c r="AS5" s="5" t="s">
        <v>63</v>
      </c>
      <c r="AT5" s="5">
        <v>0</v>
      </c>
      <c r="AU5" s="7">
        <v>0</v>
      </c>
      <c r="AV5" s="5" t="s">
        <v>63</v>
      </c>
      <c r="AW5" s="5" t="s">
        <v>63</v>
      </c>
      <c r="AX5" s="5" t="s">
        <v>63</v>
      </c>
      <c r="AY5" s="5" t="s">
        <v>63</v>
      </c>
      <c r="AZ5" s="5" t="s">
        <v>63</v>
      </c>
      <c r="BA5" s="5" t="s">
        <v>63</v>
      </c>
      <c r="BB5" s="5" t="s">
        <v>63</v>
      </c>
      <c r="BC5" s="5" t="s">
        <v>63</v>
      </c>
      <c r="BD5" s="5" t="s">
        <v>63</v>
      </c>
    </row>
    <row r="6" spans="1:56" x14ac:dyDescent="0.35">
      <c r="A6" t="s">
        <v>64</v>
      </c>
      <c r="B6" s="5">
        <v>20</v>
      </c>
      <c r="C6" s="7">
        <v>0.32400000000000001</v>
      </c>
      <c r="D6" s="5">
        <v>35</v>
      </c>
      <c r="E6" s="7">
        <v>0.54400000000000004</v>
      </c>
      <c r="F6" s="5">
        <v>50</v>
      </c>
      <c r="G6" s="7">
        <v>0.76500000000000001</v>
      </c>
      <c r="H6" s="5">
        <v>60</v>
      </c>
      <c r="I6" s="7">
        <v>0.91200000000000003</v>
      </c>
      <c r="J6" s="5">
        <v>5</v>
      </c>
      <c r="K6" s="7">
        <v>8.7999999999999995E-2</v>
      </c>
      <c r="L6" s="5">
        <v>70</v>
      </c>
      <c r="M6" s="5">
        <v>20</v>
      </c>
      <c r="N6" s="5" t="s">
        <v>63</v>
      </c>
      <c r="O6" s="5">
        <v>35</v>
      </c>
      <c r="P6" s="5" t="s">
        <v>63</v>
      </c>
      <c r="Q6" s="5">
        <v>55</v>
      </c>
      <c r="R6" s="5" t="s">
        <v>63</v>
      </c>
      <c r="S6" s="5">
        <v>65</v>
      </c>
      <c r="T6" s="5" t="s">
        <v>63</v>
      </c>
      <c r="U6" s="5" t="s">
        <v>63</v>
      </c>
      <c r="V6" s="5" t="s">
        <v>63</v>
      </c>
      <c r="W6" s="5">
        <v>65</v>
      </c>
      <c r="X6" s="5">
        <v>45</v>
      </c>
      <c r="Y6" s="7">
        <v>0.55700000000000005</v>
      </c>
      <c r="Z6" s="5">
        <v>65</v>
      </c>
      <c r="AA6" s="7">
        <v>0.82299999999999995</v>
      </c>
      <c r="AB6" s="5">
        <v>75</v>
      </c>
      <c r="AC6" s="7">
        <v>0.96199999999999997</v>
      </c>
      <c r="AD6" s="5">
        <v>80</v>
      </c>
      <c r="AE6" s="7">
        <v>1</v>
      </c>
      <c r="AF6" s="5">
        <v>0</v>
      </c>
      <c r="AG6" s="7">
        <v>0</v>
      </c>
      <c r="AH6" s="5">
        <v>80</v>
      </c>
      <c r="AI6" s="5">
        <v>35</v>
      </c>
      <c r="AJ6" s="7">
        <v>0.45600000000000002</v>
      </c>
      <c r="AK6" s="5">
        <v>60</v>
      </c>
      <c r="AL6" s="7">
        <v>0.75900000000000001</v>
      </c>
      <c r="AM6" s="5">
        <v>75</v>
      </c>
      <c r="AN6" s="7">
        <v>0.94899999999999995</v>
      </c>
      <c r="AO6" s="5">
        <v>80</v>
      </c>
      <c r="AP6" s="7">
        <v>1</v>
      </c>
      <c r="AQ6" s="5">
        <v>0</v>
      </c>
      <c r="AR6" s="7">
        <v>0</v>
      </c>
      <c r="AS6" s="5">
        <v>80</v>
      </c>
      <c r="AT6" s="5">
        <v>25</v>
      </c>
      <c r="AU6" s="5" t="s">
        <v>63</v>
      </c>
      <c r="AV6" s="5">
        <v>55</v>
      </c>
      <c r="AW6" s="5" t="s">
        <v>63</v>
      </c>
      <c r="AX6" s="5">
        <v>70</v>
      </c>
      <c r="AY6" s="5" t="s">
        <v>63</v>
      </c>
      <c r="AZ6" s="5">
        <v>85</v>
      </c>
      <c r="BA6" s="5" t="s">
        <v>63</v>
      </c>
      <c r="BB6" s="5" t="s">
        <v>63</v>
      </c>
      <c r="BC6" s="5" t="s">
        <v>63</v>
      </c>
      <c r="BD6" s="5">
        <v>90</v>
      </c>
    </row>
    <row r="7" spans="1:56" x14ac:dyDescent="0.35">
      <c r="A7" t="s">
        <v>65</v>
      </c>
      <c r="B7" s="5">
        <v>125</v>
      </c>
      <c r="C7" s="7">
        <v>0.27900000000000003</v>
      </c>
      <c r="D7" s="5">
        <v>190</v>
      </c>
      <c r="E7" s="7">
        <v>0.42699999999999999</v>
      </c>
      <c r="F7" s="5">
        <v>270</v>
      </c>
      <c r="G7" s="7">
        <v>0.61099999999999999</v>
      </c>
      <c r="H7" s="5">
        <v>355</v>
      </c>
      <c r="I7" s="7">
        <v>0.79300000000000004</v>
      </c>
      <c r="J7" s="5">
        <v>90</v>
      </c>
      <c r="K7" s="7">
        <v>0.20699999999999999</v>
      </c>
      <c r="L7" s="5">
        <v>445</v>
      </c>
      <c r="M7" s="5">
        <v>75</v>
      </c>
      <c r="N7" s="7">
        <v>0.245</v>
      </c>
      <c r="O7" s="5">
        <v>130</v>
      </c>
      <c r="P7" s="7">
        <v>0.43</v>
      </c>
      <c r="Q7" s="5">
        <v>175</v>
      </c>
      <c r="R7" s="7">
        <v>0.58699999999999997</v>
      </c>
      <c r="S7" s="5">
        <v>230</v>
      </c>
      <c r="T7" s="7">
        <v>0.76500000000000001</v>
      </c>
      <c r="U7" s="5">
        <v>70</v>
      </c>
      <c r="V7" s="7">
        <v>0.23499999999999999</v>
      </c>
      <c r="W7" s="5">
        <v>300</v>
      </c>
      <c r="X7" s="5">
        <v>40</v>
      </c>
      <c r="Y7" s="7">
        <v>0.22700000000000001</v>
      </c>
      <c r="Z7" s="5">
        <v>70</v>
      </c>
      <c r="AA7" s="7">
        <v>0.41899999999999998</v>
      </c>
      <c r="AB7" s="5">
        <v>115</v>
      </c>
      <c r="AC7" s="7">
        <v>0.66900000000000004</v>
      </c>
      <c r="AD7" s="5">
        <v>135</v>
      </c>
      <c r="AE7" s="7">
        <v>0.77300000000000002</v>
      </c>
      <c r="AF7" s="5">
        <v>40</v>
      </c>
      <c r="AG7" s="7">
        <v>0.22700000000000001</v>
      </c>
      <c r="AH7" s="5">
        <v>170</v>
      </c>
      <c r="AI7" s="5">
        <v>25</v>
      </c>
      <c r="AJ7" s="7">
        <v>0.16700000000000001</v>
      </c>
      <c r="AK7" s="5">
        <v>50</v>
      </c>
      <c r="AL7" s="7">
        <v>0.32700000000000001</v>
      </c>
      <c r="AM7" s="5">
        <v>100</v>
      </c>
      <c r="AN7" s="7">
        <v>0.68</v>
      </c>
      <c r="AO7" s="5">
        <v>125</v>
      </c>
      <c r="AP7" s="7">
        <v>0.82699999999999996</v>
      </c>
      <c r="AQ7" s="5">
        <v>25</v>
      </c>
      <c r="AR7" s="7">
        <v>0.17299999999999999</v>
      </c>
      <c r="AS7" s="5">
        <v>150</v>
      </c>
      <c r="AT7" s="5" t="s">
        <v>70</v>
      </c>
      <c r="AU7" s="5" t="s">
        <v>70</v>
      </c>
      <c r="AV7" s="5" t="s">
        <v>70</v>
      </c>
      <c r="AW7" s="5" t="s">
        <v>70</v>
      </c>
      <c r="AX7" s="5" t="s">
        <v>70</v>
      </c>
      <c r="AY7" s="5" t="s">
        <v>70</v>
      </c>
      <c r="AZ7" s="5" t="s">
        <v>70</v>
      </c>
      <c r="BA7" s="5" t="s">
        <v>70</v>
      </c>
      <c r="BB7" s="5" t="s">
        <v>70</v>
      </c>
      <c r="BC7" s="5" t="s">
        <v>70</v>
      </c>
      <c r="BD7" s="5">
        <v>0</v>
      </c>
    </row>
    <row r="8" spans="1:56" x14ac:dyDescent="0.35">
      <c r="A8" t="s">
        <v>66</v>
      </c>
      <c r="B8" s="5">
        <v>80</v>
      </c>
      <c r="C8" s="5" t="s">
        <v>63</v>
      </c>
      <c r="D8" s="5">
        <v>145</v>
      </c>
      <c r="E8" s="5" t="s">
        <v>63</v>
      </c>
      <c r="F8" s="5">
        <v>205</v>
      </c>
      <c r="G8" s="5" t="s">
        <v>63</v>
      </c>
      <c r="H8" s="5">
        <v>215</v>
      </c>
      <c r="I8" s="5" t="s">
        <v>63</v>
      </c>
      <c r="J8" s="5" t="s">
        <v>63</v>
      </c>
      <c r="K8" s="5" t="s">
        <v>63</v>
      </c>
      <c r="L8" s="5">
        <v>215</v>
      </c>
      <c r="M8" s="5">
        <v>100</v>
      </c>
      <c r="N8" s="5" t="s">
        <v>63</v>
      </c>
      <c r="O8" s="5">
        <v>160</v>
      </c>
      <c r="P8" s="5" t="s">
        <v>63</v>
      </c>
      <c r="Q8" s="5">
        <v>200</v>
      </c>
      <c r="R8" s="5" t="s">
        <v>63</v>
      </c>
      <c r="S8" s="5">
        <v>215</v>
      </c>
      <c r="T8" s="5" t="s">
        <v>63</v>
      </c>
      <c r="U8" s="5" t="s">
        <v>63</v>
      </c>
      <c r="V8" s="5" t="s">
        <v>63</v>
      </c>
      <c r="W8" s="5">
        <v>215</v>
      </c>
      <c r="X8" s="5">
        <v>115</v>
      </c>
      <c r="Y8" s="7">
        <v>0.504</v>
      </c>
      <c r="Z8" s="5">
        <v>175</v>
      </c>
      <c r="AA8" s="7">
        <v>0.78100000000000003</v>
      </c>
      <c r="AB8" s="5">
        <v>210</v>
      </c>
      <c r="AC8" s="7">
        <v>0.92900000000000005</v>
      </c>
      <c r="AD8" s="5">
        <v>215</v>
      </c>
      <c r="AE8" s="7">
        <v>0.96</v>
      </c>
      <c r="AF8" s="5">
        <v>10</v>
      </c>
      <c r="AG8" s="7">
        <v>0.04</v>
      </c>
      <c r="AH8" s="5">
        <v>225</v>
      </c>
      <c r="AI8" s="5">
        <v>100</v>
      </c>
      <c r="AJ8" s="5" t="s">
        <v>63</v>
      </c>
      <c r="AK8" s="5">
        <v>155</v>
      </c>
      <c r="AL8" s="5" t="s">
        <v>63</v>
      </c>
      <c r="AM8" s="5">
        <v>180</v>
      </c>
      <c r="AN8" s="5" t="s">
        <v>63</v>
      </c>
      <c r="AO8" s="5">
        <v>180</v>
      </c>
      <c r="AP8" s="5" t="s">
        <v>63</v>
      </c>
      <c r="AQ8" s="5" t="s">
        <v>63</v>
      </c>
      <c r="AR8" s="5" t="s">
        <v>63</v>
      </c>
      <c r="AS8" s="5">
        <v>180</v>
      </c>
      <c r="AT8" s="5">
        <v>75</v>
      </c>
      <c r="AU8" s="5" t="s">
        <v>63</v>
      </c>
      <c r="AV8" s="5">
        <v>155</v>
      </c>
      <c r="AW8" s="5" t="s">
        <v>63</v>
      </c>
      <c r="AX8" s="5">
        <v>210</v>
      </c>
      <c r="AY8" s="5" t="s">
        <v>63</v>
      </c>
      <c r="AZ8" s="5">
        <v>230</v>
      </c>
      <c r="BA8" s="5" t="s">
        <v>63</v>
      </c>
      <c r="BB8" s="5" t="s">
        <v>63</v>
      </c>
      <c r="BC8" s="5" t="s">
        <v>63</v>
      </c>
      <c r="BD8" s="5">
        <v>235</v>
      </c>
    </row>
    <row r="9" spans="1:56" x14ac:dyDescent="0.35">
      <c r="A9" t="s">
        <v>67</v>
      </c>
      <c r="B9" s="5">
        <v>120</v>
      </c>
      <c r="C9" s="7">
        <v>0.252</v>
      </c>
      <c r="D9" s="5">
        <v>205</v>
      </c>
      <c r="E9" s="7">
        <v>0.42499999999999999</v>
      </c>
      <c r="F9" s="5">
        <v>305</v>
      </c>
      <c r="G9" s="7">
        <v>0.63700000000000001</v>
      </c>
      <c r="H9" s="5">
        <v>390</v>
      </c>
      <c r="I9" s="7">
        <v>0.80800000000000005</v>
      </c>
      <c r="J9" s="5">
        <v>90</v>
      </c>
      <c r="K9" s="7">
        <v>0.192</v>
      </c>
      <c r="L9" s="5">
        <v>480</v>
      </c>
      <c r="M9" s="5">
        <v>125</v>
      </c>
      <c r="N9" s="7">
        <v>0.25900000000000001</v>
      </c>
      <c r="O9" s="5">
        <v>225</v>
      </c>
      <c r="P9" s="7">
        <v>0.46300000000000002</v>
      </c>
      <c r="Q9" s="5">
        <v>320</v>
      </c>
      <c r="R9" s="7">
        <v>0.65700000000000003</v>
      </c>
      <c r="S9" s="5">
        <v>430</v>
      </c>
      <c r="T9" s="7">
        <v>0.88200000000000001</v>
      </c>
      <c r="U9" s="5">
        <v>60</v>
      </c>
      <c r="V9" s="7">
        <v>0.11799999999999999</v>
      </c>
      <c r="W9" s="5">
        <v>490</v>
      </c>
      <c r="X9" s="5">
        <v>115</v>
      </c>
      <c r="Y9" s="7">
        <v>0.27100000000000002</v>
      </c>
      <c r="Z9" s="5">
        <v>200</v>
      </c>
      <c r="AA9" s="7">
        <v>0.48</v>
      </c>
      <c r="AB9" s="5">
        <v>295</v>
      </c>
      <c r="AC9" s="7">
        <v>0.70499999999999996</v>
      </c>
      <c r="AD9" s="5">
        <v>375</v>
      </c>
      <c r="AE9" s="7">
        <v>0.88600000000000001</v>
      </c>
      <c r="AF9" s="5">
        <v>50</v>
      </c>
      <c r="AG9" s="7">
        <v>0.114</v>
      </c>
      <c r="AH9" s="5">
        <v>420</v>
      </c>
      <c r="AI9" s="5">
        <v>135</v>
      </c>
      <c r="AJ9" s="7">
        <v>0.27400000000000002</v>
      </c>
      <c r="AK9" s="5">
        <v>250</v>
      </c>
      <c r="AL9" s="7">
        <v>0.50900000000000001</v>
      </c>
      <c r="AM9" s="5">
        <v>395</v>
      </c>
      <c r="AN9" s="7">
        <v>0.79700000000000004</v>
      </c>
      <c r="AO9" s="5">
        <v>470</v>
      </c>
      <c r="AP9" s="7">
        <v>0.95499999999999996</v>
      </c>
      <c r="AQ9" s="5">
        <v>20</v>
      </c>
      <c r="AR9" s="7">
        <v>4.4999999999999998E-2</v>
      </c>
      <c r="AS9" s="5">
        <v>495</v>
      </c>
      <c r="AT9" s="5">
        <v>100</v>
      </c>
      <c r="AU9" s="7">
        <v>0.19700000000000001</v>
      </c>
      <c r="AV9" s="5">
        <v>200</v>
      </c>
      <c r="AW9" s="7">
        <v>0.39600000000000002</v>
      </c>
      <c r="AX9" s="5">
        <v>305</v>
      </c>
      <c r="AY9" s="7">
        <v>0.6</v>
      </c>
      <c r="AZ9" s="5">
        <v>420</v>
      </c>
      <c r="BA9" s="7">
        <v>0.82899999999999996</v>
      </c>
      <c r="BB9" s="5">
        <v>85</v>
      </c>
      <c r="BC9" s="7">
        <v>0.17100000000000001</v>
      </c>
      <c r="BD9" s="5">
        <v>510</v>
      </c>
    </row>
    <row r="10" spans="1:56" x14ac:dyDescent="0.35">
      <c r="A10" t="s">
        <v>68</v>
      </c>
      <c r="B10" s="5">
        <v>25</v>
      </c>
      <c r="C10" s="7">
        <v>0.19700000000000001</v>
      </c>
      <c r="D10" s="5">
        <v>45</v>
      </c>
      <c r="E10" s="7">
        <v>0.36099999999999999</v>
      </c>
      <c r="F10" s="5">
        <v>80</v>
      </c>
      <c r="G10" s="7">
        <v>0.67200000000000004</v>
      </c>
      <c r="H10" s="5">
        <v>105</v>
      </c>
      <c r="I10" s="7">
        <v>0.85199999999999998</v>
      </c>
      <c r="J10" s="5">
        <v>20</v>
      </c>
      <c r="K10" s="7">
        <v>0.14799999999999999</v>
      </c>
      <c r="L10" s="5">
        <v>120</v>
      </c>
      <c r="M10" s="5">
        <v>40</v>
      </c>
      <c r="N10" s="7">
        <v>0.29799999999999999</v>
      </c>
      <c r="O10" s="5">
        <v>75</v>
      </c>
      <c r="P10" s="7">
        <v>0.53900000000000003</v>
      </c>
      <c r="Q10" s="5">
        <v>110</v>
      </c>
      <c r="R10" s="7">
        <v>0.76600000000000001</v>
      </c>
      <c r="S10" s="5">
        <v>130</v>
      </c>
      <c r="T10" s="7">
        <v>0.90800000000000003</v>
      </c>
      <c r="U10" s="5">
        <v>15</v>
      </c>
      <c r="V10" s="7">
        <v>9.1999999999999998E-2</v>
      </c>
      <c r="W10" s="5">
        <v>140</v>
      </c>
      <c r="X10" s="5">
        <v>25</v>
      </c>
      <c r="Y10" s="7">
        <v>0.22</v>
      </c>
      <c r="Z10" s="5">
        <v>50</v>
      </c>
      <c r="AA10" s="7">
        <v>0.41499999999999998</v>
      </c>
      <c r="AB10" s="5">
        <v>90</v>
      </c>
      <c r="AC10" s="7">
        <v>0.748</v>
      </c>
      <c r="AD10" s="5">
        <v>110</v>
      </c>
      <c r="AE10" s="7">
        <v>0.89400000000000002</v>
      </c>
      <c r="AF10" s="5">
        <v>15</v>
      </c>
      <c r="AG10" s="7">
        <v>0.106</v>
      </c>
      <c r="AH10" s="5">
        <v>125</v>
      </c>
      <c r="AI10" s="5">
        <v>35</v>
      </c>
      <c r="AJ10" s="5" t="s">
        <v>63</v>
      </c>
      <c r="AK10" s="5">
        <v>75</v>
      </c>
      <c r="AL10" s="5" t="s">
        <v>63</v>
      </c>
      <c r="AM10" s="5">
        <v>100</v>
      </c>
      <c r="AN10" s="5" t="s">
        <v>63</v>
      </c>
      <c r="AO10" s="5">
        <v>115</v>
      </c>
      <c r="AP10" s="5" t="s">
        <v>63</v>
      </c>
      <c r="AQ10" s="5" t="s">
        <v>63</v>
      </c>
      <c r="AR10" s="5" t="s">
        <v>63</v>
      </c>
      <c r="AS10" s="5">
        <v>120</v>
      </c>
      <c r="AT10" s="5">
        <v>20</v>
      </c>
      <c r="AU10" s="7">
        <v>0.21</v>
      </c>
      <c r="AV10" s="5">
        <v>40</v>
      </c>
      <c r="AW10" s="7">
        <v>0.39</v>
      </c>
      <c r="AX10" s="5">
        <v>65</v>
      </c>
      <c r="AY10" s="7">
        <v>0.63</v>
      </c>
      <c r="AZ10" s="5">
        <v>85</v>
      </c>
      <c r="BA10" s="7">
        <v>0.86</v>
      </c>
      <c r="BB10" s="5">
        <v>15</v>
      </c>
      <c r="BC10" s="7">
        <v>0.14000000000000001</v>
      </c>
      <c r="BD10" s="5">
        <v>100</v>
      </c>
    </row>
    <row r="11" spans="1:56" x14ac:dyDescent="0.35">
      <c r="A11" t="s">
        <v>69</v>
      </c>
      <c r="B11" s="5" t="s">
        <v>70</v>
      </c>
      <c r="C11" s="5" t="s">
        <v>70</v>
      </c>
      <c r="D11" s="5" t="s">
        <v>70</v>
      </c>
      <c r="E11" s="5" t="s">
        <v>70</v>
      </c>
      <c r="F11" s="5" t="s">
        <v>70</v>
      </c>
      <c r="G11" s="5" t="s">
        <v>70</v>
      </c>
      <c r="H11" s="5" t="s">
        <v>70</v>
      </c>
      <c r="I11" s="5" t="s">
        <v>70</v>
      </c>
      <c r="J11" s="5" t="s">
        <v>70</v>
      </c>
      <c r="K11" s="5" t="s">
        <v>70</v>
      </c>
      <c r="L11" s="5">
        <v>0</v>
      </c>
      <c r="M11" s="5" t="s">
        <v>70</v>
      </c>
      <c r="N11" s="5" t="s">
        <v>70</v>
      </c>
      <c r="O11" s="5" t="s">
        <v>70</v>
      </c>
      <c r="P11" s="5" t="s">
        <v>70</v>
      </c>
      <c r="Q11" s="5" t="s">
        <v>70</v>
      </c>
      <c r="R11" s="5" t="s">
        <v>70</v>
      </c>
      <c r="S11" s="5" t="s">
        <v>70</v>
      </c>
      <c r="T11" s="5" t="s">
        <v>70</v>
      </c>
      <c r="U11" s="5" t="s">
        <v>70</v>
      </c>
      <c r="V11" s="5" t="s">
        <v>70</v>
      </c>
      <c r="W11" s="5">
        <v>0</v>
      </c>
      <c r="X11" s="5" t="s">
        <v>70</v>
      </c>
      <c r="Y11" s="5" t="s">
        <v>70</v>
      </c>
      <c r="Z11" s="5" t="s">
        <v>70</v>
      </c>
      <c r="AA11" s="5" t="s">
        <v>70</v>
      </c>
      <c r="AB11" s="5" t="s">
        <v>70</v>
      </c>
      <c r="AC11" s="5" t="s">
        <v>70</v>
      </c>
      <c r="AD11" s="5" t="s">
        <v>70</v>
      </c>
      <c r="AE11" s="5" t="s">
        <v>70</v>
      </c>
      <c r="AF11" s="5" t="s">
        <v>70</v>
      </c>
      <c r="AG11" s="5" t="s">
        <v>70</v>
      </c>
      <c r="AH11" s="5">
        <v>0</v>
      </c>
      <c r="AI11" s="5" t="s">
        <v>70</v>
      </c>
      <c r="AJ11" s="5" t="s">
        <v>70</v>
      </c>
      <c r="AK11" s="5" t="s">
        <v>70</v>
      </c>
      <c r="AL11" s="5" t="s">
        <v>70</v>
      </c>
      <c r="AM11" s="5" t="s">
        <v>70</v>
      </c>
      <c r="AN11" s="5" t="s">
        <v>70</v>
      </c>
      <c r="AO11" s="5" t="s">
        <v>70</v>
      </c>
      <c r="AP11" s="5" t="s">
        <v>70</v>
      </c>
      <c r="AQ11" s="5" t="s">
        <v>70</v>
      </c>
      <c r="AR11" s="5" t="s">
        <v>70</v>
      </c>
      <c r="AS11" s="5">
        <v>0</v>
      </c>
      <c r="AT11" s="5" t="s">
        <v>70</v>
      </c>
      <c r="AU11" s="5" t="s">
        <v>70</v>
      </c>
      <c r="AV11" s="5" t="s">
        <v>70</v>
      </c>
      <c r="AW11" s="5" t="s">
        <v>70</v>
      </c>
      <c r="AX11" s="5" t="s">
        <v>70</v>
      </c>
      <c r="AY11" s="5" t="s">
        <v>70</v>
      </c>
      <c r="AZ11" s="5" t="s">
        <v>70</v>
      </c>
      <c r="BA11" s="5" t="s">
        <v>70</v>
      </c>
      <c r="BB11" s="5" t="s">
        <v>70</v>
      </c>
      <c r="BC11" s="5" t="s">
        <v>70</v>
      </c>
      <c r="BD11" s="5">
        <v>0</v>
      </c>
    </row>
    <row r="12" spans="1:56" x14ac:dyDescent="0.35">
      <c r="A12" t="s">
        <v>71</v>
      </c>
      <c r="B12" s="5" t="s">
        <v>70</v>
      </c>
      <c r="C12" s="5" t="s">
        <v>70</v>
      </c>
      <c r="D12" s="5" t="s">
        <v>70</v>
      </c>
      <c r="E12" s="5" t="s">
        <v>70</v>
      </c>
      <c r="F12" s="5" t="s">
        <v>70</v>
      </c>
      <c r="G12" s="5" t="s">
        <v>70</v>
      </c>
      <c r="H12" s="5" t="s">
        <v>70</v>
      </c>
      <c r="I12" s="5" t="s">
        <v>70</v>
      </c>
      <c r="J12" s="5" t="s">
        <v>70</v>
      </c>
      <c r="K12" s="5" t="s">
        <v>70</v>
      </c>
      <c r="L12" s="5">
        <v>0</v>
      </c>
      <c r="M12" s="5" t="s">
        <v>70</v>
      </c>
      <c r="N12" s="5" t="s">
        <v>70</v>
      </c>
      <c r="O12" s="5" t="s">
        <v>70</v>
      </c>
      <c r="P12" s="5" t="s">
        <v>70</v>
      </c>
      <c r="Q12" s="5" t="s">
        <v>70</v>
      </c>
      <c r="R12" s="5" t="s">
        <v>70</v>
      </c>
      <c r="S12" s="5" t="s">
        <v>70</v>
      </c>
      <c r="T12" s="5" t="s">
        <v>70</v>
      </c>
      <c r="U12" s="5" t="s">
        <v>70</v>
      </c>
      <c r="V12" s="5" t="s">
        <v>70</v>
      </c>
      <c r="W12" s="5">
        <v>0</v>
      </c>
      <c r="X12" s="5" t="s">
        <v>70</v>
      </c>
      <c r="Y12" s="5" t="s">
        <v>70</v>
      </c>
      <c r="Z12" s="5" t="s">
        <v>70</v>
      </c>
      <c r="AA12" s="5" t="s">
        <v>70</v>
      </c>
      <c r="AB12" s="5" t="s">
        <v>70</v>
      </c>
      <c r="AC12" s="5" t="s">
        <v>70</v>
      </c>
      <c r="AD12" s="5" t="s">
        <v>70</v>
      </c>
      <c r="AE12" s="5" t="s">
        <v>70</v>
      </c>
      <c r="AF12" s="5" t="s">
        <v>70</v>
      </c>
      <c r="AG12" s="5" t="s">
        <v>70</v>
      </c>
      <c r="AH12" s="5">
        <v>0</v>
      </c>
      <c r="AI12" s="5" t="s">
        <v>70</v>
      </c>
      <c r="AJ12" s="5" t="s">
        <v>70</v>
      </c>
      <c r="AK12" s="5" t="s">
        <v>70</v>
      </c>
      <c r="AL12" s="5" t="s">
        <v>70</v>
      </c>
      <c r="AM12" s="5" t="s">
        <v>70</v>
      </c>
      <c r="AN12" s="5" t="s">
        <v>70</v>
      </c>
      <c r="AO12" s="5" t="s">
        <v>70</v>
      </c>
      <c r="AP12" s="5" t="s">
        <v>70</v>
      </c>
      <c r="AQ12" s="5" t="s">
        <v>70</v>
      </c>
      <c r="AR12" s="5" t="s">
        <v>70</v>
      </c>
      <c r="AS12" s="5">
        <v>0</v>
      </c>
      <c r="AT12" s="5" t="s">
        <v>70</v>
      </c>
      <c r="AU12" s="5" t="s">
        <v>70</v>
      </c>
      <c r="AV12" s="5" t="s">
        <v>70</v>
      </c>
      <c r="AW12" s="5" t="s">
        <v>70</v>
      </c>
      <c r="AX12" s="5" t="s">
        <v>70</v>
      </c>
      <c r="AY12" s="5" t="s">
        <v>70</v>
      </c>
      <c r="AZ12" s="5" t="s">
        <v>70</v>
      </c>
      <c r="BA12" s="5" t="s">
        <v>70</v>
      </c>
      <c r="BB12" s="5" t="s">
        <v>70</v>
      </c>
      <c r="BC12" s="5" t="s">
        <v>70</v>
      </c>
      <c r="BD12" s="5">
        <v>0</v>
      </c>
    </row>
    <row r="13" spans="1:56" x14ac:dyDescent="0.35">
      <c r="A13" t="s">
        <v>72</v>
      </c>
      <c r="B13" s="5">
        <v>80</v>
      </c>
      <c r="C13" s="7">
        <v>0.29499999999999998</v>
      </c>
      <c r="D13" s="5">
        <v>125</v>
      </c>
      <c r="E13" s="7">
        <v>0.47299999999999998</v>
      </c>
      <c r="F13" s="5">
        <v>180</v>
      </c>
      <c r="G13" s="7">
        <v>0.68600000000000005</v>
      </c>
      <c r="H13" s="5">
        <v>220</v>
      </c>
      <c r="I13" s="7">
        <v>0.82599999999999996</v>
      </c>
      <c r="J13" s="5">
        <v>45</v>
      </c>
      <c r="K13" s="7">
        <v>0.17399999999999999</v>
      </c>
      <c r="L13" s="5">
        <v>265</v>
      </c>
      <c r="M13" s="5">
        <v>90</v>
      </c>
      <c r="N13" s="7">
        <v>0.311</v>
      </c>
      <c r="O13" s="5">
        <v>145</v>
      </c>
      <c r="P13" s="7">
        <v>0.51</v>
      </c>
      <c r="Q13" s="5">
        <v>205</v>
      </c>
      <c r="R13" s="7">
        <v>0.71699999999999997</v>
      </c>
      <c r="S13" s="5">
        <v>255</v>
      </c>
      <c r="T13" s="7">
        <v>0.88500000000000001</v>
      </c>
      <c r="U13" s="5">
        <v>35</v>
      </c>
      <c r="V13" s="7">
        <v>0.115</v>
      </c>
      <c r="W13" s="5">
        <v>285</v>
      </c>
      <c r="X13" s="5">
        <v>105</v>
      </c>
      <c r="Y13" s="7">
        <v>0.38400000000000001</v>
      </c>
      <c r="Z13" s="5">
        <v>145</v>
      </c>
      <c r="AA13" s="7">
        <v>0.54900000000000004</v>
      </c>
      <c r="AB13" s="5">
        <v>205</v>
      </c>
      <c r="AC13" s="7">
        <v>0.76100000000000001</v>
      </c>
      <c r="AD13" s="5">
        <v>245</v>
      </c>
      <c r="AE13" s="7">
        <v>0.91800000000000004</v>
      </c>
      <c r="AF13" s="5">
        <v>20</v>
      </c>
      <c r="AG13" s="7">
        <v>8.2000000000000003E-2</v>
      </c>
      <c r="AH13" s="5">
        <v>270</v>
      </c>
      <c r="AI13" s="5">
        <v>105</v>
      </c>
      <c r="AJ13" s="7">
        <v>0.29699999999999999</v>
      </c>
      <c r="AK13" s="5">
        <v>195</v>
      </c>
      <c r="AL13" s="7">
        <v>0.55200000000000005</v>
      </c>
      <c r="AM13" s="5">
        <v>295</v>
      </c>
      <c r="AN13" s="7">
        <v>0.82099999999999995</v>
      </c>
      <c r="AO13" s="5">
        <v>345</v>
      </c>
      <c r="AP13" s="7">
        <v>0.96599999999999997</v>
      </c>
      <c r="AQ13" s="5">
        <v>10</v>
      </c>
      <c r="AR13" s="7">
        <v>3.4000000000000002E-2</v>
      </c>
      <c r="AS13" s="5">
        <v>355</v>
      </c>
      <c r="AT13" s="5">
        <v>90</v>
      </c>
      <c r="AU13" s="7">
        <v>0.23799999999999999</v>
      </c>
      <c r="AV13" s="5">
        <v>185</v>
      </c>
      <c r="AW13" s="7">
        <v>0.48</v>
      </c>
      <c r="AX13" s="5">
        <v>260</v>
      </c>
      <c r="AY13" s="7">
        <v>0.68100000000000005</v>
      </c>
      <c r="AZ13" s="5">
        <v>335</v>
      </c>
      <c r="BA13" s="7">
        <v>0.877</v>
      </c>
      <c r="BB13" s="5">
        <v>45</v>
      </c>
      <c r="BC13" s="7">
        <v>0.123</v>
      </c>
      <c r="BD13" s="5">
        <v>385</v>
      </c>
    </row>
    <row r="14" spans="1:56" x14ac:dyDescent="0.35">
      <c r="A14" t="s">
        <v>73</v>
      </c>
      <c r="B14" s="5">
        <v>10</v>
      </c>
      <c r="C14" s="7">
        <v>0.57099999999999995</v>
      </c>
      <c r="D14" s="5">
        <v>10</v>
      </c>
      <c r="E14" s="7">
        <v>0.85699999999999998</v>
      </c>
      <c r="F14" s="5">
        <v>15</v>
      </c>
      <c r="G14" s="7">
        <v>1</v>
      </c>
      <c r="H14" s="5">
        <v>15</v>
      </c>
      <c r="I14" s="7">
        <v>1</v>
      </c>
      <c r="J14" s="5">
        <v>0</v>
      </c>
      <c r="K14" s="7">
        <v>0</v>
      </c>
      <c r="L14" s="5">
        <v>15</v>
      </c>
      <c r="M14" s="5">
        <v>5</v>
      </c>
      <c r="N14" s="5" t="s">
        <v>63</v>
      </c>
      <c r="O14" s="5">
        <v>10</v>
      </c>
      <c r="P14" s="5" t="s">
        <v>63</v>
      </c>
      <c r="Q14" s="5">
        <v>15</v>
      </c>
      <c r="R14" s="5" t="s">
        <v>63</v>
      </c>
      <c r="S14" s="5">
        <v>15</v>
      </c>
      <c r="T14" s="5" t="s">
        <v>63</v>
      </c>
      <c r="U14" s="5" t="s">
        <v>63</v>
      </c>
      <c r="V14" s="5" t="s">
        <v>63</v>
      </c>
      <c r="W14" s="5">
        <v>20</v>
      </c>
      <c r="X14" s="5">
        <v>5</v>
      </c>
      <c r="Y14" s="7">
        <v>0.55600000000000005</v>
      </c>
      <c r="Z14" s="5">
        <v>5</v>
      </c>
      <c r="AA14" s="7">
        <v>0.77800000000000002</v>
      </c>
      <c r="AB14" s="5">
        <v>10</v>
      </c>
      <c r="AC14" s="7">
        <v>1</v>
      </c>
      <c r="AD14" s="5">
        <v>10</v>
      </c>
      <c r="AE14" s="7">
        <v>1</v>
      </c>
      <c r="AF14" s="5">
        <v>0</v>
      </c>
      <c r="AG14" s="7">
        <v>0</v>
      </c>
      <c r="AH14" s="5">
        <v>10</v>
      </c>
      <c r="AI14" s="5">
        <v>15</v>
      </c>
      <c r="AJ14" s="7">
        <v>0.60899999999999999</v>
      </c>
      <c r="AK14" s="5">
        <v>20</v>
      </c>
      <c r="AL14" s="7">
        <v>0.91300000000000003</v>
      </c>
      <c r="AM14" s="5">
        <v>25</v>
      </c>
      <c r="AN14" s="7">
        <v>1</v>
      </c>
      <c r="AO14" s="5">
        <v>25</v>
      </c>
      <c r="AP14" s="7">
        <v>1</v>
      </c>
      <c r="AQ14" s="5">
        <v>0</v>
      </c>
      <c r="AR14" s="7">
        <v>0</v>
      </c>
      <c r="AS14" s="5">
        <v>25</v>
      </c>
      <c r="AT14" s="5">
        <v>15</v>
      </c>
      <c r="AU14" s="5" t="s">
        <v>63</v>
      </c>
      <c r="AV14" s="5">
        <v>20</v>
      </c>
      <c r="AW14" s="5" t="s">
        <v>63</v>
      </c>
      <c r="AX14" s="5">
        <v>20</v>
      </c>
      <c r="AY14" s="5" t="s">
        <v>63</v>
      </c>
      <c r="AZ14" s="5">
        <v>20</v>
      </c>
      <c r="BA14" s="5" t="s">
        <v>63</v>
      </c>
      <c r="BB14" s="5" t="s">
        <v>63</v>
      </c>
      <c r="BC14" s="5" t="s">
        <v>63</v>
      </c>
      <c r="BD14" s="5">
        <v>25</v>
      </c>
    </row>
    <row r="15" spans="1:56" x14ac:dyDescent="0.35">
      <c r="A15" t="s">
        <v>74</v>
      </c>
      <c r="B15" s="5">
        <v>45</v>
      </c>
      <c r="C15" s="7">
        <v>0.36699999999999999</v>
      </c>
      <c r="D15" s="5">
        <v>70</v>
      </c>
      <c r="E15" s="7">
        <v>0.55500000000000005</v>
      </c>
      <c r="F15" s="5">
        <v>90</v>
      </c>
      <c r="G15" s="7">
        <v>0.70299999999999996</v>
      </c>
      <c r="H15" s="5">
        <v>110</v>
      </c>
      <c r="I15" s="7">
        <v>0.85199999999999998</v>
      </c>
      <c r="J15" s="5">
        <v>20</v>
      </c>
      <c r="K15" s="7">
        <v>0.14799999999999999</v>
      </c>
      <c r="L15" s="5">
        <v>130</v>
      </c>
      <c r="M15" s="5">
        <v>60</v>
      </c>
      <c r="N15" s="7">
        <v>0.39900000000000002</v>
      </c>
      <c r="O15" s="5">
        <v>85</v>
      </c>
      <c r="P15" s="7">
        <v>0.56100000000000005</v>
      </c>
      <c r="Q15" s="5">
        <v>115</v>
      </c>
      <c r="R15" s="7">
        <v>0.79100000000000004</v>
      </c>
      <c r="S15" s="5">
        <v>135</v>
      </c>
      <c r="T15" s="7">
        <v>0.90500000000000003</v>
      </c>
      <c r="U15" s="5">
        <v>15</v>
      </c>
      <c r="V15" s="7">
        <v>9.5000000000000001E-2</v>
      </c>
      <c r="W15" s="5">
        <v>150</v>
      </c>
      <c r="X15" s="5">
        <v>50</v>
      </c>
      <c r="Y15" s="7">
        <v>0.33800000000000002</v>
      </c>
      <c r="Z15" s="5">
        <v>80</v>
      </c>
      <c r="AA15" s="7">
        <v>0.51300000000000001</v>
      </c>
      <c r="AB15" s="5">
        <v>120</v>
      </c>
      <c r="AC15" s="7">
        <v>0.79200000000000004</v>
      </c>
      <c r="AD15" s="5">
        <v>150</v>
      </c>
      <c r="AE15" s="7">
        <v>0.96799999999999997</v>
      </c>
      <c r="AF15" s="5">
        <v>5</v>
      </c>
      <c r="AG15" s="7">
        <v>3.2000000000000001E-2</v>
      </c>
      <c r="AH15" s="5">
        <v>155</v>
      </c>
      <c r="AI15" s="5">
        <v>35</v>
      </c>
      <c r="AJ15" s="5" t="s">
        <v>63</v>
      </c>
      <c r="AK15" s="5">
        <v>65</v>
      </c>
      <c r="AL15" s="5" t="s">
        <v>63</v>
      </c>
      <c r="AM15" s="5">
        <v>120</v>
      </c>
      <c r="AN15" s="5" t="s">
        <v>63</v>
      </c>
      <c r="AO15" s="5">
        <v>130</v>
      </c>
      <c r="AP15" s="5" t="s">
        <v>63</v>
      </c>
      <c r="AQ15" s="5" t="s">
        <v>63</v>
      </c>
      <c r="AR15" s="5" t="s">
        <v>63</v>
      </c>
      <c r="AS15" s="5">
        <v>130</v>
      </c>
      <c r="AT15" s="5">
        <v>50</v>
      </c>
      <c r="AU15" s="7">
        <v>0.32400000000000001</v>
      </c>
      <c r="AV15" s="5">
        <v>75</v>
      </c>
      <c r="AW15" s="7">
        <v>0.51400000000000001</v>
      </c>
      <c r="AX15" s="5">
        <v>105</v>
      </c>
      <c r="AY15" s="7">
        <v>0.70299999999999996</v>
      </c>
      <c r="AZ15" s="5">
        <v>130</v>
      </c>
      <c r="BA15" s="7">
        <v>0.88500000000000001</v>
      </c>
      <c r="BB15" s="5">
        <v>15</v>
      </c>
      <c r="BC15" s="7">
        <v>0.115</v>
      </c>
      <c r="BD15" s="5">
        <v>150</v>
      </c>
    </row>
    <row r="16" spans="1:56" x14ac:dyDescent="0.35">
      <c r="A16" t="s">
        <v>75</v>
      </c>
      <c r="B16" s="5" t="s">
        <v>70</v>
      </c>
      <c r="C16" s="5" t="s">
        <v>70</v>
      </c>
      <c r="D16" s="5" t="s">
        <v>70</v>
      </c>
      <c r="E16" s="5" t="s">
        <v>70</v>
      </c>
      <c r="F16" s="5" t="s">
        <v>70</v>
      </c>
      <c r="G16" s="5" t="s">
        <v>70</v>
      </c>
      <c r="H16" s="5" t="s">
        <v>70</v>
      </c>
      <c r="I16" s="5" t="s">
        <v>70</v>
      </c>
      <c r="J16" s="5" t="s">
        <v>70</v>
      </c>
      <c r="K16" s="5" t="s">
        <v>70</v>
      </c>
      <c r="L16" s="5">
        <v>0</v>
      </c>
      <c r="M16" s="5" t="s">
        <v>70</v>
      </c>
      <c r="N16" s="5" t="s">
        <v>70</v>
      </c>
      <c r="O16" s="5" t="s">
        <v>70</v>
      </c>
      <c r="P16" s="5" t="s">
        <v>70</v>
      </c>
      <c r="Q16" s="5" t="s">
        <v>70</v>
      </c>
      <c r="R16" s="5" t="s">
        <v>70</v>
      </c>
      <c r="S16" s="5" t="s">
        <v>70</v>
      </c>
      <c r="T16" s="5" t="s">
        <v>70</v>
      </c>
      <c r="U16" s="5" t="s">
        <v>70</v>
      </c>
      <c r="V16" s="5" t="s">
        <v>70</v>
      </c>
      <c r="W16" s="5">
        <v>0</v>
      </c>
      <c r="X16" s="5" t="s">
        <v>70</v>
      </c>
      <c r="Y16" s="5" t="s">
        <v>70</v>
      </c>
      <c r="Z16" s="5" t="s">
        <v>70</v>
      </c>
      <c r="AA16" s="5" t="s">
        <v>70</v>
      </c>
      <c r="AB16" s="5" t="s">
        <v>70</v>
      </c>
      <c r="AC16" s="5" t="s">
        <v>70</v>
      </c>
      <c r="AD16" s="5" t="s">
        <v>70</v>
      </c>
      <c r="AE16" s="5" t="s">
        <v>70</v>
      </c>
      <c r="AF16" s="5" t="s">
        <v>70</v>
      </c>
      <c r="AG16" s="5" t="s">
        <v>70</v>
      </c>
      <c r="AH16" s="5">
        <v>0</v>
      </c>
      <c r="AI16" s="5" t="s">
        <v>70</v>
      </c>
      <c r="AJ16" s="5" t="s">
        <v>70</v>
      </c>
      <c r="AK16" s="5" t="s">
        <v>70</v>
      </c>
      <c r="AL16" s="5" t="s">
        <v>70</v>
      </c>
      <c r="AM16" s="5" t="s">
        <v>70</v>
      </c>
      <c r="AN16" s="5" t="s">
        <v>70</v>
      </c>
      <c r="AO16" s="5" t="s">
        <v>70</v>
      </c>
      <c r="AP16" s="5" t="s">
        <v>70</v>
      </c>
      <c r="AQ16" s="5" t="s">
        <v>70</v>
      </c>
      <c r="AR16" s="5" t="s">
        <v>70</v>
      </c>
      <c r="AS16" s="5">
        <v>0</v>
      </c>
      <c r="AT16" s="5" t="s">
        <v>70</v>
      </c>
      <c r="AU16" s="5" t="s">
        <v>70</v>
      </c>
      <c r="AV16" s="5" t="s">
        <v>70</v>
      </c>
      <c r="AW16" s="5" t="s">
        <v>70</v>
      </c>
      <c r="AX16" s="5" t="s">
        <v>70</v>
      </c>
      <c r="AY16" s="5" t="s">
        <v>70</v>
      </c>
      <c r="AZ16" s="5" t="s">
        <v>70</v>
      </c>
      <c r="BA16" s="5" t="s">
        <v>70</v>
      </c>
      <c r="BB16" s="5" t="s">
        <v>70</v>
      </c>
      <c r="BC16" s="5" t="s">
        <v>70</v>
      </c>
      <c r="BD16" s="5">
        <v>0</v>
      </c>
    </row>
    <row r="17" spans="1:56" x14ac:dyDescent="0.35">
      <c r="A17" t="s">
        <v>76</v>
      </c>
      <c r="B17" s="5" t="s">
        <v>63</v>
      </c>
      <c r="C17" s="5" t="s">
        <v>63</v>
      </c>
      <c r="D17" s="5">
        <v>5</v>
      </c>
      <c r="E17" s="5" t="s">
        <v>63</v>
      </c>
      <c r="F17" s="5">
        <v>10</v>
      </c>
      <c r="G17" s="5" t="s">
        <v>63</v>
      </c>
      <c r="H17" s="5">
        <v>15</v>
      </c>
      <c r="I17" s="5" t="s">
        <v>63</v>
      </c>
      <c r="J17" s="5" t="s">
        <v>63</v>
      </c>
      <c r="K17" s="5" t="s">
        <v>63</v>
      </c>
      <c r="L17" s="5">
        <v>20</v>
      </c>
      <c r="M17" s="5" t="s">
        <v>63</v>
      </c>
      <c r="N17" s="5" t="s">
        <v>63</v>
      </c>
      <c r="O17" s="5">
        <v>10</v>
      </c>
      <c r="P17" s="5" t="s">
        <v>63</v>
      </c>
      <c r="Q17" s="5">
        <v>20</v>
      </c>
      <c r="R17" s="5" t="s">
        <v>63</v>
      </c>
      <c r="S17" s="5">
        <v>25</v>
      </c>
      <c r="T17" s="5" t="s">
        <v>63</v>
      </c>
      <c r="U17" s="5">
        <v>5</v>
      </c>
      <c r="V17" s="5" t="s">
        <v>63</v>
      </c>
      <c r="W17" s="5">
        <v>30</v>
      </c>
      <c r="X17" s="5" t="s">
        <v>63</v>
      </c>
      <c r="Y17" s="5" t="s">
        <v>63</v>
      </c>
      <c r="Z17" s="5" t="s">
        <v>63</v>
      </c>
      <c r="AA17" s="5" t="s">
        <v>63</v>
      </c>
      <c r="AB17" s="5" t="s">
        <v>63</v>
      </c>
      <c r="AC17" s="5" t="s">
        <v>63</v>
      </c>
      <c r="AD17" s="5" t="s">
        <v>63</v>
      </c>
      <c r="AE17" s="5" t="s">
        <v>63</v>
      </c>
      <c r="AF17" s="5">
        <v>0</v>
      </c>
      <c r="AG17" s="7">
        <v>0</v>
      </c>
      <c r="AH17" s="5" t="s">
        <v>63</v>
      </c>
      <c r="AI17" s="5" t="s">
        <v>63</v>
      </c>
      <c r="AJ17" s="5" t="s">
        <v>63</v>
      </c>
      <c r="AK17" s="5">
        <v>10</v>
      </c>
      <c r="AL17" s="5" t="s">
        <v>63</v>
      </c>
      <c r="AM17" s="5">
        <v>15</v>
      </c>
      <c r="AN17" s="5" t="s">
        <v>63</v>
      </c>
      <c r="AO17" s="5">
        <v>15</v>
      </c>
      <c r="AP17" s="5" t="s">
        <v>63</v>
      </c>
      <c r="AQ17" s="5">
        <v>0</v>
      </c>
      <c r="AR17" s="7">
        <v>0</v>
      </c>
      <c r="AS17" s="5">
        <v>15</v>
      </c>
      <c r="AT17" s="5">
        <v>0</v>
      </c>
      <c r="AU17" s="7">
        <v>0</v>
      </c>
      <c r="AV17" s="5" t="s">
        <v>63</v>
      </c>
      <c r="AW17" s="5" t="s">
        <v>63</v>
      </c>
      <c r="AX17" s="5" t="s">
        <v>63</v>
      </c>
      <c r="AY17" s="5" t="s">
        <v>63</v>
      </c>
      <c r="AZ17" s="5" t="s">
        <v>63</v>
      </c>
      <c r="BA17" s="5" t="s">
        <v>63</v>
      </c>
      <c r="BB17" s="5">
        <v>0</v>
      </c>
      <c r="BC17" s="7">
        <v>0</v>
      </c>
      <c r="BD17" s="5" t="s">
        <v>63</v>
      </c>
    </row>
    <row r="18" spans="1:56" x14ac:dyDescent="0.35">
      <c r="A18" t="s">
        <v>77</v>
      </c>
      <c r="B18" s="5">
        <v>10</v>
      </c>
      <c r="C18" s="7">
        <v>0.17899999999999999</v>
      </c>
      <c r="D18" s="5">
        <v>25</v>
      </c>
      <c r="E18" s="7">
        <v>0.38800000000000001</v>
      </c>
      <c r="F18" s="5">
        <v>40</v>
      </c>
      <c r="G18" s="7">
        <v>0.627</v>
      </c>
      <c r="H18" s="5">
        <v>60</v>
      </c>
      <c r="I18" s="7">
        <v>0.88100000000000001</v>
      </c>
      <c r="J18" s="5">
        <v>10</v>
      </c>
      <c r="K18" s="7">
        <v>0.11899999999999999</v>
      </c>
      <c r="L18" s="5">
        <v>65</v>
      </c>
      <c r="M18" s="5" t="s">
        <v>63</v>
      </c>
      <c r="N18" s="5" t="s">
        <v>63</v>
      </c>
      <c r="O18" s="5">
        <v>15</v>
      </c>
      <c r="P18" s="5" t="s">
        <v>63</v>
      </c>
      <c r="Q18" s="5">
        <v>35</v>
      </c>
      <c r="R18" s="5" t="s">
        <v>63</v>
      </c>
      <c r="S18" s="5">
        <v>55</v>
      </c>
      <c r="T18" s="5" t="s">
        <v>63</v>
      </c>
      <c r="U18" s="5">
        <v>20</v>
      </c>
      <c r="V18" s="5" t="s">
        <v>63</v>
      </c>
      <c r="W18" s="5">
        <v>80</v>
      </c>
      <c r="X18" s="5">
        <v>20</v>
      </c>
      <c r="Y18" s="7">
        <v>0.26</v>
      </c>
      <c r="Z18" s="5">
        <v>30</v>
      </c>
      <c r="AA18" s="7">
        <v>0.438</v>
      </c>
      <c r="AB18" s="5">
        <v>55</v>
      </c>
      <c r="AC18" s="7">
        <v>0.74</v>
      </c>
      <c r="AD18" s="5">
        <v>65</v>
      </c>
      <c r="AE18" s="7">
        <v>0.877</v>
      </c>
      <c r="AF18" s="5">
        <v>10</v>
      </c>
      <c r="AG18" s="7">
        <v>0.123</v>
      </c>
      <c r="AH18" s="5">
        <v>75</v>
      </c>
      <c r="AI18" s="5">
        <v>15</v>
      </c>
      <c r="AJ18" s="5" t="s">
        <v>63</v>
      </c>
      <c r="AK18" s="5">
        <v>35</v>
      </c>
      <c r="AL18" s="5" t="s">
        <v>63</v>
      </c>
      <c r="AM18" s="5">
        <v>65</v>
      </c>
      <c r="AN18" s="5" t="s">
        <v>63</v>
      </c>
      <c r="AO18" s="5">
        <v>70</v>
      </c>
      <c r="AP18" s="5" t="s">
        <v>63</v>
      </c>
      <c r="AQ18" s="5" t="s">
        <v>63</v>
      </c>
      <c r="AR18" s="5" t="s">
        <v>63</v>
      </c>
      <c r="AS18" s="5">
        <v>70</v>
      </c>
      <c r="AT18" s="5">
        <v>15</v>
      </c>
      <c r="AU18" s="7">
        <v>0.16200000000000001</v>
      </c>
      <c r="AV18" s="5">
        <v>30</v>
      </c>
      <c r="AW18" s="7">
        <v>0.375</v>
      </c>
      <c r="AX18" s="5">
        <v>45</v>
      </c>
      <c r="AY18" s="7">
        <v>0.57499999999999996</v>
      </c>
      <c r="AZ18" s="5">
        <v>65</v>
      </c>
      <c r="BA18" s="7">
        <v>0.78800000000000003</v>
      </c>
      <c r="BB18" s="5">
        <v>15</v>
      </c>
      <c r="BC18" s="7">
        <v>0.21199999999999999</v>
      </c>
      <c r="BD18" s="5">
        <v>80</v>
      </c>
    </row>
    <row r="19" spans="1:56" x14ac:dyDescent="0.35">
      <c r="A19" t="s">
        <v>78</v>
      </c>
      <c r="B19" s="5">
        <v>35</v>
      </c>
      <c r="C19" s="5" t="s">
        <v>63</v>
      </c>
      <c r="D19" s="5">
        <v>50</v>
      </c>
      <c r="E19" s="5" t="s">
        <v>63</v>
      </c>
      <c r="F19" s="5">
        <v>60</v>
      </c>
      <c r="G19" s="5" t="s">
        <v>63</v>
      </c>
      <c r="H19" s="5">
        <v>65</v>
      </c>
      <c r="I19" s="5" t="s">
        <v>63</v>
      </c>
      <c r="J19" s="5" t="s">
        <v>63</v>
      </c>
      <c r="K19" s="5" t="s">
        <v>63</v>
      </c>
      <c r="L19" s="5">
        <v>70</v>
      </c>
      <c r="M19" s="5">
        <v>50</v>
      </c>
      <c r="N19" s="5" t="s">
        <v>63</v>
      </c>
      <c r="O19" s="5">
        <v>65</v>
      </c>
      <c r="P19" s="5" t="s">
        <v>63</v>
      </c>
      <c r="Q19" s="5">
        <v>70</v>
      </c>
      <c r="R19" s="5" t="s">
        <v>63</v>
      </c>
      <c r="S19" s="5">
        <v>70</v>
      </c>
      <c r="T19" s="5" t="s">
        <v>63</v>
      </c>
      <c r="U19" s="5" t="s">
        <v>63</v>
      </c>
      <c r="V19" s="5" t="s">
        <v>63</v>
      </c>
      <c r="W19" s="5">
        <v>70</v>
      </c>
      <c r="X19" s="5">
        <v>30</v>
      </c>
      <c r="Y19" s="7">
        <v>0.47499999999999998</v>
      </c>
      <c r="Z19" s="5">
        <v>45</v>
      </c>
      <c r="AA19" s="7">
        <v>0.79700000000000004</v>
      </c>
      <c r="AB19" s="5">
        <v>55</v>
      </c>
      <c r="AC19" s="7">
        <v>0.94899999999999995</v>
      </c>
      <c r="AD19" s="5">
        <v>60</v>
      </c>
      <c r="AE19" s="7">
        <v>1</v>
      </c>
      <c r="AF19" s="5">
        <v>0</v>
      </c>
      <c r="AG19" s="7">
        <v>0</v>
      </c>
      <c r="AH19" s="5">
        <v>60</v>
      </c>
      <c r="AI19" s="5">
        <v>45</v>
      </c>
      <c r="AJ19" s="5" t="s">
        <v>63</v>
      </c>
      <c r="AK19" s="5">
        <v>65</v>
      </c>
      <c r="AL19" s="5" t="s">
        <v>63</v>
      </c>
      <c r="AM19" s="5">
        <v>70</v>
      </c>
      <c r="AN19" s="5" t="s">
        <v>63</v>
      </c>
      <c r="AO19" s="5">
        <v>70</v>
      </c>
      <c r="AP19" s="5" t="s">
        <v>63</v>
      </c>
      <c r="AQ19" s="5" t="s">
        <v>63</v>
      </c>
      <c r="AR19" s="5" t="s">
        <v>63</v>
      </c>
      <c r="AS19" s="5">
        <v>70</v>
      </c>
      <c r="AT19" s="5">
        <v>50</v>
      </c>
      <c r="AU19" s="5" t="s">
        <v>63</v>
      </c>
      <c r="AV19" s="5">
        <v>60</v>
      </c>
      <c r="AW19" s="5" t="s">
        <v>63</v>
      </c>
      <c r="AX19" s="5">
        <v>65</v>
      </c>
      <c r="AY19" s="5" t="s">
        <v>63</v>
      </c>
      <c r="AZ19" s="5">
        <v>70</v>
      </c>
      <c r="BA19" s="5" t="s">
        <v>63</v>
      </c>
      <c r="BB19" s="5" t="s">
        <v>63</v>
      </c>
      <c r="BC19" s="5" t="s">
        <v>63</v>
      </c>
      <c r="BD19" s="5">
        <v>70</v>
      </c>
    </row>
    <row r="20" spans="1:56" x14ac:dyDescent="0.35">
      <c r="A20" t="s">
        <v>79</v>
      </c>
      <c r="B20" s="5" t="s">
        <v>70</v>
      </c>
      <c r="C20" s="5" t="s">
        <v>70</v>
      </c>
      <c r="D20" s="5" t="s">
        <v>70</v>
      </c>
      <c r="E20" s="5" t="s">
        <v>70</v>
      </c>
      <c r="F20" s="5" t="s">
        <v>70</v>
      </c>
      <c r="G20" s="5" t="s">
        <v>70</v>
      </c>
      <c r="H20" s="5" t="s">
        <v>70</v>
      </c>
      <c r="I20" s="5" t="s">
        <v>70</v>
      </c>
      <c r="J20" s="5" t="s">
        <v>70</v>
      </c>
      <c r="K20" s="5" t="s">
        <v>70</v>
      </c>
      <c r="L20" s="5">
        <v>0</v>
      </c>
      <c r="M20" s="5" t="s">
        <v>70</v>
      </c>
      <c r="N20" s="5" t="s">
        <v>70</v>
      </c>
      <c r="O20" s="5" t="s">
        <v>70</v>
      </c>
      <c r="P20" s="5" t="s">
        <v>70</v>
      </c>
      <c r="Q20" s="5" t="s">
        <v>70</v>
      </c>
      <c r="R20" s="5" t="s">
        <v>70</v>
      </c>
      <c r="S20" s="5" t="s">
        <v>70</v>
      </c>
      <c r="T20" s="5" t="s">
        <v>70</v>
      </c>
      <c r="U20" s="5" t="s">
        <v>70</v>
      </c>
      <c r="V20" s="5" t="s">
        <v>70</v>
      </c>
      <c r="W20" s="5">
        <v>0</v>
      </c>
      <c r="X20" s="5" t="s">
        <v>70</v>
      </c>
      <c r="Y20" s="5" t="s">
        <v>70</v>
      </c>
      <c r="Z20" s="5" t="s">
        <v>70</v>
      </c>
      <c r="AA20" s="5" t="s">
        <v>70</v>
      </c>
      <c r="AB20" s="5" t="s">
        <v>70</v>
      </c>
      <c r="AC20" s="5" t="s">
        <v>70</v>
      </c>
      <c r="AD20" s="5" t="s">
        <v>70</v>
      </c>
      <c r="AE20" s="5" t="s">
        <v>70</v>
      </c>
      <c r="AF20" s="5" t="s">
        <v>70</v>
      </c>
      <c r="AG20" s="5" t="s">
        <v>70</v>
      </c>
      <c r="AH20" s="5">
        <v>0</v>
      </c>
      <c r="AI20" s="5" t="s">
        <v>70</v>
      </c>
      <c r="AJ20" s="5" t="s">
        <v>70</v>
      </c>
      <c r="AK20" s="5" t="s">
        <v>70</v>
      </c>
      <c r="AL20" s="5" t="s">
        <v>70</v>
      </c>
      <c r="AM20" s="5" t="s">
        <v>70</v>
      </c>
      <c r="AN20" s="5" t="s">
        <v>70</v>
      </c>
      <c r="AO20" s="5" t="s">
        <v>70</v>
      </c>
      <c r="AP20" s="5" t="s">
        <v>70</v>
      </c>
      <c r="AQ20" s="5" t="s">
        <v>70</v>
      </c>
      <c r="AR20" s="5" t="s">
        <v>70</v>
      </c>
      <c r="AS20" s="5">
        <v>0</v>
      </c>
      <c r="AT20" s="5" t="s">
        <v>70</v>
      </c>
      <c r="AU20" s="5" t="s">
        <v>70</v>
      </c>
      <c r="AV20" s="5" t="s">
        <v>70</v>
      </c>
      <c r="AW20" s="5" t="s">
        <v>70</v>
      </c>
      <c r="AX20" s="5" t="s">
        <v>70</v>
      </c>
      <c r="AY20" s="5" t="s">
        <v>70</v>
      </c>
      <c r="AZ20" s="5" t="s">
        <v>70</v>
      </c>
      <c r="BA20" s="5" t="s">
        <v>70</v>
      </c>
      <c r="BB20" s="5" t="s">
        <v>70</v>
      </c>
      <c r="BC20" s="5" t="s">
        <v>70</v>
      </c>
      <c r="BD20" s="5">
        <v>0</v>
      </c>
    </row>
    <row r="21" spans="1:56" x14ac:dyDescent="0.35">
      <c r="A21" t="s">
        <v>80</v>
      </c>
      <c r="B21" s="5" t="s">
        <v>70</v>
      </c>
      <c r="C21" s="5" t="s">
        <v>70</v>
      </c>
      <c r="D21" s="5" t="s">
        <v>70</v>
      </c>
      <c r="E21" s="5" t="s">
        <v>70</v>
      </c>
      <c r="F21" s="5" t="s">
        <v>70</v>
      </c>
      <c r="G21" s="5" t="s">
        <v>70</v>
      </c>
      <c r="H21" s="5" t="s">
        <v>70</v>
      </c>
      <c r="I21" s="5" t="s">
        <v>70</v>
      </c>
      <c r="J21" s="5" t="s">
        <v>70</v>
      </c>
      <c r="K21" s="5" t="s">
        <v>70</v>
      </c>
      <c r="L21" s="5">
        <v>0</v>
      </c>
      <c r="M21" s="5" t="s">
        <v>70</v>
      </c>
      <c r="N21" s="5" t="s">
        <v>70</v>
      </c>
      <c r="O21" s="5" t="s">
        <v>70</v>
      </c>
      <c r="P21" s="5" t="s">
        <v>70</v>
      </c>
      <c r="Q21" s="5" t="s">
        <v>70</v>
      </c>
      <c r="R21" s="5" t="s">
        <v>70</v>
      </c>
      <c r="S21" s="5" t="s">
        <v>70</v>
      </c>
      <c r="T21" s="5" t="s">
        <v>70</v>
      </c>
      <c r="U21" s="5" t="s">
        <v>70</v>
      </c>
      <c r="V21" s="5" t="s">
        <v>70</v>
      </c>
      <c r="W21" s="5">
        <v>0</v>
      </c>
      <c r="X21" s="5" t="s">
        <v>63</v>
      </c>
      <c r="Y21" s="5" t="s">
        <v>63</v>
      </c>
      <c r="Z21" s="5" t="s">
        <v>63</v>
      </c>
      <c r="AA21" s="5" t="s">
        <v>63</v>
      </c>
      <c r="AB21" s="5" t="s">
        <v>63</v>
      </c>
      <c r="AC21" s="5" t="s">
        <v>63</v>
      </c>
      <c r="AD21" s="5" t="s">
        <v>63</v>
      </c>
      <c r="AE21" s="5" t="s">
        <v>63</v>
      </c>
      <c r="AF21" s="5">
        <v>0</v>
      </c>
      <c r="AG21" s="7">
        <v>0</v>
      </c>
      <c r="AH21" s="5" t="s">
        <v>63</v>
      </c>
      <c r="AI21" s="5" t="s">
        <v>70</v>
      </c>
      <c r="AJ21" s="5" t="s">
        <v>70</v>
      </c>
      <c r="AK21" s="5" t="s">
        <v>70</v>
      </c>
      <c r="AL21" s="5" t="s">
        <v>70</v>
      </c>
      <c r="AM21" s="5" t="s">
        <v>70</v>
      </c>
      <c r="AN21" s="5" t="s">
        <v>70</v>
      </c>
      <c r="AO21" s="5" t="s">
        <v>70</v>
      </c>
      <c r="AP21" s="5" t="s">
        <v>70</v>
      </c>
      <c r="AQ21" s="5" t="s">
        <v>70</v>
      </c>
      <c r="AR21" s="5" t="s">
        <v>70</v>
      </c>
      <c r="AS21" s="5">
        <v>0</v>
      </c>
      <c r="AT21" s="5" t="s">
        <v>70</v>
      </c>
      <c r="AU21" s="5" t="s">
        <v>70</v>
      </c>
      <c r="AV21" s="5" t="s">
        <v>70</v>
      </c>
      <c r="AW21" s="5" t="s">
        <v>70</v>
      </c>
      <c r="AX21" s="5" t="s">
        <v>70</v>
      </c>
      <c r="AY21" s="5" t="s">
        <v>70</v>
      </c>
      <c r="AZ21" s="5" t="s">
        <v>70</v>
      </c>
      <c r="BA21" s="5" t="s">
        <v>70</v>
      </c>
      <c r="BB21" s="5" t="s">
        <v>70</v>
      </c>
      <c r="BC21" s="5" t="s">
        <v>70</v>
      </c>
      <c r="BD21" s="5">
        <v>0</v>
      </c>
    </row>
    <row r="22" spans="1:56" x14ac:dyDescent="0.35">
      <c r="A22" t="s">
        <v>81</v>
      </c>
      <c r="B22" s="5">
        <v>15</v>
      </c>
      <c r="C22" s="5" t="s">
        <v>63</v>
      </c>
      <c r="D22" s="5">
        <v>30</v>
      </c>
      <c r="E22" s="5" t="s">
        <v>63</v>
      </c>
      <c r="F22" s="5">
        <v>35</v>
      </c>
      <c r="G22" s="5" t="s">
        <v>63</v>
      </c>
      <c r="H22" s="5">
        <v>45</v>
      </c>
      <c r="I22" s="5" t="s">
        <v>63</v>
      </c>
      <c r="J22" s="5" t="s">
        <v>63</v>
      </c>
      <c r="K22" s="5" t="s">
        <v>63</v>
      </c>
      <c r="L22" s="5">
        <v>45</v>
      </c>
      <c r="M22" s="5">
        <v>30</v>
      </c>
      <c r="N22" s="7">
        <v>0.40799999999999997</v>
      </c>
      <c r="O22" s="5">
        <v>40</v>
      </c>
      <c r="P22" s="7">
        <v>0.53500000000000003</v>
      </c>
      <c r="Q22" s="5">
        <v>50</v>
      </c>
      <c r="R22" s="7">
        <v>0.73199999999999998</v>
      </c>
      <c r="S22" s="5">
        <v>60</v>
      </c>
      <c r="T22" s="7">
        <v>0.81699999999999995</v>
      </c>
      <c r="U22" s="5">
        <v>15</v>
      </c>
      <c r="V22" s="7">
        <v>0.183</v>
      </c>
      <c r="W22" s="5">
        <v>70</v>
      </c>
      <c r="X22" s="5">
        <v>25</v>
      </c>
      <c r="Y22" s="7">
        <v>0.317</v>
      </c>
      <c r="Z22" s="5">
        <v>45</v>
      </c>
      <c r="AA22" s="7">
        <v>0.57299999999999995</v>
      </c>
      <c r="AB22" s="5">
        <v>65</v>
      </c>
      <c r="AC22" s="7">
        <v>0.76800000000000002</v>
      </c>
      <c r="AD22" s="5">
        <v>75</v>
      </c>
      <c r="AE22" s="7">
        <v>0.92700000000000005</v>
      </c>
      <c r="AF22" s="5">
        <v>5</v>
      </c>
      <c r="AG22" s="7">
        <v>7.2999999999999995E-2</v>
      </c>
      <c r="AH22" s="5">
        <v>80</v>
      </c>
      <c r="AI22" s="5">
        <v>30</v>
      </c>
      <c r="AJ22" s="5" t="s">
        <v>63</v>
      </c>
      <c r="AK22" s="5">
        <v>45</v>
      </c>
      <c r="AL22" s="5" t="s">
        <v>63</v>
      </c>
      <c r="AM22" s="5">
        <v>55</v>
      </c>
      <c r="AN22" s="5" t="s">
        <v>63</v>
      </c>
      <c r="AO22" s="5">
        <v>60</v>
      </c>
      <c r="AP22" s="5" t="s">
        <v>63</v>
      </c>
      <c r="AQ22" s="5" t="s">
        <v>63</v>
      </c>
      <c r="AR22" s="5" t="s">
        <v>63</v>
      </c>
      <c r="AS22" s="5">
        <v>60</v>
      </c>
      <c r="AT22" s="5">
        <v>25</v>
      </c>
      <c r="AU22" s="5" t="s">
        <v>63</v>
      </c>
      <c r="AV22" s="5">
        <v>40</v>
      </c>
      <c r="AW22" s="5" t="s">
        <v>63</v>
      </c>
      <c r="AX22" s="5">
        <v>45</v>
      </c>
      <c r="AY22" s="5" t="s">
        <v>63</v>
      </c>
      <c r="AZ22" s="5">
        <v>50</v>
      </c>
      <c r="BA22" s="5" t="s">
        <v>63</v>
      </c>
      <c r="BB22" s="5" t="s">
        <v>63</v>
      </c>
      <c r="BC22" s="5" t="s">
        <v>63</v>
      </c>
      <c r="BD22" s="5">
        <v>55</v>
      </c>
    </row>
    <row r="23" spans="1:56" x14ac:dyDescent="0.35">
      <c r="A23" t="s">
        <v>82</v>
      </c>
      <c r="B23" s="5">
        <v>290</v>
      </c>
      <c r="C23" s="7">
        <v>0.27800000000000002</v>
      </c>
      <c r="D23" s="5">
        <v>585</v>
      </c>
      <c r="E23" s="7">
        <v>0.56200000000000006</v>
      </c>
      <c r="F23" s="5">
        <v>835</v>
      </c>
      <c r="G23" s="7">
        <v>0.80500000000000005</v>
      </c>
      <c r="H23" s="5">
        <v>970</v>
      </c>
      <c r="I23" s="7">
        <v>0.93400000000000005</v>
      </c>
      <c r="J23" s="5">
        <v>70</v>
      </c>
      <c r="K23" s="7">
        <v>6.6000000000000003E-2</v>
      </c>
      <c r="L23" s="8">
        <v>1040</v>
      </c>
      <c r="M23" s="5">
        <v>305</v>
      </c>
      <c r="N23" s="7">
        <v>0.29599999999999999</v>
      </c>
      <c r="O23" s="5">
        <v>605</v>
      </c>
      <c r="P23" s="7">
        <v>0.58299999999999996</v>
      </c>
      <c r="Q23" s="5">
        <v>850</v>
      </c>
      <c r="R23" s="7">
        <v>0.82</v>
      </c>
      <c r="S23" s="5">
        <v>965</v>
      </c>
      <c r="T23" s="7">
        <v>0.93300000000000005</v>
      </c>
      <c r="U23" s="5">
        <v>70</v>
      </c>
      <c r="V23" s="7">
        <v>6.7000000000000004E-2</v>
      </c>
      <c r="W23" s="8">
        <v>1035</v>
      </c>
      <c r="X23" s="5">
        <v>410</v>
      </c>
      <c r="Y23" s="7">
        <v>0.42399999999999999</v>
      </c>
      <c r="Z23" s="5">
        <v>635</v>
      </c>
      <c r="AA23" s="7">
        <v>0.65600000000000003</v>
      </c>
      <c r="AB23" s="5">
        <v>855</v>
      </c>
      <c r="AC23" s="7">
        <v>0.88300000000000001</v>
      </c>
      <c r="AD23" s="5">
        <v>925</v>
      </c>
      <c r="AE23" s="7">
        <v>0.95499999999999996</v>
      </c>
      <c r="AF23" s="5">
        <v>45</v>
      </c>
      <c r="AG23" s="7">
        <v>4.4999999999999998E-2</v>
      </c>
      <c r="AH23" s="5">
        <v>965</v>
      </c>
      <c r="AI23" s="5">
        <v>350</v>
      </c>
      <c r="AJ23" s="7">
        <v>0.35399999999999998</v>
      </c>
      <c r="AK23" s="5">
        <v>620</v>
      </c>
      <c r="AL23" s="7">
        <v>0.629</v>
      </c>
      <c r="AM23" s="5">
        <v>860</v>
      </c>
      <c r="AN23" s="7">
        <v>0.871</v>
      </c>
      <c r="AO23" s="5">
        <v>965</v>
      </c>
      <c r="AP23" s="7">
        <v>0.98</v>
      </c>
      <c r="AQ23" s="5">
        <v>20</v>
      </c>
      <c r="AR23" s="7">
        <v>0.02</v>
      </c>
      <c r="AS23" s="5">
        <v>985</v>
      </c>
      <c r="AT23" s="5">
        <v>310</v>
      </c>
      <c r="AU23" s="7">
        <v>0.29599999999999999</v>
      </c>
      <c r="AV23" s="5">
        <v>620</v>
      </c>
      <c r="AW23" s="7">
        <v>0.59299999999999997</v>
      </c>
      <c r="AX23" s="5">
        <v>860</v>
      </c>
      <c r="AY23" s="7">
        <v>0.82299999999999995</v>
      </c>
      <c r="AZ23" s="5">
        <v>995</v>
      </c>
      <c r="BA23" s="7">
        <v>0.95299999999999996</v>
      </c>
      <c r="BB23" s="5">
        <v>50</v>
      </c>
      <c r="BC23" s="7">
        <v>4.7E-2</v>
      </c>
      <c r="BD23" s="8">
        <v>1045</v>
      </c>
    </row>
    <row r="24" spans="1:56" x14ac:dyDescent="0.35">
      <c r="A24" t="s">
        <v>83</v>
      </c>
      <c r="B24" s="5" t="s">
        <v>63</v>
      </c>
      <c r="C24" s="5" t="s">
        <v>63</v>
      </c>
      <c r="D24" s="5">
        <v>5</v>
      </c>
      <c r="E24" s="5" t="s">
        <v>63</v>
      </c>
      <c r="F24" s="5">
        <v>5</v>
      </c>
      <c r="G24" s="5" t="s">
        <v>63</v>
      </c>
      <c r="H24" s="5">
        <v>10</v>
      </c>
      <c r="I24" s="5" t="s">
        <v>63</v>
      </c>
      <c r="J24" s="5" t="s">
        <v>63</v>
      </c>
      <c r="K24" s="5" t="s">
        <v>63</v>
      </c>
      <c r="L24" s="5">
        <v>10</v>
      </c>
      <c r="M24" s="5" t="s">
        <v>63</v>
      </c>
      <c r="N24" s="5" t="s">
        <v>63</v>
      </c>
      <c r="O24" s="5">
        <v>5</v>
      </c>
      <c r="P24" s="5" t="s">
        <v>63</v>
      </c>
      <c r="Q24" s="5">
        <v>10</v>
      </c>
      <c r="R24" s="5" t="s">
        <v>63</v>
      </c>
      <c r="S24" s="5">
        <v>10</v>
      </c>
      <c r="T24" s="5" t="s">
        <v>63</v>
      </c>
      <c r="U24" s="5">
        <v>0</v>
      </c>
      <c r="V24" s="7">
        <v>0</v>
      </c>
      <c r="W24" s="5">
        <v>10</v>
      </c>
      <c r="X24" s="5" t="s">
        <v>63</v>
      </c>
      <c r="Y24" s="5" t="s">
        <v>63</v>
      </c>
      <c r="Z24" s="5" t="s">
        <v>63</v>
      </c>
      <c r="AA24" s="5" t="s">
        <v>63</v>
      </c>
      <c r="AB24" s="5">
        <v>5</v>
      </c>
      <c r="AC24" s="5" t="s">
        <v>63</v>
      </c>
      <c r="AD24" s="5">
        <v>5</v>
      </c>
      <c r="AE24" s="5" t="s">
        <v>63</v>
      </c>
      <c r="AF24" s="5">
        <v>0</v>
      </c>
      <c r="AG24" s="7">
        <v>0</v>
      </c>
      <c r="AH24" s="5">
        <v>5</v>
      </c>
      <c r="AI24" s="5" t="s">
        <v>63</v>
      </c>
      <c r="AJ24" s="5" t="s">
        <v>63</v>
      </c>
      <c r="AK24" s="5">
        <v>5</v>
      </c>
      <c r="AL24" s="5" t="s">
        <v>63</v>
      </c>
      <c r="AM24" s="5">
        <v>5</v>
      </c>
      <c r="AN24" s="5" t="s">
        <v>63</v>
      </c>
      <c r="AO24" s="5">
        <v>5</v>
      </c>
      <c r="AP24" s="5" t="s">
        <v>63</v>
      </c>
      <c r="AQ24" s="5">
        <v>0</v>
      </c>
      <c r="AR24" s="7">
        <v>0</v>
      </c>
      <c r="AS24" s="5">
        <v>5</v>
      </c>
      <c r="AT24" s="5" t="s">
        <v>63</v>
      </c>
      <c r="AU24" s="5" t="s">
        <v>63</v>
      </c>
      <c r="AV24" s="5" t="s">
        <v>63</v>
      </c>
      <c r="AW24" s="5" t="s">
        <v>63</v>
      </c>
      <c r="AX24" s="5" t="s">
        <v>63</v>
      </c>
      <c r="AY24" s="5" t="s">
        <v>63</v>
      </c>
      <c r="AZ24" s="5" t="s">
        <v>63</v>
      </c>
      <c r="BA24" s="5" t="s">
        <v>63</v>
      </c>
      <c r="BB24" s="5">
        <v>0</v>
      </c>
      <c r="BC24" s="7">
        <v>0</v>
      </c>
      <c r="BD24" s="5" t="s">
        <v>63</v>
      </c>
    </row>
    <row r="25" spans="1:56" x14ac:dyDescent="0.35">
      <c r="A25" t="s">
        <v>84</v>
      </c>
      <c r="B25" s="5" t="s">
        <v>63</v>
      </c>
      <c r="C25" s="5" t="s">
        <v>63</v>
      </c>
      <c r="D25" s="5">
        <v>5</v>
      </c>
      <c r="E25" s="5" t="s">
        <v>63</v>
      </c>
      <c r="F25" s="5">
        <v>15</v>
      </c>
      <c r="G25" s="5" t="s">
        <v>63</v>
      </c>
      <c r="H25" s="5">
        <v>20</v>
      </c>
      <c r="I25" s="5" t="s">
        <v>63</v>
      </c>
      <c r="J25" s="5">
        <v>5</v>
      </c>
      <c r="K25" s="5" t="s">
        <v>63</v>
      </c>
      <c r="L25" s="5">
        <v>25</v>
      </c>
      <c r="M25" s="5" t="s">
        <v>63</v>
      </c>
      <c r="N25" s="5" t="s">
        <v>63</v>
      </c>
      <c r="O25" s="5">
        <v>15</v>
      </c>
      <c r="P25" s="5" t="s">
        <v>63</v>
      </c>
      <c r="Q25" s="5">
        <v>25</v>
      </c>
      <c r="R25" s="5" t="s">
        <v>63</v>
      </c>
      <c r="S25" s="5">
        <v>35</v>
      </c>
      <c r="T25" s="5" t="s">
        <v>63</v>
      </c>
      <c r="U25" s="5">
        <v>5</v>
      </c>
      <c r="V25" s="5" t="s">
        <v>63</v>
      </c>
      <c r="W25" s="5">
        <v>40</v>
      </c>
      <c r="X25" s="5">
        <v>5</v>
      </c>
      <c r="Y25" s="5" t="s">
        <v>63</v>
      </c>
      <c r="Z25" s="5">
        <v>10</v>
      </c>
      <c r="AA25" s="5" t="s">
        <v>63</v>
      </c>
      <c r="AB25" s="5">
        <v>15</v>
      </c>
      <c r="AC25" s="5" t="s">
        <v>63</v>
      </c>
      <c r="AD25" s="5">
        <v>15</v>
      </c>
      <c r="AE25" s="5" t="s">
        <v>63</v>
      </c>
      <c r="AF25" s="5" t="s">
        <v>63</v>
      </c>
      <c r="AG25" s="5" t="s">
        <v>63</v>
      </c>
      <c r="AH25" s="5">
        <v>15</v>
      </c>
      <c r="AI25" s="5">
        <v>10</v>
      </c>
      <c r="AJ25" s="5" t="s">
        <v>63</v>
      </c>
      <c r="AK25" s="5">
        <v>15</v>
      </c>
      <c r="AL25" s="5" t="s">
        <v>63</v>
      </c>
      <c r="AM25" s="5">
        <v>40</v>
      </c>
      <c r="AN25" s="5" t="s">
        <v>63</v>
      </c>
      <c r="AO25" s="5">
        <v>45</v>
      </c>
      <c r="AP25" s="5" t="s">
        <v>63</v>
      </c>
      <c r="AQ25" s="5" t="s">
        <v>63</v>
      </c>
      <c r="AR25" s="5" t="s">
        <v>63</v>
      </c>
      <c r="AS25" s="5">
        <v>50</v>
      </c>
      <c r="AT25" s="5" t="s">
        <v>63</v>
      </c>
      <c r="AU25" s="5" t="s">
        <v>63</v>
      </c>
      <c r="AV25" s="5">
        <v>5</v>
      </c>
      <c r="AW25" s="5" t="s">
        <v>63</v>
      </c>
      <c r="AX25" s="5">
        <v>10</v>
      </c>
      <c r="AY25" s="5" t="s">
        <v>63</v>
      </c>
      <c r="AZ25" s="5">
        <v>25</v>
      </c>
      <c r="BA25" s="5" t="s">
        <v>63</v>
      </c>
      <c r="BB25" s="5">
        <v>10</v>
      </c>
      <c r="BC25" s="5" t="s">
        <v>63</v>
      </c>
      <c r="BD25" s="5">
        <v>30</v>
      </c>
    </row>
    <row r="26" spans="1:56" x14ac:dyDescent="0.35">
      <c r="A26" t="s">
        <v>85</v>
      </c>
      <c r="B26" s="5">
        <v>10</v>
      </c>
      <c r="C26" s="5" t="s">
        <v>63</v>
      </c>
      <c r="D26" s="5">
        <v>20</v>
      </c>
      <c r="E26" s="5" t="s">
        <v>63</v>
      </c>
      <c r="F26" s="5">
        <v>25</v>
      </c>
      <c r="G26" s="5" t="s">
        <v>63</v>
      </c>
      <c r="H26" s="5">
        <v>30</v>
      </c>
      <c r="I26" s="5" t="s">
        <v>63</v>
      </c>
      <c r="J26" s="5" t="s">
        <v>63</v>
      </c>
      <c r="K26" s="5" t="s">
        <v>63</v>
      </c>
      <c r="L26" s="5">
        <v>30</v>
      </c>
      <c r="M26" s="5" t="s">
        <v>63</v>
      </c>
      <c r="N26" s="5" t="s">
        <v>63</v>
      </c>
      <c r="O26" s="5">
        <v>15</v>
      </c>
      <c r="P26" s="5" t="s">
        <v>63</v>
      </c>
      <c r="Q26" s="5">
        <v>35</v>
      </c>
      <c r="R26" s="5" t="s">
        <v>63</v>
      </c>
      <c r="S26" s="5">
        <v>40</v>
      </c>
      <c r="T26" s="5" t="s">
        <v>63</v>
      </c>
      <c r="U26" s="5" t="s">
        <v>63</v>
      </c>
      <c r="V26" s="5" t="s">
        <v>63</v>
      </c>
      <c r="W26" s="5">
        <v>45</v>
      </c>
      <c r="X26" s="5">
        <v>25</v>
      </c>
      <c r="Y26" s="5" t="s">
        <v>63</v>
      </c>
      <c r="Z26" s="5">
        <v>35</v>
      </c>
      <c r="AA26" s="5" t="s">
        <v>63</v>
      </c>
      <c r="AB26" s="5">
        <v>50</v>
      </c>
      <c r="AC26" s="5" t="s">
        <v>63</v>
      </c>
      <c r="AD26" s="5">
        <v>50</v>
      </c>
      <c r="AE26" s="5" t="s">
        <v>63</v>
      </c>
      <c r="AF26" s="5" t="s">
        <v>63</v>
      </c>
      <c r="AG26" s="5" t="s">
        <v>63</v>
      </c>
      <c r="AH26" s="5">
        <v>50</v>
      </c>
      <c r="AI26" s="5">
        <v>10</v>
      </c>
      <c r="AJ26" s="7">
        <v>0.34399999999999997</v>
      </c>
      <c r="AK26" s="5">
        <v>20</v>
      </c>
      <c r="AL26" s="7">
        <v>0.625</v>
      </c>
      <c r="AM26" s="5">
        <v>30</v>
      </c>
      <c r="AN26" s="7">
        <v>0.96899999999999997</v>
      </c>
      <c r="AO26" s="5">
        <v>30</v>
      </c>
      <c r="AP26" s="7">
        <v>1</v>
      </c>
      <c r="AQ26" s="5">
        <v>0</v>
      </c>
      <c r="AR26" s="7">
        <v>0</v>
      </c>
      <c r="AS26" s="5">
        <v>30</v>
      </c>
      <c r="AT26" s="5" t="s">
        <v>63</v>
      </c>
      <c r="AU26" s="5" t="s">
        <v>63</v>
      </c>
      <c r="AV26" s="5" t="s">
        <v>63</v>
      </c>
      <c r="AW26" s="5" t="s">
        <v>63</v>
      </c>
      <c r="AX26" s="5">
        <v>10</v>
      </c>
      <c r="AY26" s="5" t="s">
        <v>63</v>
      </c>
      <c r="AZ26" s="5">
        <v>15</v>
      </c>
      <c r="BA26" s="5" t="s">
        <v>63</v>
      </c>
      <c r="BB26" s="5">
        <v>0</v>
      </c>
      <c r="BC26" s="7">
        <v>0</v>
      </c>
      <c r="BD26" s="5">
        <v>15</v>
      </c>
    </row>
    <row r="27" spans="1:56" x14ac:dyDescent="0.35">
      <c r="A27" t="s">
        <v>86</v>
      </c>
      <c r="B27" s="5">
        <v>30</v>
      </c>
      <c r="C27" s="5" t="s">
        <v>63</v>
      </c>
      <c r="D27" s="5">
        <v>40</v>
      </c>
      <c r="E27" s="5" t="s">
        <v>63</v>
      </c>
      <c r="F27" s="5">
        <v>50</v>
      </c>
      <c r="G27" s="5" t="s">
        <v>63</v>
      </c>
      <c r="H27" s="5">
        <v>60</v>
      </c>
      <c r="I27" s="5" t="s">
        <v>63</v>
      </c>
      <c r="J27" s="5" t="s">
        <v>63</v>
      </c>
      <c r="K27" s="5" t="s">
        <v>63</v>
      </c>
      <c r="L27" s="5">
        <v>60</v>
      </c>
      <c r="M27" s="5">
        <v>50</v>
      </c>
      <c r="N27" s="7">
        <v>0.59499999999999997</v>
      </c>
      <c r="O27" s="5">
        <v>65</v>
      </c>
      <c r="P27" s="7">
        <v>0.76200000000000001</v>
      </c>
      <c r="Q27" s="5">
        <v>70</v>
      </c>
      <c r="R27" s="7">
        <v>0.84499999999999997</v>
      </c>
      <c r="S27" s="5">
        <v>80</v>
      </c>
      <c r="T27" s="7">
        <v>0.92900000000000005</v>
      </c>
      <c r="U27" s="5">
        <v>5</v>
      </c>
      <c r="V27" s="7">
        <v>7.0999999999999994E-2</v>
      </c>
      <c r="W27" s="5">
        <v>85</v>
      </c>
      <c r="X27" s="5">
        <v>55</v>
      </c>
      <c r="Y27" s="5" t="s">
        <v>63</v>
      </c>
      <c r="Z27" s="5">
        <v>85</v>
      </c>
      <c r="AA27" s="5" t="s">
        <v>63</v>
      </c>
      <c r="AB27" s="5">
        <v>105</v>
      </c>
      <c r="AC27" s="5" t="s">
        <v>63</v>
      </c>
      <c r="AD27" s="5">
        <v>115</v>
      </c>
      <c r="AE27" s="5" t="s">
        <v>63</v>
      </c>
      <c r="AF27" s="5" t="s">
        <v>63</v>
      </c>
      <c r="AG27" s="5" t="s">
        <v>63</v>
      </c>
      <c r="AH27" s="5">
        <v>115</v>
      </c>
      <c r="AI27" s="5">
        <v>40</v>
      </c>
      <c r="AJ27" s="7">
        <v>0.46600000000000003</v>
      </c>
      <c r="AK27" s="5">
        <v>65</v>
      </c>
      <c r="AL27" s="7">
        <v>0.71599999999999997</v>
      </c>
      <c r="AM27" s="5">
        <v>80</v>
      </c>
      <c r="AN27" s="7">
        <v>0.93200000000000005</v>
      </c>
      <c r="AO27" s="5">
        <v>90</v>
      </c>
      <c r="AP27" s="7">
        <v>1</v>
      </c>
      <c r="AQ27" s="5">
        <v>0</v>
      </c>
      <c r="AR27" s="7">
        <v>0</v>
      </c>
      <c r="AS27" s="5">
        <v>90</v>
      </c>
      <c r="AT27" s="5">
        <v>55</v>
      </c>
      <c r="AU27" s="7">
        <v>0.504</v>
      </c>
      <c r="AV27" s="5">
        <v>75</v>
      </c>
      <c r="AW27" s="7">
        <v>0.67300000000000004</v>
      </c>
      <c r="AX27" s="5">
        <v>105</v>
      </c>
      <c r="AY27" s="7">
        <v>0.92</v>
      </c>
      <c r="AZ27" s="5">
        <v>110</v>
      </c>
      <c r="BA27" s="7">
        <v>0.95599999999999996</v>
      </c>
      <c r="BB27" s="5">
        <v>5</v>
      </c>
      <c r="BC27" s="7">
        <v>4.3999999999999997E-2</v>
      </c>
      <c r="BD27" s="5">
        <v>115</v>
      </c>
    </row>
    <row r="28" spans="1:56" x14ac:dyDescent="0.35">
      <c r="A28" t="s">
        <v>87</v>
      </c>
      <c r="B28" s="5" t="s">
        <v>70</v>
      </c>
      <c r="C28" s="5" t="s">
        <v>70</v>
      </c>
      <c r="D28" s="5" t="s">
        <v>70</v>
      </c>
      <c r="E28" s="5" t="s">
        <v>70</v>
      </c>
      <c r="F28" s="5" t="s">
        <v>70</v>
      </c>
      <c r="G28" s="5" t="s">
        <v>70</v>
      </c>
      <c r="H28" s="5" t="s">
        <v>70</v>
      </c>
      <c r="I28" s="5" t="s">
        <v>70</v>
      </c>
      <c r="J28" s="5" t="s">
        <v>70</v>
      </c>
      <c r="K28" s="5" t="s">
        <v>70</v>
      </c>
      <c r="L28" s="5">
        <v>0</v>
      </c>
      <c r="M28" s="5" t="s">
        <v>70</v>
      </c>
      <c r="N28" s="5" t="s">
        <v>70</v>
      </c>
      <c r="O28" s="5" t="s">
        <v>70</v>
      </c>
      <c r="P28" s="5" t="s">
        <v>70</v>
      </c>
      <c r="Q28" s="5" t="s">
        <v>70</v>
      </c>
      <c r="R28" s="5" t="s">
        <v>70</v>
      </c>
      <c r="S28" s="5" t="s">
        <v>70</v>
      </c>
      <c r="T28" s="5" t="s">
        <v>70</v>
      </c>
      <c r="U28" s="5" t="s">
        <v>70</v>
      </c>
      <c r="V28" s="5" t="s">
        <v>70</v>
      </c>
      <c r="W28" s="5">
        <v>0</v>
      </c>
      <c r="X28" s="5" t="s">
        <v>70</v>
      </c>
      <c r="Y28" s="5" t="s">
        <v>70</v>
      </c>
      <c r="Z28" s="5" t="s">
        <v>70</v>
      </c>
      <c r="AA28" s="5" t="s">
        <v>70</v>
      </c>
      <c r="AB28" s="5" t="s">
        <v>70</v>
      </c>
      <c r="AC28" s="5" t="s">
        <v>70</v>
      </c>
      <c r="AD28" s="5" t="s">
        <v>70</v>
      </c>
      <c r="AE28" s="5" t="s">
        <v>70</v>
      </c>
      <c r="AF28" s="5" t="s">
        <v>70</v>
      </c>
      <c r="AG28" s="5" t="s">
        <v>70</v>
      </c>
      <c r="AH28" s="5">
        <v>0</v>
      </c>
      <c r="AI28" s="5" t="s">
        <v>70</v>
      </c>
      <c r="AJ28" s="5" t="s">
        <v>70</v>
      </c>
      <c r="AK28" s="5" t="s">
        <v>70</v>
      </c>
      <c r="AL28" s="5" t="s">
        <v>70</v>
      </c>
      <c r="AM28" s="5" t="s">
        <v>70</v>
      </c>
      <c r="AN28" s="5" t="s">
        <v>70</v>
      </c>
      <c r="AO28" s="5" t="s">
        <v>70</v>
      </c>
      <c r="AP28" s="5" t="s">
        <v>70</v>
      </c>
      <c r="AQ28" s="5" t="s">
        <v>70</v>
      </c>
      <c r="AR28" s="5" t="s">
        <v>70</v>
      </c>
      <c r="AS28" s="5">
        <v>0</v>
      </c>
      <c r="AT28" s="5" t="s">
        <v>70</v>
      </c>
      <c r="AU28" s="5" t="s">
        <v>70</v>
      </c>
      <c r="AV28" s="5" t="s">
        <v>70</v>
      </c>
      <c r="AW28" s="5" t="s">
        <v>70</v>
      </c>
      <c r="AX28" s="5" t="s">
        <v>70</v>
      </c>
      <c r="AY28" s="5" t="s">
        <v>70</v>
      </c>
      <c r="AZ28" s="5" t="s">
        <v>70</v>
      </c>
      <c r="BA28" s="5" t="s">
        <v>70</v>
      </c>
      <c r="BB28" s="5" t="s">
        <v>70</v>
      </c>
      <c r="BC28" s="5" t="s">
        <v>70</v>
      </c>
      <c r="BD28" s="5">
        <v>0</v>
      </c>
    </row>
    <row r="29" spans="1:56" x14ac:dyDescent="0.35">
      <c r="A29" t="s">
        <v>88</v>
      </c>
      <c r="B29" s="5" t="s">
        <v>70</v>
      </c>
      <c r="C29" s="5" t="s">
        <v>70</v>
      </c>
      <c r="D29" s="5" t="s">
        <v>70</v>
      </c>
      <c r="E29" s="5" t="s">
        <v>70</v>
      </c>
      <c r="F29" s="5" t="s">
        <v>70</v>
      </c>
      <c r="G29" s="5" t="s">
        <v>70</v>
      </c>
      <c r="H29" s="5" t="s">
        <v>70</v>
      </c>
      <c r="I29" s="5" t="s">
        <v>70</v>
      </c>
      <c r="J29" s="5" t="s">
        <v>70</v>
      </c>
      <c r="K29" s="5" t="s">
        <v>70</v>
      </c>
      <c r="L29" s="5">
        <v>0</v>
      </c>
      <c r="M29" s="5" t="s">
        <v>70</v>
      </c>
      <c r="N29" s="5" t="s">
        <v>70</v>
      </c>
      <c r="O29" s="5" t="s">
        <v>70</v>
      </c>
      <c r="P29" s="5" t="s">
        <v>70</v>
      </c>
      <c r="Q29" s="5" t="s">
        <v>70</v>
      </c>
      <c r="R29" s="5" t="s">
        <v>70</v>
      </c>
      <c r="S29" s="5" t="s">
        <v>70</v>
      </c>
      <c r="T29" s="5" t="s">
        <v>70</v>
      </c>
      <c r="U29" s="5" t="s">
        <v>70</v>
      </c>
      <c r="V29" s="5" t="s">
        <v>70</v>
      </c>
      <c r="W29" s="5">
        <v>0</v>
      </c>
      <c r="X29" s="5" t="s">
        <v>70</v>
      </c>
      <c r="Y29" s="5" t="s">
        <v>70</v>
      </c>
      <c r="Z29" s="5" t="s">
        <v>70</v>
      </c>
      <c r="AA29" s="5" t="s">
        <v>70</v>
      </c>
      <c r="AB29" s="5" t="s">
        <v>70</v>
      </c>
      <c r="AC29" s="5" t="s">
        <v>70</v>
      </c>
      <c r="AD29" s="5" t="s">
        <v>70</v>
      </c>
      <c r="AE29" s="5" t="s">
        <v>70</v>
      </c>
      <c r="AF29" s="5" t="s">
        <v>70</v>
      </c>
      <c r="AG29" s="5" t="s">
        <v>70</v>
      </c>
      <c r="AH29" s="5">
        <v>0</v>
      </c>
      <c r="AI29" s="5" t="s">
        <v>70</v>
      </c>
      <c r="AJ29" s="5" t="s">
        <v>70</v>
      </c>
      <c r="AK29" s="5" t="s">
        <v>70</v>
      </c>
      <c r="AL29" s="5" t="s">
        <v>70</v>
      </c>
      <c r="AM29" s="5" t="s">
        <v>70</v>
      </c>
      <c r="AN29" s="5" t="s">
        <v>70</v>
      </c>
      <c r="AO29" s="5" t="s">
        <v>70</v>
      </c>
      <c r="AP29" s="5" t="s">
        <v>70</v>
      </c>
      <c r="AQ29" s="5" t="s">
        <v>70</v>
      </c>
      <c r="AR29" s="5" t="s">
        <v>70</v>
      </c>
      <c r="AS29" s="5">
        <v>0</v>
      </c>
      <c r="AT29" s="5" t="s">
        <v>70</v>
      </c>
      <c r="AU29" s="5" t="s">
        <v>70</v>
      </c>
      <c r="AV29" s="5" t="s">
        <v>70</v>
      </c>
      <c r="AW29" s="5" t="s">
        <v>70</v>
      </c>
      <c r="AX29" s="5" t="s">
        <v>70</v>
      </c>
      <c r="AY29" s="5" t="s">
        <v>70</v>
      </c>
      <c r="AZ29" s="5" t="s">
        <v>70</v>
      </c>
      <c r="BA29" s="5" t="s">
        <v>70</v>
      </c>
      <c r="BB29" s="5" t="s">
        <v>70</v>
      </c>
      <c r="BC29" s="5" t="s">
        <v>70</v>
      </c>
      <c r="BD29" s="5">
        <v>0</v>
      </c>
    </row>
    <row r="30" spans="1:56" x14ac:dyDescent="0.35">
      <c r="A30" t="s">
        <v>89</v>
      </c>
      <c r="B30" s="5">
        <v>75</v>
      </c>
      <c r="C30" s="7">
        <v>0.29199999999999998</v>
      </c>
      <c r="D30" s="5">
        <v>130</v>
      </c>
      <c r="E30" s="7">
        <v>0.5</v>
      </c>
      <c r="F30" s="5">
        <v>190</v>
      </c>
      <c r="G30" s="7">
        <v>0.72699999999999998</v>
      </c>
      <c r="H30" s="5">
        <v>240</v>
      </c>
      <c r="I30" s="7">
        <v>0.91300000000000003</v>
      </c>
      <c r="J30" s="5">
        <v>25</v>
      </c>
      <c r="K30" s="7">
        <v>8.6999999999999994E-2</v>
      </c>
      <c r="L30" s="5">
        <v>265</v>
      </c>
      <c r="M30" s="5">
        <v>100</v>
      </c>
      <c r="N30" s="7">
        <v>0.32900000000000001</v>
      </c>
      <c r="O30" s="5">
        <v>170</v>
      </c>
      <c r="P30" s="7">
        <v>0.57399999999999995</v>
      </c>
      <c r="Q30" s="5">
        <v>235</v>
      </c>
      <c r="R30" s="7">
        <v>0.79200000000000004</v>
      </c>
      <c r="S30" s="5">
        <v>270</v>
      </c>
      <c r="T30" s="7">
        <v>0.90600000000000003</v>
      </c>
      <c r="U30" s="5">
        <v>30</v>
      </c>
      <c r="V30" s="7">
        <v>9.4E-2</v>
      </c>
      <c r="W30" s="5">
        <v>300</v>
      </c>
      <c r="X30" s="5">
        <v>150</v>
      </c>
      <c r="Y30" s="7">
        <v>0.48199999999999998</v>
      </c>
      <c r="Z30" s="5">
        <v>210</v>
      </c>
      <c r="AA30" s="7">
        <v>0.69099999999999995</v>
      </c>
      <c r="AB30" s="5">
        <v>260</v>
      </c>
      <c r="AC30" s="7">
        <v>0.85299999999999998</v>
      </c>
      <c r="AD30" s="5">
        <v>290</v>
      </c>
      <c r="AE30" s="7">
        <v>0.94099999999999995</v>
      </c>
      <c r="AF30" s="5">
        <v>20</v>
      </c>
      <c r="AG30" s="7">
        <v>5.8999999999999997E-2</v>
      </c>
      <c r="AH30" s="5">
        <v>305</v>
      </c>
      <c r="AI30" s="5">
        <v>95</v>
      </c>
      <c r="AJ30" s="7">
        <v>0.378</v>
      </c>
      <c r="AK30" s="5">
        <v>145</v>
      </c>
      <c r="AL30" s="7">
        <v>0.59299999999999997</v>
      </c>
      <c r="AM30" s="5">
        <v>220</v>
      </c>
      <c r="AN30" s="7">
        <v>0.89800000000000002</v>
      </c>
      <c r="AO30" s="5">
        <v>240</v>
      </c>
      <c r="AP30" s="7">
        <v>0.97599999999999998</v>
      </c>
      <c r="AQ30" s="5">
        <v>5</v>
      </c>
      <c r="AR30" s="7">
        <v>2.4E-2</v>
      </c>
      <c r="AS30" s="5">
        <v>245</v>
      </c>
      <c r="AT30" s="5">
        <v>85</v>
      </c>
      <c r="AU30" s="7">
        <v>0.28799999999999998</v>
      </c>
      <c r="AV30" s="5">
        <v>150</v>
      </c>
      <c r="AW30" s="7">
        <v>0.52100000000000002</v>
      </c>
      <c r="AX30" s="5">
        <v>210</v>
      </c>
      <c r="AY30" s="7">
        <v>0.71199999999999997</v>
      </c>
      <c r="AZ30" s="5">
        <v>250</v>
      </c>
      <c r="BA30" s="7">
        <v>0.84899999999999998</v>
      </c>
      <c r="BB30" s="5">
        <v>45</v>
      </c>
      <c r="BC30" s="7">
        <v>0.151</v>
      </c>
      <c r="BD30" s="5">
        <v>290</v>
      </c>
    </row>
    <row r="31" spans="1:56" x14ac:dyDescent="0.35">
      <c r="A31" t="s">
        <v>90</v>
      </c>
      <c r="B31" s="5">
        <v>5</v>
      </c>
      <c r="C31" s="5" t="s">
        <v>63</v>
      </c>
      <c r="D31" s="5">
        <v>10</v>
      </c>
      <c r="E31" s="5" t="s">
        <v>63</v>
      </c>
      <c r="F31" s="5">
        <v>10</v>
      </c>
      <c r="G31" s="5" t="s">
        <v>63</v>
      </c>
      <c r="H31" s="5">
        <v>15</v>
      </c>
      <c r="I31" s="5" t="s">
        <v>63</v>
      </c>
      <c r="J31" s="5" t="s">
        <v>63</v>
      </c>
      <c r="K31" s="5" t="s">
        <v>63</v>
      </c>
      <c r="L31" s="5">
        <v>15</v>
      </c>
      <c r="M31" s="5">
        <v>5</v>
      </c>
      <c r="N31" s="7">
        <v>1</v>
      </c>
      <c r="O31" s="5">
        <v>5</v>
      </c>
      <c r="P31" s="7">
        <v>1</v>
      </c>
      <c r="Q31" s="5">
        <v>5</v>
      </c>
      <c r="R31" s="7">
        <v>1</v>
      </c>
      <c r="S31" s="5">
        <v>5</v>
      </c>
      <c r="T31" s="7">
        <v>1</v>
      </c>
      <c r="U31" s="5">
        <v>0</v>
      </c>
      <c r="V31" s="7">
        <v>0</v>
      </c>
      <c r="W31" s="5">
        <v>5</v>
      </c>
      <c r="X31" s="5">
        <v>5</v>
      </c>
      <c r="Y31" s="7">
        <v>0.6</v>
      </c>
      <c r="Z31" s="5">
        <v>5</v>
      </c>
      <c r="AA31" s="7">
        <v>0.6</v>
      </c>
      <c r="AB31" s="5">
        <v>10</v>
      </c>
      <c r="AC31" s="7">
        <v>0.9</v>
      </c>
      <c r="AD31" s="5">
        <v>10</v>
      </c>
      <c r="AE31" s="7">
        <v>1</v>
      </c>
      <c r="AF31" s="5">
        <v>0</v>
      </c>
      <c r="AG31" s="7">
        <v>0</v>
      </c>
      <c r="AH31" s="5">
        <v>10</v>
      </c>
      <c r="AI31" s="5">
        <v>15</v>
      </c>
      <c r="AJ31" s="5" t="s">
        <v>63</v>
      </c>
      <c r="AK31" s="5">
        <v>20</v>
      </c>
      <c r="AL31" s="5" t="s">
        <v>63</v>
      </c>
      <c r="AM31" s="5">
        <v>25</v>
      </c>
      <c r="AN31" s="5" t="s">
        <v>63</v>
      </c>
      <c r="AO31" s="5">
        <v>25</v>
      </c>
      <c r="AP31" s="5" t="s">
        <v>63</v>
      </c>
      <c r="AQ31" s="5" t="s">
        <v>63</v>
      </c>
      <c r="AR31" s="5" t="s">
        <v>63</v>
      </c>
      <c r="AS31" s="5">
        <v>25</v>
      </c>
      <c r="AT31" s="5">
        <v>15</v>
      </c>
      <c r="AU31" s="5" t="s">
        <v>63</v>
      </c>
      <c r="AV31" s="5">
        <v>20</v>
      </c>
      <c r="AW31" s="5" t="s">
        <v>63</v>
      </c>
      <c r="AX31" s="5">
        <v>25</v>
      </c>
      <c r="AY31" s="5" t="s">
        <v>63</v>
      </c>
      <c r="AZ31" s="5">
        <v>30</v>
      </c>
      <c r="BA31" s="5" t="s">
        <v>63</v>
      </c>
      <c r="BB31" s="5" t="s">
        <v>63</v>
      </c>
      <c r="BC31" s="5" t="s">
        <v>63</v>
      </c>
      <c r="BD31" s="5">
        <v>35</v>
      </c>
    </row>
    <row r="32" spans="1:56" x14ac:dyDescent="0.35">
      <c r="A32" t="s">
        <v>91</v>
      </c>
      <c r="B32" s="5">
        <v>25</v>
      </c>
      <c r="C32" s="7">
        <v>0.255</v>
      </c>
      <c r="D32" s="5">
        <v>45</v>
      </c>
      <c r="E32" s="7">
        <v>0.46899999999999997</v>
      </c>
      <c r="F32" s="5">
        <v>65</v>
      </c>
      <c r="G32" s="7">
        <v>0.66300000000000003</v>
      </c>
      <c r="H32" s="5">
        <v>90</v>
      </c>
      <c r="I32" s="7">
        <v>0.92900000000000005</v>
      </c>
      <c r="J32" s="5">
        <v>5</v>
      </c>
      <c r="K32" s="7">
        <v>7.0999999999999994E-2</v>
      </c>
      <c r="L32" s="5">
        <v>100</v>
      </c>
      <c r="M32" s="5">
        <v>15</v>
      </c>
      <c r="N32" s="7">
        <v>0.16700000000000001</v>
      </c>
      <c r="O32" s="5">
        <v>40</v>
      </c>
      <c r="P32" s="7">
        <v>0.39200000000000002</v>
      </c>
      <c r="Q32" s="5">
        <v>60</v>
      </c>
      <c r="R32" s="7">
        <v>0.56899999999999995</v>
      </c>
      <c r="S32" s="5">
        <v>80</v>
      </c>
      <c r="T32" s="7">
        <v>0.76500000000000001</v>
      </c>
      <c r="U32" s="5">
        <v>25</v>
      </c>
      <c r="V32" s="7">
        <v>0.23499999999999999</v>
      </c>
      <c r="W32" s="5">
        <v>100</v>
      </c>
      <c r="X32" s="5">
        <v>40</v>
      </c>
      <c r="Y32" s="7">
        <v>0.33900000000000002</v>
      </c>
      <c r="Z32" s="5">
        <v>65</v>
      </c>
      <c r="AA32" s="7">
        <v>0.56499999999999995</v>
      </c>
      <c r="AB32" s="5">
        <v>90</v>
      </c>
      <c r="AC32" s="7">
        <v>0.79100000000000004</v>
      </c>
      <c r="AD32" s="5">
        <v>105</v>
      </c>
      <c r="AE32" s="7">
        <v>0.93</v>
      </c>
      <c r="AF32" s="5">
        <v>10</v>
      </c>
      <c r="AG32" s="7">
        <v>7.0000000000000007E-2</v>
      </c>
      <c r="AH32" s="5">
        <v>115</v>
      </c>
      <c r="AI32" s="5">
        <v>35</v>
      </c>
      <c r="AJ32" s="5" t="s">
        <v>63</v>
      </c>
      <c r="AK32" s="5">
        <v>65</v>
      </c>
      <c r="AL32" s="5" t="s">
        <v>63</v>
      </c>
      <c r="AM32" s="5">
        <v>105</v>
      </c>
      <c r="AN32" s="5" t="s">
        <v>63</v>
      </c>
      <c r="AO32" s="5">
        <v>110</v>
      </c>
      <c r="AP32" s="5" t="s">
        <v>63</v>
      </c>
      <c r="AQ32" s="5" t="s">
        <v>63</v>
      </c>
      <c r="AR32" s="5" t="s">
        <v>63</v>
      </c>
      <c r="AS32" s="5">
        <v>115</v>
      </c>
      <c r="AT32" s="5">
        <v>5</v>
      </c>
      <c r="AU32" s="7">
        <v>5.7000000000000002E-2</v>
      </c>
      <c r="AV32" s="5">
        <v>25</v>
      </c>
      <c r="AW32" s="7">
        <v>0.248</v>
      </c>
      <c r="AX32" s="5">
        <v>55</v>
      </c>
      <c r="AY32" s="7">
        <v>0.51400000000000001</v>
      </c>
      <c r="AZ32" s="5">
        <v>85</v>
      </c>
      <c r="BA32" s="7">
        <v>0.79</v>
      </c>
      <c r="BB32" s="5">
        <v>20</v>
      </c>
      <c r="BC32" s="7">
        <v>0.21</v>
      </c>
      <c r="BD32" s="5">
        <v>105</v>
      </c>
    </row>
    <row r="33" spans="1:56" x14ac:dyDescent="0.35">
      <c r="A33" t="s">
        <v>92</v>
      </c>
      <c r="B33" s="5">
        <v>10</v>
      </c>
      <c r="C33" s="7">
        <v>0.192</v>
      </c>
      <c r="D33" s="5">
        <v>20</v>
      </c>
      <c r="E33" s="7">
        <v>0.42299999999999999</v>
      </c>
      <c r="F33" s="5">
        <v>40</v>
      </c>
      <c r="G33" s="7">
        <v>0.73099999999999998</v>
      </c>
      <c r="H33" s="5">
        <v>45</v>
      </c>
      <c r="I33" s="7">
        <v>0.84599999999999997</v>
      </c>
      <c r="J33" s="5">
        <v>10</v>
      </c>
      <c r="K33" s="7">
        <v>0.154</v>
      </c>
      <c r="L33" s="5">
        <v>50</v>
      </c>
      <c r="M33" s="5">
        <v>5</v>
      </c>
      <c r="N33" s="5" t="s">
        <v>63</v>
      </c>
      <c r="O33" s="5">
        <v>20</v>
      </c>
      <c r="P33" s="5" t="s">
        <v>63</v>
      </c>
      <c r="Q33" s="5">
        <v>30</v>
      </c>
      <c r="R33" s="5" t="s">
        <v>63</v>
      </c>
      <c r="S33" s="5">
        <v>40</v>
      </c>
      <c r="T33" s="5" t="s">
        <v>63</v>
      </c>
      <c r="U33" s="5" t="s">
        <v>63</v>
      </c>
      <c r="V33" s="5" t="s">
        <v>63</v>
      </c>
      <c r="W33" s="5">
        <v>45</v>
      </c>
      <c r="X33" s="5">
        <v>15</v>
      </c>
      <c r="Y33" s="7">
        <v>0.25</v>
      </c>
      <c r="Z33" s="5">
        <v>35</v>
      </c>
      <c r="AA33" s="7">
        <v>0.58299999999999996</v>
      </c>
      <c r="AB33" s="5">
        <v>45</v>
      </c>
      <c r="AC33" s="7">
        <v>0.76700000000000002</v>
      </c>
      <c r="AD33" s="5">
        <v>55</v>
      </c>
      <c r="AE33" s="7">
        <v>0.91700000000000004</v>
      </c>
      <c r="AF33" s="5">
        <v>5</v>
      </c>
      <c r="AG33" s="7">
        <v>8.3000000000000004E-2</v>
      </c>
      <c r="AH33" s="5">
        <v>60</v>
      </c>
      <c r="AI33" s="5">
        <v>20</v>
      </c>
      <c r="AJ33" s="5" t="s">
        <v>63</v>
      </c>
      <c r="AK33" s="5">
        <v>45</v>
      </c>
      <c r="AL33" s="5" t="s">
        <v>63</v>
      </c>
      <c r="AM33" s="5">
        <v>65</v>
      </c>
      <c r="AN33" s="5" t="s">
        <v>63</v>
      </c>
      <c r="AO33" s="5">
        <v>70</v>
      </c>
      <c r="AP33" s="5" t="s">
        <v>63</v>
      </c>
      <c r="AQ33" s="5" t="s">
        <v>63</v>
      </c>
      <c r="AR33" s="5" t="s">
        <v>63</v>
      </c>
      <c r="AS33" s="5">
        <v>70</v>
      </c>
      <c r="AT33" s="5">
        <v>10</v>
      </c>
      <c r="AU33" s="5" t="s">
        <v>63</v>
      </c>
      <c r="AV33" s="5">
        <v>25</v>
      </c>
      <c r="AW33" s="5" t="s">
        <v>63</v>
      </c>
      <c r="AX33" s="5">
        <v>40</v>
      </c>
      <c r="AY33" s="5" t="s">
        <v>63</v>
      </c>
      <c r="AZ33" s="5">
        <v>45</v>
      </c>
      <c r="BA33" s="5" t="s">
        <v>63</v>
      </c>
      <c r="BB33" s="5" t="s">
        <v>63</v>
      </c>
      <c r="BC33" s="5" t="s">
        <v>63</v>
      </c>
      <c r="BD33" s="5">
        <v>50</v>
      </c>
    </row>
    <row r="34" spans="1:56" x14ac:dyDescent="0.35">
      <c r="A34" t="s">
        <v>93</v>
      </c>
      <c r="B34" s="5">
        <v>125</v>
      </c>
      <c r="C34" s="7">
        <v>0.33900000000000002</v>
      </c>
      <c r="D34" s="5">
        <v>205</v>
      </c>
      <c r="E34" s="7">
        <v>0.55900000000000005</v>
      </c>
      <c r="F34" s="5">
        <v>265</v>
      </c>
      <c r="G34" s="7">
        <v>0.73</v>
      </c>
      <c r="H34" s="5">
        <v>315</v>
      </c>
      <c r="I34" s="7">
        <v>0.86799999999999999</v>
      </c>
      <c r="J34" s="5">
        <v>50</v>
      </c>
      <c r="K34" s="7">
        <v>0.13200000000000001</v>
      </c>
      <c r="L34" s="5">
        <v>365</v>
      </c>
      <c r="M34" s="5">
        <v>120</v>
      </c>
      <c r="N34" s="7">
        <v>0.33800000000000002</v>
      </c>
      <c r="O34" s="5">
        <v>205</v>
      </c>
      <c r="P34" s="7">
        <v>0.58499999999999996</v>
      </c>
      <c r="Q34" s="5">
        <v>275</v>
      </c>
      <c r="R34" s="7">
        <v>0.79100000000000004</v>
      </c>
      <c r="S34" s="5">
        <v>310</v>
      </c>
      <c r="T34" s="7">
        <v>0.89100000000000001</v>
      </c>
      <c r="U34" s="5">
        <v>40</v>
      </c>
      <c r="V34" s="7">
        <v>0.109</v>
      </c>
      <c r="W34" s="5">
        <v>350</v>
      </c>
      <c r="X34" s="5">
        <v>145</v>
      </c>
      <c r="Y34" s="7">
        <v>0.42099999999999999</v>
      </c>
      <c r="Z34" s="5">
        <v>205</v>
      </c>
      <c r="AA34" s="7">
        <v>0.60899999999999999</v>
      </c>
      <c r="AB34" s="5">
        <v>275</v>
      </c>
      <c r="AC34" s="7">
        <v>0.80600000000000005</v>
      </c>
      <c r="AD34" s="5">
        <v>305</v>
      </c>
      <c r="AE34" s="7">
        <v>0.90300000000000002</v>
      </c>
      <c r="AF34" s="5">
        <v>35</v>
      </c>
      <c r="AG34" s="7">
        <v>9.7000000000000003E-2</v>
      </c>
      <c r="AH34" s="5">
        <v>340</v>
      </c>
      <c r="AI34" s="5">
        <v>170</v>
      </c>
      <c r="AJ34" s="7">
        <v>0.42399999999999999</v>
      </c>
      <c r="AK34" s="5">
        <v>255</v>
      </c>
      <c r="AL34" s="7">
        <v>0.63100000000000001</v>
      </c>
      <c r="AM34" s="5">
        <v>350</v>
      </c>
      <c r="AN34" s="7">
        <v>0.86799999999999999</v>
      </c>
      <c r="AO34" s="5">
        <v>390</v>
      </c>
      <c r="AP34" s="7">
        <v>0.96799999999999997</v>
      </c>
      <c r="AQ34" s="5">
        <v>15</v>
      </c>
      <c r="AR34" s="7">
        <v>3.2000000000000001E-2</v>
      </c>
      <c r="AS34" s="5">
        <v>400</v>
      </c>
      <c r="AT34" s="5">
        <v>145</v>
      </c>
      <c r="AU34" s="7">
        <v>0.379</v>
      </c>
      <c r="AV34" s="5">
        <v>235</v>
      </c>
      <c r="AW34" s="7">
        <v>0.61</v>
      </c>
      <c r="AX34" s="5">
        <v>300</v>
      </c>
      <c r="AY34" s="7">
        <v>0.78200000000000003</v>
      </c>
      <c r="AZ34" s="5">
        <v>355</v>
      </c>
      <c r="BA34" s="7">
        <v>0.92500000000000004</v>
      </c>
      <c r="BB34" s="5">
        <v>30</v>
      </c>
      <c r="BC34" s="7">
        <v>7.4999999999999997E-2</v>
      </c>
      <c r="BD34" s="5">
        <v>385</v>
      </c>
    </row>
    <row r="35" spans="1:56" x14ac:dyDescent="0.35">
      <c r="A35" t="s">
        <v>94</v>
      </c>
      <c r="B35" s="5" t="s">
        <v>70</v>
      </c>
      <c r="C35" s="5" t="s">
        <v>70</v>
      </c>
      <c r="D35" s="5" t="s">
        <v>70</v>
      </c>
      <c r="E35" s="5" t="s">
        <v>70</v>
      </c>
      <c r="F35" s="5" t="s">
        <v>70</v>
      </c>
      <c r="G35" s="5" t="s">
        <v>70</v>
      </c>
      <c r="H35" s="5" t="s">
        <v>70</v>
      </c>
      <c r="I35" s="5" t="s">
        <v>70</v>
      </c>
      <c r="J35" s="5" t="s">
        <v>70</v>
      </c>
      <c r="K35" s="5" t="s">
        <v>70</v>
      </c>
      <c r="L35" s="5">
        <v>0</v>
      </c>
      <c r="M35" s="5" t="s">
        <v>70</v>
      </c>
      <c r="N35" s="5" t="s">
        <v>70</v>
      </c>
      <c r="O35" s="5" t="s">
        <v>70</v>
      </c>
      <c r="P35" s="5" t="s">
        <v>70</v>
      </c>
      <c r="Q35" s="5" t="s">
        <v>70</v>
      </c>
      <c r="R35" s="5" t="s">
        <v>70</v>
      </c>
      <c r="S35" s="5" t="s">
        <v>70</v>
      </c>
      <c r="T35" s="5" t="s">
        <v>70</v>
      </c>
      <c r="U35" s="5" t="s">
        <v>70</v>
      </c>
      <c r="V35" s="5" t="s">
        <v>70</v>
      </c>
      <c r="W35" s="5">
        <v>0</v>
      </c>
      <c r="X35" s="5" t="s">
        <v>70</v>
      </c>
      <c r="Y35" s="5" t="s">
        <v>70</v>
      </c>
      <c r="Z35" s="5" t="s">
        <v>70</v>
      </c>
      <c r="AA35" s="5" t="s">
        <v>70</v>
      </c>
      <c r="AB35" s="5" t="s">
        <v>70</v>
      </c>
      <c r="AC35" s="5" t="s">
        <v>70</v>
      </c>
      <c r="AD35" s="5" t="s">
        <v>70</v>
      </c>
      <c r="AE35" s="5" t="s">
        <v>70</v>
      </c>
      <c r="AF35" s="5" t="s">
        <v>70</v>
      </c>
      <c r="AG35" s="5" t="s">
        <v>70</v>
      </c>
      <c r="AH35" s="5">
        <v>0</v>
      </c>
      <c r="AI35" s="5" t="s">
        <v>70</v>
      </c>
      <c r="AJ35" s="5" t="s">
        <v>70</v>
      </c>
      <c r="AK35" s="5" t="s">
        <v>70</v>
      </c>
      <c r="AL35" s="5" t="s">
        <v>70</v>
      </c>
      <c r="AM35" s="5" t="s">
        <v>70</v>
      </c>
      <c r="AN35" s="5" t="s">
        <v>70</v>
      </c>
      <c r="AO35" s="5" t="s">
        <v>70</v>
      </c>
      <c r="AP35" s="5" t="s">
        <v>70</v>
      </c>
      <c r="AQ35" s="5" t="s">
        <v>70</v>
      </c>
      <c r="AR35" s="5" t="s">
        <v>70</v>
      </c>
      <c r="AS35" s="5">
        <v>0</v>
      </c>
      <c r="AT35" s="5" t="s">
        <v>70</v>
      </c>
      <c r="AU35" s="5" t="s">
        <v>70</v>
      </c>
      <c r="AV35" s="5" t="s">
        <v>70</v>
      </c>
      <c r="AW35" s="5" t="s">
        <v>70</v>
      </c>
      <c r="AX35" s="5" t="s">
        <v>70</v>
      </c>
      <c r="AY35" s="5" t="s">
        <v>70</v>
      </c>
      <c r="AZ35" s="5" t="s">
        <v>70</v>
      </c>
      <c r="BA35" s="5" t="s">
        <v>70</v>
      </c>
      <c r="BB35" s="5" t="s">
        <v>70</v>
      </c>
      <c r="BC35" s="5" t="s">
        <v>70</v>
      </c>
      <c r="BD35" s="5">
        <v>0</v>
      </c>
    </row>
    <row r="36" spans="1:56" x14ac:dyDescent="0.35">
      <c r="A36" t="s">
        <v>95</v>
      </c>
      <c r="B36" s="5" t="s">
        <v>70</v>
      </c>
      <c r="C36" s="5" t="s">
        <v>70</v>
      </c>
      <c r="D36" s="5" t="s">
        <v>70</v>
      </c>
      <c r="E36" s="5" t="s">
        <v>70</v>
      </c>
      <c r="F36" s="5" t="s">
        <v>70</v>
      </c>
      <c r="G36" s="5" t="s">
        <v>70</v>
      </c>
      <c r="H36" s="5" t="s">
        <v>70</v>
      </c>
      <c r="I36" s="5" t="s">
        <v>70</v>
      </c>
      <c r="J36" s="5" t="s">
        <v>70</v>
      </c>
      <c r="K36" s="5" t="s">
        <v>70</v>
      </c>
      <c r="L36" s="5">
        <v>0</v>
      </c>
      <c r="M36" s="5" t="s">
        <v>70</v>
      </c>
      <c r="N36" s="5" t="s">
        <v>70</v>
      </c>
      <c r="O36" s="5" t="s">
        <v>70</v>
      </c>
      <c r="P36" s="5" t="s">
        <v>70</v>
      </c>
      <c r="Q36" s="5" t="s">
        <v>70</v>
      </c>
      <c r="R36" s="5" t="s">
        <v>70</v>
      </c>
      <c r="S36" s="5" t="s">
        <v>70</v>
      </c>
      <c r="T36" s="5" t="s">
        <v>70</v>
      </c>
      <c r="U36" s="5" t="s">
        <v>70</v>
      </c>
      <c r="V36" s="5" t="s">
        <v>70</v>
      </c>
      <c r="W36" s="5">
        <v>0</v>
      </c>
      <c r="X36" s="5" t="s">
        <v>63</v>
      </c>
      <c r="Y36" s="5" t="s">
        <v>63</v>
      </c>
      <c r="Z36" s="5" t="s">
        <v>63</v>
      </c>
      <c r="AA36" s="5" t="s">
        <v>63</v>
      </c>
      <c r="AB36" s="5" t="s">
        <v>63</v>
      </c>
      <c r="AC36" s="5" t="s">
        <v>63</v>
      </c>
      <c r="AD36" s="5" t="s">
        <v>63</v>
      </c>
      <c r="AE36" s="5" t="s">
        <v>63</v>
      </c>
      <c r="AF36" s="5">
        <v>0</v>
      </c>
      <c r="AG36" s="7">
        <v>0</v>
      </c>
      <c r="AH36" s="5" t="s">
        <v>63</v>
      </c>
      <c r="AI36" s="5" t="s">
        <v>70</v>
      </c>
      <c r="AJ36" s="5" t="s">
        <v>70</v>
      </c>
      <c r="AK36" s="5" t="s">
        <v>70</v>
      </c>
      <c r="AL36" s="5" t="s">
        <v>70</v>
      </c>
      <c r="AM36" s="5" t="s">
        <v>70</v>
      </c>
      <c r="AN36" s="5" t="s">
        <v>70</v>
      </c>
      <c r="AO36" s="5" t="s">
        <v>70</v>
      </c>
      <c r="AP36" s="5" t="s">
        <v>70</v>
      </c>
      <c r="AQ36" s="5" t="s">
        <v>70</v>
      </c>
      <c r="AR36" s="5" t="s">
        <v>70</v>
      </c>
      <c r="AS36" s="5">
        <v>0</v>
      </c>
      <c r="AT36" s="5" t="s">
        <v>70</v>
      </c>
      <c r="AU36" s="5" t="s">
        <v>70</v>
      </c>
      <c r="AV36" s="5" t="s">
        <v>70</v>
      </c>
      <c r="AW36" s="5" t="s">
        <v>70</v>
      </c>
      <c r="AX36" s="5" t="s">
        <v>70</v>
      </c>
      <c r="AY36" s="5" t="s">
        <v>70</v>
      </c>
      <c r="AZ36" s="5" t="s">
        <v>70</v>
      </c>
      <c r="BA36" s="5" t="s">
        <v>70</v>
      </c>
      <c r="BB36" s="5" t="s">
        <v>70</v>
      </c>
      <c r="BC36" s="5" t="s">
        <v>70</v>
      </c>
      <c r="BD36" s="5">
        <v>0</v>
      </c>
    </row>
    <row r="37" spans="1:56" x14ac:dyDescent="0.35">
      <c r="A37" t="s">
        <v>96</v>
      </c>
      <c r="B37" s="5">
        <v>0</v>
      </c>
      <c r="C37" s="7">
        <v>0</v>
      </c>
      <c r="D37" s="5" t="s">
        <v>63</v>
      </c>
      <c r="E37" s="5" t="s">
        <v>63</v>
      </c>
      <c r="F37" s="5" t="s">
        <v>63</v>
      </c>
      <c r="G37" s="5" t="s">
        <v>63</v>
      </c>
      <c r="H37" s="5">
        <v>5</v>
      </c>
      <c r="I37" s="5" t="s">
        <v>63</v>
      </c>
      <c r="J37" s="5" t="s">
        <v>63</v>
      </c>
      <c r="K37" s="5" t="s">
        <v>63</v>
      </c>
      <c r="L37" s="5">
        <v>10</v>
      </c>
      <c r="M37" s="5" t="s">
        <v>63</v>
      </c>
      <c r="N37" s="5" t="s">
        <v>63</v>
      </c>
      <c r="O37" s="5" t="s">
        <v>63</v>
      </c>
      <c r="P37" s="5" t="s">
        <v>63</v>
      </c>
      <c r="Q37" s="5" t="s">
        <v>63</v>
      </c>
      <c r="R37" s="5" t="s">
        <v>63</v>
      </c>
      <c r="S37" s="5" t="s">
        <v>63</v>
      </c>
      <c r="T37" s="5" t="s">
        <v>63</v>
      </c>
      <c r="U37" s="5">
        <v>0</v>
      </c>
      <c r="V37" s="7">
        <v>0</v>
      </c>
      <c r="W37" s="5" t="s">
        <v>63</v>
      </c>
      <c r="X37" s="5" t="s">
        <v>63</v>
      </c>
      <c r="Y37" s="5" t="s">
        <v>63</v>
      </c>
      <c r="Z37" s="5" t="s">
        <v>63</v>
      </c>
      <c r="AA37" s="5" t="s">
        <v>63</v>
      </c>
      <c r="AB37" s="5">
        <v>5</v>
      </c>
      <c r="AC37" s="5" t="s">
        <v>63</v>
      </c>
      <c r="AD37" s="5">
        <v>5</v>
      </c>
      <c r="AE37" s="5" t="s">
        <v>63</v>
      </c>
      <c r="AF37" s="5" t="s">
        <v>63</v>
      </c>
      <c r="AG37" s="5" t="s">
        <v>63</v>
      </c>
      <c r="AH37" s="5">
        <v>10</v>
      </c>
      <c r="AI37" s="5">
        <v>5</v>
      </c>
      <c r="AJ37" s="7">
        <v>0.75</v>
      </c>
      <c r="AK37" s="5">
        <v>5</v>
      </c>
      <c r="AL37" s="7">
        <v>0.875</v>
      </c>
      <c r="AM37" s="5">
        <v>10</v>
      </c>
      <c r="AN37" s="7">
        <v>1</v>
      </c>
      <c r="AO37" s="5">
        <v>10</v>
      </c>
      <c r="AP37" s="7">
        <v>1</v>
      </c>
      <c r="AQ37" s="5">
        <v>0</v>
      </c>
      <c r="AR37" s="7">
        <v>0</v>
      </c>
      <c r="AS37" s="5">
        <v>10</v>
      </c>
      <c r="AT37" s="5">
        <v>5</v>
      </c>
      <c r="AU37" s="7">
        <v>0.83299999999999996</v>
      </c>
      <c r="AV37" s="5">
        <v>5</v>
      </c>
      <c r="AW37" s="7">
        <v>0.83299999999999996</v>
      </c>
      <c r="AX37" s="5">
        <v>5</v>
      </c>
      <c r="AY37" s="7">
        <v>1</v>
      </c>
      <c r="AZ37" s="5">
        <v>5</v>
      </c>
      <c r="BA37" s="7">
        <v>1</v>
      </c>
      <c r="BB37" s="5">
        <v>0</v>
      </c>
      <c r="BC37" s="7">
        <v>0</v>
      </c>
      <c r="BD37" s="5">
        <v>5</v>
      </c>
    </row>
    <row r="38" spans="1:56" x14ac:dyDescent="0.35">
      <c r="A38" t="s">
        <v>97</v>
      </c>
      <c r="B38" s="5" t="s">
        <v>70</v>
      </c>
      <c r="C38" s="5" t="s">
        <v>70</v>
      </c>
      <c r="D38" s="5" t="s">
        <v>70</v>
      </c>
      <c r="E38" s="5" t="s">
        <v>70</v>
      </c>
      <c r="F38" s="5" t="s">
        <v>70</v>
      </c>
      <c r="G38" s="5" t="s">
        <v>70</v>
      </c>
      <c r="H38" s="5" t="s">
        <v>70</v>
      </c>
      <c r="I38" s="5" t="s">
        <v>70</v>
      </c>
      <c r="J38" s="5" t="s">
        <v>70</v>
      </c>
      <c r="K38" s="5" t="s">
        <v>70</v>
      </c>
      <c r="L38" s="5">
        <v>0</v>
      </c>
      <c r="M38" s="5" t="s">
        <v>70</v>
      </c>
      <c r="N38" s="5" t="s">
        <v>70</v>
      </c>
      <c r="O38" s="5" t="s">
        <v>70</v>
      </c>
      <c r="P38" s="5" t="s">
        <v>70</v>
      </c>
      <c r="Q38" s="5" t="s">
        <v>70</v>
      </c>
      <c r="R38" s="5" t="s">
        <v>70</v>
      </c>
      <c r="S38" s="5" t="s">
        <v>70</v>
      </c>
      <c r="T38" s="5" t="s">
        <v>70</v>
      </c>
      <c r="U38" s="5" t="s">
        <v>70</v>
      </c>
      <c r="V38" s="5" t="s">
        <v>70</v>
      </c>
      <c r="W38" s="5">
        <v>0</v>
      </c>
      <c r="X38" s="5" t="s">
        <v>70</v>
      </c>
      <c r="Y38" s="5" t="s">
        <v>70</v>
      </c>
      <c r="Z38" s="5" t="s">
        <v>70</v>
      </c>
      <c r="AA38" s="5" t="s">
        <v>70</v>
      </c>
      <c r="AB38" s="5" t="s">
        <v>70</v>
      </c>
      <c r="AC38" s="5" t="s">
        <v>70</v>
      </c>
      <c r="AD38" s="5" t="s">
        <v>70</v>
      </c>
      <c r="AE38" s="5" t="s">
        <v>70</v>
      </c>
      <c r="AF38" s="5" t="s">
        <v>70</v>
      </c>
      <c r="AG38" s="5" t="s">
        <v>70</v>
      </c>
      <c r="AH38" s="5">
        <v>0</v>
      </c>
      <c r="AI38" s="5" t="s">
        <v>70</v>
      </c>
      <c r="AJ38" s="5" t="s">
        <v>70</v>
      </c>
      <c r="AK38" s="5" t="s">
        <v>70</v>
      </c>
      <c r="AL38" s="5" t="s">
        <v>70</v>
      </c>
      <c r="AM38" s="5" t="s">
        <v>70</v>
      </c>
      <c r="AN38" s="5" t="s">
        <v>70</v>
      </c>
      <c r="AO38" s="5" t="s">
        <v>70</v>
      </c>
      <c r="AP38" s="5" t="s">
        <v>70</v>
      </c>
      <c r="AQ38" s="5" t="s">
        <v>70</v>
      </c>
      <c r="AR38" s="5" t="s">
        <v>70</v>
      </c>
      <c r="AS38" s="5">
        <v>0</v>
      </c>
      <c r="AT38" s="5" t="s">
        <v>70</v>
      </c>
      <c r="AU38" s="5" t="s">
        <v>70</v>
      </c>
      <c r="AV38" s="5" t="s">
        <v>70</v>
      </c>
      <c r="AW38" s="5" t="s">
        <v>70</v>
      </c>
      <c r="AX38" s="5" t="s">
        <v>70</v>
      </c>
      <c r="AY38" s="5" t="s">
        <v>70</v>
      </c>
      <c r="AZ38" s="5" t="s">
        <v>70</v>
      </c>
      <c r="BA38" s="5" t="s">
        <v>70</v>
      </c>
      <c r="BB38" s="5" t="s">
        <v>70</v>
      </c>
      <c r="BC38" s="5" t="s">
        <v>70</v>
      </c>
      <c r="BD38" s="5">
        <v>0</v>
      </c>
    </row>
    <row r="39" spans="1:56" x14ac:dyDescent="0.35">
      <c r="A39" t="s">
        <v>98</v>
      </c>
      <c r="B39" s="5" t="s">
        <v>70</v>
      </c>
      <c r="C39" s="5" t="s">
        <v>70</v>
      </c>
      <c r="D39" s="5" t="s">
        <v>70</v>
      </c>
      <c r="E39" s="5" t="s">
        <v>70</v>
      </c>
      <c r="F39" s="5" t="s">
        <v>70</v>
      </c>
      <c r="G39" s="5" t="s">
        <v>70</v>
      </c>
      <c r="H39" s="5" t="s">
        <v>70</v>
      </c>
      <c r="I39" s="5" t="s">
        <v>70</v>
      </c>
      <c r="J39" s="5" t="s">
        <v>70</v>
      </c>
      <c r="K39" s="5" t="s">
        <v>70</v>
      </c>
      <c r="L39" s="5">
        <v>0</v>
      </c>
      <c r="M39" s="5" t="s">
        <v>70</v>
      </c>
      <c r="N39" s="5" t="s">
        <v>70</v>
      </c>
      <c r="O39" s="5" t="s">
        <v>70</v>
      </c>
      <c r="P39" s="5" t="s">
        <v>70</v>
      </c>
      <c r="Q39" s="5" t="s">
        <v>70</v>
      </c>
      <c r="R39" s="5" t="s">
        <v>70</v>
      </c>
      <c r="S39" s="5" t="s">
        <v>70</v>
      </c>
      <c r="T39" s="5" t="s">
        <v>70</v>
      </c>
      <c r="U39" s="5" t="s">
        <v>70</v>
      </c>
      <c r="V39" s="5" t="s">
        <v>70</v>
      </c>
      <c r="W39" s="5">
        <v>0</v>
      </c>
      <c r="X39" s="5" t="s">
        <v>70</v>
      </c>
      <c r="Y39" s="5" t="s">
        <v>70</v>
      </c>
      <c r="Z39" s="5" t="s">
        <v>70</v>
      </c>
      <c r="AA39" s="5" t="s">
        <v>70</v>
      </c>
      <c r="AB39" s="5" t="s">
        <v>70</v>
      </c>
      <c r="AC39" s="5" t="s">
        <v>70</v>
      </c>
      <c r="AD39" s="5" t="s">
        <v>70</v>
      </c>
      <c r="AE39" s="5" t="s">
        <v>70</v>
      </c>
      <c r="AF39" s="5" t="s">
        <v>70</v>
      </c>
      <c r="AG39" s="5" t="s">
        <v>70</v>
      </c>
      <c r="AH39" s="5">
        <v>0</v>
      </c>
      <c r="AI39" s="5" t="s">
        <v>70</v>
      </c>
      <c r="AJ39" s="5" t="s">
        <v>70</v>
      </c>
      <c r="AK39" s="5" t="s">
        <v>70</v>
      </c>
      <c r="AL39" s="5" t="s">
        <v>70</v>
      </c>
      <c r="AM39" s="5" t="s">
        <v>70</v>
      </c>
      <c r="AN39" s="5" t="s">
        <v>70</v>
      </c>
      <c r="AO39" s="5" t="s">
        <v>70</v>
      </c>
      <c r="AP39" s="5" t="s">
        <v>70</v>
      </c>
      <c r="AQ39" s="5" t="s">
        <v>70</v>
      </c>
      <c r="AR39" s="5" t="s">
        <v>70</v>
      </c>
      <c r="AS39" s="5">
        <v>0</v>
      </c>
      <c r="AT39" s="5" t="s">
        <v>70</v>
      </c>
      <c r="AU39" s="5" t="s">
        <v>70</v>
      </c>
      <c r="AV39" s="5" t="s">
        <v>70</v>
      </c>
      <c r="AW39" s="5" t="s">
        <v>70</v>
      </c>
      <c r="AX39" s="5" t="s">
        <v>70</v>
      </c>
      <c r="AY39" s="5" t="s">
        <v>70</v>
      </c>
      <c r="AZ39" s="5" t="s">
        <v>70</v>
      </c>
      <c r="BA39" s="5" t="s">
        <v>70</v>
      </c>
      <c r="BB39" s="5" t="s">
        <v>70</v>
      </c>
      <c r="BC39" s="5" t="s">
        <v>70</v>
      </c>
      <c r="BD39" s="5">
        <v>0</v>
      </c>
    </row>
    <row r="40" spans="1:56" x14ac:dyDescent="0.35">
      <c r="A40" t="s">
        <v>99</v>
      </c>
      <c r="B40" s="5">
        <v>120</v>
      </c>
      <c r="C40" s="7">
        <v>0.16300000000000001</v>
      </c>
      <c r="D40" s="5">
        <v>225</v>
      </c>
      <c r="E40" s="7">
        <v>0.31</v>
      </c>
      <c r="F40" s="5">
        <v>375</v>
      </c>
      <c r="G40" s="7">
        <v>0.51</v>
      </c>
      <c r="H40" s="5">
        <v>520</v>
      </c>
      <c r="I40" s="7">
        <v>0.71199999999999997</v>
      </c>
      <c r="J40" s="5">
        <v>210</v>
      </c>
      <c r="K40" s="7">
        <v>0.28799999999999998</v>
      </c>
      <c r="L40" s="5">
        <v>730</v>
      </c>
      <c r="M40" s="5">
        <v>180</v>
      </c>
      <c r="N40" s="7">
        <v>0.22600000000000001</v>
      </c>
      <c r="O40" s="5">
        <v>325</v>
      </c>
      <c r="P40" s="7">
        <v>0.40400000000000003</v>
      </c>
      <c r="Q40" s="5">
        <v>460</v>
      </c>
      <c r="R40" s="7">
        <v>0.56999999999999995</v>
      </c>
      <c r="S40" s="5">
        <v>590</v>
      </c>
      <c r="T40" s="7">
        <v>0.73099999999999998</v>
      </c>
      <c r="U40" s="5">
        <v>215</v>
      </c>
      <c r="V40" s="7">
        <v>0.26900000000000002</v>
      </c>
      <c r="W40" s="5">
        <v>805</v>
      </c>
      <c r="X40" s="5">
        <v>195</v>
      </c>
      <c r="Y40" s="7">
        <v>0.28899999999999998</v>
      </c>
      <c r="Z40" s="5">
        <v>315</v>
      </c>
      <c r="AA40" s="7">
        <v>0.46899999999999997</v>
      </c>
      <c r="AB40" s="5">
        <v>465</v>
      </c>
      <c r="AC40" s="7">
        <v>0.69299999999999995</v>
      </c>
      <c r="AD40" s="5">
        <v>585</v>
      </c>
      <c r="AE40" s="7">
        <v>0.874</v>
      </c>
      <c r="AF40" s="5">
        <v>85</v>
      </c>
      <c r="AG40" s="7">
        <v>0.126</v>
      </c>
      <c r="AH40" s="5">
        <v>670</v>
      </c>
      <c r="AI40" s="5">
        <v>230</v>
      </c>
      <c r="AJ40" s="7">
        <v>0.224</v>
      </c>
      <c r="AK40" s="5">
        <v>420</v>
      </c>
      <c r="AL40" s="7">
        <v>0.41099999999999998</v>
      </c>
      <c r="AM40" s="5">
        <v>680</v>
      </c>
      <c r="AN40" s="7">
        <v>0.66800000000000004</v>
      </c>
      <c r="AO40" s="5">
        <v>855</v>
      </c>
      <c r="AP40" s="7">
        <v>0.83799999999999997</v>
      </c>
      <c r="AQ40" s="5">
        <v>165</v>
      </c>
      <c r="AR40" s="7">
        <v>0.16200000000000001</v>
      </c>
      <c r="AS40" s="8">
        <v>1020</v>
      </c>
      <c r="AT40" s="5">
        <v>190</v>
      </c>
      <c r="AU40" s="7">
        <v>0.19500000000000001</v>
      </c>
      <c r="AV40" s="5">
        <v>360</v>
      </c>
      <c r="AW40" s="7">
        <v>0.37</v>
      </c>
      <c r="AX40" s="5">
        <v>525</v>
      </c>
      <c r="AY40" s="7">
        <v>0.53600000000000003</v>
      </c>
      <c r="AZ40" s="5">
        <v>665</v>
      </c>
      <c r="BA40" s="7">
        <v>0.68100000000000005</v>
      </c>
      <c r="BB40" s="5">
        <v>310</v>
      </c>
      <c r="BC40" s="7">
        <v>0.31900000000000001</v>
      </c>
      <c r="BD40" s="5">
        <v>980</v>
      </c>
    </row>
    <row r="41" spans="1:56" x14ac:dyDescent="0.35">
      <c r="A41" t="s">
        <v>100</v>
      </c>
      <c r="B41" s="5">
        <v>10</v>
      </c>
      <c r="C41" s="5" t="s">
        <v>63</v>
      </c>
      <c r="D41" s="5">
        <v>10</v>
      </c>
      <c r="E41" s="5" t="s">
        <v>63</v>
      </c>
      <c r="F41" s="5">
        <v>15</v>
      </c>
      <c r="G41" s="5" t="s">
        <v>63</v>
      </c>
      <c r="H41" s="5">
        <v>20</v>
      </c>
      <c r="I41" s="5" t="s">
        <v>63</v>
      </c>
      <c r="J41" s="5" t="s">
        <v>63</v>
      </c>
      <c r="K41" s="5" t="s">
        <v>63</v>
      </c>
      <c r="L41" s="5">
        <v>20</v>
      </c>
      <c r="M41" s="5" t="s">
        <v>63</v>
      </c>
      <c r="N41" s="5" t="s">
        <v>63</v>
      </c>
      <c r="O41" s="5" t="s">
        <v>63</v>
      </c>
      <c r="P41" s="5" t="s">
        <v>63</v>
      </c>
      <c r="Q41" s="5">
        <v>5</v>
      </c>
      <c r="R41" s="5" t="s">
        <v>63</v>
      </c>
      <c r="S41" s="5">
        <v>5</v>
      </c>
      <c r="T41" s="5" t="s">
        <v>63</v>
      </c>
      <c r="U41" s="5">
        <v>0</v>
      </c>
      <c r="V41" s="7">
        <v>0</v>
      </c>
      <c r="W41" s="5">
        <v>5</v>
      </c>
      <c r="X41" s="5" t="s">
        <v>63</v>
      </c>
      <c r="Y41" s="5" t="s">
        <v>63</v>
      </c>
      <c r="Z41" s="5" t="s">
        <v>63</v>
      </c>
      <c r="AA41" s="5" t="s">
        <v>63</v>
      </c>
      <c r="AB41" s="5" t="s">
        <v>63</v>
      </c>
      <c r="AC41" s="5" t="s">
        <v>63</v>
      </c>
      <c r="AD41" s="5" t="s">
        <v>63</v>
      </c>
      <c r="AE41" s="5" t="s">
        <v>63</v>
      </c>
      <c r="AF41" s="5">
        <v>0</v>
      </c>
      <c r="AG41" s="7">
        <v>0</v>
      </c>
      <c r="AH41" s="5" t="s">
        <v>63</v>
      </c>
      <c r="AI41" s="5">
        <v>5</v>
      </c>
      <c r="AJ41" s="7">
        <v>0.312</v>
      </c>
      <c r="AK41" s="5">
        <v>5</v>
      </c>
      <c r="AL41" s="7">
        <v>0.375</v>
      </c>
      <c r="AM41" s="5">
        <v>15</v>
      </c>
      <c r="AN41" s="7">
        <v>0.81200000000000006</v>
      </c>
      <c r="AO41" s="5">
        <v>15</v>
      </c>
      <c r="AP41" s="7">
        <v>1</v>
      </c>
      <c r="AQ41" s="5">
        <v>0</v>
      </c>
      <c r="AR41" s="7">
        <v>0</v>
      </c>
      <c r="AS41" s="5">
        <v>15</v>
      </c>
      <c r="AT41" s="5">
        <v>5</v>
      </c>
      <c r="AU41" s="5" t="s">
        <v>63</v>
      </c>
      <c r="AV41" s="5">
        <v>10</v>
      </c>
      <c r="AW41" s="5" t="s">
        <v>63</v>
      </c>
      <c r="AX41" s="5">
        <v>10</v>
      </c>
      <c r="AY41" s="5" t="s">
        <v>63</v>
      </c>
      <c r="AZ41" s="5">
        <v>15</v>
      </c>
      <c r="BA41" s="5" t="s">
        <v>63</v>
      </c>
      <c r="BB41" s="5" t="s">
        <v>63</v>
      </c>
      <c r="BC41" s="5" t="s">
        <v>63</v>
      </c>
      <c r="BD41" s="5">
        <v>15</v>
      </c>
    </row>
    <row r="42" spans="1:56" x14ac:dyDescent="0.35">
      <c r="A42" t="s">
        <v>101</v>
      </c>
      <c r="B42" s="5">
        <v>40</v>
      </c>
      <c r="C42" s="7">
        <v>0.20100000000000001</v>
      </c>
      <c r="D42" s="5">
        <v>80</v>
      </c>
      <c r="E42" s="7">
        <v>0.39700000000000002</v>
      </c>
      <c r="F42" s="5">
        <v>120</v>
      </c>
      <c r="G42" s="7">
        <v>0.59299999999999997</v>
      </c>
      <c r="H42" s="5">
        <v>155</v>
      </c>
      <c r="I42" s="7">
        <v>0.77</v>
      </c>
      <c r="J42" s="5">
        <v>45</v>
      </c>
      <c r="K42" s="7">
        <v>0.23</v>
      </c>
      <c r="L42" s="5">
        <v>205</v>
      </c>
      <c r="M42" s="5">
        <v>45</v>
      </c>
      <c r="N42" s="7">
        <v>0.25700000000000001</v>
      </c>
      <c r="O42" s="5">
        <v>80</v>
      </c>
      <c r="P42" s="7">
        <v>0.46800000000000003</v>
      </c>
      <c r="Q42" s="5">
        <v>120</v>
      </c>
      <c r="R42" s="7">
        <v>0.70199999999999996</v>
      </c>
      <c r="S42" s="5">
        <v>150</v>
      </c>
      <c r="T42" s="7">
        <v>0.88300000000000001</v>
      </c>
      <c r="U42" s="5">
        <v>20</v>
      </c>
      <c r="V42" s="7">
        <v>0.11700000000000001</v>
      </c>
      <c r="W42" s="5">
        <v>170</v>
      </c>
      <c r="X42" s="5">
        <v>40</v>
      </c>
      <c r="Y42" s="5" t="s">
        <v>63</v>
      </c>
      <c r="Z42" s="5">
        <v>55</v>
      </c>
      <c r="AA42" s="5" t="s">
        <v>63</v>
      </c>
      <c r="AB42" s="5">
        <v>75</v>
      </c>
      <c r="AC42" s="5" t="s">
        <v>63</v>
      </c>
      <c r="AD42" s="5">
        <v>90</v>
      </c>
      <c r="AE42" s="5" t="s">
        <v>63</v>
      </c>
      <c r="AF42" s="5" t="s">
        <v>63</v>
      </c>
      <c r="AG42" s="5" t="s">
        <v>63</v>
      </c>
      <c r="AH42" s="5">
        <v>90</v>
      </c>
      <c r="AI42" s="5">
        <v>5</v>
      </c>
      <c r="AJ42" s="5" t="s">
        <v>63</v>
      </c>
      <c r="AK42" s="5">
        <v>15</v>
      </c>
      <c r="AL42" s="5" t="s">
        <v>63</v>
      </c>
      <c r="AM42" s="5">
        <v>30</v>
      </c>
      <c r="AN42" s="5" t="s">
        <v>63</v>
      </c>
      <c r="AO42" s="5">
        <v>30</v>
      </c>
      <c r="AP42" s="5" t="s">
        <v>63</v>
      </c>
      <c r="AQ42" s="5" t="s">
        <v>63</v>
      </c>
      <c r="AR42" s="5" t="s">
        <v>63</v>
      </c>
      <c r="AS42" s="5">
        <v>30</v>
      </c>
      <c r="AT42" s="5" t="s">
        <v>63</v>
      </c>
      <c r="AU42" s="5" t="s">
        <v>63</v>
      </c>
      <c r="AV42" s="5">
        <v>10</v>
      </c>
      <c r="AW42" s="5" t="s">
        <v>63</v>
      </c>
      <c r="AX42" s="5">
        <v>15</v>
      </c>
      <c r="AY42" s="5" t="s">
        <v>63</v>
      </c>
      <c r="AZ42" s="5">
        <v>20</v>
      </c>
      <c r="BA42" s="5" t="s">
        <v>63</v>
      </c>
      <c r="BB42" s="5">
        <v>10</v>
      </c>
      <c r="BC42" s="5" t="s">
        <v>63</v>
      </c>
      <c r="BD42" s="5">
        <v>35</v>
      </c>
    </row>
    <row r="43" spans="1:56" x14ac:dyDescent="0.35">
      <c r="A43" t="s">
        <v>102</v>
      </c>
      <c r="B43" s="5">
        <v>70</v>
      </c>
      <c r="C43" s="7">
        <v>0.46700000000000003</v>
      </c>
      <c r="D43" s="5">
        <v>110</v>
      </c>
      <c r="E43" s="7">
        <v>0.73299999999999998</v>
      </c>
      <c r="F43" s="5">
        <v>135</v>
      </c>
      <c r="G43" s="7">
        <v>0.88700000000000001</v>
      </c>
      <c r="H43" s="5">
        <v>145</v>
      </c>
      <c r="I43" s="7">
        <v>0.95299999999999996</v>
      </c>
      <c r="J43" s="5">
        <v>5</v>
      </c>
      <c r="K43" s="7">
        <v>4.7E-2</v>
      </c>
      <c r="L43" s="5">
        <v>150</v>
      </c>
      <c r="M43" s="5">
        <v>50</v>
      </c>
      <c r="N43" s="7">
        <v>0.436</v>
      </c>
      <c r="O43" s="5">
        <v>70</v>
      </c>
      <c r="P43" s="7">
        <v>0.61799999999999999</v>
      </c>
      <c r="Q43" s="5">
        <v>90</v>
      </c>
      <c r="R43" s="7">
        <v>0.81799999999999995</v>
      </c>
      <c r="S43" s="5">
        <v>100</v>
      </c>
      <c r="T43" s="7">
        <v>0.9</v>
      </c>
      <c r="U43" s="5">
        <v>10</v>
      </c>
      <c r="V43" s="7">
        <v>0.1</v>
      </c>
      <c r="W43" s="5">
        <v>110</v>
      </c>
      <c r="X43" s="5">
        <v>85</v>
      </c>
      <c r="Y43" s="7">
        <v>0.61499999999999999</v>
      </c>
      <c r="Z43" s="5">
        <v>110</v>
      </c>
      <c r="AA43" s="7">
        <v>0.82199999999999995</v>
      </c>
      <c r="AB43" s="5">
        <v>125</v>
      </c>
      <c r="AC43" s="7">
        <v>0.91100000000000003</v>
      </c>
      <c r="AD43" s="5">
        <v>130</v>
      </c>
      <c r="AE43" s="7">
        <v>0.96299999999999997</v>
      </c>
      <c r="AF43" s="5">
        <v>5</v>
      </c>
      <c r="AG43" s="7">
        <v>3.6999999999999998E-2</v>
      </c>
      <c r="AH43" s="5">
        <v>135</v>
      </c>
      <c r="AI43" s="5">
        <v>65</v>
      </c>
      <c r="AJ43" s="5" t="s">
        <v>63</v>
      </c>
      <c r="AK43" s="5">
        <v>90</v>
      </c>
      <c r="AL43" s="5" t="s">
        <v>63</v>
      </c>
      <c r="AM43" s="5">
        <v>105</v>
      </c>
      <c r="AN43" s="5" t="s">
        <v>63</v>
      </c>
      <c r="AO43" s="5">
        <v>105</v>
      </c>
      <c r="AP43" s="5" t="s">
        <v>63</v>
      </c>
      <c r="AQ43" s="5" t="s">
        <v>63</v>
      </c>
      <c r="AR43" s="5" t="s">
        <v>63</v>
      </c>
      <c r="AS43" s="5">
        <v>105</v>
      </c>
      <c r="AT43" s="5">
        <v>70</v>
      </c>
      <c r="AU43" s="5" t="s">
        <v>63</v>
      </c>
      <c r="AV43" s="5">
        <v>95</v>
      </c>
      <c r="AW43" s="5" t="s">
        <v>63</v>
      </c>
      <c r="AX43" s="5">
        <v>110</v>
      </c>
      <c r="AY43" s="5" t="s">
        <v>63</v>
      </c>
      <c r="AZ43" s="5">
        <v>115</v>
      </c>
      <c r="BA43" s="5" t="s">
        <v>63</v>
      </c>
      <c r="BB43" s="5" t="s">
        <v>63</v>
      </c>
      <c r="BC43" s="5" t="s">
        <v>63</v>
      </c>
      <c r="BD43" s="5">
        <v>115</v>
      </c>
    </row>
    <row r="44" spans="1:56" x14ac:dyDescent="0.35">
      <c r="A44" t="s">
        <v>103</v>
      </c>
      <c r="B44" s="5">
        <v>5</v>
      </c>
      <c r="C44" s="7">
        <v>0.20599999999999999</v>
      </c>
      <c r="D44" s="5">
        <v>15</v>
      </c>
      <c r="E44" s="7">
        <v>0.5</v>
      </c>
      <c r="F44" s="5">
        <v>30</v>
      </c>
      <c r="G44" s="7">
        <v>0.88200000000000001</v>
      </c>
      <c r="H44" s="5">
        <v>35</v>
      </c>
      <c r="I44" s="7">
        <v>1</v>
      </c>
      <c r="J44" s="5">
        <v>0</v>
      </c>
      <c r="K44" s="7">
        <v>0</v>
      </c>
      <c r="L44" s="5">
        <v>35</v>
      </c>
      <c r="M44" s="5">
        <v>5</v>
      </c>
      <c r="N44" s="5" t="s">
        <v>63</v>
      </c>
      <c r="O44" s="5">
        <v>10</v>
      </c>
      <c r="P44" s="5" t="s">
        <v>63</v>
      </c>
      <c r="Q44" s="5">
        <v>10</v>
      </c>
      <c r="R44" s="5" t="s">
        <v>63</v>
      </c>
      <c r="S44" s="5">
        <v>15</v>
      </c>
      <c r="T44" s="5" t="s">
        <v>63</v>
      </c>
      <c r="U44" s="5" t="s">
        <v>63</v>
      </c>
      <c r="V44" s="5" t="s">
        <v>63</v>
      </c>
      <c r="W44" s="5">
        <v>15</v>
      </c>
      <c r="X44" s="5">
        <v>5</v>
      </c>
      <c r="Y44" s="7">
        <v>0.54500000000000004</v>
      </c>
      <c r="Z44" s="5">
        <v>10</v>
      </c>
      <c r="AA44" s="7">
        <v>0.90900000000000003</v>
      </c>
      <c r="AB44" s="5">
        <v>10</v>
      </c>
      <c r="AC44" s="7">
        <v>0.90900000000000003</v>
      </c>
      <c r="AD44" s="5">
        <v>10</v>
      </c>
      <c r="AE44" s="7">
        <v>1</v>
      </c>
      <c r="AF44" s="5">
        <v>0</v>
      </c>
      <c r="AG44" s="7">
        <v>0</v>
      </c>
      <c r="AH44" s="5">
        <v>10</v>
      </c>
      <c r="AI44" s="5">
        <v>5</v>
      </c>
      <c r="AJ44" s="7">
        <v>0.23100000000000001</v>
      </c>
      <c r="AK44" s="5">
        <v>20</v>
      </c>
      <c r="AL44" s="7">
        <v>0.69199999999999995</v>
      </c>
      <c r="AM44" s="5">
        <v>25</v>
      </c>
      <c r="AN44" s="7">
        <v>1</v>
      </c>
      <c r="AO44" s="5">
        <v>25</v>
      </c>
      <c r="AP44" s="7">
        <v>1</v>
      </c>
      <c r="AQ44" s="5">
        <v>0</v>
      </c>
      <c r="AR44" s="7">
        <v>0</v>
      </c>
      <c r="AS44" s="5">
        <v>25</v>
      </c>
      <c r="AT44" s="5" t="s">
        <v>70</v>
      </c>
      <c r="AU44" s="5" t="s">
        <v>70</v>
      </c>
      <c r="AV44" s="5" t="s">
        <v>70</v>
      </c>
      <c r="AW44" s="5" t="s">
        <v>70</v>
      </c>
      <c r="AX44" s="5" t="s">
        <v>70</v>
      </c>
      <c r="AY44" s="5" t="s">
        <v>70</v>
      </c>
      <c r="AZ44" s="5" t="s">
        <v>70</v>
      </c>
      <c r="BA44" s="5" t="s">
        <v>70</v>
      </c>
      <c r="BB44" s="5" t="s">
        <v>70</v>
      </c>
      <c r="BC44" s="5" t="s">
        <v>70</v>
      </c>
      <c r="BD44" s="5">
        <v>0</v>
      </c>
    </row>
    <row r="45" spans="1:56" x14ac:dyDescent="0.35">
      <c r="A45" t="s">
        <v>104</v>
      </c>
      <c r="B45" s="5" t="s">
        <v>70</v>
      </c>
      <c r="C45" s="5" t="s">
        <v>70</v>
      </c>
      <c r="D45" s="5" t="s">
        <v>70</v>
      </c>
      <c r="E45" s="5" t="s">
        <v>70</v>
      </c>
      <c r="F45" s="5" t="s">
        <v>70</v>
      </c>
      <c r="G45" s="5" t="s">
        <v>70</v>
      </c>
      <c r="H45" s="5" t="s">
        <v>70</v>
      </c>
      <c r="I45" s="5" t="s">
        <v>70</v>
      </c>
      <c r="J45" s="5" t="s">
        <v>70</v>
      </c>
      <c r="K45" s="5" t="s">
        <v>70</v>
      </c>
      <c r="L45" s="5">
        <v>0</v>
      </c>
      <c r="M45" s="5" t="s">
        <v>70</v>
      </c>
      <c r="N45" s="5" t="s">
        <v>70</v>
      </c>
      <c r="O45" s="5" t="s">
        <v>70</v>
      </c>
      <c r="P45" s="5" t="s">
        <v>70</v>
      </c>
      <c r="Q45" s="5" t="s">
        <v>70</v>
      </c>
      <c r="R45" s="5" t="s">
        <v>70</v>
      </c>
      <c r="S45" s="5" t="s">
        <v>70</v>
      </c>
      <c r="T45" s="5" t="s">
        <v>70</v>
      </c>
      <c r="U45" s="5" t="s">
        <v>70</v>
      </c>
      <c r="V45" s="5" t="s">
        <v>70</v>
      </c>
      <c r="W45" s="5">
        <v>0</v>
      </c>
      <c r="X45" s="5" t="s">
        <v>70</v>
      </c>
      <c r="Y45" s="5" t="s">
        <v>70</v>
      </c>
      <c r="Z45" s="5" t="s">
        <v>70</v>
      </c>
      <c r="AA45" s="5" t="s">
        <v>70</v>
      </c>
      <c r="AB45" s="5" t="s">
        <v>70</v>
      </c>
      <c r="AC45" s="5" t="s">
        <v>70</v>
      </c>
      <c r="AD45" s="5" t="s">
        <v>70</v>
      </c>
      <c r="AE45" s="5" t="s">
        <v>70</v>
      </c>
      <c r="AF45" s="5" t="s">
        <v>70</v>
      </c>
      <c r="AG45" s="5" t="s">
        <v>70</v>
      </c>
      <c r="AH45" s="5">
        <v>0</v>
      </c>
      <c r="AI45" s="5" t="s">
        <v>70</v>
      </c>
      <c r="AJ45" s="5" t="s">
        <v>70</v>
      </c>
      <c r="AK45" s="5" t="s">
        <v>70</v>
      </c>
      <c r="AL45" s="5" t="s">
        <v>70</v>
      </c>
      <c r="AM45" s="5" t="s">
        <v>70</v>
      </c>
      <c r="AN45" s="5" t="s">
        <v>70</v>
      </c>
      <c r="AO45" s="5" t="s">
        <v>70</v>
      </c>
      <c r="AP45" s="5" t="s">
        <v>70</v>
      </c>
      <c r="AQ45" s="5" t="s">
        <v>70</v>
      </c>
      <c r="AR45" s="5" t="s">
        <v>70</v>
      </c>
      <c r="AS45" s="5">
        <v>0</v>
      </c>
      <c r="AT45" s="5" t="s">
        <v>70</v>
      </c>
      <c r="AU45" s="5" t="s">
        <v>70</v>
      </c>
      <c r="AV45" s="5" t="s">
        <v>70</v>
      </c>
      <c r="AW45" s="5" t="s">
        <v>70</v>
      </c>
      <c r="AX45" s="5" t="s">
        <v>70</v>
      </c>
      <c r="AY45" s="5" t="s">
        <v>70</v>
      </c>
      <c r="AZ45" s="5" t="s">
        <v>70</v>
      </c>
      <c r="BA45" s="5" t="s">
        <v>70</v>
      </c>
      <c r="BB45" s="5" t="s">
        <v>70</v>
      </c>
      <c r="BC45" s="5" t="s">
        <v>70</v>
      </c>
      <c r="BD45" s="5">
        <v>0</v>
      </c>
    </row>
    <row r="46" spans="1:56" x14ac:dyDescent="0.35">
      <c r="A46" t="s">
        <v>105</v>
      </c>
      <c r="B46" s="5">
        <v>5</v>
      </c>
      <c r="C46" s="5" t="s">
        <v>63</v>
      </c>
      <c r="D46" s="5">
        <v>10</v>
      </c>
      <c r="E46" s="5" t="s">
        <v>63</v>
      </c>
      <c r="F46" s="5">
        <v>10</v>
      </c>
      <c r="G46" s="5" t="s">
        <v>63</v>
      </c>
      <c r="H46" s="5">
        <v>10</v>
      </c>
      <c r="I46" s="5" t="s">
        <v>63</v>
      </c>
      <c r="J46" s="5" t="s">
        <v>63</v>
      </c>
      <c r="K46" s="5" t="s">
        <v>63</v>
      </c>
      <c r="L46" s="5">
        <v>15</v>
      </c>
      <c r="M46" s="5">
        <v>10</v>
      </c>
      <c r="N46" s="5" t="s">
        <v>63</v>
      </c>
      <c r="O46" s="5">
        <v>15</v>
      </c>
      <c r="P46" s="5" t="s">
        <v>63</v>
      </c>
      <c r="Q46" s="5">
        <v>25</v>
      </c>
      <c r="R46" s="5" t="s">
        <v>63</v>
      </c>
      <c r="S46" s="5">
        <v>25</v>
      </c>
      <c r="T46" s="5" t="s">
        <v>63</v>
      </c>
      <c r="U46" s="5" t="s">
        <v>63</v>
      </c>
      <c r="V46" s="5" t="s">
        <v>63</v>
      </c>
      <c r="W46" s="5">
        <v>25</v>
      </c>
      <c r="X46" s="5">
        <v>15</v>
      </c>
      <c r="Y46" s="5" t="s">
        <v>63</v>
      </c>
      <c r="Z46" s="5">
        <v>20</v>
      </c>
      <c r="AA46" s="5" t="s">
        <v>63</v>
      </c>
      <c r="AB46" s="5">
        <v>25</v>
      </c>
      <c r="AC46" s="5" t="s">
        <v>63</v>
      </c>
      <c r="AD46" s="5">
        <v>30</v>
      </c>
      <c r="AE46" s="5" t="s">
        <v>63</v>
      </c>
      <c r="AF46" s="5" t="s">
        <v>63</v>
      </c>
      <c r="AG46" s="5" t="s">
        <v>63</v>
      </c>
      <c r="AH46" s="5">
        <v>30</v>
      </c>
      <c r="AI46" s="5">
        <v>10</v>
      </c>
      <c r="AJ46" s="5" t="s">
        <v>63</v>
      </c>
      <c r="AK46" s="5">
        <v>15</v>
      </c>
      <c r="AL46" s="5" t="s">
        <v>63</v>
      </c>
      <c r="AM46" s="5">
        <v>20</v>
      </c>
      <c r="AN46" s="5" t="s">
        <v>63</v>
      </c>
      <c r="AO46" s="5">
        <v>20</v>
      </c>
      <c r="AP46" s="5" t="s">
        <v>63</v>
      </c>
      <c r="AQ46" s="5" t="s">
        <v>63</v>
      </c>
      <c r="AR46" s="5" t="s">
        <v>63</v>
      </c>
      <c r="AS46" s="5">
        <v>20</v>
      </c>
      <c r="AT46" s="5">
        <v>0</v>
      </c>
      <c r="AU46" s="7">
        <v>0</v>
      </c>
      <c r="AV46" s="5">
        <v>0</v>
      </c>
      <c r="AW46" s="7">
        <v>0</v>
      </c>
      <c r="AX46" s="5">
        <v>0</v>
      </c>
      <c r="AY46" s="7">
        <v>0</v>
      </c>
      <c r="AZ46" s="5" t="s">
        <v>63</v>
      </c>
      <c r="BA46" s="5" t="s">
        <v>63</v>
      </c>
      <c r="BB46" s="5">
        <v>15</v>
      </c>
      <c r="BC46" s="5" t="s">
        <v>63</v>
      </c>
      <c r="BD46" s="5">
        <v>15</v>
      </c>
    </row>
    <row r="47" spans="1:56" x14ac:dyDescent="0.35">
      <c r="A47" t="s">
        <v>106</v>
      </c>
      <c r="B47" s="5">
        <v>225</v>
      </c>
      <c r="C47" s="7">
        <v>0.47399999999999998</v>
      </c>
      <c r="D47" s="5">
        <v>350</v>
      </c>
      <c r="E47" s="7">
        <v>0.747</v>
      </c>
      <c r="F47" s="5">
        <v>425</v>
      </c>
      <c r="G47" s="7">
        <v>0.9</v>
      </c>
      <c r="H47" s="5">
        <v>455</v>
      </c>
      <c r="I47" s="7">
        <v>0.96399999999999997</v>
      </c>
      <c r="J47" s="5">
        <v>15</v>
      </c>
      <c r="K47" s="7">
        <v>3.5999999999999997E-2</v>
      </c>
      <c r="L47" s="5">
        <v>470</v>
      </c>
      <c r="M47" s="5">
        <v>200</v>
      </c>
      <c r="N47" s="7">
        <v>0.56799999999999995</v>
      </c>
      <c r="O47" s="5">
        <v>285</v>
      </c>
      <c r="P47" s="7">
        <v>0.81</v>
      </c>
      <c r="Q47" s="5">
        <v>320</v>
      </c>
      <c r="R47" s="7">
        <v>0.91500000000000004</v>
      </c>
      <c r="S47" s="5">
        <v>345</v>
      </c>
      <c r="T47" s="7">
        <v>0.98</v>
      </c>
      <c r="U47" s="5">
        <v>5</v>
      </c>
      <c r="V47" s="7">
        <v>0.02</v>
      </c>
      <c r="W47" s="5">
        <v>350</v>
      </c>
      <c r="X47" s="5">
        <v>215</v>
      </c>
      <c r="Y47" s="5" t="s">
        <v>63</v>
      </c>
      <c r="Z47" s="5">
        <v>300</v>
      </c>
      <c r="AA47" s="5" t="s">
        <v>63</v>
      </c>
      <c r="AB47" s="5">
        <v>345</v>
      </c>
      <c r="AC47" s="5" t="s">
        <v>63</v>
      </c>
      <c r="AD47" s="5">
        <v>350</v>
      </c>
      <c r="AE47" s="5" t="s">
        <v>63</v>
      </c>
      <c r="AF47" s="5" t="s">
        <v>63</v>
      </c>
      <c r="AG47" s="5" t="s">
        <v>63</v>
      </c>
      <c r="AH47" s="5">
        <v>355</v>
      </c>
      <c r="AI47" s="5">
        <v>175</v>
      </c>
      <c r="AJ47" s="5" t="s">
        <v>63</v>
      </c>
      <c r="AK47" s="5">
        <v>255</v>
      </c>
      <c r="AL47" s="5" t="s">
        <v>63</v>
      </c>
      <c r="AM47" s="5">
        <v>295</v>
      </c>
      <c r="AN47" s="5" t="s">
        <v>63</v>
      </c>
      <c r="AO47" s="5">
        <v>295</v>
      </c>
      <c r="AP47" s="5" t="s">
        <v>63</v>
      </c>
      <c r="AQ47" s="5" t="s">
        <v>63</v>
      </c>
      <c r="AR47" s="5" t="s">
        <v>63</v>
      </c>
      <c r="AS47" s="5">
        <v>300</v>
      </c>
      <c r="AT47" s="5">
        <v>140</v>
      </c>
      <c r="AU47" s="5" t="s">
        <v>63</v>
      </c>
      <c r="AV47" s="5">
        <v>300</v>
      </c>
      <c r="AW47" s="5" t="s">
        <v>63</v>
      </c>
      <c r="AX47" s="5">
        <v>370</v>
      </c>
      <c r="AY47" s="5" t="s">
        <v>63</v>
      </c>
      <c r="AZ47" s="5">
        <v>395</v>
      </c>
      <c r="BA47" s="5" t="s">
        <v>63</v>
      </c>
      <c r="BB47" s="5" t="s">
        <v>63</v>
      </c>
      <c r="BC47" s="5" t="s">
        <v>63</v>
      </c>
      <c r="BD47" s="5">
        <v>400</v>
      </c>
    </row>
    <row r="48" spans="1:56" x14ac:dyDescent="0.35">
      <c r="A48" t="s">
        <v>107</v>
      </c>
      <c r="B48" s="5">
        <v>45</v>
      </c>
      <c r="C48" s="7">
        <v>0.216</v>
      </c>
      <c r="D48" s="5">
        <v>80</v>
      </c>
      <c r="E48" s="7">
        <v>0.371</v>
      </c>
      <c r="F48" s="5">
        <v>120</v>
      </c>
      <c r="G48" s="7">
        <v>0.55400000000000005</v>
      </c>
      <c r="H48" s="5">
        <v>170</v>
      </c>
      <c r="I48" s="7">
        <v>0.80800000000000005</v>
      </c>
      <c r="J48" s="5">
        <v>40</v>
      </c>
      <c r="K48" s="7">
        <v>0.192</v>
      </c>
      <c r="L48" s="5">
        <v>215</v>
      </c>
      <c r="M48" s="5">
        <v>60</v>
      </c>
      <c r="N48" s="7">
        <v>0.28000000000000003</v>
      </c>
      <c r="O48" s="5">
        <v>100</v>
      </c>
      <c r="P48" s="7">
        <v>0.47899999999999998</v>
      </c>
      <c r="Q48" s="5">
        <v>145</v>
      </c>
      <c r="R48" s="7">
        <v>0.68200000000000005</v>
      </c>
      <c r="S48" s="5">
        <v>175</v>
      </c>
      <c r="T48" s="7">
        <v>0.82899999999999996</v>
      </c>
      <c r="U48" s="5">
        <v>35</v>
      </c>
      <c r="V48" s="7">
        <v>0.17100000000000001</v>
      </c>
      <c r="W48" s="5">
        <v>210</v>
      </c>
      <c r="X48" s="5">
        <v>85</v>
      </c>
      <c r="Y48" s="7">
        <v>0.38</v>
      </c>
      <c r="Z48" s="5">
        <v>140</v>
      </c>
      <c r="AA48" s="7">
        <v>0.61599999999999999</v>
      </c>
      <c r="AB48" s="5">
        <v>190</v>
      </c>
      <c r="AC48" s="7">
        <v>0.82499999999999996</v>
      </c>
      <c r="AD48" s="5">
        <v>205</v>
      </c>
      <c r="AE48" s="7">
        <v>0.9</v>
      </c>
      <c r="AF48" s="5">
        <v>25</v>
      </c>
      <c r="AG48" s="7">
        <v>0.1</v>
      </c>
      <c r="AH48" s="5">
        <v>230</v>
      </c>
      <c r="AI48" s="5">
        <v>85</v>
      </c>
      <c r="AJ48" s="7">
        <v>0.377</v>
      </c>
      <c r="AK48" s="5">
        <v>130</v>
      </c>
      <c r="AL48" s="7">
        <v>0.57899999999999996</v>
      </c>
      <c r="AM48" s="5">
        <v>185</v>
      </c>
      <c r="AN48" s="7">
        <v>0.80300000000000005</v>
      </c>
      <c r="AO48" s="5">
        <v>215</v>
      </c>
      <c r="AP48" s="7">
        <v>0.93899999999999995</v>
      </c>
      <c r="AQ48" s="5">
        <v>15</v>
      </c>
      <c r="AR48" s="7">
        <v>6.0999999999999999E-2</v>
      </c>
      <c r="AS48" s="5">
        <v>230</v>
      </c>
      <c r="AT48" s="5">
        <v>65</v>
      </c>
      <c r="AU48" s="7">
        <v>0.255</v>
      </c>
      <c r="AV48" s="5">
        <v>115</v>
      </c>
      <c r="AW48" s="7">
        <v>0.45</v>
      </c>
      <c r="AX48" s="5">
        <v>170</v>
      </c>
      <c r="AY48" s="7">
        <v>0.68100000000000005</v>
      </c>
      <c r="AZ48" s="5">
        <v>215</v>
      </c>
      <c r="BA48" s="7">
        <v>0.84899999999999998</v>
      </c>
      <c r="BB48" s="5">
        <v>40</v>
      </c>
      <c r="BC48" s="7">
        <v>0.151</v>
      </c>
      <c r="BD48" s="5">
        <v>250</v>
      </c>
    </row>
    <row r="49" spans="1:56" x14ac:dyDescent="0.35">
      <c r="A49" t="s">
        <v>108</v>
      </c>
      <c r="B49" s="5">
        <v>25</v>
      </c>
      <c r="C49" s="5" t="s">
        <v>63</v>
      </c>
      <c r="D49" s="5">
        <v>35</v>
      </c>
      <c r="E49" s="5" t="s">
        <v>63</v>
      </c>
      <c r="F49" s="5">
        <v>45</v>
      </c>
      <c r="G49" s="5" t="s">
        <v>63</v>
      </c>
      <c r="H49" s="5">
        <v>50</v>
      </c>
      <c r="I49" s="5" t="s">
        <v>63</v>
      </c>
      <c r="J49" s="5" t="s">
        <v>63</v>
      </c>
      <c r="K49" s="5" t="s">
        <v>63</v>
      </c>
      <c r="L49" s="5">
        <v>55</v>
      </c>
      <c r="M49" s="5">
        <v>15</v>
      </c>
      <c r="N49" s="7">
        <v>0.224</v>
      </c>
      <c r="O49" s="5">
        <v>25</v>
      </c>
      <c r="P49" s="7">
        <v>0.46600000000000003</v>
      </c>
      <c r="Q49" s="5">
        <v>40</v>
      </c>
      <c r="R49" s="7">
        <v>0.72399999999999998</v>
      </c>
      <c r="S49" s="5">
        <v>50</v>
      </c>
      <c r="T49" s="7">
        <v>0.89700000000000002</v>
      </c>
      <c r="U49" s="5">
        <v>5</v>
      </c>
      <c r="V49" s="7">
        <v>0.10299999999999999</v>
      </c>
      <c r="W49" s="5">
        <v>60</v>
      </c>
      <c r="X49" s="5">
        <v>25</v>
      </c>
      <c r="Y49" s="5" t="s">
        <v>63</v>
      </c>
      <c r="Z49" s="5">
        <v>35</v>
      </c>
      <c r="AA49" s="5" t="s">
        <v>63</v>
      </c>
      <c r="AB49" s="5">
        <v>40</v>
      </c>
      <c r="AC49" s="5" t="s">
        <v>63</v>
      </c>
      <c r="AD49" s="5">
        <v>40</v>
      </c>
      <c r="AE49" s="5" t="s">
        <v>63</v>
      </c>
      <c r="AF49" s="5" t="s">
        <v>63</v>
      </c>
      <c r="AG49" s="5" t="s">
        <v>63</v>
      </c>
      <c r="AH49" s="5">
        <v>40</v>
      </c>
      <c r="AI49" s="5">
        <v>5</v>
      </c>
      <c r="AJ49" s="5" t="s">
        <v>63</v>
      </c>
      <c r="AK49" s="5">
        <v>15</v>
      </c>
      <c r="AL49" s="5" t="s">
        <v>63</v>
      </c>
      <c r="AM49" s="5">
        <v>25</v>
      </c>
      <c r="AN49" s="5" t="s">
        <v>63</v>
      </c>
      <c r="AO49" s="5">
        <v>25</v>
      </c>
      <c r="AP49" s="5" t="s">
        <v>63</v>
      </c>
      <c r="AQ49" s="5" t="s">
        <v>63</v>
      </c>
      <c r="AR49" s="5" t="s">
        <v>63</v>
      </c>
      <c r="AS49" s="5">
        <v>25</v>
      </c>
      <c r="AT49" s="5">
        <v>5</v>
      </c>
      <c r="AU49" s="7">
        <v>0.115</v>
      </c>
      <c r="AV49" s="5">
        <v>20</v>
      </c>
      <c r="AW49" s="7">
        <v>0.40400000000000003</v>
      </c>
      <c r="AX49" s="5">
        <v>35</v>
      </c>
      <c r="AY49" s="7">
        <v>0.63500000000000001</v>
      </c>
      <c r="AZ49" s="5">
        <v>45</v>
      </c>
      <c r="BA49" s="7">
        <v>0.82699999999999996</v>
      </c>
      <c r="BB49" s="5">
        <v>10</v>
      </c>
      <c r="BC49" s="7">
        <v>0.17299999999999999</v>
      </c>
      <c r="BD49" s="5">
        <v>50</v>
      </c>
    </row>
    <row r="50" spans="1:56" x14ac:dyDescent="0.35">
      <c r="A50" t="s">
        <v>109</v>
      </c>
      <c r="B50" s="5">
        <v>90</v>
      </c>
      <c r="C50" s="7">
        <v>0.32500000000000001</v>
      </c>
      <c r="D50" s="5">
        <v>185</v>
      </c>
      <c r="E50" s="7">
        <v>0.66400000000000003</v>
      </c>
      <c r="F50" s="5">
        <v>255</v>
      </c>
      <c r="G50" s="7">
        <v>0.90700000000000003</v>
      </c>
      <c r="H50" s="5">
        <v>270</v>
      </c>
      <c r="I50" s="7">
        <v>0.97099999999999997</v>
      </c>
      <c r="J50" s="5">
        <v>10</v>
      </c>
      <c r="K50" s="7">
        <v>2.9000000000000001E-2</v>
      </c>
      <c r="L50" s="5">
        <v>280</v>
      </c>
      <c r="M50" s="5">
        <v>40</v>
      </c>
      <c r="N50" s="7">
        <v>0.20799999999999999</v>
      </c>
      <c r="O50" s="5">
        <v>100</v>
      </c>
      <c r="P50" s="7">
        <v>0.5</v>
      </c>
      <c r="Q50" s="5">
        <v>160</v>
      </c>
      <c r="R50" s="7">
        <v>0.79200000000000004</v>
      </c>
      <c r="S50" s="5">
        <v>190</v>
      </c>
      <c r="T50" s="7">
        <v>0.94599999999999995</v>
      </c>
      <c r="U50" s="5">
        <v>10</v>
      </c>
      <c r="V50" s="7">
        <v>5.3999999999999999E-2</v>
      </c>
      <c r="W50" s="5">
        <v>200</v>
      </c>
      <c r="X50" s="5">
        <v>95</v>
      </c>
      <c r="Y50" s="7">
        <v>0.36899999999999999</v>
      </c>
      <c r="Z50" s="5">
        <v>170</v>
      </c>
      <c r="AA50" s="7">
        <v>0.65400000000000003</v>
      </c>
      <c r="AB50" s="5">
        <v>235</v>
      </c>
      <c r="AC50" s="7">
        <v>0.90400000000000003</v>
      </c>
      <c r="AD50" s="5">
        <v>255</v>
      </c>
      <c r="AE50" s="7">
        <v>0.98099999999999998</v>
      </c>
      <c r="AF50" s="5">
        <v>5</v>
      </c>
      <c r="AG50" s="7">
        <v>1.9E-2</v>
      </c>
      <c r="AH50" s="5">
        <v>260</v>
      </c>
      <c r="AI50" s="5">
        <v>50</v>
      </c>
      <c r="AJ50" s="5" t="s">
        <v>63</v>
      </c>
      <c r="AK50" s="5">
        <v>105</v>
      </c>
      <c r="AL50" s="5" t="s">
        <v>63</v>
      </c>
      <c r="AM50" s="5">
        <v>170</v>
      </c>
      <c r="AN50" s="5" t="s">
        <v>63</v>
      </c>
      <c r="AO50" s="5">
        <v>180</v>
      </c>
      <c r="AP50" s="5" t="s">
        <v>63</v>
      </c>
      <c r="AQ50" s="5" t="s">
        <v>63</v>
      </c>
      <c r="AR50" s="5" t="s">
        <v>63</v>
      </c>
      <c r="AS50" s="5">
        <v>180</v>
      </c>
      <c r="AT50" s="5">
        <v>25</v>
      </c>
      <c r="AU50" s="7">
        <v>0.14199999999999999</v>
      </c>
      <c r="AV50" s="5">
        <v>105</v>
      </c>
      <c r="AW50" s="7">
        <v>0.58499999999999996</v>
      </c>
      <c r="AX50" s="5">
        <v>155</v>
      </c>
      <c r="AY50" s="7">
        <v>0.85799999999999998</v>
      </c>
      <c r="AZ50" s="5">
        <v>175</v>
      </c>
      <c r="BA50" s="7">
        <v>0.95599999999999996</v>
      </c>
      <c r="BB50" s="5">
        <v>10</v>
      </c>
      <c r="BC50" s="7">
        <v>4.3999999999999997E-2</v>
      </c>
      <c r="BD50" s="5">
        <v>185</v>
      </c>
    </row>
    <row r="51" spans="1:56" x14ac:dyDescent="0.35">
      <c r="A51" t="s">
        <v>110</v>
      </c>
      <c r="B51" s="5">
        <v>10</v>
      </c>
      <c r="C51" s="7">
        <v>0.4</v>
      </c>
      <c r="D51" s="5">
        <v>15</v>
      </c>
      <c r="E51" s="7">
        <v>0.7</v>
      </c>
      <c r="F51" s="5">
        <v>20</v>
      </c>
      <c r="G51" s="7">
        <v>0.95</v>
      </c>
      <c r="H51" s="5">
        <v>20</v>
      </c>
      <c r="I51" s="7">
        <v>1</v>
      </c>
      <c r="J51" s="5">
        <v>0</v>
      </c>
      <c r="K51" s="7">
        <v>0</v>
      </c>
      <c r="L51" s="5">
        <v>20</v>
      </c>
      <c r="M51" s="5" t="s">
        <v>70</v>
      </c>
      <c r="N51" s="5" t="s">
        <v>70</v>
      </c>
      <c r="O51" s="5" t="s">
        <v>70</v>
      </c>
      <c r="P51" s="5" t="s">
        <v>70</v>
      </c>
      <c r="Q51" s="5" t="s">
        <v>70</v>
      </c>
      <c r="R51" s="5" t="s">
        <v>70</v>
      </c>
      <c r="S51" s="5" t="s">
        <v>70</v>
      </c>
      <c r="T51" s="5" t="s">
        <v>70</v>
      </c>
      <c r="U51" s="5" t="s">
        <v>70</v>
      </c>
      <c r="V51" s="5" t="s">
        <v>70</v>
      </c>
      <c r="W51" s="5">
        <v>0</v>
      </c>
      <c r="X51" s="5" t="s">
        <v>70</v>
      </c>
      <c r="Y51" s="5" t="s">
        <v>70</v>
      </c>
      <c r="Z51" s="5" t="s">
        <v>70</v>
      </c>
      <c r="AA51" s="5" t="s">
        <v>70</v>
      </c>
      <c r="AB51" s="5" t="s">
        <v>70</v>
      </c>
      <c r="AC51" s="5" t="s">
        <v>70</v>
      </c>
      <c r="AD51" s="5" t="s">
        <v>70</v>
      </c>
      <c r="AE51" s="5" t="s">
        <v>70</v>
      </c>
      <c r="AF51" s="5" t="s">
        <v>70</v>
      </c>
      <c r="AG51" s="5" t="s">
        <v>70</v>
      </c>
      <c r="AH51" s="5">
        <v>0</v>
      </c>
      <c r="AI51" s="5" t="s">
        <v>70</v>
      </c>
      <c r="AJ51" s="5" t="s">
        <v>70</v>
      </c>
      <c r="AK51" s="5" t="s">
        <v>70</v>
      </c>
      <c r="AL51" s="5" t="s">
        <v>70</v>
      </c>
      <c r="AM51" s="5" t="s">
        <v>70</v>
      </c>
      <c r="AN51" s="5" t="s">
        <v>70</v>
      </c>
      <c r="AO51" s="5" t="s">
        <v>70</v>
      </c>
      <c r="AP51" s="5" t="s">
        <v>70</v>
      </c>
      <c r="AQ51" s="5" t="s">
        <v>70</v>
      </c>
      <c r="AR51" s="5" t="s">
        <v>70</v>
      </c>
      <c r="AS51" s="5">
        <v>0</v>
      </c>
      <c r="AT51" s="5" t="s">
        <v>63</v>
      </c>
      <c r="AU51" s="5" t="s">
        <v>63</v>
      </c>
      <c r="AV51" s="5" t="s">
        <v>63</v>
      </c>
      <c r="AW51" s="5" t="s">
        <v>63</v>
      </c>
      <c r="AX51" s="5" t="s">
        <v>63</v>
      </c>
      <c r="AY51" s="5" t="s">
        <v>63</v>
      </c>
      <c r="AZ51" s="5" t="s">
        <v>63</v>
      </c>
      <c r="BA51" s="5" t="s">
        <v>63</v>
      </c>
      <c r="BB51" s="5">
        <v>0</v>
      </c>
      <c r="BC51" s="7">
        <v>0</v>
      </c>
      <c r="BD51" s="5" t="s">
        <v>63</v>
      </c>
    </row>
    <row r="52" spans="1:56" x14ac:dyDescent="0.35">
      <c r="A52" t="s">
        <v>111</v>
      </c>
      <c r="B52" s="5">
        <v>15</v>
      </c>
      <c r="C52" s="7">
        <v>0.438</v>
      </c>
      <c r="D52" s="5">
        <v>15</v>
      </c>
      <c r="E52" s="7">
        <v>0.53100000000000003</v>
      </c>
      <c r="F52" s="5">
        <v>20</v>
      </c>
      <c r="G52" s="7">
        <v>0.56200000000000006</v>
      </c>
      <c r="H52" s="5">
        <v>20</v>
      </c>
      <c r="I52" s="7">
        <v>0.68799999999999994</v>
      </c>
      <c r="J52" s="5">
        <v>10</v>
      </c>
      <c r="K52" s="7">
        <v>0.312</v>
      </c>
      <c r="L52" s="5">
        <v>30</v>
      </c>
      <c r="M52" s="5">
        <v>10</v>
      </c>
      <c r="N52" s="7">
        <v>0.32300000000000001</v>
      </c>
      <c r="O52" s="5">
        <v>20</v>
      </c>
      <c r="P52" s="7">
        <v>0.58099999999999996</v>
      </c>
      <c r="Q52" s="5">
        <v>20</v>
      </c>
      <c r="R52" s="7">
        <v>0.64500000000000002</v>
      </c>
      <c r="S52" s="5">
        <v>20</v>
      </c>
      <c r="T52" s="7">
        <v>0.71</v>
      </c>
      <c r="U52" s="5">
        <v>10</v>
      </c>
      <c r="V52" s="7">
        <v>0.28999999999999998</v>
      </c>
      <c r="W52" s="5">
        <v>30</v>
      </c>
      <c r="X52" s="5">
        <v>10</v>
      </c>
      <c r="Y52" s="7">
        <v>0.33300000000000002</v>
      </c>
      <c r="Z52" s="5">
        <v>10</v>
      </c>
      <c r="AA52" s="7">
        <v>0.5</v>
      </c>
      <c r="AB52" s="5">
        <v>20</v>
      </c>
      <c r="AC52" s="7">
        <v>0.83299999999999996</v>
      </c>
      <c r="AD52" s="5">
        <v>25</v>
      </c>
      <c r="AE52" s="7">
        <v>1</v>
      </c>
      <c r="AF52" s="5">
        <v>0</v>
      </c>
      <c r="AG52" s="7">
        <v>0</v>
      </c>
      <c r="AH52" s="5">
        <v>25</v>
      </c>
      <c r="AI52" s="5">
        <v>10</v>
      </c>
      <c r="AJ52" s="7">
        <v>0.33300000000000002</v>
      </c>
      <c r="AK52" s="5">
        <v>15</v>
      </c>
      <c r="AL52" s="7">
        <v>0.58299999999999996</v>
      </c>
      <c r="AM52" s="5">
        <v>25</v>
      </c>
      <c r="AN52" s="7">
        <v>0.95799999999999996</v>
      </c>
      <c r="AO52" s="5">
        <v>25</v>
      </c>
      <c r="AP52" s="7">
        <v>1</v>
      </c>
      <c r="AQ52" s="5">
        <v>0</v>
      </c>
      <c r="AR52" s="7">
        <v>0</v>
      </c>
      <c r="AS52" s="5">
        <v>25</v>
      </c>
      <c r="AT52" s="5" t="s">
        <v>63</v>
      </c>
      <c r="AU52" s="5" t="s">
        <v>63</v>
      </c>
      <c r="AV52" s="5">
        <v>10</v>
      </c>
      <c r="AW52" s="5" t="s">
        <v>63</v>
      </c>
      <c r="AX52" s="5">
        <v>15</v>
      </c>
      <c r="AY52" s="5" t="s">
        <v>63</v>
      </c>
      <c r="AZ52" s="5">
        <v>15</v>
      </c>
      <c r="BA52" s="5" t="s">
        <v>63</v>
      </c>
      <c r="BB52" s="5">
        <v>0</v>
      </c>
      <c r="BC52" s="7">
        <v>0</v>
      </c>
      <c r="BD52" s="5">
        <v>15</v>
      </c>
    </row>
    <row r="53" spans="1:56" x14ac:dyDescent="0.35">
      <c r="A53" t="s">
        <v>112</v>
      </c>
      <c r="B53" s="5">
        <v>50</v>
      </c>
      <c r="C53" s="5" t="s">
        <v>63</v>
      </c>
      <c r="D53" s="5">
        <v>100</v>
      </c>
      <c r="E53" s="5" t="s">
        <v>63</v>
      </c>
      <c r="F53" s="5">
        <v>145</v>
      </c>
      <c r="G53" s="5" t="s">
        <v>63</v>
      </c>
      <c r="H53" s="5">
        <v>170</v>
      </c>
      <c r="I53" s="5" t="s">
        <v>63</v>
      </c>
      <c r="J53" s="5" t="s">
        <v>63</v>
      </c>
      <c r="K53" s="5" t="s">
        <v>63</v>
      </c>
      <c r="L53" s="5">
        <v>175</v>
      </c>
      <c r="M53" s="5">
        <v>60</v>
      </c>
      <c r="N53" s="7">
        <v>0.377</v>
      </c>
      <c r="O53" s="5">
        <v>90</v>
      </c>
      <c r="P53" s="7">
        <v>0.57199999999999995</v>
      </c>
      <c r="Q53" s="5">
        <v>120</v>
      </c>
      <c r="R53" s="7">
        <v>0.76700000000000002</v>
      </c>
      <c r="S53" s="5">
        <v>145</v>
      </c>
      <c r="T53" s="7">
        <v>0.91200000000000003</v>
      </c>
      <c r="U53" s="5">
        <v>15</v>
      </c>
      <c r="V53" s="7">
        <v>8.7999999999999995E-2</v>
      </c>
      <c r="W53" s="5">
        <v>160</v>
      </c>
      <c r="X53" s="5">
        <v>50</v>
      </c>
      <c r="Y53" s="5" t="s">
        <v>63</v>
      </c>
      <c r="Z53" s="5">
        <v>85</v>
      </c>
      <c r="AA53" s="5" t="s">
        <v>63</v>
      </c>
      <c r="AB53" s="5">
        <v>125</v>
      </c>
      <c r="AC53" s="5" t="s">
        <v>63</v>
      </c>
      <c r="AD53" s="5">
        <v>140</v>
      </c>
      <c r="AE53" s="5" t="s">
        <v>63</v>
      </c>
      <c r="AF53" s="5" t="s">
        <v>63</v>
      </c>
      <c r="AG53" s="5" t="s">
        <v>63</v>
      </c>
      <c r="AH53" s="5">
        <v>140</v>
      </c>
      <c r="AI53" s="5">
        <v>40</v>
      </c>
      <c r="AJ53" s="5" t="s">
        <v>63</v>
      </c>
      <c r="AK53" s="5">
        <v>75</v>
      </c>
      <c r="AL53" s="5" t="s">
        <v>63</v>
      </c>
      <c r="AM53" s="5">
        <v>115</v>
      </c>
      <c r="AN53" s="5" t="s">
        <v>63</v>
      </c>
      <c r="AO53" s="5">
        <v>125</v>
      </c>
      <c r="AP53" s="5" t="s">
        <v>63</v>
      </c>
      <c r="AQ53" s="5" t="s">
        <v>63</v>
      </c>
      <c r="AR53" s="5" t="s">
        <v>63</v>
      </c>
      <c r="AS53" s="5">
        <v>125</v>
      </c>
      <c r="AT53" s="5">
        <v>35</v>
      </c>
      <c r="AU53" s="7">
        <v>0.29199999999999998</v>
      </c>
      <c r="AV53" s="5">
        <v>70</v>
      </c>
      <c r="AW53" s="7">
        <v>0.628</v>
      </c>
      <c r="AX53" s="5">
        <v>95</v>
      </c>
      <c r="AY53" s="7">
        <v>0.85</v>
      </c>
      <c r="AZ53" s="5">
        <v>105</v>
      </c>
      <c r="BA53" s="7">
        <v>0.94699999999999995</v>
      </c>
      <c r="BB53" s="5">
        <v>5</v>
      </c>
      <c r="BC53" s="7">
        <v>5.2999999999999999E-2</v>
      </c>
      <c r="BD53" s="5">
        <v>115</v>
      </c>
    </row>
    <row r="54" spans="1:56" x14ac:dyDescent="0.35">
      <c r="A54" t="s">
        <v>113</v>
      </c>
      <c r="B54" s="5" t="s">
        <v>63</v>
      </c>
      <c r="C54" s="5" t="s">
        <v>63</v>
      </c>
      <c r="D54" s="5">
        <v>5</v>
      </c>
      <c r="E54" s="5" t="s">
        <v>63</v>
      </c>
      <c r="F54" s="5">
        <v>5</v>
      </c>
      <c r="G54" s="5" t="s">
        <v>63</v>
      </c>
      <c r="H54" s="5">
        <v>10</v>
      </c>
      <c r="I54" s="5" t="s">
        <v>63</v>
      </c>
      <c r="J54" s="5" t="s">
        <v>63</v>
      </c>
      <c r="K54" s="5" t="s">
        <v>63</v>
      </c>
      <c r="L54" s="5">
        <v>10</v>
      </c>
      <c r="M54" s="5">
        <v>5</v>
      </c>
      <c r="N54" s="7">
        <v>0.5</v>
      </c>
      <c r="O54" s="5">
        <v>10</v>
      </c>
      <c r="P54" s="7">
        <v>0.85699999999999998</v>
      </c>
      <c r="Q54" s="5">
        <v>15</v>
      </c>
      <c r="R54" s="7">
        <v>0.92900000000000005</v>
      </c>
      <c r="S54" s="5">
        <v>15</v>
      </c>
      <c r="T54" s="7">
        <v>1</v>
      </c>
      <c r="U54" s="5">
        <v>0</v>
      </c>
      <c r="V54" s="7">
        <v>0</v>
      </c>
      <c r="W54" s="5">
        <v>15</v>
      </c>
      <c r="X54" s="5">
        <v>10</v>
      </c>
      <c r="Y54" s="7">
        <v>0.83299999999999996</v>
      </c>
      <c r="Z54" s="5">
        <v>10</v>
      </c>
      <c r="AA54" s="7">
        <v>0.91700000000000004</v>
      </c>
      <c r="AB54" s="5">
        <v>10</v>
      </c>
      <c r="AC54" s="7">
        <v>1</v>
      </c>
      <c r="AD54" s="5">
        <v>10</v>
      </c>
      <c r="AE54" s="7">
        <v>1</v>
      </c>
      <c r="AF54" s="5">
        <v>0</v>
      </c>
      <c r="AG54" s="7">
        <v>0</v>
      </c>
      <c r="AH54" s="5">
        <v>10</v>
      </c>
      <c r="AI54" s="5" t="s">
        <v>70</v>
      </c>
      <c r="AJ54" s="5" t="s">
        <v>70</v>
      </c>
      <c r="AK54" s="5" t="s">
        <v>70</v>
      </c>
      <c r="AL54" s="5" t="s">
        <v>70</v>
      </c>
      <c r="AM54" s="5" t="s">
        <v>70</v>
      </c>
      <c r="AN54" s="5" t="s">
        <v>70</v>
      </c>
      <c r="AO54" s="5" t="s">
        <v>70</v>
      </c>
      <c r="AP54" s="5" t="s">
        <v>70</v>
      </c>
      <c r="AQ54" s="5" t="s">
        <v>70</v>
      </c>
      <c r="AR54" s="5" t="s">
        <v>70</v>
      </c>
      <c r="AS54" s="5">
        <v>0</v>
      </c>
      <c r="AT54" s="5" t="s">
        <v>70</v>
      </c>
      <c r="AU54" s="5" t="s">
        <v>70</v>
      </c>
      <c r="AV54" s="5" t="s">
        <v>70</v>
      </c>
      <c r="AW54" s="5" t="s">
        <v>70</v>
      </c>
      <c r="AX54" s="5" t="s">
        <v>70</v>
      </c>
      <c r="AY54" s="5" t="s">
        <v>70</v>
      </c>
      <c r="AZ54" s="5" t="s">
        <v>70</v>
      </c>
      <c r="BA54" s="5" t="s">
        <v>70</v>
      </c>
      <c r="BB54" s="5" t="s">
        <v>70</v>
      </c>
      <c r="BC54" s="5" t="s">
        <v>70</v>
      </c>
      <c r="BD54" s="5">
        <v>0</v>
      </c>
    </row>
    <row r="55" spans="1:56" x14ac:dyDescent="0.35">
      <c r="A55" t="s">
        <v>114</v>
      </c>
      <c r="B55" s="5">
        <v>5</v>
      </c>
      <c r="C55" s="5" t="s">
        <v>63</v>
      </c>
      <c r="D55" s="5">
        <v>10</v>
      </c>
      <c r="E55" s="5" t="s">
        <v>63</v>
      </c>
      <c r="F55" s="5">
        <v>15</v>
      </c>
      <c r="G55" s="5" t="s">
        <v>63</v>
      </c>
      <c r="H55" s="5">
        <v>15</v>
      </c>
      <c r="I55" s="5" t="s">
        <v>63</v>
      </c>
      <c r="J55" s="5" t="s">
        <v>63</v>
      </c>
      <c r="K55" s="5" t="s">
        <v>63</v>
      </c>
      <c r="L55" s="5">
        <v>20</v>
      </c>
      <c r="M55" s="5">
        <v>5</v>
      </c>
      <c r="N55" s="7">
        <v>0.23799999999999999</v>
      </c>
      <c r="O55" s="5">
        <v>10</v>
      </c>
      <c r="P55" s="7">
        <v>0.42899999999999999</v>
      </c>
      <c r="Q55" s="5">
        <v>15</v>
      </c>
      <c r="R55" s="7">
        <v>0.66700000000000004</v>
      </c>
      <c r="S55" s="5">
        <v>15</v>
      </c>
      <c r="T55" s="7">
        <v>0.76200000000000001</v>
      </c>
      <c r="U55" s="5">
        <v>5</v>
      </c>
      <c r="V55" s="7">
        <v>0.23799999999999999</v>
      </c>
      <c r="W55" s="5">
        <v>20</v>
      </c>
      <c r="X55" s="5">
        <v>10</v>
      </c>
      <c r="Y55" s="5" t="s">
        <v>63</v>
      </c>
      <c r="Z55" s="5">
        <v>10</v>
      </c>
      <c r="AA55" s="5" t="s">
        <v>63</v>
      </c>
      <c r="AB55" s="5">
        <v>20</v>
      </c>
      <c r="AC55" s="5" t="s">
        <v>63</v>
      </c>
      <c r="AD55" s="5">
        <v>20</v>
      </c>
      <c r="AE55" s="5" t="s">
        <v>63</v>
      </c>
      <c r="AF55" s="5" t="s">
        <v>63</v>
      </c>
      <c r="AG55" s="5" t="s">
        <v>63</v>
      </c>
      <c r="AH55" s="5">
        <v>25</v>
      </c>
      <c r="AI55" s="5" t="s">
        <v>63</v>
      </c>
      <c r="AJ55" s="5" t="s">
        <v>63</v>
      </c>
      <c r="AK55" s="5">
        <v>5</v>
      </c>
      <c r="AL55" s="5" t="s">
        <v>63</v>
      </c>
      <c r="AM55" s="5">
        <v>5</v>
      </c>
      <c r="AN55" s="5" t="s">
        <v>63</v>
      </c>
      <c r="AO55" s="5">
        <v>10</v>
      </c>
      <c r="AP55" s="5" t="s">
        <v>63</v>
      </c>
      <c r="AQ55" s="5">
        <v>0</v>
      </c>
      <c r="AR55" s="7">
        <v>0</v>
      </c>
      <c r="AS55" s="5">
        <v>10</v>
      </c>
      <c r="AT55" s="5">
        <v>20</v>
      </c>
      <c r="AU55" s="7">
        <v>0.24399999999999999</v>
      </c>
      <c r="AV55" s="5">
        <v>35</v>
      </c>
      <c r="AW55" s="7">
        <v>0.46200000000000002</v>
      </c>
      <c r="AX55" s="5">
        <v>45</v>
      </c>
      <c r="AY55" s="7">
        <v>0.56399999999999995</v>
      </c>
      <c r="AZ55" s="5">
        <v>55</v>
      </c>
      <c r="BA55" s="7">
        <v>0.69199999999999995</v>
      </c>
      <c r="BB55" s="5">
        <v>25</v>
      </c>
      <c r="BC55" s="7">
        <v>0.308</v>
      </c>
      <c r="BD55" s="5">
        <v>80</v>
      </c>
    </row>
    <row r="56" spans="1:56" x14ac:dyDescent="0.35">
      <c r="A56" t="s">
        <v>115</v>
      </c>
      <c r="B56" s="5" t="s">
        <v>70</v>
      </c>
      <c r="C56" s="5" t="s">
        <v>70</v>
      </c>
      <c r="D56" s="5" t="s">
        <v>70</v>
      </c>
      <c r="E56" s="5" t="s">
        <v>70</v>
      </c>
      <c r="F56" s="5" t="s">
        <v>70</v>
      </c>
      <c r="G56" s="5" t="s">
        <v>70</v>
      </c>
      <c r="H56" s="5" t="s">
        <v>70</v>
      </c>
      <c r="I56" s="5" t="s">
        <v>70</v>
      </c>
      <c r="J56" s="5" t="s">
        <v>70</v>
      </c>
      <c r="K56" s="5" t="s">
        <v>70</v>
      </c>
      <c r="L56" s="5">
        <v>0</v>
      </c>
      <c r="M56" s="5" t="s">
        <v>70</v>
      </c>
      <c r="N56" s="5" t="s">
        <v>70</v>
      </c>
      <c r="O56" s="5" t="s">
        <v>70</v>
      </c>
      <c r="P56" s="5" t="s">
        <v>70</v>
      </c>
      <c r="Q56" s="5" t="s">
        <v>70</v>
      </c>
      <c r="R56" s="5" t="s">
        <v>70</v>
      </c>
      <c r="S56" s="5" t="s">
        <v>70</v>
      </c>
      <c r="T56" s="5" t="s">
        <v>70</v>
      </c>
      <c r="U56" s="5" t="s">
        <v>70</v>
      </c>
      <c r="V56" s="5" t="s">
        <v>70</v>
      </c>
      <c r="W56" s="5">
        <v>0</v>
      </c>
      <c r="X56" s="5" t="s">
        <v>70</v>
      </c>
      <c r="Y56" s="5" t="s">
        <v>70</v>
      </c>
      <c r="Z56" s="5" t="s">
        <v>70</v>
      </c>
      <c r="AA56" s="5" t="s">
        <v>70</v>
      </c>
      <c r="AB56" s="5" t="s">
        <v>70</v>
      </c>
      <c r="AC56" s="5" t="s">
        <v>70</v>
      </c>
      <c r="AD56" s="5" t="s">
        <v>70</v>
      </c>
      <c r="AE56" s="5" t="s">
        <v>70</v>
      </c>
      <c r="AF56" s="5" t="s">
        <v>70</v>
      </c>
      <c r="AG56" s="5" t="s">
        <v>70</v>
      </c>
      <c r="AH56" s="5">
        <v>0</v>
      </c>
      <c r="AI56" s="5" t="s">
        <v>70</v>
      </c>
      <c r="AJ56" s="5" t="s">
        <v>70</v>
      </c>
      <c r="AK56" s="5" t="s">
        <v>70</v>
      </c>
      <c r="AL56" s="5" t="s">
        <v>70</v>
      </c>
      <c r="AM56" s="5" t="s">
        <v>70</v>
      </c>
      <c r="AN56" s="5" t="s">
        <v>70</v>
      </c>
      <c r="AO56" s="5" t="s">
        <v>70</v>
      </c>
      <c r="AP56" s="5" t="s">
        <v>70</v>
      </c>
      <c r="AQ56" s="5" t="s">
        <v>70</v>
      </c>
      <c r="AR56" s="5" t="s">
        <v>70</v>
      </c>
      <c r="AS56" s="5">
        <v>0</v>
      </c>
      <c r="AT56" s="5" t="s">
        <v>70</v>
      </c>
      <c r="AU56" s="5" t="s">
        <v>70</v>
      </c>
      <c r="AV56" s="5" t="s">
        <v>70</v>
      </c>
      <c r="AW56" s="5" t="s">
        <v>70</v>
      </c>
      <c r="AX56" s="5" t="s">
        <v>70</v>
      </c>
      <c r="AY56" s="5" t="s">
        <v>70</v>
      </c>
      <c r="AZ56" s="5" t="s">
        <v>70</v>
      </c>
      <c r="BA56" s="5" t="s">
        <v>70</v>
      </c>
      <c r="BB56" s="5" t="s">
        <v>70</v>
      </c>
      <c r="BC56" s="5" t="s">
        <v>70</v>
      </c>
      <c r="BD56" s="5">
        <v>0</v>
      </c>
    </row>
    <row r="57" spans="1:56" x14ac:dyDescent="0.35">
      <c r="A57" t="s">
        <v>116</v>
      </c>
      <c r="B57" s="5">
        <v>40</v>
      </c>
      <c r="C57" s="5" t="s">
        <v>63</v>
      </c>
      <c r="D57" s="5">
        <v>55</v>
      </c>
      <c r="E57" s="5" t="s">
        <v>63</v>
      </c>
      <c r="F57" s="5">
        <v>65</v>
      </c>
      <c r="G57" s="5" t="s">
        <v>63</v>
      </c>
      <c r="H57" s="5">
        <v>65</v>
      </c>
      <c r="I57" s="5" t="s">
        <v>63</v>
      </c>
      <c r="J57" s="5" t="s">
        <v>63</v>
      </c>
      <c r="K57" s="5" t="s">
        <v>63</v>
      </c>
      <c r="L57" s="5">
        <v>70</v>
      </c>
      <c r="M57" s="5">
        <v>40</v>
      </c>
      <c r="N57" s="7">
        <v>0.54100000000000004</v>
      </c>
      <c r="O57" s="5">
        <v>55</v>
      </c>
      <c r="P57" s="7">
        <v>0.71599999999999997</v>
      </c>
      <c r="Q57" s="5">
        <v>60</v>
      </c>
      <c r="R57" s="7">
        <v>0.81100000000000005</v>
      </c>
      <c r="S57" s="5">
        <v>70</v>
      </c>
      <c r="T57" s="7">
        <v>0.93200000000000005</v>
      </c>
      <c r="U57" s="5">
        <v>5</v>
      </c>
      <c r="V57" s="7">
        <v>6.8000000000000005E-2</v>
      </c>
      <c r="W57" s="5">
        <v>75</v>
      </c>
      <c r="X57" s="5">
        <v>35</v>
      </c>
      <c r="Y57" s="5" t="s">
        <v>63</v>
      </c>
      <c r="Z57" s="5">
        <v>45</v>
      </c>
      <c r="AA57" s="5" t="s">
        <v>63</v>
      </c>
      <c r="AB57" s="5">
        <v>60</v>
      </c>
      <c r="AC57" s="5" t="s">
        <v>63</v>
      </c>
      <c r="AD57" s="5">
        <v>65</v>
      </c>
      <c r="AE57" s="5" t="s">
        <v>63</v>
      </c>
      <c r="AF57" s="5" t="s">
        <v>63</v>
      </c>
      <c r="AG57" s="5" t="s">
        <v>63</v>
      </c>
      <c r="AH57" s="5">
        <v>65</v>
      </c>
      <c r="AI57" s="5">
        <v>55</v>
      </c>
      <c r="AJ57" s="7">
        <v>0.50900000000000001</v>
      </c>
      <c r="AK57" s="5">
        <v>80</v>
      </c>
      <c r="AL57" s="7">
        <v>0.74099999999999999</v>
      </c>
      <c r="AM57" s="5">
        <v>95</v>
      </c>
      <c r="AN57" s="7">
        <v>0.89800000000000002</v>
      </c>
      <c r="AO57" s="5">
        <v>105</v>
      </c>
      <c r="AP57" s="7">
        <v>0.95399999999999996</v>
      </c>
      <c r="AQ57" s="5">
        <v>5</v>
      </c>
      <c r="AR57" s="7">
        <v>4.5999999999999999E-2</v>
      </c>
      <c r="AS57" s="5">
        <v>110</v>
      </c>
      <c r="AT57" s="5">
        <v>45</v>
      </c>
      <c r="AU57" s="5" t="s">
        <v>63</v>
      </c>
      <c r="AV57" s="5">
        <v>60</v>
      </c>
      <c r="AW57" s="5" t="s">
        <v>63</v>
      </c>
      <c r="AX57" s="5">
        <v>75</v>
      </c>
      <c r="AY57" s="5" t="s">
        <v>63</v>
      </c>
      <c r="AZ57" s="5">
        <v>80</v>
      </c>
      <c r="BA57" s="5" t="s">
        <v>63</v>
      </c>
      <c r="BB57" s="5" t="s">
        <v>63</v>
      </c>
      <c r="BC57" s="5" t="s">
        <v>63</v>
      </c>
      <c r="BD57" s="5">
        <v>85</v>
      </c>
    </row>
    <row r="58" spans="1:56" x14ac:dyDescent="0.35">
      <c r="A58" t="s">
        <v>117</v>
      </c>
      <c r="B58" s="5" t="s">
        <v>70</v>
      </c>
      <c r="C58" s="5" t="s">
        <v>70</v>
      </c>
      <c r="D58" s="5" t="s">
        <v>70</v>
      </c>
      <c r="E58" s="5" t="s">
        <v>70</v>
      </c>
      <c r="F58" s="5" t="s">
        <v>70</v>
      </c>
      <c r="G58" s="5" t="s">
        <v>70</v>
      </c>
      <c r="H58" s="5" t="s">
        <v>70</v>
      </c>
      <c r="I58" s="5" t="s">
        <v>70</v>
      </c>
      <c r="J58" s="5" t="s">
        <v>70</v>
      </c>
      <c r="K58" s="5" t="s">
        <v>70</v>
      </c>
      <c r="L58" s="5">
        <v>0</v>
      </c>
      <c r="M58" s="5" t="s">
        <v>70</v>
      </c>
      <c r="N58" s="5" t="s">
        <v>70</v>
      </c>
      <c r="O58" s="5" t="s">
        <v>70</v>
      </c>
      <c r="P58" s="5" t="s">
        <v>70</v>
      </c>
      <c r="Q58" s="5" t="s">
        <v>70</v>
      </c>
      <c r="R58" s="5" t="s">
        <v>70</v>
      </c>
      <c r="S58" s="5" t="s">
        <v>70</v>
      </c>
      <c r="T58" s="5" t="s">
        <v>70</v>
      </c>
      <c r="U58" s="5" t="s">
        <v>70</v>
      </c>
      <c r="V58" s="5" t="s">
        <v>70</v>
      </c>
      <c r="W58" s="5">
        <v>0</v>
      </c>
      <c r="X58" s="5" t="s">
        <v>70</v>
      </c>
      <c r="Y58" s="5" t="s">
        <v>70</v>
      </c>
      <c r="Z58" s="5" t="s">
        <v>70</v>
      </c>
      <c r="AA58" s="5" t="s">
        <v>70</v>
      </c>
      <c r="AB58" s="5" t="s">
        <v>70</v>
      </c>
      <c r="AC58" s="5" t="s">
        <v>70</v>
      </c>
      <c r="AD58" s="5" t="s">
        <v>70</v>
      </c>
      <c r="AE58" s="5" t="s">
        <v>70</v>
      </c>
      <c r="AF58" s="5" t="s">
        <v>70</v>
      </c>
      <c r="AG58" s="5" t="s">
        <v>70</v>
      </c>
      <c r="AH58" s="5">
        <v>0</v>
      </c>
      <c r="AI58" s="5" t="s">
        <v>70</v>
      </c>
      <c r="AJ58" s="5" t="s">
        <v>70</v>
      </c>
      <c r="AK58" s="5" t="s">
        <v>70</v>
      </c>
      <c r="AL58" s="5" t="s">
        <v>70</v>
      </c>
      <c r="AM58" s="5" t="s">
        <v>70</v>
      </c>
      <c r="AN58" s="5" t="s">
        <v>70</v>
      </c>
      <c r="AO58" s="5" t="s">
        <v>70</v>
      </c>
      <c r="AP58" s="5" t="s">
        <v>70</v>
      </c>
      <c r="AQ58" s="5" t="s">
        <v>70</v>
      </c>
      <c r="AR58" s="5" t="s">
        <v>70</v>
      </c>
      <c r="AS58" s="5">
        <v>0</v>
      </c>
      <c r="AT58" s="5" t="s">
        <v>70</v>
      </c>
      <c r="AU58" s="5" t="s">
        <v>70</v>
      </c>
      <c r="AV58" s="5" t="s">
        <v>70</v>
      </c>
      <c r="AW58" s="5" t="s">
        <v>70</v>
      </c>
      <c r="AX58" s="5" t="s">
        <v>70</v>
      </c>
      <c r="AY58" s="5" t="s">
        <v>70</v>
      </c>
      <c r="AZ58" s="5" t="s">
        <v>70</v>
      </c>
      <c r="BA58" s="5" t="s">
        <v>70</v>
      </c>
      <c r="BB58" s="5" t="s">
        <v>70</v>
      </c>
      <c r="BC58" s="5" t="s">
        <v>70</v>
      </c>
      <c r="BD58" s="5">
        <v>0</v>
      </c>
    </row>
    <row r="59" spans="1:56" x14ac:dyDescent="0.35">
      <c r="A59" s="6" t="s">
        <v>118</v>
      </c>
      <c r="B59" s="10">
        <v>1905</v>
      </c>
      <c r="C59" s="11">
        <v>0.29699999999999999</v>
      </c>
      <c r="D59" s="10">
        <v>3320</v>
      </c>
      <c r="E59" s="11">
        <v>0.51800000000000002</v>
      </c>
      <c r="F59" s="10">
        <v>4655</v>
      </c>
      <c r="G59" s="11">
        <v>0.72699999999999998</v>
      </c>
      <c r="H59" s="10">
        <v>5585</v>
      </c>
      <c r="I59" s="11">
        <v>0.872</v>
      </c>
      <c r="J59" s="9">
        <v>820</v>
      </c>
      <c r="K59" s="11">
        <v>0.128</v>
      </c>
      <c r="L59" s="10">
        <v>6405</v>
      </c>
      <c r="M59" s="10">
        <v>1935</v>
      </c>
      <c r="N59" s="11">
        <v>0.313</v>
      </c>
      <c r="O59" s="10">
        <v>3335</v>
      </c>
      <c r="P59" s="11">
        <v>0.54</v>
      </c>
      <c r="Q59" s="10">
        <v>4575</v>
      </c>
      <c r="R59" s="11">
        <v>0.74</v>
      </c>
      <c r="S59" s="10">
        <v>5425</v>
      </c>
      <c r="T59" s="11">
        <v>0.877</v>
      </c>
      <c r="U59" s="9">
        <v>760</v>
      </c>
      <c r="V59" s="11">
        <v>0.123</v>
      </c>
      <c r="W59" s="10">
        <v>6185</v>
      </c>
      <c r="X59" s="10">
        <v>2300</v>
      </c>
      <c r="Y59" s="11">
        <v>0.39900000000000002</v>
      </c>
      <c r="Z59" s="10">
        <v>3550</v>
      </c>
      <c r="AA59" s="11">
        <v>0.61599999999999999</v>
      </c>
      <c r="AB59" s="10">
        <v>4770</v>
      </c>
      <c r="AC59" s="11">
        <v>0.82799999999999996</v>
      </c>
      <c r="AD59" s="10">
        <v>5370</v>
      </c>
      <c r="AE59" s="11">
        <v>0.93100000000000005</v>
      </c>
      <c r="AF59" s="9">
        <v>395</v>
      </c>
      <c r="AG59" s="11">
        <v>6.9000000000000006E-2</v>
      </c>
      <c r="AH59" s="10">
        <v>5765</v>
      </c>
      <c r="AI59" s="10">
        <v>2075</v>
      </c>
      <c r="AJ59" s="11">
        <v>0.34599999999999997</v>
      </c>
      <c r="AK59" s="10">
        <v>3535</v>
      </c>
      <c r="AL59" s="11">
        <v>0.58899999999999997</v>
      </c>
      <c r="AM59" s="10">
        <v>5060</v>
      </c>
      <c r="AN59" s="11">
        <v>0.84299999999999997</v>
      </c>
      <c r="AO59" s="10">
        <v>5685</v>
      </c>
      <c r="AP59" s="11">
        <v>0.94799999999999995</v>
      </c>
      <c r="AQ59" s="9">
        <v>315</v>
      </c>
      <c r="AR59" s="11">
        <v>5.1999999999999998E-2</v>
      </c>
      <c r="AS59" s="10">
        <v>6000</v>
      </c>
      <c r="AT59" s="10">
        <v>1705</v>
      </c>
      <c r="AU59" s="11">
        <v>0.27900000000000003</v>
      </c>
      <c r="AV59" s="10">
        <v>3225</v>
      </c>
      <c r="AW59" s="11">
        <v>0.52800000000000002</v>
      </c>
      <c r="AX59" s="10">
        <v>4450</v>
      </c>
      <c r="AY59" s="11">
        <v>0.72799999999999998</v>
      </c>
      <c r="AZ59" s="10">
        <v>5320</v>
      </c>
      <c r="BA59" s="11">
        <v>0.87</v>
      </c>
      <c r="BB59" s="9">
        <v>795</v>
      </c>
      <c r="BC59" s="11">
        <v>0.13</v>
      </c>
      <c r="BD59" s="10">
        <v>6115</v>
      </c>
    </row>
  </sheetData>
  <pageMargins left="0.7" right="0.7" top="0.75" bottom="0.75" header="0.3" footer="0.3"/>
  <pageSetup paperSize="9" orientation="portrait" horizontalDpi="300" verticalDpi="30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D59"/>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23.69140625" customWidth="1"/>
    <col min="5" max="5" width="28.69140625" customWidth="1"/>
    <col min="6" max="6" width="23.69140625" customWidth="1"/>
    <col min="7" max="7" width="28.69140625" customWidth="1"/>
    <col min="8" max="8" width="23.69140625" customWidth="1"/>
    <col min="9" max="9" width="28.69140625" customWidth="1"/>
    <col min="10" max="10" width="20.69140625" customWidth="1"/>
    <col min="11" max="11" width="25.69140625" customWidth="1"/>
    <col min="12" max="12" width="13.69140625" customWidth="1"/>
    <col min="13" max="13" width="19.69140625" customWidth="1"/>
    <col min="14" max="14" width="24.69140625" customWidth="1"/>
    <col min="15" max="15" width="23.69140625" customWidth="1"/>
    <col min="16" max="16" width="28.69140625" customWidth="1"/>
    <col min="17" max="17" width="23.69140625" customWidth="1"/>
    <col min="18" max="18" width="28.69140625" customWidth="1"/>
    <col min="19" max="19" width="23.69140625" customWidth="1"/>
    <col min="20" max="20" width="28.69140625" customWidth="1"/>
    <col min="21" max="21" width="20.69140625" customWidth="1"/>
    <col min="22" max="22" width="25.69140625" customWidth="1"/>
    <col min="23" max="23" width="13.69140625" customWidth="1"/>
    <col min="24" max="24" width="19.69140625" customWidth="1"/>
    <col min="25" max="25" width="24.69140625" customWidth="1"/>
    <col min="26" max="26" width="23.69140625" customWidth="1"/>
    <col min="27" max="27" width="28.69140625" customWidth="1"/>
    <col min="28" max="28" width="23.69140625" customWidth="1"/>
    <col min="29" max="29" width="28.69140625" customWidth="1"/>
    <col min="30" max="30" width="23.69140625" customWidth="1"/>
    <col min="31" max="31" width="28.69140625" customWidth="1"/>
    <col min="32" max="32" width="20.69140625" customWidth="1"/>
    <col min="33" max="33" width="25.69140625" customWidth="1"/>
    <col min="34" max="34" width="13.69140625" customWidth="1"/>
    <col min="35" max="35" width="19.69140625" customWidth="1"/>
    <col min="36" max="36" width="24.69140625" customWidth="1"/>
    <col min="37" max="37" width="23.69140625" customWidth="1"/>
    <col min="38" max="38" width="28.69140625" customWidth="1"/>
    <col min="39" max="39" width="23.69140625" customWidth="1"/>
    <col min="40" max="40" width="28.69140625" customWidth="1"/>
    <col min="41" max="41" width="23.69140625" customWidth="1"/>
    <col min="42" max="42" width="28.69140625" customWidth="1"/>
    <col min="43" max="43" width="20.69140625" customWidth="1"/>
    <col min="44" max="44" width="25.69140625" customWidth="1"/>
    <col min="45" max="45" width="13.69140625" customWidth="1"/>
    <col min="46" max="46" width="19.69140625" customWidth="1"/>
    <col min="47" max="47" width="24.69140625" customWidth="1"/>
    <col min="48" max="48" width="23.69140625" customWidth="1"/>
    <col min="49" max="49" width="28.69140625" customWidth="1"/>
    <col min="50" max="50" width="23.69140625" customWidth="1"/>
    <col min="51" max="51" width="28.69140625" customWidth="1"/>
    <col min="52" max="52" width="23.69140625" customWidth="1"/>
    <col min="53" max="53" width="28.69140625" customWidth="1"/>
    <col min="54" max="54" width="20.69140625" customWidth="1"/>
    <col min="55" max="55" width="25.69140625" customWidth="1"/>
    <col min="56" max="56" width="13.69140625" customWidth="1"/>
  </cols>
  <sheetData>
    <row r="1" spans="1:56" ht="30" customHeight="1" x14ac:dyDescent="0.35">
      <c r="A1" s="1" t="s">
        <v>132</v>
      </c>
    </row>
    <row r="2" spans="1:56" x14ac:dyDescent="0.35">
      <c r="A2" t="s">
        <v>119</v>
      </c>
    </row>
    <row r="3" spans="1:56" x14ac:dyDescent="0.35">
      <c r="A3" t="s">
        <v>120</v>
      </c>
    </row>
    <row r="4" spans="1:5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c r="Q4" s="4" t="s">
        <v>22</v>
      </c>
      <c r="R4" s="4" t="s">
        <v>23</v>
      </c>
      <c r="S4" s="4" t="s">
        <v>24</v>
      </c>
      <c r="T4" s="4" t="s">
        <v>25</v>
      </c>
      <c r="U4" s="4" t="s">
        <v>26</v>
      </c>
      <c r="V4" s="4" t="s">
        <v>27</v>
      </c>
      <c r="W4" s="4" t="s">
        <v>28</v>
      </c>
      <c r="X4" s="4" t="s">
        <v>29</v>
      </c>
      <c r="Y4" s="4" t="s">
        <v>30</v>
      </c>
      <c r="Z4" s="4" t="s">
        <v>31</v>
      </c>
      <c r="AA4" s="4" t="s">
        <v>32</v>
      </c>
      <c r="AB4" s="4" t="s">
        <v>33</v>
      </c>
      <c r="AC4" s="4" t="s">
        <v>34</v>
      </c>
      <c r="AD4" s="4" t="s">
        <v>35</v>
      </c>
      <c r="AE4" s="4" t="s">
        <v>36</v>
      </c>
      <c r="AF4" s="4" t="s">
        <v>37</v>
      </c>
      <c r="AG4" s="4" t="s">
        <v>38</v>
      </c>
      <c r="AH4" s="4" t="s">
        <v>39</v>
      </c>
      <c r="AI4" s="4" t="s">
        <v>40</v>
      </c>
      <c r="AJ4" s="4" t="s">
        <v>41</v>
      </c>
      <c r="AK4" s="4" t="s">
        <v>42</v>
      </c>
      <c r="AL4" s="4" t="s">
        <v>43</v>
      </c>
      <c r="AM4" s="4" t="s">
        <v>44</v>
      </c>
      <c r="AN4" s="4" t="s">
        <v>45</v>
      </c>
      <c r="AO4" s="4" t="s">
        <v>46</v>
      </c>
      <c r="AP4" s="4" t="s">
        <v>47</v>
      </c>
      <c r="AQ4" s="4" t="s">
        <v>48</v>
      </c>
      <c r="AR4" s="4" t="s">
        <v>49</v>
      </c>
      <c r="AS4" s="4" t="s">
        <v>50</v>
      </c>
      <c r="AT4" s="4" t="s">
        <v>51</v>
      </c>
      <c r="AU4" s="4" t="s">
        <v>52</v>
      </c>
      <c r="AV4" s="4" t="s">
        <v>53</v>
      </c>
      <c r="AW4" s="4" t="s">
        <v>54</v>
      </c>
      <c r="AX4" s="4" t="s">
        <v>55</v>
      </c>
      <c r="AY4" s="4" t="s">
        <v>56</v>
      </c>
      <c r="AZ4" s="4" t="s">
        <v>57</v>
      </c>
      <c r="BA4" s="4" t="s">
        <v>58</v>
      </c>
      <c r="BB4" s="4" t="s">
        <v>59</v>
      </c>
      <c r="BC4" s="4" t="s">
        <v>60</v>
      </c>
      <c r="BD4" s="4" t="s">
        <v>61</v>
      </c>
    </row>
    <row r="5" spans="1:56" x14ac:dyDescent="0.35">
      <c r="A5" t="s">
        <v>62</v>
      </c>
      <c r="B5" s="5">
        <v>5</v>
      </c>
      <c r="C5" s="5" t="s">
        <v>63</v>
      </c>
      <c r="D5" s="5">
        <v>5</v>
      </c>
      <c r="E5" s="5" t="s">
        <v>63</v>
      </c>
      <c r="F5" s="5">
        <v>5</v>
      </c>
      <c r="G5" s="5" t="s">
        <v>63</v>
      </c>
      <c r="H5" s="5">
        <v>5</v>
      </c>
      <c r="I5" s="5" t="s">
        <v>63</v>
      </c>
      <c r="J5" s="5" t="s">
        <v>63</v>
      </c>
      <c r="K5" s="5" t="s">
        <v>63</v>
      </c>
      <c r="L5" s="5">
        <v>10</v>
      </c>
      <c r="M5" s="5">
        <v>5</v>
      </c>
      <c r="N5" s="7">
        <v>0.875</v>
      </c>
      <c r="O5" s="5">
        <v>10</v>
      </c>
      <c r="P5" s="7">
        <v>1</v>
      </c>
      <c r="Q5" s="5">
        <v>10</v>
      </c>
      <c r="R5" s="7">
        <v>1</v>
      </c>
      <c r="S5" s="5">
        <v>10</v>
      </c>
      <c r="T5" s="7">
        <v>1</v>
      </c>
      <c r="U5" s="5">
        <v>0</v>
      </c>
      <c r="V5" s="7">
        <v>0</v>
      </c>
      <c r="W5" s="5">
        <v>10</v>
      </c>
      <c r="X5" s="5">
        <v>5</v>
      </c>
      <c r="Y5" s="7">
        <v>0.5</v>
      </c>
      <c r="Z5" s="5">
        <v>10</v>
      </c>
      <c r="AA5" s="7">
        <v>0.9</v>
      </c>
      <c r="AB5" s="5">
        <v>10</v>
      </c>
      <c r="AC5" s="7">
        <v>0.9</v>
      </c>
      <c r="AD5" s="5">
        <v>10</v>
      </c>
      <c r="AE5" s="7">
        <v>1</v>
      </c>
      <c r="AF5" s="5">
        <v>0</v>
      </c>
      <c r="AG5" s="7">
        <v>0</v>
      </c>
      <c r="AH5" s="5">
        <v>10</v>
      </c>
      <c r="AI5" s="5">
        <v>10</v>
      </c>
      <c r="AJ5" s="7">
        <v>0.70599999999999996</v>
      </c>
      <c r="AK5" s="5">
        <v>15</v>
      </c>
      <c r="AL5" s="7">
        <v>0.76500000000000001</v>
      </c>
      <c r="AM5" s="5">
        <v>15</v>
      </c>
      <c r="AN5" s="7">
        <v>1</v>
      </c>
      <c r="AO5" s="5">
        <v>15</v>
      </c>
      <c r="AP5" s="7">
        <v>1</v>
      </c>
      <c r="AQ5" s="5">
        <v>0</v>
      </c>
      <c r="AR5" s="7">
        <v>0</v>
      </c>
      <c r="AS5" s="5">
        <v>15</v>
      </c>
      <c r="AT5" s="5" t="s">
        <v>70</v>
      </c>
      <c r="AU5" s="5" t="s">
        <v>70</v>
      </c>
      <c r="AV5" s="5" t="s">
        <v>70</v>
      </c>
      <c r="AW5" s="5" t="s">
        <v>70</v>
      </c>
      <c r="AX5" s="5" t="s">
        <v>70</v>
      </c>
      <c r="AY5" s="5" t="s">
        <v>70</v>
      </c>
      <c r="AZ5" s="5" t="s">
        <v>70</v>
      </c>
      <c r="BA5" s="5" t="s">
        <v>70</v>
      </c>
      <c r="BB5" s="5" t="s">
        <v>70</v>
      </c>
      <c r="BC5" s="5" t="s">
        <v>70</v>
      </c>
      <c r="BD5" s="5">
        <v>0</v>
      </c>
    </row>
    <row r="6" spans="1:56" x14ac:dyDescent="0.35">
      <c r="A6" t="s">
        <v>64</v>
      </c>
      <c r="B6" s="5">
        <v>10</v>
      </c>
      <c r="C6" s="5" t="s">
        <v>63</v>
      </c>
      <c r="D6" s="5">
        <v>30</v>
      </c>
      <c r="E6" s="5" t="s">
        <v>63</v>
      </c>
      <c r="F6" s="5">
        <v>50</v>
      </c>
      <c r="G6" s="5" t="s">
        <v>63</v>
      </c>
      <c r="H6" s="5">
        <v>55</v>
      </c>
      <c r="I6" s="5" t="s">
        <v>63</v>
      </c>
      <c r="J6" s="5" t="s">
        <v>63</v>
      </c>
      <c r="K6" s="5" t="s">
        <v>63</v>
      </c>
      <c r="L6" s="5">
        <v>60</v>
      </c>
      <c r="M6" s="5">
        <v>15</v>
      </c>
      <c r="N6" s="7">
        <v>0.14899999999999999</v>
      </c>
      <c r="O6" s="5">
        <v>30</v>
      </c>
      <c r="P6" s="7">
        <v>0.35599999999999998</v>
      </c>
      <c r="Q6" s="5">
        <v>55</v>
      </c>
      <c r="R6" s="7">
        <v>0.621</v>
      </c>
      <c r="S6" s="5">
        <v>75</v>
      </c>
      <c r="T6" s="7">
        <v>0.874</v>
      </c>
      <c r="U6" s="5">
        <v>10</v>
      </c>
      <c r="V6" s="7">
        <v>0.126</v>
      </c>
      <c r="W6" s="5">
        <v>85</v>
      </c>
      <c r="X6" s="5">
        <v>40</v>
      </c>
      <c r="Y6" s="5" t="s">
        <v>63</v>
      </c>
      <c r="Z6" s="5">
        <v>70</v>
      </c>
      <c r="AA6" s="5" t="s">
        <v>63</v>
      </c>
      <c r="AB6" s="5">
        <v>80</v>
      </c>
      <c r="AC6" s="5" t="s">
        <v>63</v>
      </c>
      <c r="AD6" s="5">
        <v>85</v>
      </c>
      <c r="AE6" s="5" t="s">
        <v>63</v>
      </c>
      <c r="AF6" s="5" t="s">
        <v>63</v>
      </c>
      <c r="AG6" s="5" t="s">
        <v>63</v>
      </c>
      <c r="AH6" s="5">
        <v>85</v>
      </c>
      <c r="AI6" s="5">
        <v>30</v>
      </c>
      <c r="AJ6" s="5" t="s">
        <v>63</v>
      </c>
      <c r="AK6" s="5">
        <v>60</v>
      </c>
      <c r="AL6" s="5" t="s">
        <v>63</v>
      </c>
      <c r="AM6" s="5">
        <v>110</v>
      </c>
      <c r="AN6" s="5" t="s">
        <v>63</v>
      </c>
      <c r="AO6" s="5">
        <v>120</v>
      </c>
      <c r="AP6" s="5" t="s">
        <v>63</v>
      </c>
      <c r="AQ6" s="5" t="s">
        <v>63</v>
      </c>
      <c r="AR6" s="5" t="s">
        <v>63</v>
      </c>
      <c r="AS6" s="5">
        <v>125</v>
      </c>
      <c r="AT6" s="5">
        <v>20</v>
      </c>
      <c r="AU6" s="7">
        <v>0.22600000000000001</v>
      </c>
      <c r="AV6" s="5">
        <v>40</v>
      </c>
      <c r="AW6" s="7">
        <v>0.43</v>
      </c>
      <c r="AX6" s="5">
        <v>70</v>
      </c>
      <c r="AY6" s="7">
        <v>0.73099999999999998</v>
      </c>
      <c r="AZ6" s="5">
        <v>85</v>
      </c>
      <c r="BA6" s="7">
        <v>0.89200000000000002</v>
      </c>
      <c r="BB6" s="5">
        <v>10</v>
      </c>
      <c r="BC6" s="7">
        <v>0.108</v>
      </c>
      <c r="BD6" s="5">
        <v>95</v>
      </c>
    </row>
    <row r="7" spans="1:56" x14ac:dyDescent="0.35">
      <c r="A7" t="s">
        <v>65</v>
      </c>
      <c r="B7" s="5">
        <v>60</v>
      </c>
      <c r="C7" s="7">
        <v>0.25</v>
      </c>
      <c r="D7" s="5">
        <v>105</v>
      </c>
      <c r="E7" s="7">
        <v>0.438</v>
      </c>
      <c r="F7" s="5">
        <v>160</v>
      </c>
      <c r="G7" s="7">
        <v>0.66200000000000003</v>
      </c>
      <c r="H7" s="5">
        <v>200</v>
      </c>
      <c r="I7" s="7">
        <v>0.82499999999999996</v>
      </c>
      <c r="J7" s="5">
        <v>40</v>
      </c>
      <c r="K7" s="7">
        <v>0.17499999999999999</v>
      </c>
      <c r="L7" s="5">
        <v>240</v>
      </c>
      <c r="M7" s="5">
        <v>50</v>
      </c>
      <c r="N7" s="7">
        <v>0.22700000000000001</v>
      </c>
      <c r="O7" s="5">
        <v>100</v>
      </c>
      <c r="P7" s="7">
        <v>0.46899999999999997</v>
      </c>
      <c r="Q7" s="5">
        <v>140</v>
      </c>
      <c r="R7" s="7">
        <v>0.65400000000000003</v>
      </c>
      <c r="S7" s="5">
        <v>180</v>
      </c>
      <c r="T7" s="7">
        <v>0.85799999999999998</v>
      </c>
      <c r="U7" s="5">
        <v>30</v>
      </c>
      <c r="V7" s="7">
        <v>0.14199999999999999</v>
      </c>
      <c r="W7" s="5">
        <v>210</v>
      </c>
      <c r="X7" s="5">
        <v>15</v>
      </c>
      <c r="Y7" s="7">
        <v>8.5999999999999993E-2</v>
      </c>
      <c r="Z7" s="5">
        <v>35</v>
      </c>
      <c r="AA7" s="7">
        <v>0.21099999999999999</v>
      </c>
      <c r="AB7" s="5">
        <v>85</v>
      </c>
      <c r="AC7" s="7">
        <v>0.49099999999999999</v>
      </c>
      <c r="AD7" s="5">
        <v>135</v>
      </c>
      <c r="AE7" s="7">
        <v>0.78300000000000003</v>
      </c>
      <c r="AF7" s="5">
        <v>40</v>
      </c>
      <c r="AG7" s="7">
        <v>0.217</v>
      </c>
      <c r="AH7" s="5">
        <v>175</v>
      </c>
      <c r="AI7" s="5">
        <v>45</v>
      </c>
      <c r="AJ7" s="7">
        <v>0.32200000000000001</v>
      </c>
      <c r="AK7" s="5">
        <v>70</v>
      </c>
      <c r="AL7" s="7">
        <v>0.49</v>
      </c>
      <c r="AM7" s="5">
        <v>110</v>
      </c>
      <c r="AN7" s="7">
        <v>0.76200000000000001</v>
      </c>
      <c r="AO7" s="5">
        <v>130</v>
      </c>
      <c r="AP7" s="7">
        <v>0.92300000000000004</v>
      </c>
      <c r="AQ7" s="5">
        <v>10</v>
      </c>
      <c r="AR7" s="7">
        <v>7.6999999999999999E-2</v>
      </c>
      <c r="AS7" s="5">
        <v>145</v>
      </c>
      <c r="AT7" s="5">
        <v>30</v>
      </c>
      <c r="AU7" s="7">
        <v>0.33300000000000002</v>
      </c>
      <c r="AV7" s="5">
        <v>40</v>
      </c>
      <c r="AW7" s="7">
        <v>0.48799999999999999</v>
      </c>
      <c r="AX7" s="5">
        <v>60</v>
      </c>
      <c r="AY7" s="7">
        <v>0.70199999999999996</v>
      </c>
      <c r="AZ7" s="5">
        <v>80</v>
      </c>
      <c r="BA7" s="7">
        <v>0.94</v>
      </c>
      <c r="BB7" s="5">
        <v>5</v>
      </c>
      <c r="BC7" s="7">
        <v>0.06</v>
      </c>
      <c r="BD7" s="5">
        <v>85</v>
      </c>
    </row>
    <row r="8" spans="1:56" x14ac:dyDescent="0.35">
      <c r="A8" t="s">
        <v>66</v>
      </c>
      <c r="B8" s="5">
        <v>60</v>
      </c>
      <c r="C8" s="5" t="s">
        <v>63</v>
      </c>
      <c r="D8" s="5">
        <v>100</v>
      </c>
      <c r="E8" s="5" t="s">
        <v>63</v>
      </c>
      <c r="F8" s="5">
        <v>130</v>
      </c>
      <c r="G8" s="5" t="s">
        <v>63</v>
      </c>
      <c r="H8" s="5">
        <v>135</v>
      </c>
      <c r="I8" s="5" t="s">
        <v>63</v>
      </c>
      <c r="J8" s="5" t="s">
        <v>63</v>
      </c>
      <c r="K8" s="5" t="s">
        <v>63</v>
      </c>
      <c r="L8" s="5">
        <v>140</v>
      </c>
      <c r="M8" s="5">
        <v>75</v>
      </c>
      <c r="N8" s="7">
        <v>0.48299999999999998</v>
      </c>
      <c r="O8" s="5">
        <v>110</v>
      </c>
      <c r="P8" s="7">
        <v>0.74199999999999999</v>
      </c>
      <c r="Q8" s="5">
        <v>135</v>
      </c>
      <c r="R8" s="7">
        <v>0.88100000000000001</v>
      </c>
      <c r="S8" s="5">
        <v>145</v>
      </c>
      <c r="T8" s="7">
        <v>0.96699999999999997</v>
      </c>
      <c r="U8" s="5">
        <v>5</v>
      </c>
      <c r="V8" s="7">
        <v>3.3000000000000002E-2</v>
      </c>
      <c r="W8" s="5">
        <v>150</v>
      </c>
      <c r="X8" s="5">
        <v>70</v>
      </c>
      <c r="Y8" s="5" t="s">
        <v>63</v>
      </c>
      <c r="Z8" s="5">
        <v>105</v>
      </c>
      <c r="AA8" s="5" t="s">
        <v>63</v>
      </c>
      <c r="AB8" s="5">
        <v>135</v>
      </c>
      <c r="AC8" s="5" t="s">
        <v>63</v>
      </c>
      <c r="AD8" s="5">
        <v>145</v>
      </c>
      <c r="AE8" s="5" t="s">
        <v>63</v>
      </c>
      <c r="AF8" s="5" t="s">
        <v>63</v>
      </c>
      <c r="AG8" s="5" t="s">
        <v>63</v>
      </c>
      <c r="AH8" s="5">
        <v>145</v>
      </c>
      <c r="AI8" s="5">
        <v>70</v>
      </c>
      <c r="AJ8" s="5" t="s">
        <v>63</v>
      </c>
      <c r="AK8" s="5">
        <v>120</v>
      </c>
      <c r="AL8" s="5" t="s">
        <v>63</v>
      </c>
      <c r="AM8" s="5">
        <v>155</v>
      </c>
      <c r="AN8" s="5" t="s">
        <v>63</v>
      </c>
      <c r="AO8" s="5">
        <v>160</v>
      </c>
      <c r="AP8" s="5" t="s">
        <v>63</v>
      </c>
      <c r="AQ8" s="5" t="s">
        <v>63</v>
      </c>
      <c r="AR8" s="5" t="s">
        <v>63</v>
      </c>
      <c r="AS8" s="5">
        <v>160</v>
      </c>
      <c r="AT8" s="5">
        <v>60</v>
      </c>
      <c r="AU8" s="5" t="s">
        <v>63</v>
      </c>
      <c r="AV8" s="5">
        <v>90</v>
      </c>
      <c r="AW8" s="5" t="s">
        <v>63</v>
      </c>
      <c r="AX8" s="5">
        <v>125</v>
      </c>
      <c r="AY8" s="5" t="s">
        <v>63</v>
      </c>
      <c r="AZ8" s="5">
        <v>140</v>
      </c>
      <c r="BA8" s="5" t="s">
        <v>63</v>
      </c>
      <c r="BB8" s="5" t="s">
        <v>63</v>
      </c>
      <c r="BC8" s="5" t="s">
        <v>63</v>
      </c>
      <c r="BD8" s="5">
        <v>145</v>
      </c>
    </row>
    <row r="9" spans="1:56" x14ac:dyDescent="0.35">
      <c r="A9" t="s">
        <v>67</v>
      </c>
      <c r="B9" s="5">
        <v>80</v>
      </c>
      <c r="C9" s="7">
        <v>0.255</v>
      </c>
      <c r="D9" s="5">
        <v>140</v>
      </c>
      <c r="E9" s="7">
        <v>0.45800000000000002</v>
      </c>
      <c r="F9" s="5">
        <v>215</v>
      </c>
      <c r="G9" s="7">
        <v>0.69399999999999995</v>
      </c>
      <c r="H9" s="5">
        <v>270</v>
      </c>
      <c r="I9" s="7">
        <v>0.871</v>
      </c>
      <c r="J9" s="5">
        <v>40</v>
      </c>
      <c r="K9" s="7">
        <v>0.129</v>
      </c>
      <c r="L9" s="5">
        <v>310</v>
      </c>
      <c r="M9" s="5">
        <v>95</v>
      </c>
      <c r="N9" s="7">
        <v>0.28999999999999998</v>
      </c>
      <c r="O9" s="5">
        <v>160</v>
      </c>
      <c r="P9" s="7">
        <v>0.48799999999999999</v>
      </c>
      <c r="Q9" s="5">
        <v>225</v>
      </c>
      <c r="R9" s="7">
        <v>0.68600000000000005</v>
      </c>
      <c r="S9" s="5">
        <v>300</v>
      </c>
      <c r="T9" s="7">
        <v>0.90900000000000003</v>
      </c>
      <c r="U9" s="5">
        <v>30</v>
      </c>
      <c r="V9" s="7">
        <v>9.0999999999999998E-2</v>
      </c>
      <c r="W9" s="5">
        <v>330</v>
      </c>
      <c r="X9" s="5">
        <v>100</v>
      </c>
      <c r="Y9" s="7">
        <v>0.32100000000000001</v>
      </c>
      <c r="Z9" s="5">
        <v>155</v>
      </c>
      <c r="AA9" s="7">
        <v>0.50600000000000001</v>
      </c>
      <c r="AB9" s="5">
        <v>230</v>
      </c>
      <c r="AC9" s="7">
        <v>0.753</v>
      </c>
      <c r="AD9" s="5">
        <v>295</v>
      </c>
      <c r="AE9" s="7">
        <v>0.95799999999999996</v>
      </c>
      <c r="AF9" s="5">
        <v>15</v>
      </c>
      <c r="AG9" s="7">
        <v>4.2000000000000003E-2</v>
      </c>
      <c r="AH9" s="5">
        <v>310</v>
      </c>
      <c r="AI9" s="5">
        <v>105</v>
      </c>
      <c r="AJ9" s="7">
        <v>0.34100000000000003</v>
      </c>
      <c r="AK9" s="5">
        <v>170</v>
      </c>
      <c r="AL9" s="7">
        <v>0.56100000000000005</v>
      </c>
      <c r="AM9" s="5">
        <v>275</v>
      </c>
      <c r="AN9" s="7">
        <v>0.90500000000000003</v>
      </c>
      <c r="AO9" s="5">
        <v>295</v>
      </c>
      <c r="AP9" s="7">
        <v>0.96699999999999997</v>
      </c>
      <c r="AQ9" s="5">
        <v>10</v>
      </c>
      <c r="AR9" s="7">
        <v>3.3000000000000002E-2</v>
      </c>
      <c r="AS9" s="5">
        <v>305</v>
      </c>
      <c r="AT9" s="5">
        <v>85</v>
      </c>
      <c r="AU9" s="7">
        <v>0.28999999999999998</v>
      </c>
      <c r="AV9" s="5">
        <v>150</v>
      </c>
      <c r="AW9" s="7">
        <v>0.51900000000000002</v>
      </c>
      <c r="AX9" s="5">
        <v>205</v>
      </c>
      <c r="AY9" s="7">
        <v>0.7</v>
      </c>
      <c r="AZ9" s="5">
        <v>255</v>
      </c>
      <c r="BA9" s="7">
        <v>0.86699999999999999</v>
      </c>
      <c r="BB9" s="5">
        <v>40</v>
      </c>
      <c r="BC9" s="7">
        <v>0.13300000000000001</v>
      </c>
      <c r="BD9" s="5">
        <v>295</v>
      </c>
    </row>
    <row r="10" spans="1:56" x14ac:dyDescent="0.35">
      <c r="A10" t="s">
        <v>68</v>
      </c>
      <c r="B10" s="5">
        <v>30</v>
      </c>
      <c r="C10" s="7">
        <v>0.17699999999999999</v>
      </c>
      <c r="D10" s="5">
        <v>65</v>
      </c>
      <c r="E10" s="7">
        <v>0.39600000000000002</v>
      </c>
      <c r="F10" s="5">
        <v>110</v>
      </c>
      <c r="G10" s="7">
        <v>0.67700000000000005</v>
      </c>
      <c r="H10" s="5">
        <v>140</v>
      </c>
      <c r="I10" s="7">
        <v>0.85399999999999998</v>
      </c>
      <c r="J10" s="5">
        <v>25</v>
      </c>
      <c r="K10" s="7">
        <v>0.14599999999999999</v>
      </c>
      <c r="L10" s="5">
        <v>165</v>
      </c>
      <c r="M10" s="5">
        <v>40</v>
      </c>
      <c r="N10" s="7">
        <v>0.23200000000000001</v>
      </c>
      <c r="O10" s="5">
        <v>85</v>
      </c>
      <c r="P10" s="7">
        <v>0.49399999999999999</v>
      </c>
      <c r="Q10" s="5">
        <v>115</v>
      </c>
      <c r="R10" s="7">
        <v>0.69599999999999995</v>
      </c>
      <c r="S10" s="5">
        <v>145</v>
      </c>
      <c r="T10" s="7">
        <v>0.875</v>
      </c>
      <c r="U10" s="5">
        <v>20</v>
      </c>
      <c r="V10" s="7">
        <v>0.125</v>
      </c>
      <c r="W10" s="5">
        <v>170</v>
      </c>
      <c r="X10" s="5">
        <v>60</v>
      </c>
      <c r="Y10" s="7">
        <v>0.33900000000000002</v>
      </c>
      <c r="Z10" s="5">
        <v>95</v>
      </c>
      <c r="AA10" s="7">
        <v>0.56100000000000005</v>
      </c>
      <c r="AB10" s="5">
        <v>145</v>
      </c>
      <c r="AC10" s="7">
        <v>0.85399999999999998</v>
      </c>
      <c r="AD10" s="5">
        <v>155</v>
      </c>
      <c r="AE10" s="7">
        <v>0.90100000000000002</v>
      </c>
      <c r="AF10" s="5">
        <v>15</v>
      </c>
      <c r="AG10" s="7">
        <v>9.9000000000000005E-2</v>
      </c>
      <c r="AH10" s="5">
        <v>170</v>
      </c>
      <c r="AI10" s="5">
        <v>45</v>
      </c>
      <c r="AJ10" s="7">
        <v>0.377</v>
      </c>
      <c r="AK10" s="5">
        <v>75</v>
      </c>
      <c r="AL10" s="7">
        <v>0.67500000000000004</v>
      </c>
      <c r="AM10" s="5">
        <v>105</v>
      </c>
      <c r="AN10" s="7">
        <v>0.92100000000000004</v>
      </c>
      <c r="AO10" s="5">
        <v>115</v>
      </c>
      <c r="AP10" s="7">
        <v>1</v>
      </c>
      <c r="AQ10" s="5">
        <v>0</v>
      </c>
      <c r="AR10" s="7">
        <v>0</v>
      </c>
      <c r="AS10" s="5">
        <v>115</v>
      </c>
      <c r="AT10" s="5">
        <v>35</v>
      </c>
      <c r="AU10" s="7">
        <v>0.27300000000000002</v>
      </c>
      <c r="AV10" s="5">
        <v>65</v>
      </c>
      <c r="AW10" s="7">
        <v>0.49199999999999999</v>
      </c>
      <c r="AX10" s="5">
        <v>100</v>
      </c>
      <c r="AY10" s="7">
        <v>0.75</v>
      </c>
      <c r="AZ10" s="5">
        <v>120</v>
      </c>
      <c r="BA10" s="7">
        <v>0.90200000000000002</v>
      </c>
      <c r="BB10" s="5">
        <v>15</v>
      </c>
      <c r="BC10" s="7">
        <v>9.8000000000000004E-2</v>
      </c>
      <c r="BD10" s="5">
        <v>130</v>
      </c>
    </row>
    <row r="11" spans="1:56" x14ac:dyDescent="0.35">
      <c r="A11" t="s">
        <v>69</v>
      </c>
      <c r="B11" s="5" t="s">
        <v>70</v>
      </c>
      <c r="C11" s="5" t="s">
        <v>70</v>
      </c>
      <c r="D11" s="5" t="s">
        <v>70</v>
      </c>
      <c r="E11" s="5" t="s">
        <v>70</v>
      </c>
      <c r="F11" s="5" t="s">
        <v>70</v>
      </c>
      <c r="G11" s="5" t="s">
        <v>70</v>
      </c>
      <c r="H11" s="5" t="s">
        <v>70</v>
      </c>
      <c r="I11" s="5" t="s">
        <v>70</v>
      </c>
      <c r="J11" s="5" t="s">
        <v>70</v>
      </c>
      <c r="K11" s="5" t="s">
        <v>70</v>
      </c>
      <c r="L11" s="5">
        <v>0</v>
      </c>
      <c r="M11" s="5" t="s">
        <v>70</v>
      </c>
      <c r="N11" s="5" t="s">
        <v>70</v>
      </c>
      <c r="O11" s="5" t="s">
        <v>70</v>
      </c>
      <c r="P11" s="5" t="s">
        <v>70</v>
      </c>
      <c r="Q11" s="5" t="s">
        <v>70</v>
      </c>
      <c r="R11" s="5" t="s">
        <v>70</v>
      </c>
      <c r="S11" s="5" t="s">
        <v>70</v>
      </c>
      <c r="T11" s="5" t="s">
        <v>70</v>
      </c>
      <c r="U11" s="5" t="s">
        <v>70</v>
      </c>
      <c r="V11" s="5" t="s">
        <v>70</v>
      </c>
      <c r="W11" s="5">
        <v>0</v>
      </c>
      <c r="X11" s="5" t="s">
        <v>70</v>
      </c>
      <c r="Y11" s="5" t="s">
        <v>70</v>
      </c>
      <c r="Z11" s="5" t="s">
        <v>70</v>
      </c>
      <c r="AA11" s="5" t="s">
        <v>70</v>
      </c>
      <c r="AB11" s="5" t="s">
        <v>70</v>
      </c>
      <c r="AC11" s="5" t="s">
        <v>70</v>
      </c>
      <c r="AD11" s="5" t="s">
        <v>70</v>
      </c>
      <c r="AE11" s="5" t="s">
        <v>70</v>
      </c>
      <c r="AF11" s="5" t="s">
        <v>70</v>
      </c>
      <c r="AG11" s="5" t="s">
        <v>70</v>
      </c>
      <c r="AH11" s="5">
        <v>0</v>
      </c>
      <c r="AI11" s="5" t="s">
        <v>70</v>
      </c>
      <c r="AJ11" s="5" t="s">
        <v>70</v>
      </c>
      <c r="AK11" s="5" t="s">
        <v>70</v>
      </c>
      <c r="AL11" s="5" t="s">
        <v>70</v>
      </c>
      <c r="AM11" s="5" t="s">
        <v>70</v>
      </c>
      <c r="AN11" s="5" t="s">
        <v>70</v>
      </c>
      <c r="AO11" s="5" t="s">
        <v>70</v>
      </c>
      <c r="AP11" s="5" t="s">
        <v>70</v>
      </c>
      <c r="AQ11" s="5" t="s">
        <v>70</v>
      </c>
      <c r="AR11" s="5" t="s">
        <v>70</v>
      </c>
      <c r="AS11" s="5">
        <v>0</v>
      </c>
      <c r="AT11" s="5" t="s">
        <v>70</v>
      </c>
      <c r="AU11" s="5" t="s">
        <v>70</v>
      </c>
      <c r="AV11" s="5" t="s">
        <v>70</v>
      </c>
      <c r="AW11" s="5" t="s">
        <v>70</v>
      </c>
      <c r="AX11" s="5" t="s">
        <v>70</v>
      </c>
      <c r="AY11" s="5" t="s">
        <v>70</v>
      </c>
      <c r="AZ11" s="5" t="s">
        <v>70</v>
      </c>
      <c r="BA11" s="5" t="s">
        <v>70</v>
      </c>
      <c r="BB11" s="5" t="s">
        <v>70</v>
      </c>
      <c r="BC11" s="5" t="s">
        <v>70</v>
      </c>
      <c r="BD11" s="5">
        <v>0</v>
      </c>
    </row>
    <row r="12" spans="1:56" x14ac:dyDescent="0.35">
      <c r="A12" t="s">
        <v>71</v>
      </c>
      <c r="B12" s="5" t="s">
        <v>70</v>
      </c>
      <c r="C12" s="5" t="s">
        <v>70</v>
      </c>
      <c r="D12" s="5" t="s">
        <v>70</v>
      </c>
      <c r="E12" s="5" t="s">
        <v>70</v>
      </c>
      <c r="F12" s="5" t="s">
        <v>70</v>
      </c>
      <c r="G12" s="5" t="s">
        <v>70</v>
      </c>
      <c r="H12" s="5" t="s">
        <v>70</v>
      </c>
      <c r="I12" s="5" t="s">
        <v>70</v>
      </c>
      <c r="J12" s="5" t="s">
        <v>70</v>
      </c>
      <c r="K12" s="5" t="s">
        <v>70</v>
      </c>
      <c r="L12" s="5">
        <v>0</v>
      </c>
      <c r="M12" s="5" t="s">
        <v>70</v>
      </c>
      <c r="N12" s="5" t="s">
        <v>70</v>
      </c>
      <c r="O12" s="5" t="s">
        <v>70</v>
      </c>
      <c r="P12" s="5" t="s">
        <v>70</v>
      </c>
      <c r="Q12" s="5" t="s">
        <v>70</v>
      </c>
      <c r="R12" s="5" t="s">
        <v>70</v>
      </c>
      <c r="S12" s="5" t="s">
        <v>70</v>
      </c>
      <c r="T12" s="5" t="s">
        <v>70</v>
      </c>
      <c r="U12" s="5" t="s">
        <v>70</v>
      </c>
      <c r="V12" s="5" t="s">
        <v>70</v>
      </c>
      <c r="W12" s="5">
        <v>0</v>
      </c>
      <c r="X12" s="5" t="s">
        <v>70</v>
      </c>
      <c r="Y12" s="5" t="s">
        <v>70</v>
      </c>
      <c r="Z12" s="5" t="s">
        <v>70</v>
      </c>
      <c r="AA12" s="5" t="s">
        <v>70</v>
      </c>
      <c r="AB12" s="5" t="s">
        <v>70</v>
      </c>
      <c r="AC12" s="5" t="s">
        <v>70</v>
      </c>
      <c r="AD12" s="5" t="s">
        <v>70</v>
      </c>
      <c r="AE12" s="5" t="s">
        <v>70</v>
      </c>
      <c r="AF12" s="5" t="s">
        <v>70</v>
      </c>
      <c r="AG12" s="5" t="s">
        <v>70</v>
      </c>
      <c r="AH12" s="5">
        <v>0</v>
      </c>
      <c r="AI12" s="5" t="s">
        <v>70</v>
      </c>
      <c r="AJ12" s="5" t="s">
        <v>70</v>
      </c>
      <c r="AK12" s="5" t="s">
        <v>70</v>
      </c>
      <c r="AL12" s="5" t="s">
        <v>70</v>
      </c>
      <c r="AM12" s="5" t="s">
        <v>70</v>
      </c>
      <c r="AN12" s="5" t="s">
        <v>70</v>
      </c>
      <c r="AO12" s="5" t="s">
        <v>70</v>
      </c>
      <c r="AP12" s="5" t="s">
        <v>70</v>
      </c>
      <c r="AQ12" s="5" t="s">
        <v>70</v>
      </c>
      <c r="AR12" s="5" t="s">
        <v>70</v>
      </c>
      <c r="AS12" s="5">
        <v>0</v>
      </c>
      <c r="AT12" s="5" t="s">
        <v>70</v>
      </c>
      <c r="AU12" s="5" t="s">
        <v>70</v>
      </c>
      <c r="AV12" s="5" t="s">
        <v>70</v>
      </c>
      <c r="AW12" s="5" t="s">
        <v>70</v>
      </c>
      <c r="AX12" s="5" t="s">
        <v>70</v>
      </c>
      <c r="AY12" s="5" t="s">
        <v>70</v>
      </c>
      <c r="AZ12" s="5" t="s">
        <v>70</v>
      </c>
      <c r="BA12" s="5" t="s">
        <v>70</v>
      </c>
      <c r="BB12" s="5" t="s">
        <v>70</v>
      </c>
      <c r="BC12" s="5" t="s">
        <v>70</v>
      </c>
      <c r="BD12" s="5">
        <v>0</v>
      </c>
    </row>
    <row r="13" spans="1:56" x14ac:dyDescent="0.35">
      <c r="A13" t="s">
        <v>72</v>
      </c>
      <c r="B13" s="5">
        <v>65</v>
      </c>
      <c r="C13" s="7">
        <v>0.32500000000000001</v>
      </c>
      <c r="D13" s="5">
        <v>120</v>
      </c>
      <c r="E13" s="7">
        <v>0.60499999999999998</v>
      </c>
      <c r="F13" s="5">
        <v>150</v>
      </c>
      <c r="G13" s="7">
        <v>0.755</v>
      </c>
      <c r="H13" s="5">
        <v>175</v>
      </c>
      <c r="I13" s="7">
        <v>0.88500000000000001</v>
      </c>
      <c r="J13" s="5">
        <v>25</v>
      </c>
      <c r="K13" s="7">
        <v>0.115</v>
      </c>
      <c r="L13" s="5">
        <v>200</v>
      </c>
      <c r="M13" s="5">
        <v>80</v>
      </c>
      <c r="N13" s="7">
        <v>0.39900000000000002</v>
      </c>
      <c r="O13" s="5">
        <v>115</v>
      </c>
      <c r="P13" s="7">
        <v>0.59099999999999997</v>
      </c>
      <c r="Q13" s="5">
        <v>150</v>
      </c>
      <c r="R13" s="7">
        <v>0.76300000000000001</v>
      </c>
      <c r="S13" s="5">
        <v>175</v>
      </c>
      <c r="T13" s="7">
        <v>0.89400000000000002</v>
      </c>
      <c r="U13" s="5">
        <v>20</v>
      </c>
      <c r="V13" s="7">
        <v>0.106</v>
      </c>
      <c r="W13" s="5">
        <v>200</v>
      </c>
      <c r="X13" s="5">
        <v>70</v>
      </c>
      <c r="Y13" s="5" t="s">
        <v>63</v>
      </c>
      <c r="Z13" s="5">
        <v>110</v>
      </c>
      <c r="AA13" s="5" t="s">
        <v>63</v>
      </c>
      <c r="AB13" s="5">
        <v>150</v>
      </c>
      <c r="AC13" s="5" t="s">
        <v>63</v>
      </c>
      <c r="AD13" s="5">
        <v>175</v>
      </c>
      <c r="AE13" s="5" t="s">
        <v>63</v>
      </c>
      <c r="AF13" s="5" t="s">
        <v>63</v>
      </c>
      <c r="AG13" s="5" t="s">
        <v>63</v>
      </c>
      <c r="AH13" s="5">
        <v>180</v>
      </c>
      <c r="AI13" s="5">
        <v>100</v>
      </c>
      <c r="AJ13" s="5" t="s">
        <v>63</v>
      </c>
      <c r="AK13" s="5">
        <v>150</v>
      </c>
      <c r="AL13" s="5" t="s">
        <v>63</v>
      </c>
      <c r="AM13" s="5">
        <v>210</v>
      </c>
      <c r="AN13" s="5" t="s">
        <v>63</v>
      </c>
      <c r="AO13" s="5">
        <v>220</v>
      </c>
      <c r="AP13" s="5" t="s">
        <v>63</v>
      </c>
      <c r="AQ13" s="5" t="s">
        <v>63</v>
      </c>
      <c r="AR13" s="5" t="s">
        <v>63</v>
      </c>
      <c r="AS13" s="5">
        <v>225</v>
      </c>
      <c r="AT13" s="5">
        <v>55</v>
      </c>
      <c r="AU13" s="7">
        <v>0.30299999999999999</v>
      </c>
      <c r="AV13" s="5">
        <v>105</v>
      </c>
      <c r="AW13" s="7">
        <v>0.57899999999999996</v>
      </c>
      <c r="AX13" s="5">
        <v>145</v>
      </c>
      <c r="AY13" s="7">
        <v>0.80300000000000005</v>
      </c>
      <c r="AZ13" s="5">
        <v>165</v>
      </c>
      <c r="BA13" s="7">
        <v>0.93300000000000005</v>
      </c>
      <c r="BB13" s="5">
        <v>10</v>
      </c>
      <c r="BC13" s="7">
        <v>6.7000000000000004E-2</v>
      </c>
      <c r="BD13" s="5">
        <v>180</v>
      </c>
    </row>
    <row r="14" spans="1:56" x14ac:dyDescent="0.35">
      <c r="A14" t="s">
        <v>73</v>
      </c>
      <c r="B14" s="5">
        <v>5</v>
      </c>
      <c r="C14" s="7">
        <v>1</v>
      </c>
      <c r="D14" s="5">
        <v>5</v>
      </c>
      <c r="E14" s="7">
        <v>1</v>
      </c>
      <c r="F14" s="5">
        <v>5</v>
      </c>
      <c r="G14" s="7">
        <v>1</v>
      </c>
      <c r="H14" s="5">
        <v>5</v>
      </c>
      <c r="I14" s="7">
        <v>1</v>
      </c>
      <c r="J14" s="5">
        <v>0</v>
      </c>
      <c r="K14" s="7">
        <v>0</v>
      </c>
      <c r="L14" s="5">
        <v>5</v>
      </c>
      <c r="M14" s="5" t="s">
        <v>70</v>
      </c>
      <c r="N14" s="5" t="s">
        <v>70</v>
      </c>
      <c r="O14" s="5" t="s">
        <v>70</v>
      </c>
      <c r="P14" s="5" t="s">
        <v>70</v>
      </c>
      <c r="Q14" s="5" t="s">
        <v>70</v>
      </c>
      <c r="R14" s="5" t="s">
        <v>70</v>
      </c>
      <c r="S14" s="5" t="s">
        <v>70</v>
      </c>
      <c r="T14" s="5" t="s">
        <v>70</v>
      </c>
      <c r="U14" s="5" t="s">
        <v>70</v>
      </c>
      <c r="V14" s="5" t="s">
        <v>70</v>
      </c>
      <c r="W14" s="5">
        <v>0</v>
      </c>
      <c r="X14" s="5" t="s">
        <v>70</v>
      </c>
      <c r="Y14" s="5" t="s">
        <v>70</v>
      </c>
      <c r="Z14" s="5" t="s">
        <v>70</v>
      </c>
      <c r="AA14" s="5" t="s">
        <v>70</v>
      </c>
      <c r="AB14" s="5" t="s">
        <v>70</v>
      </c>
      <c r="AC14" s="5" t="s">
        <v>70</v>
      </c>
      <c r="AD14" s="5" t="s">
        <v>70</v>
      </c>
      <c r="AE14" s="5" t="s">
        <v>70</v>
      </c>
      <c r="AF14" s="5" t="s">
        <v>70</v>
      </c>
      <c r="AG14" s="5" t="s">
        <v>70</v>
      </c>
      <c r="AH14" s="5">
        <v>0</v>
      </c>
      <c r="AI14" s="5" t="s">
        <v>70</v>
      </c>
      <c r="AJ14" s="5" t="s">
        <v>70</v>
      </c>
      <c r="AK14" s="5" t="s">
        <v>70</v>
      </c>
      <c r="AL14" s="5" t="s">
        <v>70</v>
      </c>
      <c r="AM14" s="5" t="s">
        <v>70</v>
      </c>
      <c r="AN14" s="5" t="s">
        <v>70</v>
      </c>
      <c r="AO14" s="5" t="s">
        <v>70</v>
      </c>
      <c r="AP14" s="5" t="s">
        <v>70</v>
      </c>
      <c r="AQ14" s="5" t="s">
        <v>70</v>
      </c>
      <c r="AR14" s="5" t="s">
        <v>70</v>
      </c>
      <c r="AS14" s="5">
        <v>0</v>
      </c>
      <c r="AT14" s="5" t="s">
        <v>70</v>
      </c>
      <c r="AU14" s="5" t="s">
        <v>70</v>
      </c>
      <c r="AV14" s="5" t="s">
        <v>70</v>
      </c>
      <c r="AW14" s="5" t="s">
        <v>70</v>
      </c>
      <c r="AX14" s="5" t="s">
        <v>70</v>
      </c>
      <c r="AY14" s="5" t="s">
        <v>70</v>
      </c>
      <c r="AZ14" s="5" t="s">
        <v>70</v>
      </c>
      <c r="BA14" s="5" t="s">
        <v>70</v>
      </c>
      <c r="BB14" s="5" t="s">
        <v>70</v>
      </c>
      <c r="BC14" s="5" t="s">
        <v>70</v>
      </c>
      <c r="BD14" s="5">
        <v>0</v>
      </c>
    </row>
    <row r="15" spans="1:56" x14ac:dyDescent="0.35">
      <c r="A15" t="s">
        <v>74</v>
      </c>
      <c r="B15" s="5">
        <v>25</v>
      </c>
      <c r="C15" s="7">
        <v>0.311</v>
      </c>
      <c r="D15" s="5">
        <v>35</v>
      </c>
      <c r="E15" s="7">
        <v>0.47299999999999998</v>
      </c>
      <c r="F15" s="5">
        <v>55</v>
      </c>
      <c r="G15" s="7">
        <v>0.74299999999999999</v>
      </c>
      <c r="H15" s="5">
        <v>65</v>
      </c>
      <c r="I15" s="7">
        <v>0.85099999999999998</v>
      </c>
      <c r="J15" s="5">
        <v>10</v>
      </c>
      <c r="K15" s="7">
        <v>0.14899999999999999</v>
      </c>
      <c r="L15" s="5">
        <v>75</v>
      </c>
      <c r="M15" s="5">
        <v>35</v>
      </c>
      <c r="N15" s="7">
        <v>0.38600000000000001</v>
      </c>
      <c r="O15" s="5">
        <v>50</v>
      </c>
      <c r="P15" s="7">
        <v>0.57999999999999996</v>
      </c>
      <c r="Q15" s="5">
        <v>65</v>
      </c>
      <c r="R15" s="7">
        <v>0.75</v>
      </c>
      <c r="S15" s="5">
        <v>80</v>
      </c>
      <c r="T15" s="7">
        <v>0.90900000000000003</v>
      </c>
      <c r="U15" s="5">
        <v>10</v>
      </c>
      <c r="V15" s="7">
        <v>9.0999999999999998E-2</v>
      </c>
      <c r="W15" s="5">
        <v>90</v>
      </c>
      <c r="X15" s="5">
        <v>50</v>
      </c>
      <c r="Y15" s="7">
        <v>0.53900000000000003</v>
      </c>
      <c r="Z15" s="5">
        <v>75</v>
      </c>
      <c r="AA15" s="7">
        <v>0.84299999999999997</v>
      </c>
      <c r="AB15" s="5">
        <v>90</v>
      </c>
      <c r="AC15" s="7">
        <v>0.98899999999999999</v>
      </c>
      <c r="AD15" s="5">
        <v>90</v>
      </c>
      <c r="AE15" s="7">
        <v>1</v>
      </c>
      <c r="AF15" s="5">
        <v>0</v>
      </c>
      <c r="AG15" s="7">
        <v>0</v>
      </c>
      <c r="AH15" s="5">
        <v>90</v>
      </c>
      <c r="AI15" s="5">
        <v>50</v>
      </c>
      <c r="AJ15" s="7">
        <v>0.47499999999999998</v>
      </c>
      <c r="AK15" s="5">
        <v>85</v>
      </c>
      <c r="AL15" s="7">
        <v>0.82199999999999995</v>
      </c>
      <c r="AM15" s="5">
        <v>100</v>
      </c>
      <c r="AN15" s="7">
        <v>0.98</v>
      </c>
      <c r="AO15" s="5">
        <v>100</v>
      </c>
      <c r="AP15" s="7">
        <v>1</v>
      </c>
      <c r="AQ15" s="5">
        <v>0</v>
      </c>
      <c r="AR15" s="7">
        <v>0</v>
      </c>
      <c r="AS15" s="5">
        <v>100</v>
      </c>
      <c r="AT15" s="5">
        <v>25</v>
      </c>
      <c r="AU15" s="5" t="s">
        <v>63</v>
      </c>
      <c r="AV15" s="5">
        <v>40</v>
      </c>
      <c r="AW15" s="5" t="s">
        <v>63</v>
      </c>
      <c r="AX15" s="5">
        <v>55</v>
      </c>
      <c r="AY15" s="5" t="s">
        <v>63</v>
      </c>
      <c r="AZ15" s="5">
        <v>70</v>
      </c>
      <c r="BA15" s="5" t="s">
        <v>63</v>
      </c>
      <c r="BB15" s="5" t="s">
        <v>63</v>
      </c>
      <c r="BC15" s="5" t="s">
        <v>63</v>
      </c>
      <c r="BD15" s="5">
        <v>75</v>
      </c>
    </row>
    <row r="16" spans="1:56" x14ac:dyDescent="0.35">
      <c r="A16" t="s">
        <v>75</v>
      </c>
      <c r="B16" s="5" t="s">
        <v>70</v>
      </c>
      <c r="C16" s="5" t="s">
        <v>70</v>
      </c>
      <c r="D16" s="5" t="s">
        <v>70</v>
      </c>
      <c r="E16" s="5" t="s">
        <v>70</v>
      </c>
      <c r="F16" s="5" t="s">
        <v>70</v>
      </c>
      <c r="G16" s="5" t="s">
        <v>70</v>
      </c>
      <c r="H16" s="5" t="s">
        <v>70</v>
      </c>
      <c r="I16" s="5" t="s">
        <v>70</v>
      </c>
      <c r="J16" s="5" t="s">
        <v>70</v>
      </c>
      <c r="K16" s="5" t="s">
        <v>70</v>
      </c>
      <c r="L16" s="5">
        <v>0</v>
      </c>
      <c r="M16" s="5" t="s">
        <v>70</v>
      </c>
      <c r="N16" s="5" t="s">
        <v>70</v>
      </c>
      <c r="O16" s="5" t="s">
        <v>70</v>
      </c>
      <c r="P16" s="5" t="s">
        <v>70</v>
      </c>
      <c r="Q16" s="5" t="s">
        <v>70</v>
      </c>
      <c r="R16" s="5" t="s">
        <v>70</v>
      </c>
      <c r="S16" s="5" t="s">
        <v>70</v>
      </c>
      <c r="T16" s="5" t="s">
        <v>70</v>
      </c>
      <c r="U16" s="5" t="s">
        <v>70</v>
      </c>
      <c r="V16" s="5" t="s">
        <v>70</v>
      </c>
      <c r="W16" s="5">
        <v>0</v>
      </c>
      <c r="X16" s="5" t="s">
        <v>70</v>
      </c>
      <c r="Y16" s="5" t="s">
        <v>70</v>
      </c>
      <c r="Z16" s="5" t="s">
        <v>70</v>
      </c>
      <c r="AA16" s="5" t="s">
        <v>70</v>
      </c>
      <c r="AB16" s="5" t="s">
        <v>70</v>
      </c>
      <c r="AC16" s="5" t="s">
        <v>70</v>
      </c>
      <c r="AD16" s="5" t="s">
        <v>70</v>
      </c>
      <c r="AE16" s="5" t="s">
        <v>70</v>
      </c>
      <c r="AF16" s="5" t="s">
        <v>70</v>
      </c>
      <c r="AG16" s="5" t="s">
        <v>70</v>
      </c>
      <c r="AH16" s="5">
        <v>0</v>
      </c>
      <c r="AI16" s="5" t="s">
        <v>70</v>
      </c>
      <c r="AJ16" s="5" t="s">
        <v>70</v>
      </c>
      <c r="AK16" s="5" t="s">
        <v>70</v>
      </c>
      <c r="AL16" s="5" t="s">
        <v>70</v>
      </c>
      <c r="AM16" s="5" t="s">
        <v>70</v>
      </c>
      <c r="AN16" s="5" t="s">
        <v>70</v>
      </c>
      <c r="AO16" s="5" t="s">
        <v>70</v>
      </c>
      <c r="AP16" s="5" t="s">
        <v>70</v>
      </c>
      <c r="AQ16" s="5" t="s">
        <v>70</v>
      </c>
      <c r="AR16" s="5" t="s">
        <v>70</v>
      </c>
      <c r="AS16" s="5">
        <v>0</v>
      </c>
      <c r="AT16" s="5" t="s">
        <v>70</v>
      </c>
      <c r="AU16" s="5" t="s">
        <v>70</v>
      </c>
      <c r="AV16" s="5" t="s">
        <v>70</v>
      </c>
      <c r="AW16" s="5" t="s">
        <v>70</v>
      </c>
      <c r="AX16" s="5" t="s">
        <v>70</v>
      </c>
      <c r="AY16" s="5" t="s">
        <v>70</v>
      </c>
      <c r="AZ16" s="5" t="s">
        <v>70</v>
      </c>
      <c r="BA16" s="5" t="s">
        <v>70</v>
      </c>
      <c r="BB16" s="5" t="s">
        <v>70</v>
      </c>
      <c r="BC16" s="5" t="s">
        <v>70</v>
      </c>
      <c r="BD16" s="5">
        <v>0</v>
      </c>
    </row>
    <row r="17" spans="1:56" x14ac:dyDescent="0.35">
      <c r="A17" t="s">
        <v>76</v>
      </c>
      <c r="B17" s="5">
        <v>5</v>
      </c>
      <c r="C17" s="7">
        <v>0.27300000000000002</v>
      </c>
      <c r="D17" s="5">
        <v>15</v>
      </c>
      <c r="E17" s="7">
        <v>0.63600000000000001</v>
      </c>
      <c r="F17" s="5">
        <v>20</v>
      </c>
      <c r="G17" s="7">
        <v>0.90900000000000003</v>
      </c>
      <c r="H17" s="5">
        <v>20</v>
      </c>
      <c r="I17" s="7">
        <v>1</v>
      </c>
      <c r="J17" s="5">
        <v>0</v>
      </c>
      <c r="K17" s="7">
        <v>0</v>
      </c>
      <c r="L17" s="5">
        <v>20</v>
      </c>
      <c r="M17" s="5" t="s">
        <v>63</v>
      </c>
      <c r="N17" s="5" t="s">
        <v>63</v>
      </c>
      <c r="O17" s="5">
        <v>5</v>
      </c>
      <c r="P17" s="5" t="s">
        <v>63</v>
      </c>
      <c r="Q17" s="5">
        <v>5</v>
      </c>
      <c r="R17" s="5" t="s">
        <v>63</v>
      </c>
      <c r="S17" s="5">
        <v>10</v>
      </c>
      <c r="T17" s="5" t="s">
        <v>63</v>
      </c>
      <c r="U17" s="5">
        <v>0</v>
      </c>
      <c r="V17" s="7">
        <v>0</v>
      </c>
      <c r="W17" s="5">
        <v>10</v>
      </c>
      <c r="X17" s="5">
        <v>10</v>
      </c>
      <c r="Y17" s="7">
        <v>0.5</v>
      </c>
      <c r="Z17" s="5">
        <v>10</v>
      </c>
      <c r="AA17" s="7">
        <v>0.75</v>
      </c>
      <c r="AB17" s="5">
        <v>15</v>
      </c>
      <c r="AC17" s="7">
        <v>0.93799999999999994</v>
      </c>
      <c r="AD17" s="5">
        <v>15</v>
      </c>
      <c r="AE17" s="7">
        <v>1</v>
      </c>
      <c r="AF17" s="5">
        <v>0</v>
      </c>
      <c r="AG17" s="7">
        <v>0</v>
      </c>
      <c r="AH17" s="5">
        <v>15</v>
      </c>
      <c r="AI17" s="5" t="s">
        <v>63</v>
      </c>
      <c r="AJ17" s="5" t="s">
        <v>63</v>
      </c>
      <c r="AK17" s="5">
        <v>5</v>
      </c>
      <c r="AL17" s="5" t="s">
        <v>63</v>
      </c>
      <c r="AM17" s="5">
        <v>5</v>
      </c>
      <c r="AN17" s="5" t="s">
        <v>63</v>
      </c>
      <c r="AO17" s="5">
        <v>5</v>
      </c>
      <c r="AP17" s="5" t="s">
        <v>63</v>
      </c>
      <c r="AQ17" s="5">
        <v>0</v>
      </c>
      <c r="AR17" s="7">
        <v>0</v>
      </c>
      <c r="AS17" s="5">
        <v>5</v>
      </c>
      <c r="AT17" s="5">
        <v>0</v>
      </c>
      <c r="AU17" s="7">
        <v>0</v>
      </c>
      <c r="AV17" s="5" t="s">
        <v>63</v>
      </c>
      <c r="AW17" s="5" t="s">
        <v>63</v>
      </c>
      <c r="AX17" s="5" t="s">
        <v>63</v>
      </c>
      <c r="AY17" s="5" t="s">
        <v>63</v>
      </c>
      <c r="AZ17" s="5" t="s">
        <v>63</v>
      </c>
      <c r="BA17" s="5" t="s">
        <v>63</v>
      </c>
      <c r="BB17" s="5">
        <v>0</v>
      </c>
      <c r="BC17" s="7">
        <v>0</v>
      </c>
      <c r="BD17" s="5" t="s">
        <v>63</v>
      </c>
    </row>
    <row r="18" spans="1:56" x14ac:dyDescent="0.35">
      <c r="A18" t="s">
        <v>77</v>
      </c>
      <c r="B18" s="5">
        <v>10</v>
      </c>
      <c r="C18" s="5" t="s">
        <v>63</v>
      </c>
      <c r="D18" s="5">
        <v>25</v>
      </c>
      <c r="E18" s="5" t="s">
        <v>63</v>
      </c>
      <c r="F18" s="5">
        <v>35</v>
      </c>
      <c r="G18" s="5" t="s">
        <v>63</v>
      </c>
      <c r="H18" s="5">
        <v>40</v>
      </c>
      <c r="I18" s="5" t="s">
        <v>63</v>
      </c>
      <c r="J18" s="5" t="s">
        <v>63</v>
      </c>
      <c r="K18" s="5" t="s">
        <v>63</v>
      </c>
      <c r="L18" s="5">
        <v>40</v>
      </c>
      <c r="M18" s="5">
        <v>15</v>
      </c>
      <c r="N18" s="5" t="s">
        <v>63</v>
      </c>
      <c r="O18" s="5">
        <v>40</v>
      </c>
      <c r="P18" s="5" t="s">
        <v>63</v>
      </c>
      <c r="Q18" s="5">
        <v>55</v>
      </c>
      <c r="R18" s="5" t="s">
        <v>63</v>
      </c>
      <c r="S18" s="5">
        <v>60</v>
      </c>
      <c r="T18" s="5" t="s">
        <v>63</v>
      </c>
      <c r="U18" s="5" t="s">
        <v>63</v>
      </c>
      <c r="V18" s="5" t="s">
        <v>63</v>
      </c>
      <c r="W18" s="5">
        <v>60</v>
      </c>
      <c r="X18" s="5">
        <v>10</v>
      </c>
      <c r="Y18" s="7">
        <v>0.3</v>
      </c>
      <c r="Z18" s="5">
        <v>20</v>
      </c>
      <c r="AA18" s="7">
        <v>0.63300000000000001</v>
      </c>
      <c r="AB18" s="5">
        <v>30</v>
      </c>
      <c r="AC18" s="7">
        <v>0.93300000000000005</v>
      </c>
      <c r="AD18" s="5">
        <v>30</v>
      </c>
      <c r="AE18" s="7">
        <v>1</v>
      </c>
      <c r="AF18" s="5">
        <v>0</v>
      </c>
      <c r="AG18" s="7">
        <v>0</v>
      </c>
      <c r="AH18" s="5">
        <v>30</v>
      </c>
      <c r="AI18" s="5">
        <v>10</v>
      </c>
      <c r="AJ18" s="7">
        <v>0.23699999999999999</v>
      </c>
      <c r="AK18" s="5">
        <v>20</v>
      </c>
      <c r="AL18" s="7">
        <v>0.57899999999999996</v>
      </c>
      <c r="AM18" s="5">
        <v>35</v>
      </c>
      <c r="AN18" s="7">
        <v>0.94699999999999995</v>
      </c>
      <c r="AO18" s="5">
        <v>40</v>
      </c>
      <c r="AP18" s="7">
        <v>1</v>
      </c>
      <c r="AQ18" s="5">
        <v>0</v>
      </c>
      <c r="AR18" s="7">
        <v>0</v>
      </c>
      <c r="AS18" s="5">
        <v>40</v>
      </c>
      <c r="AT18" s="5">
        <v>5</v>
      </c>
      <c r="AU18" s="5" t="s">
        <v>63</v>
      </c>
      <c r="AV18" s="5">
        <v>15</v>
      </c>
      <c r="AW18" s="5" t="s">
        <v>63</v>
      </c>
      <c r="AX18" s="5">
        <v>30</v>
      </c>
      <c r="AY18" s="5" t="s">
        <v>63</v>
      </c>
      <c r="AZ18" s="5">
        <v>35</v>
      </c>
      <c r="BA18" s="5" t="s">
        <v>63</v>
      </c>
      <c r="BB18" s="5" t="s">
        <v>63</v>
      </c>
      <c r="BC18" s="5" t="s">
        <v>63</v>
      </c>
      <c r="BD18" s="5">
        <v>35</v>
      </c>
    </row>
    <row r="19" spans="1:56" x14ac:dyDescent="0.35">
      <c r="A19" t="s">
        <v>78</v>
      </c>
      <c r="B19" s="5">
        <v>25</v>
      </c>
      <c r="C19" s="5" t="s">
        <v>63</v>
      </c>
      <c r="D19" s="5">
        <v>35</v>
      </c>
      <c r="E19" s="5" t="s">
        <v>63</v>
      </c>
      <c r="F19" s="5">
        <v>40</v>
      </c>
      <c r="G19" s="5" t="s">
        <v>63</v>
      </c>
      <c r="H19" s="5">
        <v>45</v>
      </c>
      <c r="I19" s="5" t="s">
        <v>63</v>
      </c>
      <c r="J19" s="5" t="s">
        <v>63</v>
      </c>
      <c r="K19" s="5" t="s">
        <v>63</v>
      </c>
      <c r="L19" s="5">
        <v>45</v>
      </c>
      <c r="M19" s="5">
        <v>25</v>
      </c>
      <c r="N19" s="7">
        <v>0.65</v>
      </c>
      <c r="O19" s="5">
        <v>35</v>
      </c>
      <c r="P19" s="7">
        <v>0.85</v>
      </c>
      <c r="Q19" s="5">
        <v>40</v>
      </c>
      <c r="R19" s="7">
        <v>0.97499999999999998</v>
      </c>
      <c r="S19" s="5">
        <v>40</v>
      </c>
      <c r="T19" s="7">
        <v>1</v>
      </c>
      <c r="U19" s="5">
        <v>0</v>
      </c>
      <c r="V19" s="7">
        <v>0</v>
      </c>
      <c r="W19" s="5">
        <v>40</v>
      </c>
      <c r="X19" s="5">
        <v>30</v>
      </c>
      <c r="Y19" s="7">
        <v>0.68300000000000005</v>
      </c>
      <c r="Z19" s="5">
        <v>35</v>
      </c>
      <c r="AA19" s="7">
        <v>0.82899999999999996</v>
      </c>
      <c r="AB19" s="5">
        <v>40</v>
      </c>
      <c r="AC19" s="7">
        <v>0.95099999999999996</v>
      </c>
      <c r="AD19" s="5">
        <v>40</v>
      </c>
      <c r="AE19" s="7">
        <v>1</v>
      </c>
      <c r="AF19" s="5">
        <v>0</v>
      </c>
      <c r="AG19" s="7">
        <v>0</v>
      </c>
      <c r="AH19" s="5">
        <v>40</v>
      </c>
      <c r="AI19" s="5">
        <v>25</v>
      </c>
      <c r="AJ19" s="5" t="s">
        <v>63</v>
      </c>
      <c r="AK19" s="5">
        <v>45</v>
      </c>
      <c r="AL19" s="5" t="s">
        <v>63</v>
      </c>
      <c r="AM19" s="5">
        <v>55</v>
      </c>
      <c r="AN19" s="5" t="s">
        <v>63</v>
      </c>
      <c r="AO19" s="5">
        <v>55</v>
      </c>
      <c r="AP19" s="5" t="s">
        <v>63</v>
      </c>
      <c r="AQ19" s="5" t="s">
        <v>63</v>
      </c>
      <c r="AR19" s="5" t="s">
        <v>63</v>
      </c>
      <c r="AS19" s="5">
        <v>55</v>
      </c>
      <c r="AT19" s="5">
        <v>20</v>
      </c>
      <c r="AU19" s="7">
        <v>0.60599999999999998</v>
      </c>
      <c r="AV19" s="5">
        <v>25</v>
      </c>
      <c r="AW19" s="7">
        <v>0.78800000000000003</v>
      </c>
      <c r="AX19" s="5">
        <v>30</v>
      </c>
      <c r="AY19" s="7">
        <v>0.90900000000000003</v>
      </c>
      <c r="AZ19" s="5">
        <v>35</v>
      </c>
      <c r="BA19" s="7">
        <v>1</v>
      </c>
      <c r="BB19" s="5">
        <v>0</v>
      </c>
      <c r="BC19" s="7">
        <v>0</v>
      </c>
      <c r="BD19" s="5">
        <v>35</v>
      </c>
    </row>
    <row r="20" spans="1:56" x14ac:dyDescent="0.35">
      <c r="A20" t="s">
        <v>79</v>
      </c>
      <c r="B20" s="5" t="s">
        <v>70</v>
      </c>
      <c r="C20" s="5" t="s">
        <v>70</v>
      </c>
      <c r="D20" s="5" t="s">
        <v>70</v>
      </c>
      <c r="E20" s="5" t="s">
        <v>70</v>
      </c>
      <c r="F20" s="5" t="s">
        <v>70</v>
      </c>
      <c r="G20" s="5" t="s">
        <v>70</v>
      </c>
      <c r="H20" s="5" t="s">
        <v>70</v>
      </c>
      <c r="I20" s="5" t="s">
        <v>70</v>
      </c>
      <c r="J20" s="5" t="s">
        <v>70</v>
      </c>
      <c r="K20" s="5" t="s">
        <v>70</v>
      </c>
      <c r="L20" s="5">
        <v>0</v>
      </c>
      <c r="M20" s="5" t="s">
        <v>70</v>
      </c>
      <c r="N20" s="5" t="s">
        <v>70</v>
      </c>
      <c r="O20" s="5" t="s">
        <v>70</v>
      </c>
      <c r="P20" s="5" t="s">
        <v>70</v>
      </c>
      <c r="Q20" s="5" t="s">
        <v>70</v>
      </c>
      <c r="R20" s="5" t="s">
        <v>70</v>
      </c>
      <c r="S20" s="5" t="s">
        <v>70</v>
      </c>
      <c r="T20" s="5" t="s">
        <v>70</v>
      </c>
      <c r="U20" s="5" t="s">
        <v>70</v>
      </c>
      <c r="V20" s="5" t="s">
        <v>70</v>
      </c>
      <c r="W20" s="5">
        <v>0</v>
      </c>
      <c r="X20" s="5" t="s">
        <v>70</v>
      </c>
      <c r="Y20" s="5" t="s">
        <v>70</v>
      </c>
      <c r="Z20" s="5" t="s">
        <v>70</v>
      </c>
      <c r="AA20" s="5" t="s">
        <v>70</v>
      </c>
      <c r="AB20" s="5" t="s">
        <v>70</v>
      </c>
      <c r="AC20" s="5" t="s">
        <v>70</v>
      </c>
      <c r="AD20" s="5" t="s">
        <v>70</v>
      </c>
      <c r="AE20" s="5" t="s">
        <v>70</v>
      </c>
      <c r="AF20" s="5" t="s">
        <v>70</v>
      </c>
      <c r="AG20" s="5" t="s">
        <v>70</v>
      </c>
      <c r="AH20" s="5">
        <v>0</v>
      </c>
      <c r="AI20" s="5" t="s">
        <v>70</v>
      </c>
      <c r="AJ20" s="5" t="s">
        <v>70</v>
      </c>
      <c r="AK20" s="5" t="s">
        <v>70</v>
      </c>
      <c r="AL20" s="5" t="s">
        <v>70</v>
      </c>
      <c r="AM20" s="5" t="s">
        <v>70</v>
      </c>
      <c r="AN20" s="5" t="s">
        <v>70</v>
      </c>
      <c r="AO20" s="5" t="s">
        <v>70</v>
      </c>
      <c r="AP20" s="5" t="s">
        <v>70</v>
      </c>
      <c r="AQ20" s="5" t="s">
        <v>70</v>
      </c>
      <c r="AR20" s="5" t="s">
        <v>70</v>
      </c>
      <c r="AS20" s="5">
        <v>0</v>
      </c>
      <c r="AT20" s="5" t="s">
        <v>70</v>
      </c>
      <c r="AU20" s="5" t="s">
        <v>70</v>
      </c>
      <c r="AV20" s="5" t="s">
        <v>70</v>
      </c>
      <c r="AW20" s="5" t="s">
        <v>70</v>
      </c>
      <c r="AX20" s="5" t="s">
        <v>70</v>
      </c>
      <c r="AY20" s="5" t="s">
        <v>70</v>
      </c>
      <c r="AZ20" s="5" t="s">
        <v>70</v>
      </c>
      <c r="BA20" s="5" t="s">
        <v>70</v>
      </c>
      <c r="BB20" s="5" t="s">
        <v>70</v>
      </c>
      <c r="BC20" s="5" t="s">
        <v>70</v>
      </c>
      <c r="BD20" s="5">
        <v>0</v>
      </c>
    </row>
    <row r="21" spans="1:56" x14ac:dyDescent="0.35">
      <c r="A21" t="s">
        <v>80</v>
      </c>
      <c r="B21" s="5" t="s">
        <v>70</v>
      </c>
      <c r="C21" s="5" t="s">
        <v>70</v>
      </c>
      <c r="D21" s="5" t="s">
        <v>70</v>
      </c>
      <c r="E21" s="5" t="s">
        <v>70</v>
      </c>
      <c r="F21" s="5" t="s">
        <v>70</v>
      </c>
      <c r="G21" s="5" t="s">
        <v>70</v>
      </c>
      <c r="H21" s="5" t="s">
        <v>70</v>
      </c>
      <c r="I21" s="5" t="s">
        <v>70</v>
      </c>
      <c r="J21" s="5" t="s">
        <v>70</v>
      </c>
      <c r="K21" s="5" t="s">
        <v>70</v>
      </c>
      <c r="L21" s="5">
        <v>0</v>
      </c>
      <c r="M21" s="5" t="s">
        <v>70</v>
      </c>
      <c r="N21" s="5" t="s">
        <v>70</v>
      </c>
      <c r="O21" s="5" t="s">
        <v>70</v>
      </c>
      <c r="P21" s="5" t="s">
        <v>70</v>
      </c>
      <c r="Q21" s="5" t="s">
        <v>70</v>
      </c>
      <c r="R21" s="5" t="s">
        <v>70</v>
      </c>
      <c r="S21" s="5" t="s">
        <v>70</v>
      </c>
      <c r="T21" s="5" t="s">
        <v>70</v>
      </c>
      <c r="U21" s="5" t="s">
        <v>70</v>
      </c>
      <c r="V21" s="5" t="s">
        <v>70</v>
      </c>
      <c r="W21" s="5">
        <v>0</v>
      </c>
      <c r="X21" s="5" t="s">
        <v>70</v>
      </c>
      <c r="Y21" s="5" t="s">
        <v>70</v>
      </c>
      <c r="Z21" s="5" t="s">
        <v>70</v>
      </c>
      <c r="AA21" s="5" t="s">
        <v>70</v>
      </c>
      <c r="AB21" s="5" t="s">
        <v>70</v>
      </c>
      <c r="AC21" s="5" t="s">
        <v>70</v>
      </c>
      <c r="AD21" s="5" t="s">
        <v>70</v>
      </c>
      <c r="AE21" s="5" t="s">
        <v>70</v>
      </c>
      <c r="AF21" s="5" t="s">
        <v>70</v>
      </c>
      <c r="AG21" s="5" t="s">
        <v>70</v>
      </c>
      <c r="AH21" s="5">
        <v>0</v>
      </c>
      <c r="AI21" s="5" t="s">
        <v>70</v>
      </c>
      <c r="AJ21" s="5" t="s">
        <v>70</v>
      </c>
      <c r="AK21" s="5" t="s">
        <v>70</v>
      </c>
      <c r="AL21" s="5" t="s">
        <v>70</v>
      </c>
      <c r="AM21" s="5" t="s">
        <v>70</v>
      </c>
      <c r="AN21" s="5" t="s">
        <v>70</v>
      </c>
      <c r="AO21" s="5" t="s">
        <v>70</v>
      </c>
      <c r="AP21" s="5" t="s">
        <v>70</v>
      </c>
      <c r="AQ21" s="5" t="s">
        <v>70</v>
      </c>
      <c r="AR21" s="5" t="s">
        <v>70</v>
      </c>
      <c r="AS21" s="5">
        <v>0</v>
      </c>
      <c r="AT21" s="5" t="s">
        <v>70</v>
      </c>
      <c r="AU21" s="5" t="s">
        <v>70</v>
      </c>
      <c r="AV21" s="5" t="s">
        <v>70</v>
      </c>
      <c r="AW21" s="5" t="s">
        <v>70</v>
      </c>
      <c r="AX21" s="5" t="s">
        <v>70</v>
      </c>
      <c r="AY21" s="5" t="s">
        <v>70</v>
      </c>
      <c r="AZ21" s="5" t="s">
        <v>70</v>
      </c>
      <c r="BA21" s="5" t="s">
        <v>70</v>
      </c>
      <c r="BB21" s="5" t="s">
        <v>70</v>
      </c>
      <c r="BC21" s="5" t="s">
        <v>70</v>
      </c>
      <c r="BD21" s="5">
        <v>0</v>
      </c>
    </row>
    <row r="22" spans="1:56" x14ac:dyDescent="0.35">
      <c r="A22" t="s">
        <v>81</v>
      </c>
      <c r="B22" s="5">
        <v>5</v>
      </c>
      <c r="C22" s="7">
        <v>0.75</v>
      </c>
      <c r="D22" s="5">
        <v>5</v>
      </c>
      <c r="E22" s="7">
        <v>0.75</v>
      </c>
      <c r="F22" s="5">
        <v>5</v>
      </c>
      <c r="G22" s="7">
        <v>0.875</v>
      </c>
      <c r="H22" s="5">
        <v>10</v>
      </c>
      <c r="I22" s="7">
        <v>1</v>
      </c>
      <c r="J22" s="5">
        <v>0</v>
      </c>
      <c r="K22" s="7">
        <v>0</v>
      </c>
      <c r="L22" s="5">
        <v>10</v>
      </c>
      <c r="M22" s="5">
        <v>5</v>
      </c>
      <c r="N22" s="7">
        <v>1</v>
      </c>
      <c r="O22" s="5">
        <v>5</v>
      </c>
      <c r="P22" s="7">
        <v>1</v>
      </c>
      <c r="Q22" s="5">
        <v>5</v>
      </c>
      <c r="R22" s="7">
        <v>1</v>
      </c>
      <c r="S22" s="5">
        <v>5</v>
      </c>
      <c r="T22" s="7">
        <v>1</v>
      </c>
      <c r="U22" s="5">
        <v>0</v>
      </c>
      <c r="V22" s="7">
        <v>0</v>
      </c>
      <c r="W22" s="5">
        <v>5</v>
      </c>
      <c r="X22" s="5">
        <v>10</v>
      </c>
      <c r="Y22" s="7">
        <v>0.55600000000000005</v>
      </c>
      <c r="Z22" s="5">
        <v>10</v>
      </c>
      <c r="AA22" s="7">
        <v>0.61099999999999999</v>
      </c>
      <c r="AB22" s="5">
        <v>15</v>
      </c>
      <c r="AC22" s="7">
        <v>0.88900000000000001</v>
      </c>
      <c r="AD22" s="5">
        <v>20</v>
      </c>
      <c r="AE22" s="7">
        <v>1</v>
      </c>
      <c r="AF22" s="5">
        <v>0</v>
      </c>
      <c r="AG22" s="7">
        <v>0</v>
      </c>
      <c r="AH22" s="5">
        <v>20</v>
      </c>
      <c r="AI22" s="5">
        <v>10</v>
      </c>
      <c r="AJ22" s="7">
        <v>0.61499999999999999</v>
      </c>
      <c r="AK22" s="5">
        <v>10</v>
      </c>
      <c r="AL22" s="7">
        <v>0.92300000000000004</v>
      </c>
      <c r="AM22" s="5">
        <v>15</v>
      </c>
      <c r="AN22" s="7">
        <v>1</v>
      </c>
      <c r="AO22" s="5">
        <v>15</v>
      </c>
      <c r="AP22" s="7">
        <v>1</v>
      </c>
      <c r="AQ22" s="5">
        <v>0</v>
      </c>
      <c r="AR22" s="7">
        <v>0</v>
      </c>
      <c r="AS22" s="5">
        <v>15</v>
      </c>
      <c r="AT22" s="5" t="s">
        <v>63</v>
      </c>
      <c r="AU22" s="5" t="s">
        <v>63</v>
      </c>
      <c r="AV22" s="5" t="s">
        <v>63</v>
      </c>
      <c r="AW22" s="5" t="s">
        <v>63</v>
      </c>
      <c r="AX22" s="5">
        <v>5</v>
      </c>
      <c r="AY22" s="5" t="s">
        <v>63</v>
      </c>
      <c r="AZ22" s="5">
        <v>5</v>
      </c>
      <c r="BA22" s="5" t="s">
        <v>63</v>
      </c>
      <c r="BB22" s="5">
        <v>0</v>
      </c>
      <c r="BC22" s="7">
        <v>0</v>
      </c>
      <c r="BD22" s="5">
        <v>5</v>
      </c>
    </row>
    <row r="23" spans="1:56" x14ac:dyDescent="0.35">
      <c r="A23" t="s">
        <v>82</v>
      </c>
      <c r="B23" s="5">
        <v>215</v>
      </c>
      <c r="C23" s="7">
        <v>0.34799999999999998</v>
      </c>
      <c r="D23" s="5">
        <v>400</v>
      </c>
      <c r="E23" s="7">
        <v>0.64400000000000002</v>
      </c>
      <c r="F23" s="5">
        <v>545</v>
      </c>
      <c r="G23" s="7">
        <v>0.879</v>
      </c>
      <c r="H23" s="5">
        <v>605</v>
      </c>
      <c r="I23" s="7">
        <v>0.98099999999999998</v>
      </c>
      <c r="J23" s="5">
        <v>10</v>
      </c>
      <c r="K23" s="7">
        <v>1.9E-2</v>
      </c>
      <c r="L23" s="5">
        <v>620</v>
      </c>
      <c r="M23" s="5">
        <v>245</v>
      </c>
      <c r="N23" s="7">
        <v>0.36</v>
      </c>
      <c r="O23" s="5">
        <v>460</v>
      </c>
      <c r="P23" s="7">
        <v>0.67700000000000005</v>
      </c>
      <c r="Q23" s="5">
        <v>605</v>
      </c>
      <c r="R23" s="7">
        <v>0.89200000000000002</v>
      </c>
      <c r="S23" s="5">
        <v>655</v>
      </c>
      <c r="T23" s="7">
        <v>0.96899999999999997</v>
      </c>
      <c r="U23" s="5">
        <v>20</v>
      </c>
      <c r="V23" s="7">
        <v>3.1E-2</v>
      </c>
      <c r="W23" s="5">
        <v>675</v>
      </c>
      <c r="X23" s="5">
        <v>275</v>
      </c>
      <c r="Y23" s="5" t="s">
        <v>63</v>
      </c>
      <c r="Z23" s="5">
        <v>460</v>
      </c>
      <c r="AA23" s="5" t="s">
        <v>63</v>
      </c>
      <c r="AB23" s="5">
        <v>610</v>
      </c>
      <c r="AC23" s="5" t="s">
        <v>63</v>
      </c>
      <c r="AD23" s="5">
        <v>650</v>
      </c>
      <c r="AE23" s="5" t="s">
        <v>63</v>
      </c>
      <c r="AF23" s="5" t="s">
        <v>63</v>
      </c>
      <c r="AG23" s="5" t="s">
        <v>63</v>
      </c>
      <c r="AH23" s="5">
        <v>655</v>
      </c>
      <c r="AI23" s="5">
        <v>225</v>
      </c>
      <c r="AJ23" s="7">
        <v>0.33200000000000002</v>
      </c>
      <c r="AK23" s="5">
        <v>425</v>
      </c>
      <c r="AL23" s="7">
        <v>0.63100000000000001</v>
      </c>
      <c r="AM23" s="5">
        <v>620</v>
      </c>
      <c r="AN23" s="7">
        <v>0.91700000000000004</v>
      </c>
      <c r="AO23" s="5">
        <v>665</v>
      </c>
      <c r="AP23" s="7">
        <v>0.98399999999999999</v>
      </c>
      <c r="AQ23" s="5">
        <v>10</v>
      </c>
      <c r="AR23" s="7">
        <v>1.6E-2</v>
      </c>
      <c r="AS23" s="5">
        <v>675</v>
      </c>
      <c r="AT23" s="5">
        <v>205</v>
      </c>
      <c r="AU23" s="7">
        <v>0.30399999999999999</v>
      </c>
      <c r="AV23" s="5">
        <v>435</v>
      </c>
      <c r="AW23" s="7">
        <v>0.64200000000000002</v>
      </c>
      <c r="AX23" s="5">
        <v>590</v>
      </c>
      <c r="AY23" s="7">
        <v>0.874</v>
      </c>
      <c r="AZ23" s="5">
        <v>655</v>
      </c>
      <c r="BA23" s="7">
        <v>0.97</v>
      </c>
      <c r="BB23" s="5">
        <v>20</v>
      </c>
      <c r="BC23" s="7">
        <v>0.03</v>
      </c>
      <c r="BD23" s="5">
        <v>675</v>
      </c>
    </row>
    <row r="24" spans="1:56" x14ac:dyDescent="0.35">
      <c r="A24" t="s">
        <v>83</v>
      </c>
      <c r="B24" s="5" t="s">
        <v>70</v>
      </c>
      <c r="C24" s="5" t="s">
        <v>70</v>
      </c>
      <c r="D24" s="5" t="s">
        <v>70</v>
      </c>
      <c r="E24" s="5" t="s">
        <v>70</v>
      </c>
      <c r="F24" s="5" t="s">
        <v>70</v>
      </c>
      <c r="G24" s="5" t="s">
        <v>70</v>
      </c>
      <c r="H24" s="5" t="s">
        <v>70</v>
      </c>
      <c r="I24" s="5" t="s">
        <v>70</v>
      </c>
      <c r="J24" s="5" t="s">
        <v>70</v>
      </c>
      <c r="K24" s="5" t="s">
        <v>70</v>
      </c>
      <c r="L24" s="5">
        <v>0</v>
      </c>
      <c r="M24" s="5" t="s">
        <v>70</v>
      </c>
      <c r="N24" s="5" t="s">
        <v>70</v>
      </c>
      <c r="O24" s="5" t="s">
        <v>70</v>
      </c>
      <c r="P24" s="5" t="s">
        <v>70</v>
      </c>
      <c r="Q24" s="5" t="s">
        <v>70</v>
      </c>
      <c r="R24" s="5" t="s">
        <v>70</v>
      </c>
      <c r="S24" s="5" t="s">
        <v>70</v>
      </c>
      <c r="T24" s="5" t="s">
        <v>70</v>
      </c>
      <c r="U24" s="5" t="s">
        <v>70</v>
      </c>
      <c r="V24" s="5" t="s">
        <v>70</v>
      </c>
      <c r="W24" s="5">
        <v>0</v>
      </c>
      <c r="X24" s="5" t="s">
        <v>70</v>
      </c>
      <c r="Y24" s="5" t="s">
        <v>70</v>
      </c>
      <c r="Z24" s="5" t="s">
        <v>70</v>
      </c>
      <c r="AA24" s="5" t="s">
        <v>70</v>
      </c>
      <c r="AB24" s="5" t="s">
        <v>70</v>
      </c>
      <c r="AC24" s="5" t="s">
        <v>70</v>
      </c>
      <c r="AD24" s="5" t="s">
        <v>70</v>
      </c>
      <c r="AE24" s="5" t="s">
        <v>70</v>
      </c>
      <c r="AF24" s="5" t="s">
        <v>70</v>
      </c>
      <c r="AG24" s="5" t="s">
        <v>70</v>
      </c>
      <c r="AH24" s="5">
        <v>0</v>
      </c>
      <c r="AI24" s="5" t="s">
        <v>70</v>
      </c>
      <c r="AJ24" s="5" t="s">
        <v>70</v>
      </c>
      <c r="AK24" s="5" t="s">
        <v>70</v>
      </c>
      <c r="AL24" s="5" t="s">
        <v>70</v>
      </c>
      <c r="AM24" s="5" t="s">
        <v>70</v>
      </c>
      <c r="AN24" s="5" t="s">
        <v>70</v>
      </c>
      <c r="AO24" s="5" t="s">
        <v>70</v>
      </c>
      <c r="AP24" s="5" t="s">
        <v>70</v>
      </c>
      <c r="AQ24" s="5" t="s">
        <v>70</v>
      </c>
      <c r="AR24" s="5" t="s">
        <v>70</v>
      </c>
      <c r="AS24" s="5">
        <v>0</v>
      </c>
      <c r="AT24" s="5" t="s">
        <v>70</v>
      </c>
      <c r="AU24" s="5" t="s">
        <v>70</v>
      </c>
      <c r="AV24" s="5" t="s">
        <v>70</v>
      </c>
      <c r="AW24" s="5" t="s">
        <v>70</v>
      </c>
      <c r="AX24" s="5" t="s">
        <v>70</v>
      </c>
      <c r="AY24" s="5" t="s">
        <v>70</v>
      </c>
      <c r="AZ24" s="5" t="s">
        <v>70</v>
      </c>
      <c r="BA24" s="5" t="s">
        <v>70</v>
      </c>
      <c r="BB24" s="5" t="s">
        <v>70</v>
      </c>
      <c r="BC24" s="5" t="s">
        <v>70</v>
      </c>
      <c r="BD24" s="5">
        <v>0</v>
      </c>
    </row>
    <row r="25" spans="1:56" x14ac:dyDescent="0.35">
      <c r="A25" t="s">
        <v>84</v>
      </c>
      <c r="B25" s="5" t="s">
        <v>70</v>
      </c>
      <c r="C25" s="5" t="s">
        <v>70</v>
      </c>
      <c r="D25" s="5" t="s">
        <v>70</v>
      </c>
      <c r="E25" s="5" t="s">
        <v>70</v>
      </c>
      <c r="F25" s="5" t="s">
        <v>70</v>
      </c>
      <c r="G25" s="5" t="s">
        <v>70</v>
      </c>
      <c r="H25" s="5" t="s">
        <v>70</v>
      </c>
      <c r="I25" s="5" t="s">
        <v>70</v>
      </c>
      <c r="J25" s="5" t="s">
        <v>70</v>
      </c>
      <c r="K25" s="5" t="s">
        <v>70</v>
      </c>
      <c r="L25" s="5">
        <v>0</v>
      </c>
      <c r="M25" s="5">
        <v>0</v>
      </c>
      <c r="N25" s="7">
        <v>0</v>
      </c>
      <c r="O25" s="5">
        <v>0</v>
      </c>
      <c r="P25" s="7">
        <v>0</v>
      </c>
      <c r="Q25" s="5">
        <v>0</v>
      </c>
      <c r="R25" s="7">
        <v>0</v>
      </c>
      <c r="S25" s="5" t="s">
        <v>63</v>
      </c>
      <c r="T25" s="5" t="s">
        <v>63</v>
      </c>
      <c r="U25" s="5">
        <v>0</v>
      </c>
      <c r="V25" s="7">
        <v>0</v>
      </c>
      <c r="W25" s="5" t="s">
        <v>63</v>
      </c>
      <c r="X25" s="5" t="s">
        <v>70</v>
      </c>
      <c r="Y25" s="5" t="s">
        <v>70</v>
      </c>
      <c r="Z25" s="5" t="s">
        <v>70</v>
      </c>
      <c r="AA25" s="5" t="s">
        <v>70</v>
      </c>
      <c r="AB25" s="5" t="s">
        <v>70</v>
      </c>
      <c r="AC25" s="5" t="s">
        <v>70</v>
      </c>
      <c r="AD25" s="5" t="s">
        <v>70</v>
      </c>
      <c r="AE25" s="5" t="s">
        <v>70</v>
      </c>
      <c r="AF25" s="5" t="s">
        <v>70</v>
      </c>
      <c r="AG25" s="5" t="s">
        <v>70</v>
      </c>
      <c r="AH25" s="5">
        <v>0</v>
      </c>
      <c r="AI25" s="5" t="s">
        <v>63</v>
      </c>
      <c r="AJ25" s="5" t="s">
        <v>63</v>
      </c>
      <c r="AK25" s="5">
        <v>5</v>
      </c>
      <c r="AL25" s="5" t="s">
        <v>63</v>
      </c>
      <c r="AM25" s="5">
        <v>10</v>
      </c>
      <c r="AN25" s="5" t="s">
        <v>63</v>
      </c>
      <c r="AO25" s="5">
        <v>10</v>
      </c>
      <c r="AP25" s="5" t="s">
        <v>63</v>
      </c>
      <c r="AQ25" s="5" t="s">
        <v>63</v>
      </c>
      <c r="AR25" s="5" t="s">
        <v>63</v>
      </c>
      <c r="AS25" s="5">
        <v>10</v>
      </c>
      <c r="AT25" s="5" t="s">
        <v>70</v>
      </c>
      <c r="AU25" s="5" t="s">
        <v>70</v>
      </c>
      <c r="AV25" s="5" t="s">
        <v>70</v>
      </c>
      <c r="AW25" s="5" t="s">
        <v>70</v>
      </c>
      <c r="AX25" s="5" t="s">
        <v>70</v>
      </c>
      <c r="AY25" s="5" t="s">
        <v>70</v>
      </c>
      <c r="AZ25" s="5" t="s">
        <v>70</v>
      </c>
      <c r="BA25" s="5" t="s">
        <v>70</v>
      </c>
      <c r="BB25" s="5" t="s">
        <v>70</v>
      </c>
      <c r="BC25" s="5" t="s">
        <v>70</v>
      </c>
      <c r="BD25" s="5">
        <v>0</v>
      </c>
    </row>
    <row r="26" spans="1:56" x14ac:dyDescent="0.35">
      <c r="A26" t="s">
        <v>85</v>
      </c>
      <c r="B26" s="5" t="s">
        <v>70</v>
      </c>
      <c r="C26" s="5" t="s">
        <v>70</v>
      </c>
      <c r="D26" s="5" t="s">
        <v>70</v>
      </c>
      <c r="E26" s="5" t="s">
        <v>70</v>
      </c>
      <c r="F26" s="5" t="s">
        <v>70</v>
      </c>
      <c r="G26" s="5" t="s">
        <v>70</v>
      </c>
      <c r="H26" s="5" t="s">
        <v>70</v>
      </c>
      <c r="I26" s="5" t="s">
        <v>70</v>
      </c>
      <c r="J26" s="5" t="s">
        <v>70</v>
      </c>
      <c r="K26" s="5" t="s">
        <v>70</v>
      </c>
      <c r="L26" s="5">
        <v>0</v>
      </c>
      <c r="M26" s="5" t="s">
        <v>70</v>
      </c>
      <c r="N26" s="5" t="s">
        <v>70</v>
      </c>
      <c r="O26" s="5" t="s">
        <v>70</v>
      </c>
      <c r="P26" s="5" t="s">
        <v>70</v>
      </c>
      <c r="Q26" s="5" t="s">
        <v>70</v>
      </c>
      <c r="R26" s="5" t="s">
        <v>70</v>
      </c>
      <c r="S26" s="5" t="s">
        <v>70</v>
      </c>
      <c r="T26" s="5" t="s">
        <v>70</v>
      </c>
      <c r="U26" s="5" t="s">
        <v>70</v>
      </c>
      <c r="V26" s="5" t="s">
        <v>70</v>
      </c>
      <c r="W26" s="5">
        <v>0</v>
      </c>
      <c r="X26" s="5" t="s">
        <v>70</v>
      </c>
      <c r="Y26" s="5" t="s">
        <v>70</v>
      </c>
      <c r="Z26" s="5" t="s">
        <v>70</v>
      </c>
      <c r="AA26" s="5" t="s">
        <v>70</v>
      </c>
      <c r="AB26" s="5" t="s">
        <v>70</v>
      </c>
      <c r="AC26" s="5" t="s">
        <v>70</v>
      </c>
      <c r="AD26" s="5" t="s">
        <v>70</v>
      </c>
      <c r="AE26" s="5" t="s">
        <v>70</v>
      </c>
      <c r="AF26" s="5" t="s">
        <v>70</v>
      </c>
      <c r="AG26" s="5" t="s">
        <v>70</v>
      </c>
      <c r="AH26" s="5">
        <v>0</v>
      </c>
      <c r="AI26" s="5" t="s">
        <v>70</v>
      </c>
      <c r="AJ26" s="5" t="s">
        <v>70</v>
      </c>
      <c r="AK26" s="5" t="s">
        <v>70</v>
      </c>
      <c r="AL26" s="5" t="s">
        <v>70</v>
      </c>
      <c r="AM26" s="5" t="s">
        <v>70</v>
      </c>
      <c r="AN26" s="5" t="s">
        <v>70</v>
      </c>
      <c r="AO26" s="5" t="s">
        <v>70</v>
      </c>
      <c r="AP26" s="5" t="s">
        <v>70</v>
      </c>
      <c r="AQ26" s="5" t="s">
        <v>70</v>
      </c>
      <c r="AR26" s="5" t="s">
        <v>70</v>
      </c>
      <c r="AS26" s="5">
        <v>0</v>
      </c>
      <c r="AT26" s="5">
        <v>0</v>
      </c>
      <c r="AU26" s="7">
        <v>0</v>
      </c>
      <c r="AV26" s="5">
        <v>0</v>
      </c>
      <c r="AW26" s="7">
        <v>0</v>
      </c>
      <c r="AX26" s="5">
        <v>0</v>
      </c>
      <c r="AY26" s="7">
        <v>0</v>
      </c>
      <c r="AZ26" s="5" t="s">
        <v>63</v>
      </c>
      <c r="BA26" s="5" t="s">
        <v>63</v>
      </c>
      <c r="BB26" s="5">
        <v>0</v>
      </c>
      <c r="BC26" s="7">
        <v>0</v>
      </c>
      <c r="BD26" s="5" t="s">
        <v>63</v>
      </c>
    </row>
    <row r="27" spans="1:56" x14ac:dyDescent="0.35">
      <c r="A27" t="s">
        <v>86</v>
      </c>
      <c r="B27" s="5">
        <v>25</v>
      </c>
      <c r="C27" s="5" t="s">
        <v>63</v>
      </c>
      <c r="D27" s="5">
        <v>40</v>
      </c>
      <c r="E27" s="5" t="s">
        <v>63</v>
      </c>
      <c r="F27" s="5">
        <v>45</v>
      </c>
      <c r="G27" s="5" t="s">
        <v>63</v>
      </c>
      <c r="H27" s="5">
        <v>50</v>
      </c>
      <c r="I27" s="5" t="s">
        <v>63</v>
      </c>
      <c r="J27" s="5" t="s">
        <v>63</v>
      </c>
      <c r="K27" s="5" t="s">
        <v>63</v>
      </c>
      <c r="L27" s="5">
        <v>50</v>
      </c>
      <c r="M27" s="5">
        <v>45</v>
      </c>
      <c r="N27" s="5" t="s">
        <v>63</v>
      </c>
      <c r="O27" s="5">
        <v>65</v>
      </c>
      <c r="P27" s="5" t="s">
        <v>63</v>
      </c>
      <c r="Q27" s="5">
        <v>75</v>
      </c>
      <c r="R27" s="5" t="s">
        <v>63</v>
      </c>
      <c r="S27" s="5">
        <v>80</v>
      </c>
      <c r="T27" s="5" t="s">
        <v>63</v>
      </c>
      <c r="U27" s="5" t="s">
        <v>63</v>
      </c>
      <c r="V27" s="5" t="s">
        <v>63</v>
      </c>
      <c r="W27" s="5">
        <v>80</v>
      </c>
      <c r="X27" s="5">
        <v>55</v>
      </c>
      <c r="Y27" s="5" t="s">
        <v>63</v>
      </c>
      <c r="Z27" s="5">
        <v>70</v>
      </c>
      <c r="AA27" s="5" t="s">
        <v>63</v>
      </c>
      <c r="AB27" s="5">
        <v>85</v>
      </c>
      <c r="AC27" s="5" t="s">
        <v>63</v>
      </c>
      <c r="AD27" s="5">
        <v>85</v>
      </c>
      <c r="AE27" s="5" t="s">
        <v>63</v>
      </c>
      <c r="AF27" s="5" t="s">
        <v>63</v>
      </c>
      <c r="AG27" s="5" t="s">
        <v>63</v>
      </c>
      <c r="AH27" s="5">
        <v>90</v>
      </c>
      <c r="AI27" s="5">
        <v>60</v>
      </c>
      <c r="AJ27" s="7">
        <v>0.60799999999999998</v>
      </c>
      <c r="AK27" s="5">
        <v>85</v>
      </c>
      <c r="AL27" s="7">
        <v>0.86599999999999999</v>
      </c>
      <c r="AM27" s="5">
        <v>95</v>
      </c>
      <c r="AN27" s="7">
        <v>0.96899999999999997</v>
      </c>
      <c r="AO27" s="5">
        <v>95</v>
      </c>
      <c r="AP27" s="7">
        <v>1</v>
      </c>
      <c r="AQ27" s="5">
        <v>0</v>
      </c>
      <c r="AR27" s="7">
        <v>0</v>
      </c>
      <c r="AS27" s="5">
        <v>95</v>
      </c>
      <c r="AT27" s="5">
        <v>45</v>
      </c>
      <c r="AU27" s="5" t="s">
        <v>63</v>
      </c>
      <c r="AV27" s="5">
        <v>65</v>
      </c>
      <c r="AW27" s="5" t="s">
        <v>63</v>
      </c>
      <c r="AX27" s="5">
        <v>75</v>
      </c>
      <c r="AY27" s="5" t="s">
        <v>63</v>
      </c>
      <c r="AZ27" s="5">
        <v>80</v>
      </c>
      <c r="BA27" s="5" t="s">
        <v>63</v>
      </c>
      <c r="BB27" s="5" t="s">
        <v>63</v>
      </c>
      <c r="BC27" s="5" t="s">
        <v>63</v>
      </c>
      <c r="BD27" s="5">
        <v>85</v>
      </c>
    </row>
    <row r="28" spans="1:56" x14ac:dyDescent="0.35">
      <c r="A28" t="s">
        <v>87</v>
      </c>
      <c r="B28" s="5" t="s">
        <v>63</v>
      </c>
      <c r="C28" s="5" t="s">
        <v>63</v>
      </c>
      <c r="D28" s="5">
        <v>5</v>
      </c>
      <c r="E28" s="5" t="s">
        <v>63</v>
      </c>
      <c r="F28" s="5">
        <v>10</v>
      </c>
      <c r="G28" s="5" t="s">
        <v>63</v>
      </c>
      <c r="H28" s="5">
        <v>10</v>
      </c>
      <c r="I28" s="5" t="s">
        <v>63</v>
      </c>
      <c r="J28" s="5">
        <v>0</v>
      </c>
      <c r="K28" s="7">
        <v>0</v>
      </c>
      <c r="L28" s="5">
        <v>10</v>
      </c>
      <c r="M28" s="5">
        <v>5</v>
      </c>
      <c r="N28" s="7">
        <v>0.33300000000000002</v>
      </c>
      <c r="O28" s="5">
        <v>10</v>
      </c>
      <c r="P28" s="7">
        <v>0.8</v>
      </c>
      <c r="Q28" s="5">
        <v>15</v>
      </c>
      <c r="R28" s="7">
        <v>0.93300000000000005</v>
      </c>
      <c r="S28" s="5">
        <v>15</v>
      </c>
      <c r="T28" s="7">
        <v>1</v>
      </c>
      <c r="U28" s="5">
        <v>0</v>
      </c>
      <c r="V28" s="7">
        <v>0</v>
      </c>
      <c r="W28" s="5">
        <v>15</v>
      </c>
      <c r="X28" s="5">
        <v>5</v>
      </c>
      <c r="Y28" s="5" t="s">
        <v>63</v>
      </c>
      <c r="Z28" s="5">
        <v>10</v>
      </c>
      <c r="AA28" s="5" t="s">
        <v>63</v>
      </c>
      <c r="AB28" s="5">
        <v>10</v>
      </c>
      <c r="AC28" s="5" t="s">
        <v>63</v>
      </c>
      <c r="AD28" s="5">
        <v>10</v>
      </c>
      <c r="AE28" s="5" t="s">
        <v>63</v>
      </c>
      <c r="AF28" s="5" t="s">
        <v>63</v>
      </c>
      <c r="AG28" s="5" t="s">
        <v>63</v>
      </c>
      <c r="AH28" s="5">
        <v>10</v>
      </c>
      <c r="AI28" s="5" t="s">
        <v>63</v>
      </c>
      <c r="AJ28" s="5" t="s">
        <v>63</v>
      </c>
      <c r="AK28" s="5">
        <v>5</v>
      </c>
      <c r="AL28" s="5" t="s">
        <v>63</v>
      </c>
      <c r="AM28" s="5">
        <v>5</v>
      </c>
      <c r="AN28" s="5" t="s">
        <v>63</v>
      </c>
      <c r="AO28" s="5">
        <v>5</v>
      </c>
      <c r="AP28" s="5" t="s">
        <v>63</v>
      </c>
      <c r="AQ28" s="5">
        <v>0</v>
      </c>
      <c r="AR28" s="7">
        <v>0</v>
      </c>
      <c r="AS28" s="5">
        <v>5</v>
      </c>
      <c r="AT28" s="5">
        <v>5</v>
      </c>
      <c r="AU28" s="5" t="s">
        <v>63</v>
      </c>
      <c r="AV28" s="5">
        <v>10</v>
      </c>
      <c r="AW28" s="5" t="s">
        <v>63</v>
      </c>
      <c r="AX28" s="5">
        <v>10</v>
      </c>
      <c r="AY28" s="5" t="s">
        <v>63</v>
      </c>
      <c r="AZ28" s="5">
        <v>10</v>
      </c>
      <c r="BA28" s="5" t="s">
        <v>63</v>
      </c>
      <c r="BB28" s="5" t="s">
        <v>63</v>
      </c>
      <c r="BC28" s="5" t="s">
        <v>63</v>
      </c>
      <c r="BD28" s="5">
        <v>15</v>
      </c>
    </row>
    <row r="29" spans="1:56" x14ac:dyDescent="0.35">
      <c r="A29" t="s">
        <v>88</v>
      </c>
      <c r="B29" s="5">
        <v>5</v>
      </c>
      <c r="C29" s="5" t="s">
        <v>63</v>
      </c>
      <c r="D29" s="5">
        <v>5</v>
      </c>
      <c r="E29" s="5" t="s">
        <v>63</v>
      </c>
      <c r="F29" s="5">
        <v>10</v>
      </c>
      <c r="G29" s="5" t="s">
        <v>63</v>
      </c>
      <c r="H29" s="5">
        <v>10</v>
      </c>
      <c r="I29" s="5" t="s">
        <v>63</v>
      </c>
      <c r="J29" s="5" t="s">
        <v>63</v>
      </c>
      <c r="K29" s="5" t="s">
        <v>63</v>
      </c>
      <c r="L29" s="5">
        <v>10</v>
      </c>
      <c r="M29" s="5" t="s">
        <v>63</v>
      </c>
      <c r="N29" s="5" t="s">
        <v>63</v>
      </c>
      <c r="O29" s="5">
        <v>5</v>
      </c>
      <c r="P29" s="5" t="s">
        <v>63</v>
      </c>
      <c r="Q29" s="5">
        <v>10</v>
      </c>
      <c r="R29" s="5" t="s">
        <v>63</v>
      </c>
      <c r="S29" s="5">
        <v>15</v>
      </c>
      <c r="T29" s="5" t="s">
        <v>63</v>
      </c>
      <c r="U29" s="5">
        <v>0</v>
      </c>
      <c r="V29" s="7">
        <v>0</v>
      </c>
      <c r="W29" s="5">
        <v>15</v>
      </c>
      <c r="X29" s="5">
        <v>5</v>
      </c>
      <c r="Y29" s="7">
        <v>0.5</v>
      </c>
      <c r="Z29" s="5">
        <v>10</v>
      </c>
      <c r="AA29" s="7">
        <v>0.75</v>
      </c>
      <c r="AB29" s="5">
        <v>10</v>
      </c>
      <c r="AC29" s="7">
        <v>0.91700000000000004</v>
      </c>
      <c r="AD29" s="5">
        <v>10</v>
      </c>
      <c r="AE29" s="7">
        <v>1</v>
      </c>
      <c r="AF29" s="5">
        <v>0</v>
      </c>
      <c r="AG29" s="7">
        <v>0</v>
      </c>
      <c r="AH29" s="5">
        <v>10</v>
      </c>
      <c r="AI29" s="5" t="s">
        <v>63</v>
      </c>
      <c r="AJ29" s="5" t="s">
        <v>63</v>
      </c>
      <c r="AK29" s="5" t="s">
        <v>63</v>
      </c>
      <c r="AL29" s="5" t="s">
        <v>63</v>
      </c>
      <c r="AM29" s="5">
        <v>5</v>
      </c>
      <c r="AN29" s="5" t="s">
        <v>63</v>
      </c>
      <c r="AO29" s="5">
        <v>10</v>
      </c>
      <c r="AP29" s="5" t="s">
        <v>63</v>
      </c>
      <c r="AQ29" s="5">
        <v>0</v>
      </c>
      <c r="AR29" s="7">
        <v>0</v>
      </c>
      <c r="AS29" s="5">
        <v>10</v>
      </c>
      <c r="AT29" s="5" t="s">
        <v>63</v>
      </c>
      <c r="AU29" s="5" t="s">
        <v>63</v>
      </c>
      <c r="AV29" s="5" t="s">
        <v>63</v>
      </c>
      <c r="AW29" s="5" t="s">
        <v>63</v>
      </c>
      <c r="AX29" s="5">
        <v>5</v>
      </c>
      <c r="AY29" s="5" t="s">
        <v>63</v>
      </c>
      <c r="AZ29" s="5">
        <v>5</v>
      </c>
      <c r="BA29" s="5" t="s">
        <v>63</v>
      </c>
      <c r="BB29" s="5">
        <v>0</v>
      </c>
      <c r="BC29" s="7">
        <v>0</v>
      </c>
      <c r="BD29" s="5">
        <v>5</v>
      </c>
    </row>
    <row r="30" spans="1:56" x14ac:dyDescent="0.35">
      <c r="A30" t="s">
        <v>89</v>
      </c>
      <c r="B30" s="5">
        <v>50</v>
      </c>
      <c r="C30" s="7">
        <v>0.28899999999999998</v>
      </c>
      <c r="D30" s="5">
        <v>80</v>
      </c>
      <c r="E30" s="7">
        <v>0.46200000000000002</v>
      </c>
      <c r="F30" s="5">
        <v>120</v>
      </c>
      <c r="G30" s="7">
        <v>0.68200000000000005</v>
      </c>
      <c r="H30" s="5">
        <v>155</v>
      </c>
      <c r="I30" s="7">
        <v>0.90200000000000002</v>
      </c>
      <c r="J30" s="5">
        <v>15</v>
      </c>
      <c r="K30" s="7">
        <v>9.8000000000000004E-2</v>
      </c>
      <c r="L30" s="5">
        <v>175</v>
      </c>
      <c r="M30" s="5">
        <v>60</v>
      </c>
      <c r="N30" s="7">
        <v>0.32400000000000001</v>
      </c>
      <c r="O30" s="5">
        <v>105</v>
      </c>
      <c r="P30" s="7">
        <v>0.57499999999999996</v>
      </c>
      <c r="Q30" s="5">
        <v>135</v>
      </c>
      <c r="R30" s="7">
        <v>0.754</v>
      </c>
      <c r="S30" s="5">
        <v>160</v>
      </c>
      <c r="T30" s="7">
        <v>0.88800000000000001</v>
      </c>
      <c r="U30" s="5">
        <v>20</v>
      </c>
      <c r="V30" s="7">
        <v>0.112</v>
      </c>
      <c r="W30" s="5">
        <v>180</v>
      </c>
      <c r="X30" s="5">
        <v>80</v>
      </c>
      <c r="Y30" s="7">
        <v>0.51200000000000001</v>
      </c>
      <c r="Z30" s="5">
        <v>115</v>
      </c>
      <c r="AA30" s="7">
        <v>0.73099999999999998</v>
      </c>
      <c r="AB30" s="5">
        <v>145</v>
      </c>
      <c r="AC30" s="7">
        <v>0.89400000000000002</v>
      </c>
      <c r="AD30" s="5">
        <v>160</v>
      </c>
      <c r="AE30" s="7">
        <v>1</v>
      </c>
      <c r="AF30" s="5">
        <v>0</v>
      </c>
      <c r="AG30" s="7">
        <v>0</v>
      </c>
      <c r="AH30" s="5">
        <v>160</v>
      </c>
      <c r="AI30" s="5">
        <v>60</v>
      </c>
      <c r="AJ30" s="7">
        <v>0.34899999999999998</v>
      </c>
      <c r="AK30" s="5">
        <v>105</v>
      </c>
      <c r="AL30" s="7">
        <v>0.61099999999999999</v>
      </c>
      <c r="AM30" s="5">
        <v>160</v>
      </c>
      <c r="AN30" s="7">
        <v>0.91400000000000003</v>
      </c>
      <c r="AO30" s="5">
        <v>170</v>
      </c>
      <c r="AP30" s="7">
        <v>0.97099999999999997</v>
      </c>
      <c r="AQ30" s="5">
        <v>5</v>
      </c>
      <c r="AR30" s="7">
        <v>2.9000000000000001E-2</v>
      </c>
      <c r="AS30" s="5">
        <v>175</v>
      </c>
      <c r="AT30" s="5">
        <v>35</v>
      </c>
      <c r="AU30" s="7">
        <v>0.26600000000000001</v>
      </c>
      <c r="AV30" s="5">
        <v>70</v>
      </c>
      <c r="AW30" s="7">
        <v>0.51100000000000001</v>
      </c>
      <c r="AX30" s="5">
        <v>95</v>
      </c>
      <c r="AY30" s="7">
        <v>0.69799999999999995</v>
      </c>
      <c r="AZ30" s="5">
        <v>125</v>
      </c>
      <c r="BA30" s="7">
        <v>0.90600000000000003</v>
      </c>
      <c r="BB30" s="5">
        <v>15</v>
      </c>
      <c r="BC30" s="7">
        <v>9.4E-2</v>
      </c>
      <c r="BD30" s="5">
        <v>140</v>
      </c>
    </row>
    <row r="31" spans="1:56" x14ac:dyDescent="0.35">
      <c r="A31" t="s">
        <v>90</v>
      </c>
      <c r="B31" s="5">
        <v>15</v>
      </c>
      <c r="C31" s="7">
        <v>0.78900000000000003</v>
      </c>
      <c r="D31" s="5">
        <v>15</v>
      </c>
      <c r="E31" s="7">
        <v>0.89500000000000002</v>
      </c>
      <c r="F31" s="5">
        <v>20</v>
      </c>
      <c r="G31" s="7">
        <v>0.94699999999999995</v>
      </c>
      <c r="H31" s="5">
        <v>20</v>
      </c>
      <c r="I31" s="7">
        <v>1</v>
      </c>
      <c r="J31" s="5">
        <v>0</v>
      </c>
      <c r="K31" s="7">
        <v>0</v>
      </c>
      <c r="L31" s="5">
        <v>20</v>
      </c>
      <c r="M31" s="5">
        <v>5</v>
      </c>
      <c r="N31" s="7">
        <v>0.7</v>
      </c>
      <c r="O31" s="5">
        <v>10</v>
      </c>
      <c r="P31" s="7">
        <v>1</v>
      </c>
      <c r="Q31" s="5">
        <v>10</v>
      </c>
      <c r="R31" s="7">
        <v>1</v>
      </c>
      <c r="S31" s="5">
        <v>10</v>
      </c>
      <c r="T31" s="7">
        <v>1</v>
      </c>
      <c r="U31" s="5">
        <v>0</v>
      </c>
      <c r="V31" s="7">
        <v>0</v>
      </c>
      <c r="W31" s="5">
        <v>10</v>
      </c>
      <c r="X31" s="5">
        <v>10</v>
      </c>
      <c r="Y31" s="7">
        <v>0.44400000000000001</v>
      </c>
      <c r="Z31" s="5">
        <v>15</v>
      </c>
      <c r="AA31" s="7">
        <v>0.77800000000000002</v>
      </c>
      <c r="AB31" s="5">
        <v>15</v>
      </c>
      <c r="AC31" s="7">
        <v>0.94399999999999995</v>
      </c>
      <c r="AD31" s="5">
        <v>20</v>
      </c>
      <c r="AE31" s="7">
        <v>1</v>
      </c>
      <c r="AF31" s="5">
        <v>0</v>
      </c>
      <c r="AG31" s="7">
        <v>0</v>
      </c>
      <c r="AH31" s="5">
        <v>20</v>
      </c>
      <c r="AI31" s="5">
        <v>10</v>
      </c>
      <c r="AJ31" s="7">
        <v>0.45800000000000002</v>
      </c>
      <c r="AK31" s="5">
        <v>20</v>
      </c>
      <c r="AL31" s="7">
        <v>0.75</v>
      </c>
      <c r="AM31" s="5">
        <v>20</v>
      </c>
      <c r="AN31" s="7">
        <v>0.91700000000000004</v>
      </c>
      <c r="AO31" s="5">
        <v>25</v>
      </c>
      <c r="AP31" s="7">
        <v>1</v>
      </c>
      <c r="AQ31" s="5">
        <v>0</v>
      </c>
      <c r="AR31" s="7">
        <v>0</v>
      </c>
      <c r="AS31" s="5">
        <v>25</v>
      </c>
      <c r="AT31" s="5">
        <v>15</v>
      </c>
      <c r="AU31" s="7">
        <v>0.56000000000000005</v>
      </c>
      <c r="AV31" s="5">
        <v>20</v>
      </c>
      <c r="AW31" s="7">
        <v>0.76</v>
      </c>
      <c r="AX31" s="5">
        <v>20</v>
      </c>
      <c r="AY31" s="7">
        <v>0.84</v>
      </c>
      <c r="AZ31" s="5">
        <v>25</v>
      </c>
      <c r="BA31" s="7">
        <v>1</v>
      </c>
      <c r="BB31" s="5">
        <v>0</v>
      </c>
      <c r="BC31" s="7">
        <v>0</v>
      </c>
      <c r="BD31" s="5">
        <v>25</v>
      </c>
    </row>
    <row r="32" spans="1:56" x14ac:dyDescent="0.35">
      <c r="A32" t="s">
        <v>91</v>
      </c>
      <c r="B32" s="5">
        <v>30</v>
      </c>
      <c r="C32" s="7">
        <v>0.36199999999999999</v>
      </c>
      <c r="D32" s="5">
        <v>55</v>
      </c>
      <c r="E32" s="7">
        <v>0.67500000000000004</v>
      </c>
      <c r="F32" s="5">
        <v>65</v>
      </c>
      <c r="G32" s="7">
        <v>0.81200000000000006</v>
      </c>
      <c r="H32" s="5">
        <v>75</v>
      </c>
      <c r="I32" s="7">
        <v>0.92500000000000004</v>
      </c>
      <c r="J32" s="5">
        <v>5</v>
      </c>
      <c r="K32" s="7">
        <v>7.4999999999999997E-2</v>
      </c>
      <c r="L32" s="5">
        <v>80</v>
      </c>
      <c r="M32" s="5">
        <v>25</v>
      </c>
      <c r="N32" s="7">
        <v>0.26200000000000001</v>
      </c>
      <c r="O32" s="5">
        <v>55</v>
      </c>
      <c r="P32" s="7">
        <v>0.53400000000000003</v>
      </c>
      <c r="Q32" s="5">
        <v>80</v>
      </c>
      <c r="R32" s="7">
        <v>0.75700000000000001</v>
      </c>
      <c r="S32" s="5">
        <v>90</v>
      </c>
      <c r="T32" s="7">
        <v>0.89300000000000002</v>
      </c>
      <c r="U32" s="5">
        <v>10</v>
      </c>
      <c r="V32" s="7">
        <v>0.107</v>
      </c>
      <c r="W32" s="5">
        <v>105</v>
      </c>
      <c r="X32" s="5">
        <v>25</v>
      </c>
      <c r="Y32" s="5" t="s">
        <v>63</v>
      </c>
      <c r="Z32" s="5">
        <v>40</v>
      </c>
      <c r="AA32" s="5" t="s">
        <v>63</v>
      </c>
      <c r="AB32" s="5">
        <v>75</v>
      </c>
      <c r="AC32" s="5" t="s">
        <v>63</v>
      </c>
      <c r="AD32" s="5">
        <v>80</v>
      </c>
      <c r="AE32" s="5" t="s">
        <v>63</v>
      </c>
      <c r="AF32" s="5" t="s">
        <v>63</v>
      </c>
      <c r="AG32" s="5" t="s">
        <v>63</v>
      </c>
      <c r="AH32" s="5">
        <v>85</v>
      </c>
      <c r="AI32" s="5">
        <v>45</v>
      </c>
      <c r="AJ32" s="5" t="s">
        <v>63</v>
      </c>
      <c r="AK32" s="5">
        <v>75</v>
      </c>
      <c r="AL32" s="5" t="s">
        <v>63</v>
      </c>
      <c r="AM32" s="5">
        <v>100</v>
      </c>
      <c r="AN32" s="5" t="s">
        <v>63</v>
      </c>
      <c r="AO32" s="5">
        <v>100</v>
      </c>
      <c r="AP32" s="5" t="s">
        <v>63</v>
      </c>
      <c r="AQ32" s="5" t="s">
        <v>63</v>
      </c>
      <c r="AR32" s="5" t="s">
        <v>63</v>
      </c>
      <c r="AS32" s="5">
        <v>105</v>
      </c>
      <c r="AT32" s="5">
        <v>40</v>
      </c>
      <c r="AU32" s="7">
        <v>0.39600000000000002</v>
      </c>
      <c r="AV32" s="5">
        <v>60</v>
      </c>
      <c r="AW32" s="7">
        <v>0.63500000000000001</v>
      </c>
      <c r="AX32" s="5">
        <v>80</v>
      </c>
      <c r="AY32" s="7">
        <v>0.81200000000000006</v>
      </c>
      <c r="AZ32" s="5">
        <v>85</v>
      </c>
      <c r="BA32" s="7">
        <v>0.89600000000000002</v>
      </c>
      <c r="BB32" s="5">
        <v>10</v>
      </c>
      <c r="BC32" s="7">
        <v>0.104</v>
      </c>
      <c r="BD32" s="5">
        <v>95</v>
      </c>
    </row>
    <row r="33" spans="1:56" x14ac:dyDescent="0.35">
      <c r="A33" t="s">
        <v>92</v>
      </c>
      <c r="B33" s="5">
        <v>0</v>
      </c>
      <c r="C33" s="7">
        <v>0</v>
      </c>
      <c r="D33" s="5" t="s">
        <v>63</v>
      </c>
      <c r="E33" s="5" t="s">
        <v>63</v>
      </c>
      <c r="F33" s="5">
        <v>5</v>
      </c>
      <c r="G33" s="5" t="s">
        <v>63</v>
      </c>
      <c r="H33" s="5">
        <v>10</v>
      </c>
      <c r="I33" s="5" t="s">
        <v>63</v>
      </c>
      <c r="J33" s="5" t="s">
        <v>63</v>
      </c>
      <c r="K33" s="5" t="s">
        <v>63</v>
      </c>
      <c r="L33" s="5">
        <v>10</v>
      </c>
      <c r="M33" s="5" t="s">
        <v>63</v>
      </c>
      <c r="N33" s="5" t="s">
        <v>63</v>
      </c>
      <c r="O33" s="5">
        <v>10</v>
      </c>
      <c r="P33" s="5" t="s">
        <v>63</v>
      </c>
      <c r="Q33" s="5">
        <v>15</v>
      </c>
      <c r="R33" s="5" t="s">
        <v>63</v>
      </c>
      <c r="S33" s="5">
        <v>20</v>
      </c>
      <c r="T33" s="5" t="s">
        <v>63</v>
      </c>
      <c r="U33" s="5">
        <v>5</v>
      </c>
      <c r="V33" s="5" t="s">
        <v>63</v>
      </c>
      <c r="W33" s="5">
        <v>30</v>
      </c>
      <c r="X33" s="5">
        <v>5</v>
      </c>
      <c r="Y33" s="7">
        <v>0.22600000000000001</v>
      </c>
      <c r="Z33" s="5">
        <v>15</v>
      </c>
      <c r="AA33" s="7">
        <v>0.41899999999999998</v>
      </c>
      <c r="AB33" s="5">
        <v>25</v>
      </c>
      <c r="AC33" s="7">
        <v>0.77400000000000002</v>
      </c>
      <c r="AD33" s="5">
        <v>30</v>
      </c>
      <c r="AE33" s="7">
        <v>1</v>
      </c>
      <c r="AF33" s="5">
        <v>0</v>
      </c>
      <c r="AG33" s="7">
        <v>0</v>
      </c>
      <c r="AH33" s="5">
        <v>30</v>
      </c>
      <c r="AI33" s="5">
        <v>10</v>
      </c>
      <c r="AJ33" s="7">
        <v>0.25600000000000001</v>
      </c>
      <c r="AK33" s="5">
        <v>20</v>
      </c>
      <c r="AL33" s="7">
        <v>0.53800000000000003</v>
      </c>
      <c r="AM33" s="5">
        <v>35</v>
      </c>
      <c r="AN33" s="7">
        <v>0.84599999999999997</v>
      </c>
      <c r="AO33" s="5">
        <v>35</v>
      </c>
      <c r="AP33" s="7">
        <v>0.872</v>
      </c>
      <c r="AQ33" s="5">
        <v>5</v>
      </c>
      <c r="AR33" s="7">
        <v>0.128</v>
      </c>
      <c r="AS33" s="5">
        <v>40</v>
      </c>
      <c r="AT33" s="5">
        <v>5</v>
      </c>
      <c r="AU33" s="5" t="s">
        <v>63</v>
      </c>
      <c r="AV33" s="5">
        <v>20</v>
      </c>
      <c r="AW33" s="5" t="s">
        <v>63</v>
      </c>
      <c r="AX33" s="5">
        <v>20</v>
      </c>
      <c r="AY33" s="5" t="s">
        <v>63</v>
      </c>
      <c r="AZ33" s="5">
        <v>30</v>
      </c>
      <c r="BA33" s="5" t="s">
        <v>63</v>
      </c>
      <c r="BB33" s="5" t="s">
        <v>63</v>
      </c>
      <c r="BC33" s="5" t="s">
        <v>63</v>
      </c>
      <c r="BD33" s="5">
        <v>35</v>
      </c>
    </row>
    <row r="34" spans="1:56" x14ac:dyDescent="0.35">
      <c r="A34" t="s">
        <v>93</v>
      </c>
      <c r="B34" s="5">
        <v>75</v>
      </c>
      <c r="C34" s="7">
        <v>0.31900000000000001</v>
      </c>
      <c r="D34" s="5">
        <v>130</v>
      </c>
      <c r="E34" s="7">
        <v>0.56200000000000006</v>
      </c>
      <c r="F34" s="5">
        <v>185</v>
      </c>
      <c r="G34" s="7">
        <v>0.78300000000000003</v>
      </c>
      <c r="H34" s="5">
        <v>215</v>
      </c>
      <c r="I34" s="7">
        <v>0.91100000000000003</v>
      </c>
      <c r="J34" s="5">
        <v>20</v>
      </c>
      <c r="K34" s="7">
        <v>8.8999999999999996E-2</v>
      </c>
      <c r="L34" s="5">
        <v>235</v>
      </c>
      <c r="M34" s="5">
        <v>75</v>
      </c>
      <c r="N34" s="7">
        <v>0.32100000000000001</v>
      </c>
      <c r="O34" s="5">
        <v>135</v>
      </c>
      <c r="P34" s="7">
        <v>0.56799999999999995</v>
      </c>
      <c r="Q34" s="5">
        <v>195</v>
      </c>
      <c r="R34" s="7">
        <v>0.83799999999999997</v>
      </c>
      <c r="S34" s="5">
        <v>220</v>
      </c>
      <c r="T34" s="7">
        <v>0.94899999999999995</v>
      </c>
      <c r="U34" s="5">
        <v>10</v>
      </c>
      <c r="V34" s="7">
        <v>5.0999999999999997E-2</v>
      </c>
      <c r="W34" s="5">
        <v>235</v>
      </c>
      <c r="X34" s="5">
        <v>105</v>
      </c>
      <c r="Y34" s="5" t="s">
        <v>63</v>
      </c>
      <c r="Z34" s="5">
        <v>145</v>
      </c>
      <c r="AA34" s="5" t="s">
        <v>63</v>
      </c>
      <c r="AB34" s="5">
        <v>165</v>
      </c>
      <c r="AC34" s="5" t="s">
        <v>63</v>
      </c>
      <c r="AD34" s="5">
        <v>175</v>
      </c>
      <c r="AE34" s="5" t="s">
        <v>63</v>
      </c>
      <c r="AF34" s="5" t="s">
        <v>63</v>
      </c>
      <c r="AG34" s="5" t="s">
        <v>63</v>
      </c>
      <c r="AH34" s="5">
        <v>180</v>
      </c>
      <c r="AI34" s="5">
        <v>80</v>
      </c>
      <c r="AJ34" s="5" t="s">
        <v>63</v>
      </c>
      <c r="AK34" s="5">
        <v>125</v>
      </c>
      <c r="AL34" s="5" t="s">
        <v>63</v>
      </c>
      <c r="AM34" s="5">
        <v>185</v>
      </c>
      <c r="AN34" s="5" t="s">
        <v>63</v>
      </c>
      <c r="AO34" s="5">
        <v>205</v>
      </c>
      <c r="AP34" s="5" t="s">
        <v>63</v>
      </c>
      <c r="AQ34" s="5" t="s">
        <v>63</v>
      </c>
      <c r="AR34" s="5" t="s">
        <v>63</v>
      </c>
      <c r="AS34" s="5">
        <v>210</v>
      </c>
      <c r="AT34" s="5">
        <v>55</v>
      </c>
      <c r="AU34" s="7">
        <v>0.251</v>
      </c>
      <c r="AV34" s="5">
        <v>100</v>
      </c>
      <c r="AW34" s="7">
        <v>0.46500000000000002</v>
      </c>
      <c r="AX34" s="5">
        <v>145</v>
      </c>
      <c r="AY34" s="7">
        <v>0.67900000000000005</v>
      </c>
      <c r="AZ34" s="5">
        <v>185</v>
      </c>
      <c r="BA34" s="7">
        <v>0.85099999999999998</v>
      </c>
      <c r="BB34" s="5">
        <v>30</v>
      </c>
      <c r="BC34" s="7">
        <v>0.14899999999999999</v>
      </c>
      <c r="BD34" s="5">
        <v>215</v>
      </c>
    </row>
    <row r="35" spans="1:56" x14ac:dyDescent="0.35">
      <c r="A35" t="s">
        <v>94</v>
      </c>
      <c r="B35" s="5">
        <v>5</v>
      </c>
      <c r="C35" s="7">
        <v>0.45500000000000002</v>
      </c>
      <c r="D35" s="5">
        <v>5</v>
      </c>
      <c r="E35" s="7">
        <v>0.54500000000000004</v>
      </c>
      <c r="F35" s="5">
        <v>10</v>
      </c>
      <c r="G35" s="7">
        <v>0.90900000000000003</v>
      </c>
      <c r="H35" s="5">
        <v>10</v>
      </c>
      <c r="I35" s="7">
        <v>1</v>
      </c>
      <c r="J35" s="5">
        <v>0</v>
      </c>
      <c r="K35" s="7">
        <v>0</v>
      </c>
      <c r="L35" s="5">
        <v>10</v>
      </c>
      <c r="M35" s="5">
        <v>0</v>
      </c>
      <c r="N35" s="7">
        <v>0</v>
      </c>
      <c r="O35" s="5">
        <v>0</v>
      </c>
      <c r="P35" s="7">
        <v>0</v>
      </c>
      <c r="Q35" s="5" t="s">
        <v>63</v>
      </c>
      <c r="R35" s="5" t="s">
        <v>63</v>
      </c>
      <c r="S35" s="5" t="s">
        <v>63</v>
      </c>
      <c r="T35" s="5" t="s">
        <v>63</v>
      </c>
      <c r="U35" s="5">
        <v>0</v>
      </c>
      <c r="V35" s="7">
        <v>0</v>
      </c>
      <c r="W35" s="5" t="s">
        <v>63</v>
      </c>
      <c r="X35" s="5" t="s">
        <v>70</v>
      </c>
      <c r="Y35" s="5" t="s">
        <v>70</v>
      </c>
      <c r="Z35" s="5" t="s">
        <v>70</v>
      </c>
      <c r="AA35" s="5" t="s">
        <v>70</v>
      </c>
      <c r="AB35" s="5" t="s">
        <v>70</v>
      </c>
      <c r="AC35" s="5" t="s">
        <v>70</v>
      </c>
      <c r="AD35" s="5" t="s">
        <v>70</v>
      </c>
      <c r="AE35" s="5" t="s">
        <v>70</v>
      </c>
      <c r="AF35" s="5" t="s">
        <v>70</v>
      </c>
      <c r="AG35" s="5" t="s">
        <v>70</v>
      </c>
      <c r="AH35" s="5">
        <v>0</v>
      </c>
      <c r="AI35" s="5" t="s">
        <v>70</v>
      </c>
      <c r="AJ35" s="5" t="s">
        <v>70</v>
      </c>
      <c r="AK35" s="5" t="s">
        <v>70</v>
      </c>
      <c r="AL35" s="5" t="s">
        <v>70</v>
      </c>
      <c r="AM35" s="5" t="s">
        <v>70</v>
      </c>
      <c r="AN35" s="5" t="s">
        <v>70</v>
      </c>
      <c r="AO35" s="5" t="s">
        <v>70</v>
      </c>
      <c r="AP35" s="5" t="s">
        <v>70</v>
      </c>
      <c r="AQ35" s="5" t="s">
        <v>70</v>
      </c>
      <c r="AR35" s="5" t="s">
        <v>70</v>
      </c>
      <c r="AS35" s="5">
        <v>0</v>
      </c>
      <c r="AT35" s="5" t="s">
        <v>70</v>
      </c>
      <c r="AU35" s="5" t="s">
        <v>70</v>
      </c>
      <c r="AV35" s="5" t="s">
        <v>70</v>
      </c>
      <c r="AW35" s="5" t="s">
        <v>70</v>
      </c>
      <c r="AX35" s="5" t="s">
        <v>70</v>
      </c>
      <c r="AY35" s="5" t="s">
        <v>70</v>
      </c>
      <c r="AZ35" s="5" t="s">
        <v>70</v>
      </c>
      <c r="BA35" s="5" t="s">
        <v>70</v>
      </c>
      <c r="BB35" s="5" t="s">
        <v>70</v>
      </c>
      <c r="BC35" s="5" t="s">
        <v>70</v>
      </c>
      <c r="BD35" s="5">
        <v>0</v>
      </c>
    </row>
    <row r="36" spans="1:56" x14ac:dyDescent="0.35">
      <c r="A36" t="s">
        <v>95</v>
      </c>
      <c r="B36" s="5" t="s">
        <v>63</v>
      </c>
      <c r="C36" s="5" t="s">
        <v>63</v>
      </c>
      <c r="D36" s="5" t="s">
        <v>63</v>
      </c>
      <c r="E36" s="5" t="s">
        <v>63</v>
      </c>
      <c r="F36" s="5" t="s">
        <v>63</v>
      </c>
      <c r="G36" s="5" t="s">
        <v>63</v>
      </c>
      <c r="H36" s="5" t="s">
        <v>63</v>
      </c>
      <c r="I36" s="5" t="s">
        <v>63</v>
      </c>
      <c r="J36" s="5">
        <v>0</v>
      </c>
      <c r="K36" s="7">
        <v>0</v>
      </c>
      <c r="L36" s="5" t="s">
        <v>63</v>
      </c>
      <c r="M36" s="5" t="s">
        <v>70</v>
      </c>
      <c r="N36" s="5" t="s">
        <v>70</v>
      </c>
      <c r="O36" s="5" t="s">
        <v>70</v>
      </c>
      <c r="P36" s="5" t="s">
        <v>70</v>
      </c>
      <c r="Q36" s="5" t="s">
        <v>70</v>
      </c>
      <c r="R36" s="5" t="s">
        <v>70</v>
      </c>
      <c r="S36" s="5" t="s">
        <v>70</v>
      </c>
      <c r="T36" s="5" t="s">
        <v>70</v>
      </c>
      <c r="U36" s="5" t="s">
        <v>70</v>
      </c>
      <c r="V36" s="5" t="s">
        <v>70</v>
      </c>
      <c r="W36" s="5">
        <v>0</v>
      </c>
      <c r="X36" s="5" t="s">
        <v>70</v>
      </c>
      <c r="Y36" s="5" t="s">
        <v>70</v>
      </c>
      <c r="Z36" s="5" t="s">
        <v>70</v>
      </c>
      <c r="AA36" s="5" t="s">
        <v>70</v>
      </c>
      <c r="AB36" s="5" t="s">
        <v>70</v>
      </c>
      <c r="AC36" s="5" t="s">
        <v>70</v>
      </c>
      <c r="AD36" s="5" t="s">
        <v>70</v>
      </c>
      <c r="AE36" s="5" t="s">
        <v>70</v>
      </c>
      <c r="AF36" s="5" t="s">
        <v>70</v>
      </c>
      <c r="AG36" s="5" t="s">
        <v>70</v>
      </c>
      <c r="AH36" s="5">
        <v>0</v>
      </c>
      <c r="AI36" s="5" t="s">
        <v>70</v>
      </c>
      <c r="AJ36" s="5" t="s">
        <v>70</v>
      </c>
      <c r="AK36" s="5" t="s">
        <v>70</v>
      </c>
      <c r="AL36" s="5" t="s">
        <v>70</v>
      </c>
      <c r="AM36" s="5" t="s">
        <v>70</v>
      </c>
      <c r="AN36" s="5" t="s">
        <v>70</v>
      </c>
      <c r="AO36" s="5" t="s">
        <v>70</v>
      </c>
      <c r="AP36" s="5" t="s">
        <v>70</v>
      </c>
      <c r="AQ36" s="5" t="s">
        <v>70</v>
      </c>
      <c r="AR36" s="5" t="s">
        <v>70</v>
      </c>
      <c r="AS36" s="5">
        <v>0</v>
      </c>
      <c r="AT36" s="5" t="s">
        <v>70</v>
      </c>
      <c r="AU36" s="5" t="s">
        <v>70</v>
      </c>
      <c r="AV36" s="5" t="s">
        <v>70</v>
      </c>
      <c r="AW36" s="5" t="s">
        <v>70</v>
      </c>
      <c r="AX36" s="5" t="s">
        <v>70</v>
      </c>
      <c r="AY36" s="5" t="s">
        <v>70</v>
      </c>
      <c r="AZ36" s="5" t="s">
        <v>70</v>
      </c>
      <c r="BA36" s="5" t="s">
        <v>70</v>
      </c>
      <c r="BB36" s="5" t="s">
        <v>70</v>
      </c>
      <c r="BC36" s="5" t="s">
        <v>70</v>
      </c>
      <c r="BD36" s="5">
        <v>0</v>
      </c>
    </row>
    <row r="37" spans="1:56" x14ac:dyDescent="0.35">
      <c r="A37" t="s">
        <v>96</v>
      </c>
      <c r="B37" s="5" t="s">
        <v>70</v>
      </c>
      <c r="C37" s="5" t="s">
        <v>70</v>
      </c>
      <c r="D37" s="5" t="s">
        <v>70</v>
      </c>
      <c r="E37" s="5" t="s">
        <v>70</v>
      </c>
      <c r="F37" s="5" t="s">
        <v>70</v>
      </c>
      <c r="G37" s="5" t="s">
        <v>70</v>
      </c>
      <c r="H37" s="5" t="s">
        <v>70</v>
      </c>
      <c r="I37" s="5" t="s">
        <v>70</v>
      </c>
      <c r="J37" s="5" t="s">
        <v>70</v>
      </c>
      <c r="K37" s="5" t="s">
        <v>70</v>
      </c>
      <c r="L37" s="5">
        <v>0</v>
      </c>
      <c r="M37" s="5" t="s">
        <v>70</v>
      </c>
      <c r="N37" s="5" t="s">
        <v>70</v>
      </c>
      <c r="O37" s="5" t="s">
        <v>70</v>
      </c>
      <c r="P37" s="5" t="s">
        <v>70</v>
      </c>
      <c r="Q37" s="5" t="s">
        <v>70</v>
      </c>
      <c r="R37" s="5" t="s">
        <v>70</v>
      </c>
      <c r="S37" s="5" t="s">
        <v>70</v>
      </c>
      <c r="T37" s="5" t="s">
        <v>70</v>
      </c>
      <c r="U37" s="5" t="s">
        <v>70</v>
      </c>
      <c r="V37" s="5" t="s">
        <v>70</v>
      </c>
      <c r="W37" s="5">
        <v>0</v>
      </c>
      <c r="X37" s="5" t="s">
        <v>70</v>
      </c>
      <c r="Y37" s="5" t="s">
        <v>70</v>
      </c>
      <c r="Z37" s="5" t="s">
        <v>70</v>
      </c>
      <c r="AA37" s="5" t="s">
        <v>70</v>
      </c>
      <c r="AB37" s="5" t="s">
        <v>70</v>
      </c>
      <c r="AC37" s="5" t="s">
        <v>70</v>
      </c>
      <c r="AD37" s="5" t="s">
        <v>70</v>
      </c>
      <c r="AE37" s="5" t="s">
        <v>70</v>
      </c>
      <c r="AF37" s="5" t="s">
        <v>70</v>
      </c>
      <c r="AG37" s="5" t="s">
        <v>70</v>
      </c>
      <c r="AH37" s="5">
        <v>0</v>
      </c>
      <c r="AI37" s="5" t="s">
        <v>70</v>
      </c>
      <c r="AJ37" s="5" t="s">
        <v>70</v>
      </c>
      <c r="AK37" s="5" t="s">
        <v>70</v>
      </c>
      <c r="AL37" s="5" t="s">
        <v>70</v>
      </c>
      <c r="AM37" s="5" t="s">
        <v>70</v>
      </c>
      <c r="AN37" s="5" t="s">
        <v>70</v>
      </c>
      <c r="AO37" s="5" t="s">
        <v>70</v>
      </c>
      <c r="AP37" s="5" t="s">
        <v>70</v>
      </c>
      <c r="AQ37" s="5" t="s">
        <v>70</v>
      </c>
      <c r="AR37" s="5" t="s">
        <v>70</v>
      </c>
      <c r="AS37" s="5">
        <v>0</v>
      </c>
      <c r="AT37" s="5" t="s">
        <v>70</v>
      </c>
      <c r="AU37" s="5" t="s">
        <v>70</v>
      </c>
      <c r="AV37" s="5" t="s">
        <v>70</v>
      </c>
      <c r="AW37" s="5" t="s">
        <v>70</v>
      </c>
      <c r="AX37" s="5" t="s">
        <v>70</v>
      </c>
      <c r="AY37" s="5" t="s">
        <v>70</v>
      </c>
      <c r="AZ37" s="5" t="s">
        <v>70</v>
      </c>
      <c r="BA37" s="5" t="s">
        <v>70</v>
      </c>
      <c r="BB37" s="5" t="s">
        <v>70</v>
      </c>
      <c r="BC37" s="5" t="s">
        <v>70</v>
      </c>
      <c r="BD37" s="5">
        <v>0</v>
      </c>
    </row>
    <row r="38" spans="1:56" x14ac:dyDescent="0.35">
      <c r="A38" t="s">
        <v>97</v>
      </c>
      <c r="B38" s="5" t="s">
        <v>70</v>
      </c>
      <c r="C38" s="5" t="s">
        <v>70</v>
      </c>
      <c r="D38" s="5" t="s">
        <v>70</v>
      </c>
      <c r="E38" s="5" t="s">
        <v>70</v>
      </c>
      <c r="F38" s="5" t="s">
        <v>70</v>
      </c>
      <c r="G38" s="5" t="s">
        <v>70</v>
      </c>
      <c r="H38" s="5" t="s">
        <v>70</v>
      </c>
      <c r="I38" s="5" t="s">
        <v>70</v>
      </c>
      <c r="J38" s="5" t="s">
        <v>70</v>
      </c>
      <c r="K38" s="5" t="s">
        <v>70</v>
      </c>
      <c r="L38" s="5">
        <v>0</v>
      </c>
      <c r="M38" s="5" t="s">
        <v>70</v>
      </c>
      <c r="N38" s="5" t="s">
        <v>70</v>
      </c>
      <c r="O38" s="5" t="s">
        <v>70</v>
      </c>
      <c r="P38" s="5" t="s">
        <v>70</v>
      </c>
      <c r="Q38" s="5" t="s">
        <v>70</v>
      </c>
      <c r="R38" s="5" t="s">
        <v>70</v>
      </c>
      <c r="S38" s="5" t="s">
        <v>70</v>
      </c>
      <c r="T38" s="5" t="s">
        <v>70</v>
      </c>
      <c r="U38" s="5" t="s">
        <v>70</v>
      </c>
      <c r="V38" s="5" t="s">
        <v>70</v>
      </c>
      <c r="W38" s="5">
        <v>0</v>
      </c>
      <c r="X38" s="5" t="s">
        <v>70</v>
      </c>
      <c r="Y38" s="5" t="s">
        <v>70</v>
      </c>
      <c r="Z38" s="5" t="s">
        <v>70</v>
      </c>
      <c r="AA38" s="5" t="s">
        <v>70</v>
      </c>
      <c r="AB38" s="5" t="s">
        <v>70</v>
      </c>
      <c r="AC38" s="5" t="s">
        <v>70</v>
      </c>
      <c r="AD38" s="5" t="s">
        <v>70</v>
      </c>
      <c r="AE38" s="5" t="s">
        <v>70</v>
      </c>
      <c r="AF38" s="5" t="s">
        <v>70</v>
      </c>
      <c r="AG38" s="5" t="s">
        <v>70</v>
      </c>
      <c r="AH38" s="5">
        <v>0</v>
      </c>
      <c r="AI38" s="5" t="s">
        <v>70</v>
      </c>
      <c r="AJ38" s="5" t="s">
        <v>70</v>
      </c>
      <c r="AK38" s="5" t="s">
        <v>70</v>
      </c>
      <c r="AL38" s="5" t="s">
        <v>70</v>
      </c>
      <c r="AM38" s="5" t="s">
        <v>70</v>
      </c>
      <c r="AN38" s="5" t="s">
        <v>70</v>
      </c>
      <c r="AO38" s="5" t="s">
        <v>70</v>
      </c>
      <c r="AP38" s="5" t="s">
        <v>70</v>
      </c>
      <c r="AQ38" s="5" t="s">
        <v>70</v>
      </c>
      <c r="AR38" s="5" t="s">
        <v>70</v>
      </c>
      <c r="AS38" s="5">
        <v>0</v>
      </c>
      <c r="AT38" s="5" t="s">
        <v>70</v>
      </c>
      <c r="AU38" s="5" t="s">
        <v>70</v>
      </c>
      <c r="AV38" s="5" t="s">
        <v>70</v>
      </c>
      <c r="AW38" s="5" t="s">
        <v>70</v>
      </c>
      <c r="AX38" s="5" t="s">
        <v>70</v>
      </c>
      <c r="AY38" s="5" t="s">
        <v>70</v>
      </c>
      <c r="AZ38" s="5" t="s">
        <v>70</v>
      </c>
      <c r="BA38" s="5" t="s">
        <v>70</v>
      </c>
      <c r="BB38" s="5" t="s">
        <v>70</v>
      </c>
      <c r="BC38" s="5" t="s">
        <v>70</v>
      </c>
      <c r="BD38" s="5">
        <v>0</v>
      </c>
    </row>
    <row r="39" spans="1:56" x14ac:dyDescent="0.35">
      <c r="A39" t="s">
        <v>98</v>
      </c>
      <c r="B39" s="5" t="s">
        <v>70</v>
      </c>
      <c r="C39" s="5" t="s">
        <v>70</v>
      </c>
      <c r="D39" s="5" t="s">
        <v>70</v>
      </c>
      <c r="E39" s="5" t="s">
        <v>70</v>
      </c>
      <c r="F39" s="5" t="s">
        <v>70</v>
      </c>
      <c r="G39" s="5" t="s">
        <v>70</v>
      </c>
      <c r="H39" s="5" t="s">
        <v>70</v>
      </c>
      <c r="I39" s="5" t="s">
        <v>70</v>
      </c>
      <c r="J39" s="5" t="s">
        <v>70</v>
      </c>
      <c r="K39" s="5" t="s">
        <v>70</v>
      </c>
      <c r="L39" s="5">
        <v>0</v>
      </c>
      <c r="M39" s="5" t="s">
        <v>70</v>
      </c>
      <c r="N39" s="5" t="s">
        <v>70</v>
      </c>
      <c r="O39" s="5" t="s">
        <v>70</v>
      </c>
      <c r="P39" s="5" t="s">
        <v>70</v>
      </c>
      <c r="Q39" s="5" t="s">
        <v>70</v>
      </c>
      <c r="R39" s="5" t="s">
        <v>70</v>
      </c>
      <c r="S39" s="5" t="s">
        <v>70</v>
      </c>
      <c r="T39" s="5" t="s">
        <v>70</v>
      </c>
      <c r="U39" s="5" t="s">
        <v>70</v>
      </c>
      <c r="V39" s="5" t="s">
        <v>70</v>
      </c>
      <c r="W39" s="5">
        <v>0</v>
      </c>
      <c r="X39" s="5" t="s">
        <v>70</v>
      </c>
      <c r="Y39" s="5" t="s">
        <v>70</v>
      </c>
      <c r="Z39" s="5" t="s">
        <v>70</v>
      </c>
      <c r="AA39" s="5" t="s">
        <v>70</v>
      </c>
      <c r="AB39" s="5" t="s">
        <v>70</v>
      </c>
      <c r="AC39" s="5" t="s">
        <v>70</v>
      </c>
      <c r="AD39" s="5" t="s">
        <v>70</v>
      </c>
      <c r="AE39" s="5" t="s">
        <v>70</v>
      </c>
      <c r="AF39" s="5" t="s">
        <v>70</v>
      </c>
      <c r="AG39" s="5" t="s">
        <v>70</v>
      </c>
      <c r="AH39" s="5">
        <v>0</v>
      </c>
      <c r="AI39" s="5" t="s">
        <v>70</v>
      </c>
      <c r="AJ39" s="5" t="s">
        <v>70</v>
      </c>
      <c r="AK39" s="5" t="s">
        <v>70</v>
      </c>
      <c r="AL39" s="5" t="s">
        <v>70</v>
      </c>
      <c r="AM39" s="5" t="s">
        <v>70</v>
      </c>
      <c r="AN39" s="5" t="s">
        <v>70</v>
      </c>
      <c r="AO39" s="5" t="s">
        <v>70</v>
      </c>
      <c r="AP39" s="5" t="s">
        <v>70</v>
      </c>
      <c r="AQ39" s="5" t="s">
        <v>70</v>
      </c>
      <c r="AR39" s="5" t="s">
        <v>70</v>
      </c>
      <c r="AS39" s="5">
        <v>0</v>
      </c>
      <c r="AT39" s="5" t="s">
        <v>70</v>
      </c>
      <c r="AU39" s="5" t="s">
        <v>70</v>
      </c>
      <c r="AV39" s="5" t="s">
        <v>70</v>
      </c>
      <c r="AW39" s="5" t="s">
        <v>70</v>
      </c>
      <c r="AX39" s="5" t="s">
        <v>70</v>
      </c>
      <c r="AY39" s="5" t="s">
        <v>70</v>
      </c>
      <c r="AZ39" s="5" t="s">
        <v>70</v>
      </c>
      <c r="BA39" s="5" t="s">
        <v>70</v>
      </c>
      <c r="BB39" s="5" t="s">
        <v>70</v>
      </c>
      <c r="BC39" s="5" t="s">
        <v>70</v>
      </c>
      <c r="BD39" s="5">
        <v>0</v>
      </c>
    </row>
    <row r="40" spans="1:56" x14ac:dyDescent="0.35">
      <c r="A40" t="s">
        <v>99</v>
      </c>
      <c r="B40" s="5">
        <v>95</v>
      </c>
      <c r="C40" s="7">
        <v>0.20200000000000001</v>
      </c>
      <c r="D40" s="5">
        <v>165</v>
      </c>
      <c r="E40" s="7">
        <v>0.34899999999999998</v>
      </c>
      <c r="F40" s="5">
        <v>265</v>
      </c>
      <c r="G40" s="7">
        <v>0.56599999999999995</v>
      </c>
      <c r="H40" s="5">
        <v>370</v>
      </c>
      <c r="I40" s="7">
        <v>0.78700000000000003</v>
      </c>
      <c r="J40" s="5">
        <v>100</v>
      </c>
      <c r="K40" s="7">
        <v>0.21299999999999999</v>
      </c>
      <c r="L40" s="5">
        <v>470</v>
      </c>
      <c r="M40" s="5">
        <v>160</v>
      </c>
      <c r="N40" s="7">
        <v>0.34399999999999997</v>
      </c>
      <c r="O40" s="5">
        <v>255</v>
      </c>
      <c r="P40" s="7">
        <v>0.54400000000000004</v>
      </c>
      <c r="Q40" s="5">
        <v>335</v>
      </c>
      <c r="R40" s="7">
        <v>0.71099999999999997</v>
      </c>
      <c r="S40" s="5">
        <v>410</v>
      </c>
      <c r="T40" s="7">
        <v>0.86599999999999999</v>
      </c>
      <c r="U40" s="5">
        <v>65</v>
      </c>
      <c r="V40" s="7">
        <v>0.13400000000000001</v>
      </c>
      <c r="W40" s="5">
        <v>470</v>
      </c>
      <c r="X40" s="5">
        <v>130</v>
      </c>
      <c r="Y40" s="7">
        <v>0.33500000000000002</v>
      </c>
      <c r="Z40" s="5">
        <v>195</v>
      </c>
      <c r="AA40" s="7">
        <v>0.501</v>
      </c>
      <c r="AB40" s="5">
        <v>290</v>
      </c>
      <c r="AC40" s="7">
        <v>0.753</v>
      </c>
      <c r="AD40" s="5">
        <v>370</v>
      </c>
      <c r="AE40" s="7">
        <v>0.95599999999999996</v>
      </c>
      <c r="AF40" s="5">
        <v>15</v>
      </c>
      <c r="AG40" s="7">
        <v>4.3999999999999997E-2</v>
      </c>
      <c r="AH40" s="5">
        <v>385</v>
      </c>
      <c r="AI40" s="5">
        <v>215</v>
      </c>
      <c r="AJ40" s="7">
        <v>0.39200000000000002</v>
      </c>
      <c r="AK40" s="5">
        <v>330</v>
      </c>
      <c r="AL40" s="7">
        <v>0.60399999999999998</v>
      </c>
      <c r="AM40" s="5">
        <v>460</v>
      </c>
      <c r="AN40" s="7">
        <v>0.85099999999999998</v>
      </c>
      <c r="AO40" s="5">
        <v>500</v>
      </c>
      <c r="AP40" s="7">
        <v>0.92400000000000004</v>
      </c>
      <c r="AQ40" s="5">
        <v>40</v>
      </c>
      <c r="AR40" s="7">
        <v>7.5999999999999998E-2</v>
      </c>
      <c r="AS40" s="5">
        <v>545</v>
      </c>
      <c r="AT40" s="5">
        <v>155</v>
      </c>
      <c r="AU40" s="7">
        <v>0.30299999999999999</v>
      </c>
      <c r="AV40" s="5">
        <v>260</v>
      </c>
      <c r="AW40" s="7">
        <v>0.51700000000000002</v>
      </c>
      <c r="AX40" s="5">
        <v>345</v>
      </c>
      <c r="AY40" s="7">
        <v>0.68100000000000005</v>
      </c>
      <c r="AZ40" s="5">
        <v>420</v>
      </c>
      <c r="BA40" s="7">
        <v>0.83199999999999996</v>
      </c>
      <c r="BB40" s="5">
        <v>85</v>
      </c>
      <c r="BC40" s="7">
        <v>0.16800000000000001</v>
      </c>
      <c r="BD40" s="5">
        <v>505</v>
      </c>
    </row>
    <row r="41" spans="1:56" x14ac:dyDescent="0.35">
      <c r="A41" t="s">
        <v>100</v>
      </c>
      <c r="B41" s="5" t="s">
        <v>70</v>
      </c>
      <c r="C41" s="5" t="s">
        <v>70</v>
      </c>
      <c r="D41" s="5" t="s">
        <v>70</v>
      </c>
      <c r="E41" s="5" t="s">
        <v>70</v>
      </c>
      <c r="F41" s="5" t="s">
        <v>70</v>
      </c>
      <c r="G41" s="5" t="s">
        <v>70</v>
      </c>
      <c r="H41" s="5" t="s">
        <v>70</v>
      </c>
      <c r="I41" s="5" t="s">
        <v>70</v>
      </c>
      <c r="J41" s="5" t="s">
        <v>70</v>
      </c>
      <c r="K41" s="5" t="s">
        <v>70</v>
      </c>
      <c r="L41" s="5">
        <v>0</v>
      </c>
      <c r="M41" s="5" t="s">
        <v>70</v>
      </c>
      <c r="N41" s="5" t="s">
        <v>70</v>
      </c>
      <c r="O41" s="5" t="s">
        <v>70</v>
      </c>
      <c r="P41" s="5" t="s">
        <v>70</v>
      </c>
      <c r="Q41" s="5" t="s">
        <v>70</v>
      </c>
      <c r="R41" s="5" t="s">
        <v>70</v>
      </c>
      <c r="S41" s="5" t="s">
        <v>70</v>
      </c>
      <c r="T41" s="5" t="s">
        <v>70</v>
      </c>
      <c r="U41" s="5" t="s">
        <v>70</v>
      </c>
      <c r="V41" s="5" t="s">
        <v>70</v>
      </c>
      <c r="W41" s="5">
        <v>0</v>
      </c>
      <c r="X41" s="5" t="s">
        <v>70</v>
      </c>
      <c r="Y41" s="5" t="s">
        <v>70</v>
      </c>
      <c r="Z41" s="5" t="s">
        <v>70</v>
      </c>
      <c r="AA41" s="5" t="s">
        <v>70</v>
      </c>
      <c r="AB41" s="5" t="s">
        <v>70</v>
      </c>
      <c r="AC41" s="5" t="s">
        <v>70</v>
      </c>
      <c r="AD41" s="5" t="s">
        <v>70</v>
      </c>
      <c r="AE41" s="5" t="s">
        <v>70</v>
      </c>
      <c r="AF41" s="5" t="s">
        <v>70</v>
      </c>
      <c r="AG41" s="5" t="s">
        <v>70</v>
      </c>
      <c r="AH41" s="5">
        <v>0</v>
      </c>
      <c r="AI41" s="5" t="s">
        <v>63</v>
      </c>
      <c r="AJ41" s="5" t="s">
        <v>63</v>
      </c>
      <c r="AK41" s="5" t="s">
        <v>63</v>
      </c>
      <c r="AL41" s="5" t="s">
        <v>63</v>
      </c>
      <c r="AM41" s="5">
        <v>5</v>
      </c>
      <c r="AN41" s="5" t="s">
        <v>63</v>
      </c>
      <c r="AO41" s="5">
        <v>5</v>
      </c>
      <c r="AP41" s="5" t="s">
        <v>63</v>
      </c>
      <c r="AQ41" s="5" t="s">
        <v>63</v>
      </c>
      <c r="AR41" s="5" t="s">
        <v>63</v>
      </c>
      <c r="AS41" s="5">
        <v>5</v>
      </c>
      <c r="AT41" s="5" t="s">
        <v>70</v>
      </c>
      <c r="AU41" s="5" t="s">
        <v>70</v>
      </c>
      <c r="AV41" s="5" t="s">
        <v>70</v>
      </c>
      <c r="AW41" s="5" t="s">
        <v>70</v>
      </c>
      <c r="AX41" s="5" t="s">
        <v>70</v>
      </c>
      <c r="AY41" s="5" t="s">
        <v>70</v>
      </c>
      <c r="AZ41" s="5" t="s">
        <v>70</v>
      </c>
      <c r="BA41" s="5" t="s">
        <v>70</v>
      </c>
      <c r="BB41" s="5" t="s">
        <v>70</v>
      </c>
      <c r="BC41" s="5" t="s">
        <v>70</v>
      </c>
      <c r="BD41" s="5">
        <v>0</v>
      </c>
    </row>
    <row r="42" spans="1:56" x14ac:dyDescent="0.35">
      <c r="A42" t="s">
        <v>101</v>
      </c>
      <c r="B42" s="5">
        <v>35</v>
      </c>
      <c r="C42" s="7">
        <v>0.20200000000000001</v>
      </c>
      <c r="D42" s="5">
        <v>75</v>
      </c>
      <c r="E42" s="7">
        <v>0.434</v>
      </c>
      <c r="F42" s="5">
        <v>120</v>
      </c>
      <c r="G42" s="7">
        <v>0.69399999999999995</v>
      </c>
      <c r="H42" s="5">
        <v>155</v>
      </c>
      <c r="I42" s="7">
        <v>0.88400000000000001</v>
      </c>
      <c r="J42" s="5">
        <v>20</v>
      </c>
      <c r="K42" s="7">
        <v>0.11600000000000001</v>
      </c>
      <c r="L42" s="5">
        <v>175</v>
      </c>
      <c r="M42" s="5">
        <v>50</v>
      </c>
      <c r="N42" s="7">
        <v>0.28999999999999998</v>
      </c>
      <c r="O42" s="5">
        <v>90</v>
      </c>
      <c r="P42" s="7">
        <v>0.52100000000000002</v>
      </c>
      <c r="Q42" s="5">
        <v>120</v>
      </c>
      <c r="R42" s="7">
        <v>0.71</v>
      </c>
      <c r="S42" s="5">
        <v>155</v>
      </c>
      <c r="T42" s="7">
        <v>0.90500000000000003</v>
      </c>
      <c r="U42" s="5">
        <v>15</v>
      </c>
      <c r="V42" s="7">
        <v>9.5000000000000001E-2</v>
      </c>
      <c r="W42" s="5">
        <v>170</v>
      </c>
      <c r="X42" s="5">
        <v>60</v>
      </c>
      <c r="Y42" s="5" t="s">
        <v>63</v>
      </c>
      <c r="Z42" s="5">
        <v>85</v>
      </c>
      <c r="AA42" s="5" t="s">
        <v>63</v>
      </c>
      <c r="AB42" s="5">
        <v>110</v>
      </c>
      <c r="AC42" s="5" t="s">
        <v>63</v>
      </c>
      <c r="AD42" s="5">
        <v>120</v>
      </c>
      <c r="AE42" s="5" t="s">
        <v>63</v>
      </c>
      <c r="AF42" s="5" t="s">
        <v>63</v>
      </c>
      <c r="AG42" s="5" t="s">
        <v>63</v>
      </c>
      <c r="AH42" s="5">
        <v>120</v>
      </c>
      <c r="AI42" s="5">
        <v>45</v>
      </c>
      <c r="AJ42" s="7">
        <v>0.373</v>
      </c>
      <c r="AK42" s="5">
        <v>85</v>
      </c>
      <c r="AL42" s="7">
        <v>0.65900000000000003</v>
      </c>
      <c r="AM42" s="5">
        <v>115</v>
      </c>
      <c r="AN42" s="7">
        <v>0.90500000000000003</v>
      </c>
      <c r="AO42" s="5">
        <v>120</v>
      </c>
      <c r="AP42" s="7">
        <v>0.95199999999999996</v>
      </c>
      <c r="AQ42" s="5">
        <v>5</v>
      </c>
      <c r="AR42" s="7">
        <v>4.8000000000000001E-2</v>
      </c>
      <c r="AS42" s="5">
        <v>125</v>
      </c>
      <c r="AT42" s="5">
        <v>35</v>
      </c>
      <c r="AU42" s="7">
        <v>0.224</v>
      </c>
      <c r="AV42" s="5">
        <v>80</v>
      </c>
      <c r="AW42" s="7">
        <v>0.503</v>
      </c>
      <c r="AX42" s="5">
        <v>115</v>
      </c>
      <c r="AY42" s="7">
        <v>0.71399999999999997</v>
      </c>
      <c r="AZ42" s="5">
        <v>140</v>
      </c>
      <c r="BA42" s="7">
        <v>0.876</v>
      </c>
      <c r="BB42" s="5">
        <v>20</v>
      </c>
      <c r="BC42" s="7">
        <v>0.124</v>
      </c>
      <c r="BD42" s="5">
        <v>160</v>
      </c>
    </row>
    <row r="43" spans="1:56" x14ac:dyDescent="0.35">
      <c r="A43" t="s">
        <v>102</v>
      </c>
      <c r="B43" s="5">
        <v>55</v>
      </c>
      <c r="C43" s="5" t="s">
        <v>63</v>
      </c>
      <c r="D43" s="5">
        <v>75</v>
      </c>
      <c r="E43" s="5" t="s">
        <v>63</v>
      </c>
      <c r="F43" s="5">
        <v>90</v>
      </c>
      <c r="G43" s="5" t="s">
        <v>63</v>
      </c>
      <c r="H43" s="5">
        <v>95</v>
      </c>
      <c r="I43" s="5" t="s">
        <v>63</v>
      </c>
      <c r="J43" s="5" t="s">
        <v>63</v>
      </c>
      <c r="K43" s="5" t="s">
        <v>63</v>
      </c>
      <c r="L43" s="5">
        <v>100</v>
      </c>
      <c r="M43" s="5">
        <v>60</v>
      </c>
      <c r="N43" s="5" t="s">
        <v>63</v>
      </c>
      <c r="O43" s="5">
        <v>85</v>
      </c>
      <c r="P43" s="5" t="s">
        <v>63</v>
      </c>
      <c r="Q43" s="5">
        <v>100</v>
      </c>
      <c r="R43" s="5" t="s">
        <v>63</v>
      </c>
      <c r="S43" s="5">
        <v>105</v>
      </c>
      <c r="T43" s="5" t="s">
        <v>63</v>
      </c>
      <c r="U43" s="5" t="s">
        <v>63</v>
      </c>
      <c r="V43" s="5" t="s">
        <v>63</v>
      </c>
      <c r="W43" s="5">
        <v>105</v>
      </c>
      <c r="X43" s="5">
        <v>90</v>
      </c>
      <c r="Y43" s="5" t="s">
        <v>63</v>
      </c>
      <c r="Z43" s="5">
        <v>110</v>
      </c>
      <c r="AA43" s="5" t="s">
        <v>63</v>
      </c>
      <c r="AB43" s="5">
        <v>120</v>
      </c>
      <c r="AC43" s="5" t="s">
        <v>63</v>
      </c>
      <c r="AD43" s="5">
        <v>120</v>
      </c>
      <c r="AE43" s="5" t="s">
        <v>63</v>
      </c>
      <c r="AF43" s="5" t="s">
        <v>63</v>
      </c>
      <c r="AG43" s="5" t="s">
        <v>63</v>
      </c>
      <c r="AH43" s="5">
        <v>120</v>
      </c>
      <c r="AI43" s="5">
        <v>80</v>
      </c>
      <c r="AJ43" s="7">
        <v>0.63400000000000001</v>
      </c>
      <c r="AK43" s="5">
        <v>105</v>
      </c>
      <c r="AL43" s="7">
        <v>0.86199999999999999</v>
      </c>
      <c r="AM43" s="5">
        <v>120</v>
      </c>
      <c r="AN43" s="7">
        <v>0.98399999999999999</v>
      </c>
      <c r="AO43" s="5">
        <v>125</v>
      </c>
      <c r="AP43" s="7">
        <v>1</v>
      </c>
      <c r="AQ43" s="5">
        <v>0</v>
      </c>
      <c r="AR43" s="7">
        <v>0</v>
      </c>
      <c r="AS43" s="5">
        <v>125</v>
      </c>
      <c r="AT43" s="5">
        <v>75</v>
      </c>
      <c r="AU43" s="5" t="s">
        <v>63</v>
      </c>
      <c r="AV43" s="5">
        <v>100</v>
      </c>
      <c r="AW43" s="5" t="s">
        <v>63</v>
      </c>
      <c r="AX43" s="5">
        <v>115</v>
      </c>
      <c r="AY43" s="5" t="s">
        <v>63</v>
      </c>
      <c r="AZ43" s="5">
        <v>125</v>
      </c>
      <c r="BA43" s="5" t="s">
        <v>63</v>
      </c>
      <c r="BB43" s="5" t="s">
        <v>63</v>
      </c>
      <c r="BC43" s="5" t="s">
        <v>63</v>
      </c>
      <c r="BD43" s="5">
        <v>125</v>
      </c>
    </row>
    <row r="44" spans="1:56" x14ac:dyDescent="0.35">
      <c r="A44" t="s">
        <v>103</v>
      </c>
      <c r="B44" s="5" t="s">
        <v>63</v>
      </c>
      <c r="C44" s="5" t="s">
        <v>63</v>
      </c>
      <c r="D44" s="5">
        <v>10</v>
      </c>
      <c r="E44" s="5" t="s">
        <v>63</v>
      </c>
      <c r="F44" s="5">
        <v>15</v>
      </c>
      <c r="G44" s="5" t="s">
        <v>63</v>
      </c>
      <c r="H44" s="5">
        <v>20</v>
      </c>
      <c r="I44" s="5" t="s">
        <v>63</v>
      </c>
      <c r="J44" s="5">
        <v>0</v>
      </c>
      <c r="K44" s="7">
        <v>0</v>
      </c>
      <c r="L44" s="5">
        <v>20</v>
      </c>
      <c r="M44" s="5" t="s">
        <v>63</v>
      </c>
      <c r="N44" s="5" t="s">
        <v>63</v>
      </c>
      <c r="O44" s="5">
        <v>10</v>
      </c>
      <c r="P44" s="5" t="s">
        <v>63</v>
      </c>
      <c r="Q44" s="5">
        <v>20</v>
      </c>
      <c r="R44" s="5" t="s">
        <v>63</v>
      </c>
      <c r="S44" s="5">
        <v>20</v>
      </c>
      <c r="T44" s="5" t="s">
        <v>63</v>
      </c>
      <c r="U44" s="5" t="s">
        <v>63</v>
      </c>
      <c r="V44" s="5" t="s">
        <v>63</v>
      </c>
      <c r="W44" s="5">
        <v>25</v>
      </c>
      <c r="X44" s="5">
        <v>15</v>
      </c>
      <c r="Y44" s="5" t="s">
        <v>63</v>
      </c>
      <c r="Z44" s="5">
        <v>25</v>
      </c>
      <c r="AA44" s="5" t="s">
        <v>63</v>
      </c>
      <c r="AB44" s="5">
        <v>30</v>
      </c>
      <c r="AC44" s="5" t="s">
        <v>63</v>
      </c>
      <c r="AD44" s="5">
        <v>30</v>
      </c>
      <c r="AE44" s="5" t="s">
        <v>63</v>
      </c>
      <c r="AF44" s="5" t="s">
        <v>63</v>
      </c>
      <c r="AG44" s="5" t="s">
        <v>63</v>
      </c>
      <c r="AH44" s="5">
        <v>30</v>
      </c>
      <c r="AI44" s="5">
        <v>10</v>
      </c>
      <c r="AJ44" s="7">
        <v>0.42899999999999999</v>
      </c>
      <c r="AK44" s="5">
        <v>15</v>
      </c>
      <c r="AL44" s="7">
        <v>0.81</v>
      </c>
      <c r="AM44" s="5">
        <v>20</v>
      </c>
      <c r="AN44" s="7">
        <v>1</v>
      </c>
      <c r="AO44" s="5">
        <v>20</v>
      </c>
      <c r="AP44" s="7">
        <v>1</v>
      </c>
      <c r="AQ44" s="5">
        <v>0</v>
      </c>
      <c r="AR44" s="7">
        <v>0</v>
      </c>
      <c r="AS44" s="5">
        <v>20</v>
      </c>
      <c r="AT44" s="5" t="s">
        <v>63</v>
      </c>
      <c r="AU44" s="5" t="s">
        <v>63</v>
      </c>
      <c r="AV44" s="5">
        <v>5</v>
      </c>
      <c r="AW44" s="5" t="s">
        <v>63</v>
      </c>
      <c r="AX44" s="5">
        <v>10</v>
      </c>
      <c r="AY44" s="5" t="s">
        <v>63</v>
      </c>
      <c r="AZ44" s="5">
        <v>15</v>
      </c>
      <c r="BA44" s="5" t="s">
        <v>63</v>
      </c>
      <c r="BB44" s="5" t="s">
        <v>63</v>
      </c>
      <c r="BC44" s="5" t="s">
        <v>63</v>
      </c>
      <c r="BD44" s="5">
        <v>15</v>
      </c>
    </row>
    <row r="45" spans="1:56" x14ac:dyDescent="0.35">
      <c r="A45" t="s">
        <v>104</v>
      </c>
      <c r="B45" s="5" t="s">
        <v>70</v>
      </c>
      <c r="C45" s="5" t="s">
        <v>70</v>
      </c>
      <c r="D45" s="5" t="s">
        <v>70</v>
      </c>
      <c r="E45" s="5" t="s">
        <v>70</v>
      </c>
      <c r="F45" s="5" t="s">
        <v>70</v>
      </c>
      <c r="G45" s="5" t="s">
        <v>70</v>
      </c>
      <c r="H45" s="5" t="s">
        <v>70</v>
      </c>
      <c r="I45" s="5" t="s">
        <v>70</v>
      </c>
      <c r="J45" s="5" t="s">
        <v>70</v>
      </c>
      <c r="K45" s="5" t="s">
        <v>70</v>
      </c>
      <c r="L45" s="5">
        <v>0</v>
      </c>
      <c r="M45" s="5" t="s">
        <v>70</v>
      </c>
      <c r="N45" s="5" t="s">
        <v>70</v>
      </c>
      <c r="O45" s="5" t="s">
        <v>70</v>
      </c>
      <c r="P45" s="5" t="s">
        <v>70</v>
      </c>
      <c r="Q45" s="5" t="s">
        <v>70</v>
      </c>
      <c r="R45" s="5" t="s">
        <v>70</v>
      </c>
      <c r="S45" s="5" t="s">
        <v>70</v>
      </c>
      <c r="T45" s="5" t="s">
        <v>70</v>
      </c>
      <c r="U45" s="5" t="s">
        <v>70</v>
      </c>
      <c r="V45" s="5" t="s">
        <v>70</v>
      </c>
      <c r="W45" s="5">
        <v>0</v>
      </c>
      <c r="X45" s="5" t="s">
        <v>70</v>
      </c>
      <c r="Y45" s="5" t="s">
        <v>70</v>
      </c>
      <c r="Z45" s="5" t="s">
        <v>70</v>
      </c>
      <c r="AA45" s="5" t="s">
        <v>70</v>
      </c>
      <c r="AB45" s="5" t="s">
        <v>70</v>
      </c>
      <c r="AC45" s="5" t="s">
        <v>70</v>
      </c>
      <c r="AD45" s="5" t="s">
        <v>70</v>
      </c>
      <c r="AE45" s="5" t="s">
        <v>70</v>
      </c>
      <c r="AF45" s="5" t="s">
        <v>70</v>
      </c>
      <c r="AG45" s="5" t="s">
        <v>70</v>
      </c>
      <c r="AH45" s="5">
        <v>0</v>
      </c>
      <c r="AI45" s="5" t="s">
        <v>70</v>
      </c>
      <c r="AJ45" s="5" t="s">
        <v>70</v>
      </c>
      <c r="AK45" s="5" t="s">
        <v>70</v>
      </c>
      <c r="AL45" s="5" t="s">
        <v>70</v>
      </c>
      <c r="AM45" s="5" t="s">
        <v>70</v>
      </c>
      <c r="AN45" s="5" t="s">
        <v>70</v>
      </c>
      <c r="AO45" s="5" t="s">
        <v>70</v>
      </c>
      <c r="AP45" s="5" t="s">
        <v>70</v>
      </c>
      <c r="AQ45" s="5" t="s">
        <v>70</v>
      </c>
      <c r="AR45" s="5" t="s">
        <v>70</v>
      </c>
      <c r="AS45" s="5">
        <v>0</v>
      </c>
      <c r="AT45" s="5" t="s">
        <v>70</v>
      </c>
      <c r="AU45" s="5" t="s">
        <v>70</v>
      </c>
      <c r="AV45" s="5" t="s">
        <v>70</v>
      </c>
      <c r="AW45" s="5" t="s">
        <v>70</v>
      </c>
      <c r="AX45" s="5" t="s">
        <v>70</v>
      </c>
      <c r="AY45" s="5" t="s">
        <v>70</v>
      </c>
      <c r="AZ45" s="5" t="s">
        <v>70</v>
      </c>
      <c r="BA45" s="5" t="s">
        <v>70</v>
      </c>
      <c r="BB45" s="5" t="s">
        <v>70</v>
      </c>
      <c r="BC45" s="5" t="s">
        <v>70</v>
      </c>
      <c r="BD45" s="5">
        <v>0</v>
      </c>
    </row>
    <row r="46" spans="1:56" x14ac:dyDescent="0.35">
      <c r="A46" t="s">
        <v>105</v>
      </c>
      <c r="B46" s="5" t="s">
        <v>70</v>
      </c>
      <c r="C46" s="5" t="s">
        <v>70</v>
      </c>
      <c r="D46" s="5" t="s">
        <v>70</v>
      </c>
      <c r="E46" s="5" t="s">
        <v>70</v>
      </c>
      <c r="F46" s="5" t="s">
        <v>70</v>
      </c>
      <c r="G46" s="5" t="s">
        <v>70</v>
      </c>
      <c r="H46" s="5" t="s">
        <v>70</v>
      </c>
      <c r="I46" s="5" t="s">
        <v>70</v>
      </c>
      <c r="J46" s="5" t="s">
        <v>70</v>
      </c>
      <c r="K46" s="5" t="s">
        <v>70</v>
      </c>
      <c r="L46" s="5">
        <v>0</v>
      </c>
      <c r="M46" s="5" t="s">
        <v>70</v>
      </c>
      <c r="N46" s="5" t="s">
        <v>70</v>
      </c>
      <c r="O46" s="5" t="s">
        <v>70</v>
      </c>
      <c r="P46" s="5" t="s">
        <v>70</v>
      </c>
      <c r="Q46" s="5" t="s">
        <v>70</v>
      </c>
      <c r="R46" s="5" t="s">
        <v>70</v>
      </c>
      <c r="S46" s="5" t="s">
        <v>70</v>
      </c>
      <c r="T46" s="5" t="s">
        <v>70</v>
      </c>
      <c r="U46" s="5" t="s">
        <v>70</v>
      </c>
      <c r="V46" s="5" t="s">
        <v>70</v>
      </c>
      <c r="W46" s="5">
        <v>0</v>
      </c>
      <c r="X46" s="5" t="s">
        <v>70</v>
      </c>
      <c r="Y46" s="5" t="s">
        <v>70</v>
      </c>
      <c r="Z46" s="5" t="s">
        <v>70</v>
      </c>
      <c r="AA46" s="5" t="s">
        <v>70</v>
      </c>
      <c r="AB46" s="5" t="s">
        <v>70</v>
      </c>
      <c r="AC46" s="5" t="s">
        <v>70</v>
      </c>
      <c r="AD46" s="5" t="s">
        <v>70</v>
      </c>
      <c r="AE46" s="5" t="s">
        <v>70</v>
      </c>
      <c r="AF46" s="5" t="s">
        <v>70</v>
      </c>
      <c r="AG46" s="5" t="s">
        <v>70</v>
      </c>
      <c r="AH46" s="5">
        <v>0</v>
      </c>
      <c r="AI46" s="5" t="s">
        <v>70</v>
      </c>
      <c r="AJ46" s="5" t="s">
        <v>70</v>
      </c>
      <c r="AK46" s="5" t="s">
        <v>70</v>
      </c>
      <c r="AL46" s="5" t="s">
        <v>70</v>
      </c>
      <c r="AM46" s="5" t="s">
        <v>70</v>
      </c>
      <c r="AN46" s="5" t="s">
        <v>70</v>
      </c>
      <c r="AO46" s="5" t="s">
        <v>70</v>
      </c>
      <c r="AP46" s="5" t="s">
        <v>70</v>
      </c>
      <c r="AQ46" s="5" t="s">
        <v>70</v>
      </c>
      <c r="AR46" s="5" t="s">
        <v>70</v>
      </c>
      <c r="AS46" s="5">
        <v>0</v>
      </c>
      <c r="AT46" s="5" t="s">
        <v>70</v>
      </c>
      <c r="AU46" s="5" t="s">
        <v>70</v>
      </c>
      <c r="AV46" s="5" t="s">
        <v>70</v>
      </c>
      <c r="AW46" s="5" t="s">
        <v>70</v>
      </c>
      <c r="AX46" s="5" t="s">
        <v>70</v>
      </c>
      <c r="AY46" s="5" t="s">
        <v>70</v>
      </c>
      <c r="AZ46" s="5" t="s">
        <v>70</v>
      </c>
      <c r="BA46" s="5" t="s">
        <v>70</v>
      </c>
      <c r="BB46" s="5" t="s">
        <v>70</v>
      </c>
      <c r="BC46" s="5" t="s">
        <v>70</v>
      </c>
      <c r="BD46" s="5">
        <v>0</v>
      </c>
    </row>
    <row r="47" spans="1:56" x14ac:dyDescent="0.35">
      <c r="A47" t="s">
        <v>106</v>
      </c>
      <c r="B47" s="5">
        <v>120</v>
      </c>
      <c r="C47" s="5" t="s">
        <v>63</v>
      </c>
      <c r="D47" s="5">
        <v>210</v>
      </c>
      <c r="E47" s="5" t="s">
        <v>63</v>
      </c>
      <c r="F47" s="5">
        <v>265</v>
      </c>
      <c r="G47" s="5" t="s">
        <v>63</v>
      </c>
      <c r="H47" s="5">
        <v>275</v>
      </c>
      <c r="I47" s="5" t="s">
        <v>63</v>
      </c>
      <c r="J47" s="5" t="s">
        <v>63</v>
      </c>
      <c r="K47" s="5" t="s">
        <v>63</v>
      </c>
      <c r="L47" s="5">
        <v>275</v>
      </c>
      <c r="M47" s="5">
        <v>125</v>
      </c>
      <c r="N47" s="5" t="s">
        <v>63</v>
      </c>
      <c r="O47" s="5">
        <v>210</v>
      </c>
      <c r="P47" s="5" t="s">
        <v>63</v>
      </c>
      <c r="Q47" s="5">
        <v>250</v>
      </c>
      <c r="R47" s="5" t="s">
        <v>63</v>
      </c>
      <c r="S47" s="5">
        <v>255</v>
      </c>
      <c r="T47" s="5" t="s">
        <v>63</v>
      </c>
      <c r="U47" s="5" t="s">
        <v>63</v>
      </c>
      <c r="V47" s="5" t="s">
        <v>63</v>
      </c>
      <c r="W47" s="5">
        <v>260</v>
      </c>
      <c r="X47" s="5">
        <v>160</v>
      </c>
      <c r="Y47" s="5" t="s">
        <v>63</v>
      </c>
      <c r="Z47" s="5">
        <v>225</v>
      </c>
      <c r="AA47" s="5" t="s">
        <v>63</v>
      </c>
      <c r="AB47" s="5">
        <v>270</v>
      </c>
      <c r="AC47" s="5" t="s">
        <v>63</v>
      </c>
      <c r="AD47" s="5">
        <v>275</v>
      </c>
      <c r="AE47" s="5" t="s">
        <v>63</v>
      </c>
      <c r="AF47" s="5" t="s">
        <v>63</v>
      </c>
      <c r="AG47" s="5" t="s">
        <v>63</v>
      </c>
      <c r="AH47" s="5">
        <v>275</v>
      </c>
      <c r="AI47" s="5">
        <v>125</v>
      </c>
      <c r="AJ47" s="7">
        <v>0.48599999999999999</v>
      </c>
      <c r="AK47" s="5">
        <v>210</v>
      </c>
      <c r="AL47" s="7">
        <v>0.82199999999999995</v>
      </c>
      <c r="AM47" s="5">
        <v>245</v>
      </c>
      <c r="AN47" s="7">
        <v>0.97599999999999998</v>
      </c>
      <c r="AO47" s="5">
        <v>255</v>
      </c>
      <c r="AP47" s="7">
        <v>1</v>
      </c>
      <c r="AQ47" s="5">
        <v>0</v>
      </c>
      <c r="AR47" s="7">
        <v>0</v>
      </c>
      <c r="AS47" s="5">
        <v>255</v>
      </c>
      <c r="AT47" s="5">
        <v>120</v>
      </c>
      <c r="AU47" s="5" t="s">
        <v>63</v>
      </c>
      <c r="AV47" s="5">
        <v>220</v>
      </c>
      <c r="AW47" s="5" t="s">
        <v>63</v>
      </c>
      <c r="AX47" s="5">
        <v>275</v>
      </c>
      <c r="AY47" s="5" t="s">
        <v>63</v>
      </c>
      <c r="AZ47" s="5">
        <v>280</v>
      </c>
      <c r="BA47" s="5" t="s">
        <v>63</v>
      </c>
      <c r="BB47" s="5" t="s">
        <v>63</v>
      </c>
      <c r="BC47" s="5" t="s">
        <v>63</v>
      </c>
      <c r="BD47" s="5">
        <v>285</v>
      </c>
    </row>
    <row r="48" spans="1:56" x14ac:dyDescent="0.35">
      <c r="A48" t="s">
        <v>107</v>
      </c>
      <c r="B48" s="5">
        <v>60</v>
      </c>
      <c r="C48" s="7">
        <v>0.314</v>
      </c>
      <c r="D48" s="5">
        <v>100</v>
      </c>
      <c r="E48" s="7">
        <v>0.53</v>
      </c>
      <c r="F48" s="5">
        <v>130</v>
      </c>
      <c r="G48" s="7">
        <v>0.69199999999999995</v>
      </c>
      <c r="H48" s="5">
        <v>165</v>
      </c>
      <c r="I48" s="7">
        <v>0.88600000000000001</v>
      </c>
      <c r="J48" s="5">
        <v>20</v>
      </c>
      <c r="K48" s="7">
        <v>0.114</v>
      </c>
      <c r="L48" s="5">
        <v>185</v>
      </c>
      <c r="M48" s="5">
        <v>55</v>
      </c>
      <c r="N48" s="7">
        <v>0.29199999999999998</v>
      </c>
      <c r="O48" s="5">
        <v>95</v>
      </c>
      <c r="P48" s="7">
        <v>0.5</v>
      </c>
      <c r="Q48" s="5">
        <v>120</v>
      </c>
      <c r="R48" s="7">
        <v>0.625</v>
      </c>
      <c r="S48" s="5">
        <v>155</v>
      </c>
      <c r="T48" s="7">
        <v>0.80700000000000005</v>
      </c>
      <c r="U48" s="5">
        <v>35</v>
      </c>
      <c r="V48" s="7">
        <v>0.193</v>
      </c>
      <c r="W48" s="5">
        <v>190</v>
      </c>
      <c r="X48" s="5">
        <v>60</v>
      </c>
      <c r="Y48" s="5" t="s">
        <v>63</v>
      </c>
      <c r="Z48" s="5">
        <v>90</v>
      </c>
      <c r="AA48" s="5" t="s">
        <v>63</v>
      </c>
      <c r="AB48" s="5">
        <v>120</v>
      </c>
      <c r="AC48" s="5" t="s">
        <v>63</v>
      </c>
      <c r="AD48" s="5">
        <v>145</v>
      </c>
      <c r="AE48" s="5" t="s">
        <v>63</v>
      </c>
      <c r="AF48" s="5" t="s">
        <v>63</v>
      </c>
      <c r="AG48" s="5" t="s">
        <v>63</v>
      </c>
      <c r="AH48" s="5">
        <v>150</v>
      </c>
      <c r="AI48" s="5">
        <v>60</v>
      </c>
      <c r="AJ48" s="7">
        <v>0.35099999999999998</v>
      </c>
      <c r="AK48" s="5">
        <v>120</v>
      </c>
      <c r="AL48" s="7">
        <v>0.68400000000000005</v>
      </c>
      <c r="AM48" s="5">
        <v>155</v>
      </c>
      <c r="AN48" s="7">
        <v>0.90200000000000002</v>
      </c>
      <c r="AO48" s="5">
        <v>165</v>
      </c>
      <c r="AP48" s="7">
        <v>0.95399999999999996</v>
      </c>
      <c r="AQ48" s="5">
        <v>10</v>
      </c>
      <c r="AR48" s="7">
        <v>4.5999999999999999E-2</v>
      </c>
      <c r="AS48" s="5">
        <v>175</v>
      </c>
      <c r="AT48" s="5">
        <v>60</v>
      </c>
      <c r="AU48" s="7">
        <v>0.35499999999999998</v>
      </c>
      <c r="AV48" s="5">
        <v>100</v>
      </c>
      <c r="AW48" s="7">
        <v>0.59299999999999997</v>
      </c>
      <c r="AX48" s="5">
        <v>140</v>
      </c>
      <c r="AY48" s="7">
        <v>0.82</v>
      </c>
      <c r="AZ48" s="5">
        <v>160</v>
      </c>
      <c r="BA48" s="7">
        <v>0.91900000000000004</v>
      </c>
      <c r="BB48" s="5">
        <v>15</v>
      </c>
      <c r="BC48" s="7">
        <v>8.1000000000000003E-2</v>
      </c>
      <c r="BD48" s="5">
        <v>170</v>
      </c>
    </row>
    <row r="49" spans="1:56" x14ac:dyDescent="0.35">
      <c r="A49" t="s">
        <v>108</v>
      </c>
      <c r="B49" s="5" t="s">
        <v>70</v>
      </c>
      <c r="C49" s="5" t="s">
        <v>70</v>
      </c>
      <c r="D49" s="5" t="s">
        <v>70</v>
      </c>
      <c r="E49" s="5" t="s">
        <v>70</v>
      </c>
      <c r="F49" s="5" t="s">
        <v>70</v>
      </c>
      <c r="G49" s="5" t="s">
        <v>70</v>
      </c>
      <c r="H49" s="5" t="s">
        <v>70</v>
      </c>
      <c r="I49" s="5" t="s">
        <v>70</v>
      </c>
      <c r="J49" s="5" t="s">
        <v>70</v>
      </c>
      <c r="K49" s="5" t="s">
        <v>70</v>
      </c>
      <c r="L49" s="5">
        <v>0</v>
      </c>
      <c r="M49" s="5" t="s">
        <v>70</v>
      </c>
      <c r="N49" s="5" t="s">
        <v>70</v>
      </c>
      <c r="O49" s="5" t="s">
        <v>70</v>
      </c>
      <c r="P49" s="5" t="s">
        <v>70</v>
      </c>
      <c r="Q49" s="5" t="s">
        <v>70</v>
      </c>
      <c r="R49" s="5" t="s">
        <v>70</v>
      </c>
      <c r="S49" s="5" t="s">
        <v>70</v>
      </c>
      <c r="T49" s="5" t="s">
        <v>70</v>
      </c>
      <c r="U49" s="5" t="s">
        <v>70</v>
      </c>
      <c r="V49" s="5" t="s">
        <v>70</v>
      </c>
      <c r="W49" s="5">
        <v>0</v>
      </c>
      <c r="X49" s="5">
        <v>5</v>
      </c>
      <c r="Y49" s="7">
        <v>0.58299999999999996</v>
      </c>
      <c r="Z49" s="5">
        <v>10</v>
      </c>
      <c r="AA49" s="7">
        <v>0.83299999999999996</v>
      </c>
      <c r="AB49" s="5">
        <v>10</v>
      </c>
      <c r="AC49" s="7">
        <v>1</v>
      </c>
      <c r="AD49" s="5">
        <v>10</v>
      </c>
      <c r="AE49" s="7">
        <v>1</v>
      </c>
      <c r="AF49" s="5">
        <v>0</v>
      </c>
      <c r="AG49" s="7">
        <v>0</v>
      </c>
      <c r="AH49" s="5">
        <v>10</v>
      </c>
      <c r="AI49" s="5">
        <v>5</v>
      </c>
      <c r="AJ49" s="7">
        <v>0.35699999999999998</v>
      </c>
      <c r="AK49" s="5">
        <v>10</v>
      </c>
      <c r="AL49" s="7">
        <v>0.85699999999999998</v>
      </c>
      <c r="AM49" s="5">
        <v>15</v>
      </c>
      <c r="AN49" s="7">
        <v>1</v>
      </c>
      <c r="AO49" s="5">
        <v>15</v>
      </c>
      <c r="AP49" s="7">
        <v>1</v>
      </c>
      <c r="AQ49" s="5">
        <v>0</v>
      </c>
      <c r="AR49" s="7">
        <v>0</v>
      </c>
      <c r="AS49" s="5">
        <v>15</v>
      </c>
      <c r="AT49" s="5" t="s">
        <v>63</v>
      </c>
      <c r="AU49" s="5" t="s">
        <v>63</v>
      </c>
      <c r="AV49" s="5">
        <v>5</v>
      </c>
      <c r="AW49" s="5" t="s">
        <v>63</v>
      </c>
      <c r="AX49" s="5">
        <v>10</v>
      </c>
      <c r="AY49" s="5" t="s">
        <v>63</v>
      </c>
      <c r="AZ49" s="5">
        <v>10</v>
      </c>
      <c r="BA49" s="5" t="s">
        <v>63</v>
      </c>
      <c r="BB49" s="5">
        <v>0</v>
      </c>
      <c r="BC49" s="7">
        <v>0</v>
      </c>
      <c r="BD49" s="5">
        <v>10</v>
      </c>
    </row>
    <row r="50" spans="1:56" x14ac:dyDescent="0.35">
      <c r="A50" t="s">
        <v>109</v>
      </c>
      <c r="B50" s="5">
        <v>25</v>
      </c>
      <c r="C50" s="7">
        <v>0.24199999999999999</v>
      </c>
      <c r="D50" s="5">
        <v>45</v>
      </c>
      <c r="E50" s="7">
        <v>0.495</v>
      </c>
      <c r="F50" s="5">
        <v>75</v>
      </c>
      <c r="G50" s="7">
        <v>0.77900000000000003</v>
      </c>
      <c r="H50" s="5">
        <v>90</v>
      </c>
      <c r="I50" s="7">
        <v>0.94699999999999995</v>
      </c>
      <c r="J50" s="5">
        <v>5</v>
      </c>
      <c r="K50" s="7">
        <v>5.2999999999999999E-2</v>
      </c>
      <c r="L50" s="5">
        <v>95</v>
      </c>
      <c r="M50" s="5">
        <v>20</v>
      </c>
      <c r="N50" s="5" t="s">
        <v>63</v>
      </c>
      <c r="O50" s="5">
        <v>70</v>
      </c>
      <c r="P50" s="5" t="s">
        <v>63</v>
      </c>
      <c r="Q50" s="5">
        <v>95</v>
      </c>
      <c r="R50" s="5" t="s">
        <v>63</v>
      </c>
      <c r="S50" s="5">
        <v>110</v>
      </c>
      <c r="T50" s="5" t="s">
        <v>63</v>
      </c>
      <c r="U50" s="5" t="s">
        <v>63</v>
      </c>
      <c r="V50" s="5" t="s">
        <v>63</v>
      </c>
      <c r="W50" s="5">
        <v>110</v>
      </c>
      <c r="X50" s="5">
        <v>55</v>
      </c>
      <c r="Y50" s="7">
        <v>0.55100000000000005</v>
      </c>
      <c r="Z50" s="5">
        <v>85</v>
      </c>
      <c r="AA50" s="7">
        <v>0.85699999999999998</v>
      </c>
      <c r="AB50" s="5">
        <v>95</v>
      </c>
      <c r="AC50" s="7">
        <v>0.98</v>
      </c>
      <c r="AD50" s="5">
        <v>100</v>
      </c>
      <c r="AE50" s="7">
        <v>1</v>
      </c>
      <c r="AF50" s="5">
        <v>0</v>
      </c>
      <c r="AG50" s="7">
        <v>0</v>
      </c>
      <c r="AH50" s="5">
        <v>100</v>
      </c>
      <c r="AI50" s="5">
        <v>35</v>
      </c>
      <c r="AJ50" s="5" t="s">
        <v>63</v>
      </c>
      <c r="AK50" s="5">
        <v>55</v>
      </c>
      <c r="AL50" s="5" t="s">
        <v>63</v>
      </c>
      <c r="AM50" s="5">
        <v>65</v>
      </c>
      <c r="AN50" s="5" t="s">
        <v>63</v>
      </c>
      <c r="AO50" s="5">
        <v>70</v>
      </c>
      <c r="AP50" s="5" t="s">
        <v>63</v>
      </c>
      <c r="AQ50" s="5" t="s">
        <v>63</v>
      </c>
      <c r="AR50" s="5" t="s">
        <v>63</v>
      </c>
      <c r="AS50" s="5">
        <v>70</v>
      </c>
      <c r="AT50" s="5">
        <v>15</v>
      </c>
      <c r="AU50" s="5" t="s">
        <v>63</v>
      </c>
      <c r="AV50" s="5">
        <v>45</v>
      </c>
      <c r="AW50" s="5" t="s">
        <v>63</v>
      </c>
      <c r="AX50" s="5">
        <v>65</v>
      </c>
      <c r="AY50" s="5" t="s">
        <v>63</v>
      </c>
      <c r="AZ50" s="5">
        <v>75</v>
      </c>
      <c r="BA50" s="5" t="s">
        <v>63</v>
      </c>
      <c r="BB50" s="5" t="s">
        <v>63</v>
      </c>
      <c r="BC50" s="5" t="s">
        <v>63</v>
      </c>
      <c r="BD50" s="5">
        <v>80</v>
      </c>
    </row>
    <row r="51" spans="1:56" x14ac:dyDescent="0.35">
      <c r="A51" t="s">
        <v>110</v>
      </c>
      <c r="B51" s="5" t="s">
        <v>70</v>
      </c>
      <c r="C51" s="5" t="s">
        <v>70</v>
      </c>
      <c r="D51" s="5" t="s">
        <v>70</v>
      </c>
      <c r="E51" s="5" t="s">
        <v>70</v>
      </c>
      <c r="F51" s="5" t="s">
        <v>70</v>
      </c>
      <c r="G51" s="5" t="s">
        <v>70</v>
      </c>
      <c r="H51" s="5" t="s">
        <v>70</v>
      </c>
      <c r="I51" s="5" t="s">
        <v>70</v>
      </c>
      <c r="J51" s="5" t="s">
        <v>70</v>
      </c>
      <c r="K51" s="5" t="s">
        <v>70</v>
      </c>
      <c r="L51" s="5">
        <v>0</v>
      </c>
      <c r="M51" s="5" t="s">
        <v>70</v>
      </c>
      <c r="N51" s="5" t="s">
        <v>70</v>
      </c>
      <c r="O51" s="5" t="s">
        <v>70</v>
      </c>
      <c r="P51" s="5" t="s">
        <v>70</v>
      </c>
      <c r="Q51" s="5" t="s">
        <v>70</v>
      </c>
      <c r="R51" s="5" t="s">
        <v>70</v>
      </c>
      <c r="S51" s="5" t="s">
        <v>70</v>
      </c>
      <c r="T51" s="5" t="s">
        <v>70</v>
      </c>
      <c r="U51" s="5" t="s">
        <v>70</v>
      </c>
      <c r="V51" s="5" t="s">
        <v>70</v>
      </c>
      <c r="W51" s="5">
        <v>0</v>
      </c>
      <c r="X51" s="5" t="s">
        <v>70</v>
      </c>
      <c r="Y51" s="5" t="s">
        <v>70</v>
      </c>
      <c r="Z51" s="5" t="s">
        <v>70</v>
      </c>
      <c r="AA51" s="5" t="s">
        <v>70</v>
      </c>
      <c r="AB51" s="5" t="s">
        <v>70</v>
      </c>
      <c r="AC51" s="5" t="s">
        <v>70</v>
      </c>
      <c r="AD51" s="5" t="s">
        <v>70</v>
      </c>
      <c r="AE51" s="5" t="s">
        <v>70</v>
      </c>
      <c r="AF51" s="5" t="s">
        <v>70</v>
      </c>
      <c r="AG51" s="5" t="s">
        <v>70</v>
      </c>
      <c r="AH51" s="5">
        <v>0</v>
      </c>
      <c r="AI51" s="5" t="s">
        <v>70</v>
      </c>
      <c r="AJ51" s="5" t="s">
        <v>70</v>
      </c>
      <c r="AK51" s="5" t="s">
        <v>70</v>
      </c>
      <c r="AL51" s="5" t="s">
        <v>70</v>
      </c>
      <c r="AM51" s="5" t="s">
        <v>70</v>
      </c>
      <c r="AN51" s="5" t="s">
        <v>70</v>
      </c>
      <c r="AO51" s="5" t="s">
        <v>70</v>
      </c>
      <c r="AP51" s="5" t="s">
        <v>70</v>
      </c>
      <c r="AQ51" s="5" t="s">
        <v>70</v>
      </c>
      <c r="AR51" s="5" t="s">
        <v>70</v>
      </c>
      <c r="AS51" s="5">
        <v>0</v>
      </c>
      <c r="AT51" s="5" t="s">
        <v>70</v>
      </c>
      <c r="AU51" s="5" t="s">
        <v>70</v>
      </c>
      <c r="AV51" s="5" t="s">
        <v>70</v>
      </c>
      <c r="AW51" s="5" t="s">
        <v>70</v>
      </c>
      <c r="AX51" s="5" t="s">
        <v>70</v>
      </c>
      <c r="AY51" s="5" t="s">
        <v>70</v>
      </c>
      <c r="AZ51" s="5" t="s">
        <v>70</v>
      </c>
      <c r="BA51" s="5" t="s">
        <v>70</v>
      </c>
      <c r="BB51" s="5" t="s">
        <v>70</v>
      </c>
      <c r="BC51" s="5" t="s">
        <v>70</v>
      </c>
      <c r="BD51" s="5">
        <v>0</v>
      </c>
    </row>
    <row r="52" spans="1:56" x14ac:dyDescent="0.35">
      <c r="A52" t="s">
        <v>111</v>
      </c>
      <c r="B52" s="5">
        <v>15</v>
      </c>
      <c r="C52" s="5" t="s">
        <v>63</v>
      </c>
      <c r="D52" s="5">
        <v>15</v>
      </c>
      <c r="E52" s="5" t="s">
        <v>63</v>
      </c>
      <c r="F52" s="5">
        <v>20</v>
      </c>
      <c r="G52" s="5" t="s">
        <v>63</v>
      </c>
      <c r="H52" s="5">
        <v>20</v>
      </c>
      <c r="I52" s="5" t="s">
        <v>63</v>
      </c>
      <c r="J52" s="5" t="s">
        <v>63</v>
      </c>
      <c r="K52" s="5" t="s">
        <v>63</v>
      </c>
      <c r="L52" s="5">
        <v>25</v>
      </c>
      <c r="M52" s="5">
        <v>20</v>
      </c>
      <c r="N52" s="5" t="s">
        <v>63</v>
      </c>
      <c r="O52" s="5">
        <v>25</v>
      </c>
      <c r="P52" s="5" t="s">
        <v>63</v>
      </c>
      <c r="Q52" s="5">
        <v>35</v>
      </c>
      <c r="R52" s="5" t="s">
        <v>63</v>
      </c>
      <c r="S52" s="5">
        <v>40</v>
      </c>
      <c r="T52" s="5" t="s">
        <v>63</v>
      </c>
      <c r="U52" s="5" t="s">
        <v>63</v>
      </c>
      <c r="V52" s="5" t="s">
        <v>63</v>
      </c>
      <c r="W52" s="5">
        <v>40</v>
      </c>
      <c r="X52" s="5">
        <v>5</v>
      </c>
      <c r="Y52" s="7">
        <v>0.29399999999999998</v>
      </c>
      <c r="Z52" s="5">
        <v>10</v>
      </c>
      <c r="AA52" s="7">
        <v>0.64700000000000002</v>
      </c>
      <c r="AB52" s="5">
        <v>15</v>
      </c>
      <c r="AC52" s="7">
        <v>1</v>
      </c>
      <c r="AD52" s="5">
        <v>15</v>
      </c>
      <c r="AE52" s="7">
        <v>1</v>
      </c>
      <c r="AF52" s="5">
        <v>0</v>
      </c>
      <c r="AG52" s="7">
        <v>0</v>
      </c>
      <c r="AH52" s="5">
        <v>15</v>
      </c>
      <c r="AI52" s="5">
        <v>15</v>
      </c>
      <c r="AJ52" s="5" t="s">
        <v>63</v>
      </c>
      <c r="AK52" s="5">
        <v>30</v>
      </c>
      <c r="AL52" s="5" t="s">
        <v>63</v>
      </c>
      <c r="AM52" s="5">
        <v>40</v>
      </c>
      <c r="AN52" s="5" t="s">
        <v>63</v>
      </c>
      <c r="AO52" s="5">
        <v>45</v>
      </c>
      <c r="AP52" s="5" t="s">
        <v>63</v>
      </c>
      <c r="AQ52" s="5" t="s">
        <v>63</v>
      </c>
      <c r="AR52" s="5" t="s">
        <v>63</v>
      </c>
      <c r="AS52" s="5">
        <v>45</v>
      </c>
      <c r="AT52" s="5">
        <v>5</v>
      </c>
      <c r="AU52" s="5" t="s">
        <v>63</v>
      </c>
      <c r="AV52" s="5">
        <v>15</v>
      </c>
      <c r="AW52" s="5" t="s">
        <v>63</v>
      </c>
      <c r="AX52" s="5">
        <v>25</v>
      </c>
      <c r="AY52" s="5" t="s">
        <v>63</v>
      </c>
      <c r="AZ52" s="5">
        <v>30</v>
      </c>
      <c r="BA52" s="5" t="s">
        <v>63</v>
      </c>
      <c r="BB52" s="5" t="s">
        <v>63</v>
      </c>
      <c r="BC52" s="5" t="s">
        <v>63</v>
      </c>
      <c r="BD52" s="5">
        <v>30</v>
      </c>
    </row>
    <row r="53" spans="1:56" x14ac:dyDescent="0.35">
      <c r="A53" t="s">
        <v>112</v>
      </c>
      <c r="B53" s="5">
        <v>110</v>
      </c>
      <c r="C53" s="7">
        <v>0.64</v>
      </c>
      <c r="D53" s="5">
        <v>150</v>
      </c>
      <c r="E53" s="7">
        <v>0.86</v>
      </c>
      <c r="F53" s="5">
        <v>165</v>
      </c>
      <c r="G53" s="7">
        <v>0.95899999999999996</v>
      </c>
      <c r="H53" s="5">
        <v>170</v>
      </c>
      <c r="I53" s="7">
        <v>1</v>
      </c>
      <c r="J53" s="5">
        <v>0</v>
      </c>
      <c r="K53" s="7">
        <v>0</v>
      </c>
      <c r="L53" s="5">
        <v>170</v>
      </c>
      <c r="M53" s="5">
        <v>80</v>
      </c>
      <c r="N53" s="7">
        <v>0.497</v>
      </c>
      <c r="O53" s="5">
        <v>130</v>
      </c>
      <c r="P53" s="7">
        <v>0.81399999999999995</v>
      </c>
      <c r="Q53" s="5">
        <v>155</v>
      </c>
      <c r="R53" s="7">
        <v>0.96299999999999997</v>
      </c>
      <c r="S53" s="5">
        <v>160</v>
      </c>
      <c r="T53" s="7">
        <v>1</v>
      </c>
      <c r="U53" s="5">
        <v>0</v>
      </c>
      <c r="V53" s="7">
        <v>0</v>
      </c>
      <c r="W53" s="5">
        <v>160</v>
      </c>
      <c r="X53" s="5">
        <v>90</v>
      </c>
      <c r="Y53" s="7">
        <v>0.57099999999999995</v>
      </c>
      <c r="Z53" s="5">
        <v>125</v>
      </c>
      <c r="AA53" s="7">
        <v>0.79900000000000004</v>
      </c>
      <c r="AB53" s="5">
        <v>150</v>
      </c>
      <c r="AC53" s="7">
        <v>0.96099999999999997</v>
      </c>
      <c r="AD53" s="5">
        <v>155</v>
      </c>
      <c r="AE53" s="7">
        <v>1</v>
      </c>
      <c r="AF53" s="5">
        <v>0</v>
      </c>
      <c r="AG53" s="7">
        <v>0</v>
      </c>
      <c r="AH53" s="5">
        <v>155</v>
      </c>
      <c r="AI53" s="5">
        <v>65</v>
      </c>
      <c r="AJ53" s="7">
        <v>0.58399999999999996</v>
      </c>
      <c r="AK53" s="5">
        <v>95</v>
      </c>
      <c r="AL53" s="7">
        <v>0.84099999999999997</v>
      </c>
      <c r="AM53" s="5">
        <v>110</v>
      </c>
      <c r="AN53" s="7">
        <v>0.97299999999999998</v>
      </c>
      <c r="AO53" s="5">
        <v>115</v>
      </c>
      <c r="AP53" s="7">
        <v>1</v>
      </c>
      <c r="AQ53" s="5">
        <v>0</v>
      </c>
      <c r="AR53" s="7">
        <v>0</v>
      </c>
      <c r="AS53" s="5">
        <v>115</v>
      </c>
      <c r="AT53" s="5">
        <v>50</v>
      </c>
      <c r="AU53" s="5" t="s">
        <v>63</v>
      </c>
      <c r="AV53" s="5">
        <v>75</v>
      </c>
      <c r="AW53" s="5" t="s">
        <v>63</v>
      </c>
      <c r="AX53" s="5">
        <v>95</v>
      </c>
      <c r="AY53" s="5" t="s">
        <v>63</v>
      </c>
      <c r="AZ53" s="5">
        <v>100</v>
      </c>
      <c r="BA53" s="5" t="s">
        <v>63</v>
      </c>
      <c r="BB53" s="5" t="s">
        <v>63</v>
      </c>
      <c r="BC53" s="5" t="s">
        <v>63</v>
      </c>
      <c r="BD53" s="5">
        <v>100</v>
      </c>
    </row>
    <row r="54" spans="1:56" x14ac:dyDescent="0.35">
      <c r="A54" t="s">
        <v>113</v>
      </c>
      <c r="B54" s="5" t="s">
        <v>70</v>
      </c>
      <c r="C54" s="5" t="s">
        <v>70</v>
      </c>
      <c r="D54" s="5" t="s">
        <v>70</v>
      </c>
      <c r="E54" s="5" t="s">
        <v>70</v>
      </c>
      <c r="F54" s="5" t="s">
        <v>70</v>
      </c>
      <c r="G54" s="5" t="s">
        <v>70</v>
      </c>
      <c r="H54" s="5" t="s">
        <v>70</v>
      </c>
      <c r="I54" s="5" t="s">
        <v>70</v>
      </c>
      <c r="J54" s="5" t="s">
        <v>70</v>
      </c>
      <c r="K54" s="5" t="s">
        <v>70</v>
      </c>
      <c r="L54" s="5">
        <v>0</v>
      </c>
      <c r="M54" s="5" t="s">
        <v>70</v>
      </c>
      <c r="N54" s="5" t="s">
        <v>70</v>
      </c>
      <c r="O54" s="5" t="s">
        <v>70</v>
      </c>
      <c r="P54" s="5" t="s">
        <v>70</v>
      </c>
      <c r="Q54" s="5" t="s">
        <v>70</v>
      </c>
      <c r="R54" s="5" t="s">
        <v>70</v>
      </c>
      <c r="S54" s="5" t="s">
        <v>70</v>
      </c>
      <c r="T54" s="5" t="s">
        <v>70</v>
      </c>
      <c r="U54" s="5" t="s">
        <v>70</v>
      </c>
      <c r="V54" s="5" t="s">
        <v>70</v>
      </c>
      <c r="W54" s="5">
        <v>0</v>
      </c>
      <c r="X54" s="5" t="s">
        <v>70</v>
      </c>
      <c r="Y54" s="5" t="s">
        <v>70</v>
      </c>
      <c r="Z54" s="5" t="s">
        <v>70</v>
      </c>
      <c r="AA54" s="5" t="s">
        <v>70</v>
      </c>
      <c r="AB54" s="5" t="s">
        <v>70</v>
      </c>
      <c r="AC54" s="5" t="s">
        <v>70</v>
      </c>
      <c r="AD54" s="5" t="s">
        <v>70</v>
      </c>
      <c r="AE54" s="5" t="s">
        <v>70</v>
      </c>
      <c r="AF54" s="5" t="s">
        <v>70</v>
      </c>
      <c r="AG54" s="5" t="s">
        <v>70</v>
      </c>
      <c r="AH54" s="5">
        <v>0</v>
      </c>
      <c r="AI54" s="5" t="s">
        <v>70</v>
      </c>
      <c r="AJ54" s="5" t="s">
        <v>70</v>
      </c>
      <c r="AK54" s="5" t="s">
        <v>70</v>
      </c>
      <c r="AL54" s="5" t="s">
        <v>70</v>
      </c>
      <c r="AM54" s="5" t="s">
        <v>70</v>
      </c>
      <c r="AN54" s="5" t="s">
        <v>70</v>
      </c>
      <c r="AO54" s="5" t="s">
        <v>70</v>
      </c>
      <c r="AP54" s="5" t="s">
        <v>70</v>
      </c>
      <c r="AQ54" s="5" t="s">
        <v>70</v>
      </c>
      <c r="AR54" s="5" t="s">
        <v>70</v>
      </c>
      <c r="AS54" s="5">
        <v>0</v>
      </c>
      <c r="AT54" s="5" t="s">
        <v>70</v>
      </c>
      <c r="AU54" s="5" t="s">
        <v>70</v>
      </c>
      <c r="AV54" s="5" t="s">
        <v>70</v>
      </c>
      <c r="AW54" s="5" t="s">
        <v>70</v>
      </c>
      <c r="AX54" s="5" t="s">
        <v>70</v>
      </c>
      <c r="AY54" s="5" t="s">
        <v>70</v>
      </c>
      <c r="AZ54" s="5" t="s">
        <v>70</v>
      </c>
      <c r="BA54" s="5" t="s">
        <v>70</v>
      </c>
      <c r="BB54" s="5" t="s">
        <v>70</v>
      </c>
      <c r="BC54" s="5" t="s">
        <v>70</v>
      </c>
      <c r="BD54" s="5">
        <v>0</v>
      </c>
    </row>
    <row r="55" spans="1:56" x14ac:dyDescent="0.35">
      <c r="A55" t="s">
        <v>114</v>
      </c>
      <c r="B55" s="5">
        <v>25</v>
      </c>
      <c r="C55" s="7">
        <v>0.35399999999999998</v>
      </c>
      <c r="D55" s="5">
        <v>35</v>
      </c>
      <c r="E55" s="7">
        <v>0.53800000000000003</v>
      </c>
      <c r="F55" s="5">
        <v>45</v>
      </c>
      <c r="G55" s="7">
        <v>0.72299999999999998</v>
      </c>
      <c r="H55" s="5">
        <v>60</v>
      </c>
      <c r="I55" s="7">
        <v>0.89200000000000002</v>
      </c>
      <c r="J55" s="5">
        <v>5</v>
      </c>
      <c r="K55" s="7">
        <v>0.108</v>
      </c>
      <c r="L55" s="5">
        <v>65</v>
      </c>
      <c r="M55" s="5">
        <v>30</v>
      </c>
      <c r="N55" s="7">
        <v>0.44400000000000001</v>
      </c>
      <c r="O55" s="5">
        <v>45</v>
      </c>
      <c r="P55" s="7">
        <v>0.65300000000000002</v>
      </c>
      <c r="Q55" s="5">
        <v>60</v>
      </c>
      <c r="R55" s="7">
        <v>0.80600000000000005</v>
      </c>
      <c r="S55" s="5">
        <v>65</v>
      </c>
      <c r="T55" s="7">
        <v>0.91700000000000004</v>
      </c>
      <c r="U55" s="5">
        <v>5</v>
      </c>
      <c r="V55" s="7">
        <v>8.3000000000000004E-2</v>
      </c>
      <c r="W55" s="5">
        <v>70</v>
      </c>
      <c r="X55" s="5">
        <v>45</v>
      </c>
      <c r="Y55" s="7">
        <v>0.64200000000000002</v>
      </c>
      <c r="Z55" s="5">
        <v>55</v>
      </c>
      <c r="AA55" s="7">
        <v>0.83599999999999997</v>
      </c>
      <c r="AB55" s="5">
        <v>65</v>
      </c>
      <c r="AC55" s="7">
        <v>0.94</v>
      </c>
      <c r="AD55" s="5">
        <v>65</v>
      </c>
      <c r="AE55" s="7">
        <v>1</v>
      </c>
      <c r="AF55" s="5">
        <v>0</v>
      </c>
      <c r="AG55" s="7">
        <v>0</v>
      </c>
      <c r="AH55" s="5">
        <v>65</v>
      </c>
      <c r="AI55" s="5">
        <v>35</v>
      </c>
      <c r="AJ55" s="5" t="s">
        <v>63</v>
      </c>
      <c r="AK55" s="5">
        <v>50</v>
      </c>
      <c r="AL55" s="5" t="s">
        <v>63</v>
      </c>
      <c r="AM55" s="5">
        <v>60</v>
      </c>
      <c r="AN55" s="5" t="s">
        <v>63</v>
      </c>
      <c r="AO55" s="5">
        <v>65</v>
      </c>
      <c r="AP55" s="5" t="s">
        <v>63</v>
      </c>
      <c r="AQ55" s="5" t="s">
        <v>63</v>
      </c>
      <c r="AR55" s="5" t="s">
        <v>63</v>
      </c>
      <c r="AS55" s="5">
        <v>65</v>
      </c>
      <c r="AT55" s="5">
        <v>30</v>
      </c>
      <c r="AU55" s="7">
        <v>0.44600000000000001</v>
      </c>
      <c r="AV55" s="5">
        <v>40</v>
      </c>
      <c r="AW55" s="7">
        <v>0.64600000000000002</v>
      </c>
      <c r="AX55" s="5">
        <v>50</v>
      </c>
      <c r="AY55" s="7">
        <v>0.8</v>
      </c>
      <c r="AZ55" s="5">
        <v>60</v>
      </c>
      <c r="BA55" s="7">
        <v>0.89200000000000002</v>
      </c>
      <c r="BB55" s="5">
        <v>5</v>
      </c>
      <c r="BC55" s="7">
        <v>0.108</v>
      </c>
      <c r="BD55" s="5">
        <v>65</v>
      </c>
    </row>
    <row r="56" spans="1:56" x14ac:dyDescent="0.35">
      <c r="A56" t="s">
        <v>115</v>
      </c>
      <c r="B56" s="5" t="s">
        <v>70</v>
      </c>
      <c r="C56" s="5" t="s">
        <v>70</v>
      </c>
      <c r="D56" s="5" t="s">
        <v>70</v>
      </c>
      <c r="E56" s="5" t="s">
        <v>70</v>
      </c>
      <c r="F56" s="5" t="s">
        <v>70</v>
      </c>
      <c r="G56" s="5" t="s">
        <v>70</v>
      </c>
      <c r="H56" s="5" t="s">
        <v>70</v>
      </c>
      <c r="I56" s="5" t="s">
        <v>70</v>
      </c>
      <c r="J56" s="5" t="s">
        <v>70</v>
      </c>
      <c r="K56" s="5" t="s">
        <v>70</v>
      </c>
      <c r="L56" s="5">
        <v>0</v>
      </c>
      <c r="M56" s="5" t="s">
        <v>70</v>
      </c>
      <c r="N56" s="5" t="s">
        <v>70</v>
      </c>
      <c r="O56" s="5" t="s">
        <v>70</v>
      </c>
      <c r="P56" s="5" t="s">
        <v>70</v>
      </c>
      <c r="Q56" s="5" t="s">
        <v>70</v>
      </c>
      <c r="R56" s="5" t="s">
        <v>70</v>
      </c>
      <c r="S56" s="5" t="s">
        <v>70</v>
      </c>
      <c r="T56" s="5" t="s">
        <v>70</v>
      </c>
      <c r="U56" s="5" t="s">
        <v>70</v>
      </c>
      <c r="V56" s="5" t="s">
        <v>70</v>
      </c>
      <c r="W56" s="5">
        <v>0</v>
      </c>
      <c r="X56" s="5">
        <v>0</v>
      </c>
      <c r="Y56" s="7">
        <v>0</v>
      </c>
      <c r="Z56" s="5">
        <v>0</v>
      </c>
      <c r="AA56" s="7">
        <v>0</v>
      </c>
      <c r="AB56" s="5" t="s">
        <v>63</v>
      </c>
      <c r="AC56" s="5" t="s">
        <v>63</v>
      </c>
      <c r="AD56" s="5" t="s">
        <v>63</v>
      </c>
      <c r="AE56" s="5" t="s">
        <v>63</v>
      </c>
      <c r="AF56" s="5">
        <v>0</v>
      </c>
      <c r="AG56" s="7">
        <v>0</v>
      </c>
      <c r="AH56" s="5" t="s">
        <v>63</v>
      </c>
      <c r="AI56" s="5">
        <v>0</v>
      </c>
      <c r="AJ56" s="7">
        <v>0</v>
      </c>
      <c r="AK56" s="5">
        <v>0</v>
      </c>
      <c r="AL56" s="7">
        <v>0</v>
      </c>
      <c r="AM56" s="5" t="s">
        <v>63</v>
      </c>
      <c r="AN56" s="5" t="s">
        <v>63</v>
      </c>
      <c r="AO56" s="5" t="s">
        <v>63</v>
      </c>
      <c r="AP56" s="5" t="s">
        <v>63</v>
      </c>
      <c r="AQ56" s="5">
        <v>0</v>
      </c>
      <c r="AR56" s="7">
        <v>0</v>
      </c>
      <c r="AS56" s="5" t="s">
        <v>63</v>
      </c>
      <c r="AT56" s="5" t="s">
        <v>70</v>
      </c>
      <c r="AU56" s="5" t="s">
        <v>70</v>
      </c>
      <c r="AV56" s="5" t="s">
        <v>70</v>
      </c>
      <c r="AW56" s="5" t="s">
        <v>70</v>
      </c>
      <c r="AX56" s="5" t="s">
        <v>70</v>
      </c>
      <c r="AY56" s="5" t="s">
        <v>70</v>
      </c>
      <c r="AZ56" s="5" t="s">
        <v>70</v>
      </c>
      <c r="BA56" s="5" t="s">
        <v>70</v>
      </c>
      <c r="BB56" s="5" t="s">
        <v>70</v>
      </c>
      <c r="BC56" s="5" t="s">
        <v>70</v>
      </c>
      <c r="BD56" s="5">
        <v>0</v>
      </c>
    </row>
    <row r="57" spans="1:56" x14ac:dyDescent="0.35">
      <c r="A57" t="s">
        <v>116</v>
      </c>
      <c r="B57" s="5">
        <v>45</v>
      </c>
      <c r="C57" s="7">
        <v>0.6</v>
      </c>
      <c r="D57" s="5">
        <v>60</v>
      </c>
      <c r="E57" s="7">
        <v>0.78700000000000003</v>
      </c>
      <c r="F57" s="5">
        <v>70</v>
      </c>
      <c r="G57" s="7">
        <v>0.96</v>
      </c>
      <c r="H57" s="5">
        <v>75</v>
      </c>
      <c r="I57" s="7">
        <v>1</v>
      </c>
      <c r="J57" s="5">
        <v>0</v>
      </c>
      <c r="K57" s="7">
        <v>0</v>
      </c>
      <c r="L57" s="5">
        <v>75</v>
      </c>
      <c r="M57" s="5">
        <v>40</v>
      </c>
      <c r="N57" s="7">
        <v>0.67900000000000005</v>
      </c>
      <c r="O57" s="5">
        <v>50</v>
      </c>
      <c r="P57" s="7">
        <v>0.85699999999999998</v>
      </c>
      <c r="Q57" s="5">
        <v>55</v>
      </c>
      <c r="R57" s="7">
        <v>0.96399999999999997</v>
      </c>
      <c r="S57" s="5">
        <v>55</v>
      </c>
      <c r="T57" s="7">
        <v>1</v>
      </c>
      <c r="U57" s="5">
        <v>0</v>
      </c>
      <c r="V57" s="7">
        <v>0</v>
      </c>
      <c r="W57" s="5">
        <v>55</v>
      </c>
      <c r="X57" s="5">
        <v>45</v>
      </c>
      <c r="Y57" s="5" t="s">
        <v>63</v>
      </c>
      <c r="Z57" s="5">
        <v>50</v>
      </c>
      <c r="AA57" s="5" t="s">
        <v>63</v>
      </c>
      <c r="AB57" s="5">
        <v>55</v>
      </c>
      <c r="AC57" s="5" t="s">
        <v>63</v>
      </c>
      <c r="AD57" s="5">
        <v>55</v>
      </c>
      <c r="AE57" s="5" t="s">
        <v>63</v>
      </c>
      <c r="AF57" s="5" t="s">
        <v>63</v>
      </c>
      <c r="AG57" s="5" t="s">
        <v>63</v>
      </c>
      <c r="AH57" s="5">
        <v>55</v>
      </c>
      <c r="AI57" s="5">
        <v>50</v>
      </c>
      <c r="AJ57" s="7">
        <v>0.61499999999999999</v>
      </c>
      <c r="AK57" s="5">
        <v>65</v>
      </c>
      <c r="AL57" s="7">
        <v>0.85899999999999999</v>
      </c>
      <c r="AM57" s="5">
        <v>75</v>
      </c>
      <c r="AN57" s="7">
        <v>0.96199999999999997</v>
      </c>
      <c r="AO57" s="5">
        <v>80</v>
      </c>
      <c r="AP57" s="7">
        <v>1</v>
      </c>
      <c r="AQ57" s="5">
        <v>0</v>
      </c>
      <c r="AR57" s="7">
        <v>0</v>
      </c>
      <c r="AS57" s="5">
        <v>80</v>
      </c>
      <c r="AT57" s="5">
        <v>30</v>
      </c>
      <c r="AU57" s="7">
        <v>0.63300000000000001</v>
      </c>
      <c r="AV57" s="5">
        <v>40</v>
      </c>
      <c r="AW57" s="7">
        <v>0.81599999999999995</v>
      </c>
      <c r="AX57" s="5">
        <v>45</v>
      </c>
      <c r="AY57" s="7">
        <v>0.91800000000000004</v>
      </c>
      <c r="AZ57" s="5">
        <v>50</v>
      </c>
      <c r="BA57" s="7">
        <v>1</v>
      </c>
      <c r="BB57" s="5">
        <v>0</v>
      </c>
      <c r="BC57" s="7">
        <v>0</v>
      </c>
      <c r="BD57" s="5">
        <v>50</v>
      </c>
    </row>
    <row r="58" spans="1:56" x14ac:dyDescent="0.35">
      <c r="A58" t="s">
        <v>117</v>
      </c>
      <c r="B58" s="5" t="s">
        <v>70</v>
      </c>
      <c r="C58" s="5" t="s">
        <v>70</v>
      </c>
      <c r="D58" s="5" t="s">
        <v>70</v>
      </c>
      <c r="E58" s="5" t="s">
        <v>70</v>
      </c>
      <c r="F58" s="5" t="s">
        <v>70</v>
      </c>
      <c r="G58" s="5" t="s">
        <v>70</v>
      </c>
      <c r="H58" s="5" t="s">
        <v>70</v>
      </c>
      <c r="I58" s="5" t="s">
        <v>70</v>
      </c>
      <c r="J58" s="5" t="s">
        <v>70</v>
      </c>
      <c r="K58" s="5" t="s">
        <v>70</v>
      </c>
      <c r="L58" s="5">
        <v>0</v>
      </c>
      <c r="M58" s="5" t="s">
        <v>70</v>
      </c>
      <c r="N58" s="5" t="s">
        <v>70</v>
      </c>
      <c r="O58" s="5" t="s">
        <v>70</v>
      </c>
      <c r="P58" s="5" t="s">
        <v>70</v>
      </c>
      <c r="Q58" s="5" t="s">
        <v>70</v>
      </c>
      <c r="R58" s="5" t="s">
        <v>70</v>
      </c>
      <c r="S58" s="5" t="s">
        <v>70</v>
      </c>
      <c r="T58" s="5" t="s">
        <v>70</v>
      </c>
      <c r="U58" s="5" t="s">
        <v>70</v>
      </c>
      <c r="V58" s="5" t="s">
        <v>70</v>
      </c>
      <c r="W58" s="5">
        <v>0</v>
      </c>
      <c r="X58" s="5" t="s">
        <v>70</v>
      </c>
      <c r="Y58" s="5" t="s">
        <v>70</v>
      </c>
      <c r="Z58" s="5" t="s">
        <v>70</v>
      </c>
      <c r="AA58" s="5" t="s">
        <v>70</v>
      </c>
      <c r="AB58" s="5" t="s">
        <v>70</v>
      </c>
      <c r="AC58" s="5" t="s">
        <v>70</v>
      </c>
      <c r="AD58" s="5" t="s">
        <v>70</v>
      </c>
      <c r="AE58" s="5" t="s">
        <v>70</v>
      </c>
      <c r="AF58" s="5" t="s">
        <v>70</v>
      </c>
      <c r="AG58" s="5" t="s">
        <v>70</v>
      </c>
      <c r="AH58" s="5">
        <v>0</v>
      </c>
      <c r="AI58" s="5" t="s">
        <v>70</v>
      </c>
      <c r="AJ58" s="5" t="s">
        <v>70</v>
      </c>
      <c r="AK58" s="5" t="s">
        <v>70</v>
      </c>
      <c r="AL58" s="5" t="s">
        <v>70</v>
      </c>
      <c r="AM58" s="5" t="s">
        <v>70</v>
      </c>
      <c r="AN58" s="5" t="s">
        <v>70</v>
      </c>
      <c r="AO58" s="5" t="s">
        <v>70</v>
      </c>
      <c r="AP58" s="5" t="s">
        <v>70</v>
      </c>
      <c r="AQ58" s="5" t="s">
        <v>70</v>
      </c>
      <c r="AR58" s="5" t="s">
        <v>70</v>
      </c>
      <c r="AS58" s="5">
        <v>0</v>
      </c>
      <c r="AT58" s="5" t="s">
        <v>70</v>
      </c>
      <c r="AU58" s="5" t="s">
        <v>70</v>
      </c>
      <c r="AV58" s="5" t="s">
        <v>70</v>
      </c>
      <c r="AW58" s="5" t="s">
        <v>70</v>
      </c>
      <c r="AX58" s="5" t="s">
        <v>70</v>
      </c>
      <c r="AY58" s="5" t="s">
        <v>70</v>
      </c>
      <c r="AZ58" s="5" t="s">
        <v>70</v>
      </c>
      <c r="BA58" s="5" t="s">
        <v>70</v>
      </c>
      <c r="BB58" s="5" t="s">
        <v>70</v>
      </c>
      <c r="BC58" s="5" t="s">
        <v>70</v>
      </c>
      <c r="BD58" s="5">
        <v>0</v>
      </c>
    </row>
    <row r="59" spans="1:56" x14ac:dyDescent="0.35">
      <c r="A59" s="6" t="s">
        <v>118</v>
      </c>
      <c r="B59" s="10">
        <v>1385</v>
      </c>
      <c r="C59" s="11">
        <v>0.33100000000000002</v>
      </c>
      <c r="D59" s="10">
        <v>2365</v>
      </c>
      <c r="E59" s="11">
        <v>0.56399999999999995</v>
      </c>
      <c r="F59" s="10">
        <v>3250</v>
      </c>
      <c r="G59" s="11">
        <v>0.77500000000000002</v>
      </c>
      <c r="H59" s="10">
        <v>3815</v>
      </c>
      <c r="I59" s="11">
        <v>0.91</v>
      </c>
      <c r="J59" s="9">
        <v>375</v>
      </c>
      <c r="K59" s="11">
        <v>0.09</v>
      </c>
      <c r="L59" s="10">
        <v>4195</v>
      </c>
      <c r="M59" s="10">
        <v>1545</v>
      </c>
      <c r="N59" s="11">
        <v>0.35399999999999998</v>
      </c>
      <c r="O59" s="10">
        <v>2660</v>
      </c>
      <c r="P59" s="11">
        <v>0.61</v>
      </c>
      <c r="Q59" s="10">
        <v>3475</v>
      </c>
      <c r="R59" s="11">
        <v>0.79700000000000004</v>
      </c>
      <c r="S59" s="10">
        <v>4030</v>
      </c>
      <c r="T59" s="11">
        <v>0.92400000000000004</v>
      </c>
      <c r="U59" s="9">
        <v>330</v>
      </c>
      <c r="V59" s="11">
        <v>7.5999999999999998E-2</v>
      </c>
      <c r="W59" s="10">
        <v>4360</v>
      </c>
      <c r="X59" s="10">
        <v>1790</v>
      </c>
      <c r="Y59" s="11">
        <v>0.44800000000000001</v>
      </c>
      <c r="Z59" s="10">
        <v>2665</v>
      </c>
      <c r="AA59" s="11">
        <v>0.66700000000000004</v>
      </c>
      <c r="AB59" s="10">
        <v>3495</v>
      </c>
      <c r="AC59" s="11">
        <v>0.876</v>
      </c>
      <c r="AD59" s="10">
        <v>3885</v>
      </c>
      <c r="AE59" s="11">
        <v>0.97299999999999998</v>
      </c>
      <c r="AF59" s="9">
        <v>110</v>
      </c>
      <c r="AG59" s="11">
        <v>2.7E-2</v>
      </c>
      <c r="AH59" s="10">
        <v>3995</v>
      </c>
      <c r="AI59" s="10">
        <v>1735</v>
      </c>
      <c r="AJ59" s="11">
        <v>0.40600000000000003</v>
      </c>
      <c r="AK59" s="10">
        <v>2870</v>
      </c>
      <c r="AL59" s="11">
        <v>0.67</v>
      </c>
      <c r="AM59" s="10">
        <v>3920</v>
      </c>
      <c r="AN59" s="11">
        <v>0.91600000000000004</v>
      </c>
      <c r="AO59" s="10">
        <v>4165</v>
      </c>
      <c r="AP59" s="11">
        <v>0.97299999999999998</v>
      </c>
      <c r="AQ59" s="9">
        <v>115</v>
      </c>
      <c r="AR59" s="11">
        <v>2.7E-2</v>
      </c>
      <c r="AS59" s="10">
        <v>4280</v>
      </c>
      <c r="AT59" s="10">
        <v>1325</v>
      </c>
      <c r="AU59" s="11">
        <v>0.33400000000000002</v>
      </c>
      <c r="AV59" s="10">
        <v>2360</v>
      </c>
      <c r="AW59" s="11">
        <v>0.59499999999999997</v>
      </c>
      <c r="AX59" s="10">
        <v>3155</v>
      </c>
      <c r="AY59" s="11">
        <v>0.79600000000000004</v>
      </c>
      <c r="AZ59" s="10">
        <v>3650</v>
      </c>
      <c r="BA59" s="11">
        <v>0.92100000000000004</v>
      </c>
      <c r="BB59" s="9">
        <v>315</v>
      </c>
      <c r="BC59" s="11">
        <v>7.9000000000000001E-2</v>
      </c>
      <c r="BD59" s="10">
        <v>3965</v>
      </c>
    </row>
  </sheetData>
  <pageMargins left="0.7" right="0.7" top="0.75" bottom="0.75" header="0.3" footer="0.3"/>
  <pageSetup paperSize="9" orientation="portrait" horizontalDpi="300" verticalDpi="30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D59"/>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23.69140625" customWidth="1"/>
    <col min="5" max="5" width="28.69140625" customWidth="1"/>
    <col min="6" max="6" width="23.69140625" customWidth="1"/>
    <col min="7" max="7" width="28.69140625" customWidth="1"/>
    <col min="8" max="8" width="23.69140625" customWidth="1"/>
    <col min="9" max="9" width="28.69140625" customWidth="1"/>
    <col min="10" max="10" width="20.69140625" customWidth="1"/>
    <col min="11" max="11" width="25.69140625" customWidth="1"/>
    <col min="12" max="12" width="13.69140625" customWidth="1"/>
    <col min="13" max="13" width="19.69140625" customWidth="1"/>
    <col min="14" max="14" width="24.69140625" customWidth="1"/>
    <col min="15" max="15" width="23.69140625" customWidth="1"/>
    <col min="16" max="16" width="28.69140625" customWidth="1"/>
    <col min="17" max="17" width="23.69140625" customWidth="1"/>
    <col min="18" max="18" width="28.69140625" customWidth="1"/>
    <col min="19" max="19" width="23.69140625" customWidth="1"/>
    <col min="20" max="20" width="28.69140625" customWidth="1"/>
    <col min="21" max="21" width="20.69140625" customWidth="1"/>
    <col min="22" max="22" width="25.69140625" customWidth="1"/>
    <col min="23" max="23" width="13.69140625" customWidth="1"/>
    <col min="24" max="24" width="19.69140625" customWidth="1"/>
    <col min="25" max="25" width="24.69140625" customWidth="1"/>
    <col min="26" max="26" width="23.69140625" customWidth="1"/>
    <col min="27" max="27" width="28.69140625" customWidth="1"/>
    <col min="28" max="28" width="23.69140625" customWidth="1"/>
    <col min="29" max="29" width="28.69140625" customWidth="1"/>
    <col min="30" max="30" width="23.69140625" customWidth="1"/>
    <col min="31" max="31" width="28.69140625" customWidth="1"/>
    <col min="32" max="32" width="20.69140625" customWidth="1"/>
    <col min="33" max="33" width="25.69140625" customWidth="1"/>
    <col min="34" max="34" width="13.69140625" customWidth="1"/>
    <col min="35" max="35" width="19.69140625" customWidth="1"/>
    <col min="36" max="36" width="24.69140625" customWidth="1"/>
    <col min="37" max="37" width="23.69140625" customWidth="1"/>
    <col min="38" max="38" width="28.69140625" customWidth="1"/>
    <col min="39" max="39" width="23.69140625" customWidth="1"/>
    <col min="40" max="40" width="28.69140625" customWidth="1"/>
    <col min="41" max="41" width="23.69140625" customWidth="1"/>
    <col min="42" max="42" width="28.69140625" customWidth="1"/>
    <col min="43" max="43" width="20.69140625" customWidth="1"/>
    <col min="44" max="44" width="25.69140625" customWidth="1"/>
    <col min="45" max="45" width="13.69140625" customWidth="1"/>
    <col min="46" max="46" width="19.69140625" customWidth="1"/>
    <col min="47" max="47" width="24.69140625" customWidth="1"/>
    <col min="48" max="48" width="23.69140625" customWidth="1"/>
    <col min="49" max="49" width="28.69140625" customWidth="1"/>
    <col min="50" max="50" width="23.69140625" customWidth="1"/>
    <col min="51" max="51" width="28.69140625" customWidth="1"/>
    <col min="52" max="52" width="23.69140625" customWidth="1"/>
    <col min="53" max="53" width="28.69140625" customWidth="1"/>
    <col min="54" max="54" width="20.69140625" customWidth="1"/>
    <col min="55" max="55" width="25.69140625" customWidth="1"/>
    <col min="56" max="56" width="13.69140625" customWidth="1"/>
  </cols>
  <sheetData>
    <row r="1" spans="1:56" ht="30" customHeight="1" x14ac:dyDescent="0.35">
      <c r="A1" s="1" t="s">
        <v>133</v>
      </c>
    </row>
    <row r="2" spans="1:56" x14ac:dyDescent="0.35">
      <c r="A2" t="s">
        <v>119</v>
      </c>
    </row>
    <row r="3" spans="1:56" x14ac:dyDescent="0.35">
      <c r="A3" t="s">
        <v>120</v>
      </c>
    </row>
    <row r="4" spans="1:5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c r="Q4" s="4" t="s">
        <v>22</v>
      </c>
      <c r="R4" s="4" t="s">
        <v>23</v>
      </c>
      <c r="S4" s="4" t="s">
        <v>24</v>
      </c>
      <c r="T4" s="4" t="s">
        <v>25</v>
      </c>
      <c r="U4" s="4" t="s">
        <v>26</v>
      </c>
      <c r="V4" s="4" t="s">
        <v>27</v>
      </c>
      <c r="W4" s="4" t="s">
        <v>28</v>
      </c>
      <c r="X4" s="4" t="s">
        <v>29</v>
      </c>
      <c r="Y4" s="4" t="s">
        <v>30</v>
      </c>
      <c r="Z4" s="4" t="s">
        <v>31</v>
      </c>
      <c r="AA4" s="4" t="s">
        <v>32</v>
      </c>
      <c r="AB4" s="4" t="s">
        <v>33</v>
      </c>
      <c r="AC4" s="4" t="s">
        <v>34</v>
      </c>
      <c r="AD4" s="4" t="s">
        <v>35</v>
      </c>
      <c r="AE4" s="4" t="s">
        <v>36</v>
      </c>
      <c r="AF4" s="4" t="s">
        <v>37</v>
      </c>
      <c r="AG4" s="4" t="s">
        <v>38</v>
      </c>
      <c r="AH4" s="4" t="s">
        <v>39</v>
      </c>
      <c r="AI4" s="4" t="s">
        <v>40</v>
      </c>
      <c r="AJ4" s="4" t="s">
        <v>41</v>
      </c>
      <c r="AK4" s="4" t="s">
        <v>42</v>
      </c>
      <c r="AL4" s="4" t="s">
        <v>43</v>
      </c>
      <c r="AM4" s="4" t="s">
        <v>44</v>
      </c>
      <c r="AN4" s="4" t="s">
        <v>45</v>
      </c>
      <c r="AO4" s="4" t="s">
        <v>46</v>
      </c>
      <c r="AP4" s="4" t="s">
        <v>47</v>
      </c>
      <c r="AQ4" s="4" t="s">
        <v>48</v>
      </c>
      <c r="AR4" s="4" t="s">
        <v>49</v>
      </c>
      <c r="AS4" s="4" t="s">
        <v>50</v>
      </c>
      <c r="AT4" s="4" t="s">
        <v>51</v>
      </c>
      <c r="AU4" s="4" t="s">
        <v>52</v>
      </c>
      <c r="AV4" s="4" t="s">
        <v>53</v>
      </c>
      <c r="AW4" s="4" t="s">
        <v>54</v>
      </c>
      <c r="AX4" s="4" t="s">
        <v>55</v>
      </c>
      <c r="AY4" s="4" t="s">
        <v>56</v>
      </c>
      <c r="AZ4" s="4" t="s">
        <v>57</v>
      </c>
      <c r="BA4" s="4" t="s">
        <v>58</v>
      </c>
      <c r="BB4" s="4" t="s">
        <v>59</v>
      </c>
      <c r="BC4" s="4" t="s">
        <v>60</v>
      </c>
      <c r="BD4" s="4" t="s">
        <v>61</v>
      </c>
    </row>
    <row r="5" spans="1:56" x14ac:dyDescent="0.35">
      <c r="A5" t="s">
        <v>62</v>
      </c>
      <c r="B5" s="5">
        <v>40</v>
      </c>
      <c r="C5" s="7">
        <v>0.55300000000000005</v>
      </c>
      <c r="D5" s="5">
        <v>55</v>
      </c>
      <c r="E5" s="7">
        <v>0.72399999999999998</v>
      </c>
      <c r="F5" s="5">
        <v>60</v>
      </c>
      <c r="G5" s="7">
        <v>0.80300000000000005</v>
      </c>
      <c r="H5" s="5">
        <v>70</v>
      </c>
      <c r="I5" s="7">
        <v>0.92100000000000004</v>
      </c>
      <c r="J5" s="5">
        <v>5</v>
      </c>
      <c r="K5" s="7">
        <v>7.9000000000000001E-2</v>
      </c>
      <c r="L5" s="5">
        <v>75</v>
      </c>
      <c r="M5" s="5">
        <v>50</v>
      </c>
      <c r="N5" s="7">
        <v>0.47599999999999998</v>
      </c>
      <c r="O5" s="5">
        <v>65</v>
      </c>
      <c r="P5" s="7">
        <v>0.64100000000000001</v>
      </c>
      <c r="Q5" s="5">
        <v>75</v>
      </c>
      <c r="R5" s="7">
        <v>0.73799999999999999</v>
      </c>
      <c r="S5" s="5">
        <v>90</v>
      </c>
      <c r="T5" s="7">
        <v>0.85399999999999998</v>
      </c>
      <c r="U5" s="5">
        <v>15</v>
      </c>
      <c r="V5" s="7">
        <v>0.14599999999999999</v>
      </c>
      <c r="W5" s="5">
        <v>105</v>
      </c>
      <c r="X5" s="5">
        <v>40</v>
      </c>
      <c r="Y5" s="7">
        <v>0.45200000000000001</v>
      </c>
      <c r="Z5" s="5">
        <v>55</v>
      </c>
      <c r="AA5" s="7">
        <v>0.58099999999999996</v>
      </c>
      <c r="AB5" s="5">
        <v>75</v>
      </c>
      <c r="AC5" s="7">
        <v>0.78500000000000003</v>
      </c>
      <c r="AD5" s="5">
        <v>85</v>
      </c>
      <c r="AE5" s="7">
        <v>0.89200000000000002</v>
      </c>
      <c r="AF5" s="5">
        <v>10</v>
      </c>
      <c r="AG5" s="7">
        <v>0.108</v>
      </c>
      <c r="AH5" s="5">
        <v>95</v>
      </c>
      <c r="AI5" s="5">
        <v>30</v>
      </c>
      <c r="AJ5" s="5" t="s">
        <v>63</v>
      </c>
      <c r="AK5" s="5">
        <v>40</v>
      </c>
      <c r="AL5" s="5" t="s">
        <v>63</v>
      </c>
      <c r="AM5" s="5">
        <v>45</v>
      </c>
      <c r="AN5" s="5" t="s">
        <v>63</v>
      </c>
      <c r="AO5" s="5">
        <v>50</v>
      </c>
      <c r="AP5" s="5" t="s">
        <v>63</v>
      </c>
      <c r="AQ5" s="5" t="s">
        <v>63</v>
      </c>
      <c r="AR5" s="5" t="s">
        <v>63</v>
      </c>
      <c r="AS5" s="5">
        <v>55</v>
      </c>
      <c r="AT5" s="5">
        <v>10</v>
      </c>
      <c r="AU5" s="5" t="s">
        <v>63</v>
      </c>
      <c r="AV5" s="5">
        <v>20</v>
      </c>
      <c r="AW5" s="5" t="s">
        <v>63</v>
      </c>
      <c r="AX5" s="5">
        <v>25</v>
      </c>
      <c r="AY5" s="5" t="s">
        <v>63</v>
      </c>
      <c r="AZ5" s="5">
        <v>25</v>
      </c>
      <c r="BA5" s="5" t="s">
        <v>63</v>
      </c>
      <c r="BB5" s="5" t="s">
        <v>63</v>
      </c>
      <c r="BC5" s="5" t="s">
        <v>63</v>
      </c>
      <c r="BD5" s="5">
        <v>30</v>
      </c>
    </row>
    <row r="6" spans="1:56" x14ac:dyDescent="0.35">
      <c r="A6" t="s">
        <v>64</v>
      </c>
      <c r="B6" s="5">
        <v>280</v>
      </c>
      <c r="C6" s="7">
        <v>0.32100000000000001</v>
      </c>
      <c r="D6" s="5">
        <v>520</v>
      </c>
      <c r="E6" s="7">
        <v>0.59899999999999998</v>
      </c>
      <c r="F6" s="5">
        <v>700</v>
      </c>
      <c r="G6" s="7">
        <v>0.80300000000000005</v>
      </c>
      <c r="H6" s="5">
        <v>810</v>
      </c>
      <c r="I6" s="7">
        <v>0.93</v>
      </c>
      <c r="J6" s="5">
        <v>60</v>
      </c>
      <c r="K6" s="7">
        <v>7.0000000000000007E-2</v>
      </c>
      <c r="L6" s="5">
        <v>870</v>
      </c>
      <c r="M6" s="5">
        <v>300</v>
      </c>
      <c r="N6" s="7">
        <v>0.32900000000000001</v>
      </c>
      <c r="O6" s="5">
        <v>550</v>
      </c>
      <c r="P6" s="7">
        <v>0.60399999999999998</v>
      </c>
      <c r="Q6" s="5">
        <v>745</v>
      </c>
      <c r="R6" s="7">
        <v>0.82099999999999995</v>
      </c>
      <c r="S6" s="5">
        <v>850</v>
      </c>
      <c r="T6" s="7">
        <v>0.93500000000000005</v>
      </c>
      <c r="U6" s="5">
        <v>60</v>
      </c>
      <c r="V6" s="7">
        <v>6.5000000000000002E-2</v>
      </c>
      <c r="W6" s="5">
        <v>910</v>
      </c>
      <c r="X6" s="5">
        <v>410</v>
      </c>
      <c r="Y6" s="7">
        <v>0.46300000000000002</v>
      </c>
      <c r="Z6" s="5">
        <v>635</v>
      </c>
      <c r="AA6" s="7">
        <v>0.72299999999999998</v>
      </c>
      <c r="AB6" s="5">
        <v>805</v>
      </c>
      <c r="AC6" s="7">
        <v>0.91400000000000003</v>
      </c>
      <c r="AD6" s="5">
        <v>855</v>
      </c>
      <c r="AE6" s="7">
        <v>0.96899999999999997</v>
      </c>
      <c r="AF6" s="5">
        <v>25</v>
      </c>
      <c r="AG6" s="7">
        <v>3.1E-2</v>
      </c>
      <c r="AH6" s="5">
        <v>880</v>
      </c>
      <c r="AI6" s="5">
        <v>255</v>
      </c>
      <c r="AJ6" s="7">
        <v>0.35099999999999998</v>
      </c>
      <c r="AK6" s="5">
        <v>480</v>
      </c>
      <c r="AL6" s="7">
        <v>0.65800000000000003</v>
      </c>
      <c r="AM6" s="5">
        <v>670</v>
      </c>
      <c r="AN6" s="7">
        <v>0.91300000000000003</v>
      </c>
      <c r="AO6" s="5">
        <v>710</v>
      </c>
      <c r="AP6" s="7">
        <v>0.97299999999999998</v>
      </c>
      <c r="AQ6" s="5">
        <v>20</v>
      </c>
      <c r="AR6" s="7">
        <v>2.7E-2</v>
      </c>
      <c r="AS6" s="5">
        <v>730</v>
      </c>
      <c r="AT6" s="5">
        <v>175</v>
      </c>
      <c r="AU6" s="7">
        <v>0.24299999999999999</v>
      </c>
      <c r="AV6" s="5">
        <v>370</v>
      </c>
      <c r="AW6" s="7">
        <v>0.505</v>
      </c>
      <c r="AX6" s="5">
        <v>530</v>
      </c>
      <c r="AY6" s="7">
        <v>0.72599999999999998</v>
      </c>
      <c r="AZ6" s="5">
        <v>650</v>
      </c>
      <c r="BA6" s="7">
        <v>0.89200000000000002</v>
      </c>
      <c r="BB6" s="5">
        <v>80</v>
      </c>
      <c r="BC6" s="7">
        <v>0.108</v>
      </c>
      <c r="BD6" s="5">
        <v>730</v>
      </c>
    </row>
    <row r="7" spans="1:56" x14ac:dyDescent="0.35">
      <c r="A7" t="s">
        <v>65</v>
      </c>
      <c r="B7" s="5">
        <v>295</v>
      </c>
      <c r="C7" s="7">
        <v>0.20799999999999999</v>
      </c>
      <c r="D7" s="5">
        <v>520</v>
      </c>
      <c r="E7" s="7">
        <v>0.36399999999999999</v>
      </c>
      <c r="F7" s="5">
        <v>790</v>
      </c>
      <c r="G7" s="7">
        <v>0.55600000000000005</v>
      </c>
      <c r="H7" s="8">
        <v>1060</v>
      </c>
      <c r="I7" s="7">
        <v>0.745</v>
      </c>
      <c r="J7" s="5">
        <v>365</v>
      </c>
      <c r="K7" s="7">
        <v>0.255</v>
      </c>
      <c r="L7" s="8">
        <v>1420</v>
      </c>
      <c r="M7" s="5">
        <v>180</v>
      </c>
      <c r="N7" s="7">
        <v>0.16300000000000001</v>
      </c>
      <c r="O7" s="5">
        <v>345</v>
      </c>
      <c r="P7" s="7">
        <v>0.312</v>
      </c>
      <c r="Q7" s="5">
        <v>595</v>
      </c>
      <c r="R7" s="7">
        <v>0.54</v>
      </c>
      <c r="S7" s="5">
        <v>830</v>
      </c>
      <c r="T7" s="7">
        <v>0.752</v>
      </c>
      <c r="U7" s="5">
        <v>275</v>
      </c>
      <c r="V7" s="7">
        <v>0.248</v>
      </c>
      <c r="W7" s="8">
        <v>1100</v>
      </c>
      <c r="X7" s="5">
        <v>140</v>
      </c>
      <c r="Y7" s="7">
        <v>0.221</v>
      </c>
      <c r="Z7" s="5">
        <v>250</v>
      </c>
      <c r="AA7" s="7">
        <v>0.39800000000000002</v>
      </c>
      <c r="AB7" s="5">
        <v>390</v>
      </c>
      <c r="AC7" s="7">
        <v>0.61899999999999999</v>
      </c>
      <c r="AD7" s="5">
        <v>485</v>
      </c>
      <c r="AE7" s="7">
        <v>0.77100000000000002</v>
      </c>
      <c r="AF7" s="5">
        <v>145</v>
      </c>
      <c r="AG7" s="7">
        <v>0.22900000000000001</v>
      </c>
      <c r="AH7" s="5">
        <v>630</v>
      </c>
      <c r="AI7" s="5">
        <v>50</v>
      </c>
      <c r="AJ7" s="7">
        <v>0.17199999999999999</v>
      </c>
      <c r="AK7" s="5">
        <v>100</v>
      </c>
      <c r="AL7" s="7">
        <v>0.35199999999999998</v>
      </c>
      <c r="AM7" s="5">
        <v>175</v>
      </c>
      <c r="AN7" s="7">
        <v>0.60699999999999998</v>
      </c>
      <c r="AO7" s="5">
        <v>225</v>
      </c>
      <c r="AP7" s="7">
        <v>0.77900000000000003</v>
      </c>
      <c r="AQ7" s="5">
        <v>65</v>
      </c>
      <c r="AR7" s="7">
        <v>0.221</v>
      </c>
      <c r="AS7" s="5">
        <v>290</v>
      </c>
      <c r="AT7" s="5">
        <v>5</v>
      </c>
      <c r="AU7" s="7">
        <v>5.8000000000000003E-2</v>
      </c>
      <c r="AV7" s="5">
        <v>20</v>
      </c>
      <c r="AW7" s="7">
        <v>0.16500000000000001</v>
      </c>
      <c r="AX7" s="5">
        <v>45</v>
      </c>
      <c r="AY7" s="7">
        <v>0.36399999999999999</v>
      </c>
      <c r="AZ7" s="5">
        <v>70</v>
      </c>
      <c r="BA7" s="7">
        <v>0.57899999999999996</v>
      </c>
      <c r="BB7" s="5">
        <v>50</v>
      </c>
      <c r="BC7" s="7">
        <v>0.42099999999999999</v>
      </c>
      <c r="BD7" s="5">
        <v>120</v>
      </c>
    </row>
    <row r="8" spans="1:56" x14ac:dyDescent="0.35">
      <c r="A8" t="s">
        <v>66</v>
      </c>
      <c r="B8" s="5">
        <v>260</v>
      </c>
      <c r="C8" s="7">
        <v>0.29599999999999999</v>
      </c>
      <c r="D8" s="5">
        <v>550</v>
      </c>
      <c r="E8" s="7">
        <v>0.625</v>
      </c>
      <c r="F8" s="5">
        <v>780</v>
      </c>
      <c r="G8" s="7">
        <v>0.88100000000000001</v>
      </c>
      <c r="H8" s="5">
        <v>860</v>
      </c>
      <c r="I8" s="7">
        <v>0.97399999999999998</v>
      </c>
      <c r="J8" s="5">
        <v>25</v>
      </c>
      <c r="K8" s="7">
        <v>2.5999999999999999E-2</v>
      </c>
      <c r="L8" s="5">
        <v>885</v>
      </c>
      <c r="M8" s="5">
        <v>320</v>
      </c>
      <c r="N8" s="7">
        <v>0.35599999999999998</v>
      </c>
      <c r="O8" s="5">
        <v>590</v>
      </c>
      <c r="P8" s="7">
        <v>0.65300000000000002</v>
      </c>
      <c r="Q8" s="5">
        <v>815</v>
      </c>
      <c r="R8" s="7">
        <v>0.90600000000000003</v>
      </c>
      <c r="S8" s="5">
        <v>880</v>
      </c>
      <c r="T8" s="7">
        <v>0.97699999999999998</v>
      </c>
      <c r="U8" s="5">
        <v>20</v>
      </c>
      <c r="V8" s="7">
        <v>2.3E-2</v>
      </c>
      <c r="W8" s="5">
        <v>900</v>
      </c>
      <c r="X8" s="5">
        <v>310</v>
      </c>
      <c r="Y8" s="7">
        <v>0.38300000000000001</v>
      </c>
      <c r="Z8" s="5">
        <v>555</v>
      </c>
      <c r="AA8" s="7">
        <v>0.67900000000000005</v>
      </c>
      <c r="AB8" s="5">
        <v>765</v>
      </c>
      <c r="AC8" s="7">
        <v>0.93700000000000006</v>
      </c>
      <c r="AD8" s="5">
        <v>800</v>
      </c>
      <c r="AE8" s="7">
        <v>0.98399999999999999</v>
      </c>
      <c r="AF8" s="5">
        <v>15</v>
      </c>
      <c r="AG8" s="7">
        <v>1.6E-2</v>
      </c>
      <c r="AH8" s="5">
        <v>815</v>
      </c>
      <c r="AI8" s="5">
        <v>285</v>
      </c>
      <c r="AJ8" s="5" t="s">
        <v>63</v>
      </c>
      <c r="AK8" s="5">
        <v>555</v>
      </c>
      <c r="AL8" s="5" t="s">
        <v>63</v>
      </c>
      <c r="AM8" s="5">
        <v>745</v>
      </c>
      <c r="AN8" s="5" t="s">
        <v>63</v>
      </c>
      <c r="AO8" s="5">
        <v>780</v>
      </c>
      <c r="AP8" s="5" t="s">
        <v>63</v>
      </c>
      <c r="AQ8" s="5" t="s">
        <v>63</v>
      </c>
      <c r="AR8" s="5" t="s">
        <v>63</v>
      </c>
      <c r="AS8" s="5">
        <v>780</v>
      </c>
      <c r="AT8" s="5">
        <v>170</v>
      </c>
      <c r="AU8" s="7">
        <v>0.217</v>
      </c>
      <c r="AV8" s="5">
        <v>385</v>
      </c>
      <c r="AW8" s="7">
        <v>0.49</v>
      </c>
      <c r="AX8" s="5">
        <v>625</v>
      </c>
      <c r="AY8" s="7">
        <v>0.79300000000000004</v>
      </c>
      <c r="AZ8" s="5">
        <v>750</v>
      </c>
      <c r="BA8" s="7">
        <v>0.95399999999999996</v>
      </c>
      <c r="BB8" s="5">
        <v>35</v>
      </c>
      <c r="BC8" s="7">
        <v>4.5999999999999999E-2</v>
      </c>
      <c r="BD8" s="5">
        <v>790</v>
      </c>
    </row>
    <row r="9" spans="1:56" x14ac:dyDescent="0.35">
      <c r="A9" t="s">
        <v>67</v>
      </c>
      <c r="B9" s="5">
        <v>445</v>
      </c>
      <c r="C9" s="7">
        <v>0.26200000000000001</v>
      </c>
      <c r="D9" s="5">
        <v>775</v>
      </c>
      <c r="E9" s="7">
        <v>0.45500000000000002</v>
      </c>
      <c r="F9" s="8">
        <v>1125</v>
      </c>
      <c r="G9" s="7">
        <v>0.66</v>
      </c>
      <c r="H9" s="8">
        <v>1420</v>
      </c>
      <c r="I9" s="7">
        <v>0.83199999999999996</v>
      </c>
      <c r="J9" s="5">
        <v>285</v>
      </c>
      <c r="K9" s="7">
        <v>0.16800000000000001</v>
      </c>
      <c r="L9" s="8">
        <v>1705</v>
      </c>
      <c r="M9" s="5">
        <v>390</v>
      </c>
      <c r="N9" s="7">
        <v>0.23899999999999999</v>
      </c>
      <c r="O9" s="5">
        <v>680</v>
      </c>
      <c r="P9" s="7">
        <v>0.41699999999999998</v>
      </c>
      <c r="Q9" s="8">
        <v>1030</v>
      </c>
      <c r="R9" s="7">
        <v>0.63</v>
      </c>
      <c r="S9" s="8">
        <v>1410</v>
      </c>
      <c r="T9" s="7">
        <v>0.86299999999999999</v>
      </c>
      <c r="U9" s="5">
        <v>225</v>
      </c>
      <c r="V9" s="7">
        <v>0.13700000000000001</v>
      </c>
      <c r="W9" s="8">
        <v>1630</v>
      </c>
      <c r="X9" s="5">
        <v>395</v>
      </c>
      <c r="Y9" s="7">
        <v>0.25800000000000001</v>
      </c>
      <c r="Z9" s="5">
        <v>665</v>
      </c>
      <c r="AA9" s="7">
        <v>0.434</v>
      </c>
      <c r="AB9" s="8">
        <v>1035</v>
      </c>
      <c r="AC9" s="7">
        <v>0.67500000000000004</v>
      </c>
      <c r="AD9" s="8">
        <v>1290</v>
      </c>
      <c r="AE9" s="7">
        <v>0.84099999999999997</v>
      </c>
      <c r="AF9" s="5">
        <v>245</v>
      </c>
      <c r="AG9" s="7">
        <v>0.159</v>
      </c>
      <c r="AH9" s="8">
        <v>1535</v>
      </c>
      <c r="AI9" s="5">
        <v>380</v>
      </c>
      <c r="AJ9" s="7">
        <v>0.253</v>
      </c>
      <c r="AK9" s="5">
        <v>740</v>
      </c>
      <c r="AL9" s="7">
        <v>0.48899999999999999</v>
      </c>
      <c r="AM9" s="8">
        <v>1165</v>
      </c>
      <c r="AN9" s="7">
        <v>0.77200000000000002</v>
      </c>
      <c r="AO9" s="8">
        <v>1400</v>
      </c>
      <c r="AP9" s="7">
        <v>0.92600000000000005</v>
      </c>
      <c r="AQ9" s="5">
        <v>110</v>
      </c>
      <c r="AR9" s="7">
        <v>7.3999999999999996E-2</v>
      </c>
      <c r="AS9" s="8">
        <v>1510</v>
      </c>
      <c r="AT9" s="5">
        <v>265</v>
      </c>
      <c r="AU9" s="7">
        <v>0.17299999999999999</v>
      </c>
      <c r="AV9" s="5">
        <v>565</v>
      </c>
      <c r="AW9" s="7">
        <v>0.36799999999999999</v>
      </c>
      <c r="AX9" s="5">
        <v>870</v>
      </c>
      <c r="AY9" s="7">
        <v>0.56799999999999995</v>
      </c>
      <c r="AZ9" s="8">
        <v>1255</v>
      </c>
      <c r="BA9" s="7">
        <v>0.81899999999999995</v>
      </c>
      <c r="BB9" s="5">
        <v>280</v>
      </c>
      <c r="BC9" s="7">
        <v>0.18099999999999999</v>
      </c>
      <c r="BD9" s="8">
        <v>1535</v>
      </c>
    </row>
    <row r="10" spans="1:56" x14ac:dyDescent="0.35">
      <c r="A10" t="s">
        <v>68</v>
      </c>
      <c r="B10" s="5">
        <v>245</v>
      </c>
      <c r="C10" s="7">
        <v>0.318</v>
      </c>
      <c r="D10" s="5">
        <v>420</v>
      </c>
      <c r="E10" s="7">
        <v>0.54500000000000004</v>
      </c>
      <c r="F10" s="5">
        <v>610</v>
      </c>
      <c r="G10" s="7">
        <v>0.79</v>
      </c>
      <c r="H10" s="5">
        <v>715</v>
      </c>
      <c r="I10" s="7">
        <v>0.92800000000000005</v>
      </c>
      <c r="J10" s="5">
        <v>55</v>
      </c>
      <c r="K10" s="7">
        <v>7.1999999999999995E-2</v>
      </c>
      <c r="L10" s="5">
        <v>775</v>
      </c>
      <c r="M10" s="5">
        <v>250</v>
      </c>
      <c r="N10" s="7">
        <v>0.375</v>
      </c>
      <c r="O10" s="5">
        <v>405</v>
      </c>
      <c r="P10" s="7">
        <v>0.60099999999999998</v>
      </c>
      <c r="Q10" s="5">
        <v>545</v>
      </c>
      <c r="R10" s="7">
        <v>0.81</v>
      </c>
      <c r="S10" s="5">
        <v>620</v>
      </c>
      <c r="T10" s="7">
        <v>0.92600000000000005</v>
      </c>
      <c r="U10" s="5">
        <v>50</v>
      </c>
      <c r="V10" s="7">
        <v>7.3999999999999996E-2</v>
      </c>
      <c r="W10" s="5">
        <v>670</v>
      </c>
      <c r="X10" s="5">
        <v>175</v>
      </c>
      <c r="Y10" s="7">
        <v>0.33800000000000002</v>
      </c>
      <c r="Z10" s="5">
        <v>290</v>
      </c>
      <c r="AA10" s="7">
        <v>0.55700000000000005</v>
      </c>
      <c r="AB10" s="5">
        <v>415</v>
      </c>
      <c r="AC10" s="7">
        <v>0.79400000000000004</v>
      </c>
      <c r="AD10" s="5">
        <v>465</v>
      </c>
      <c r="AE10" s="7">
        <v>0.88500000000000001</v>
      </c>
      <c r="AF10" s="5">
        <v>60</v>
      </c>
      <c r="AG10" s="7">
        <v>0.115</v>
      </c>
      <c r="AH10" s="5">
        <v>525</v>
      </c>
      <c r="AI10" s="5">
        <v>160</v>
      </c>
      <c r="AJ10" s="7">
        <v>0.29299999999999998</v>
      </c>
      <c r="AK10" s="5">
        <v>325</v>
      </c>
      <c r="AL10" s="7">
        <v>0.59099999999999997</v>
      </c>
      <c r="AM10" s="5">
        <v>490</v>
      </c>
      <c r="AN10" s="7">
        <v>0.88600000000000001</v>
      </c>
      <c r="AO10" s="5">
        <v>530</v>
      </c>
      <c r="AP10" s="7">
        <v>0.96199999999999997</v>
      </c>
      <c r="AQ10" s="5">
        <v>20</v>
      </c>
      <c r="AR10" s="7">
        <v>3.7999999999999999E-2</v>
      </c>
      <c r="AS10" s="5">
        <v>555</v>
      </c>
      <c r="AT10" s="5">
        <v>135</v>
      </c>
      <c r="AU10" s="7">
        <v>0.26200000000000001</v>
      </c>
      <c r="AV10" s="5">
        <v>255</v>
      </c>
      <c r="AW10" s="7">
        <v>0.501</v>
      </c>
      <c r="AX10" s="5">
        <v>385</v>
      </c>
      <c r="AY10" s="7">
        <v>0.75900000000000001</v>
      </c>
      <c r="AZ10" s="5">
        <v>450</v>
      </c>
      <c r="BA10" s="7">
        <v>0.89200000000000002</v>
      </c>
      <c r="BB10" s="5">
        <v>55</v>
      </c>
      <c r="BC10" s="7">
        <v>0.108</v>
      </c>
      <c r="BD10" s="5">
        <v>505</v>
      </c>
    </row>
    <row r="11" spans="1:56" x14ac:dyDescent="0.35">
      <c r="A11" t="s">
        <v>69</v>
      </c>
      <c r="B11" s="5" t="s">
        <v>70</v>
      </c>
      <c r="C11" s="5" t="s">
        <v>70</v>
      </c>
      <c r="D11" s="5" t="s">
        <v>70</v>
      </c>
      <c r="E11" s="5" t="s">
        <v>70</v>
      </c>
      <c r="F11" s="5" t="s">
        <v>70</v>
      </c>
      <c r="G11" s="5" t="s">
        <v>70</v>
      </c>
      <c r="H11" s="5" t="s">
        <v>70</v>
      </c>
      <c r="I11" s="5" t="s">
        <v>70</v>
      </c>
      <c r="J11" s="5" t="s">
        <v>70</v>
      </c>
      <c r="K11" s="5" t="s">
        <v>70</v>
      </c>
      <c r="L11" s="5">
        <v>0</v>
      </c>
      <c r="M11" s="5" t="s">
        <v>70</v>
      </c>
      <c r="N11" s="5" t="s">
        <v>70</v>
      </c>
      <c r="O11" s="5" t="s">
        <v>70</v>
      </c>
      <c r="P11" s="5" t="s">
        <v>70</v>
      </c>
      <c r="Q11" s="5" t="s">
        <v>70</v>
      </c>
      <c r="R11" s="5" t="s">
        <v>70</v>
      </c>
      <c r="S11" s="5" t="s">
        <v>70</v>
      </c>
      <c r="T11" s="5" t="s">
        <v>70</v>
      </c>
      <c r="U11" s="5" t="s">
        <v>70</v>
      </c>
      <c r="V11" s="5" t="s">
        <v>70</v>
      </c>
      <c r="W11" s="5">
        <v>0</v>
      </c>
      <c r="X11" s="5" t="s">
        <v>70</v>
      </c>
      <c r="Y11" s="5" t="s">
        <v>70</v>
      </c>
      <c r="Z11" s="5" t="s">
        <v>70</v>
      </c>
      <c r="AA11" s="5" t="s">
        <v>70</v>
      </c>
      <c r="AB11" s="5" t="s">
        <v>70</v>
      </c>
      <c r="AC11" s="5" t="s">
        <v>70</v>
      </c>
      <c r="AD11" s="5" t="s">
        <v>70</v>
      </c>
      <c r="AE11" s="5" t="s">
        <v>70</v>
      </c>
      <c r="AF11" s="5" t="s">
        <v>70</v>
      </c>
      <c r="AG11" s="5" t="s">
        <v>70</v>
      </c>
      <c r="AH11" s="5">
        <v>0</v>
      </c>
      <c r="AI11" s="5" t="s">
        <v>70</v>
      </c>
      <c r="AJ11" s="5" t="s">
        <v>70</v>
      </c>
      <c r="AK11" s="5" t="s">
        <v>70</v>
      </c>
      <c r="AL11" s="5" t="s">
        <v>70</v>
      </c>
      <c r="AM11" s="5" t="s">
        <v>70</v>
      </c>
      <c r="AN11" s="5" t="s">
        <v>70</v>
      </c>
      <c r="AO11" s="5" t="s">
        <v>70</v>
      </c>
      <c r="AP11" s="5" t="s">
        <v>70</v>
      </c>
      <c r="AQ11" s="5" t="s">
        <v>70</v>
      </c>
      <c r="AR11" s="5" t="s">
        <v>70</v>
      </c>
      <c r="AS11" s="5">
        <v>0</v>
      </c>
      <c r="AT11" s="5" t="s">
        <v>70</v>
      </c>
      <c r="AU11" s="5" t="s">
        <v>70</v>
      </c>
      <c r="AV11" s="5" t="s">
        <v>70</v>
      </c>
      <c r="AW11" s="5" t="s">
        <v>70</v>
      </c>
      <c r="AX11" s="5" t="s">
        <v>70</v>
      </c>
      <c r="AY11" s="5" t="s">
        <v>70</v>
      </c>
      <c r="AZ11" s="5" t="s">
        <v>70</v>
      </c>
      <c r="BA11" s="5" t="s">
        <v>70</v>
      </c>
      <c r="BB11" s="5" t="s">
        <v>70</v>
      </c>
      <c r="BC11" s="5" t="s">
        <v>70</v>
      </c>
      <c r="BD11" s="5">
        <v>0</v>
      </c>
    </row>
    <row r="12" spans="1:56" x14ac:dyDescent="0.35">
      <c r="A12" t="s">
        <v>71</v>
      </c>
      <c r="B12" s="5">
        <v>0</v>
      </c>
      <c r="C12" s="7">
        <v>0</v>
      </c>
      <c r="D12" s="5" t="s">
        <v>63</v>
      </c>
      <c r="E12" s="5" t="s">
        <v>63</v>
      </c>
      <c r="F12" s="5" t="s">
        <v>63</v>
      </c>
      <c r="G12" s="5" t="s">
        <v>63</v>
      </c>
      <c r="H12" s="5" t="s">
        <v>63</v>
      </c>
      <c r="I12" s="5" t="s">
        <v>63</v>
      </c>
      <c r="J12" s="5" t="s">
        <v>63</v>
      </c>
      <c r="K12" s="5" t="s">
        <v>63</v>
      </c>
      <c r="L12" s="5">
        <v>5</v>
      </c>
      <c r="M12" s="5" t="s">
        <v>70</v>
      </c>
      <c r="N12" s="5" t="s">
        <v>70</v>
      </c>
      <c r="O12" s="5" t="s">
        <v>70</v>
      </c>
      <c r="P12" s="5" t="s">
        <v>70</v>
      </c>
      <c r="Q12" s="5" t="s">
        <v>70</v>
      </c>
      <c r="R12" s="5" t="s">
        <v>70</v>
      </c>
      <c r="S12" s="5" t="s">
        <v>70</v>
      </c>
      <c r="T12" s="5" t="s">
        <v>70</v>
      </c>
      <c r="U12" s="5" t="s">
        <v>70</v>
      </c>
      <c r="V12" s="5" t="s">
        <v>70</v>
      </c>
      <c r="W12" s="5">
        <v>0</v>
      </c>
      <c r="X12" s="5" t="s">
        <v>70</v>
      </c>
      <c r="Y12" s="5" t="s">
        <v>70</v>
      </c>
      <c r="Z12" s="5" t="s">
        <v>70</v>
      </c>
      <c r="AA12" s="5" t="s">
        <v>70</v>
      </c>
      <c r="AB12" s="5" t="s">
        <v>70</v>
      </c>
      <c r="AC12" s="5" t="s">
        <v>70</v>
      </c>
      <c r="AD12" s="5" t="s">
        <v>70</v>
      </c>
      <c r="AE12" s="5" t="s">
        <v>70</v>
      </c>
      <c r="AF12" s="5" t="s">
        <v>70</v>
      </c>
      <c r="AG12" s="5" t="s">
        <v>70</v>
      </c>
      <c r="AH12" s="5">
        <v>0</v>
      </c>
      <c r="AI12" s="5" t="s">
        <v>70</v>
      </c>
      <c r="AJ12" s="5" t="s">
        <v>70</v>
      </c>
      <c r="AK12" s="5" t="s">
        <v>70</v>
      </c>
      <c r="AL12" s="5" t="s">
        <v>70</v>
      </c>
      <c r="AM12" s="5" t="s">
        <v>70</v>
      </c>
      <c r="AN12" s="5" t="s">
        <v>70</v>
      </c>
      <c r="AO12" s="5" t="s">
        <v>70</v>
      </c>
      <c r="AP12" s="5" t="s">
        <v>70</v>
      </c>
      <c r="AQ12" s="5" t="s">
        <v>70</v>
      </c>
      <c r="AR12" s="5" t="s">
        <v>70</v>
      </c>
      <c r="AS12" s="5">
        <v>0</v>
      </c>
      <c r="AT12" s="5" t="s">
        <v>70</v>
      </c>
      <c r="AU12" s="5" t="s">
        <v>70</v>
      </c>
      <c r="AV12" s="5" t="s">
        <v>70</v>
      </c>
      <c r="AW12" s="5" t="s">
        <v>70</v>
      </c>
      <c r="AX12" s="5" t="s">
        <v>70</v>
      </c>
      <c r="AY12" s="5" t="s">
        <v>70</v>
      </c>
      <c r="AZ12" s="5" t="s">
        <v>70</v>
      </c>
      <c r="BA12" s="5" t="s">
        <v>70</v>
      </c>
      <c r="BB12" s="5" t="s">
        <v>70</v>
      </c>
      <c r="BC12" s="5" t="s">
        <v>70</v>
      </c>
      <c r="BD12" s="5">
        <v>0</v>
      </c>
    </row>
    <row r="13" spans="1:56" x14ac:dyDescent="0.35">
      <c r="A13" t="s">
        <v>72</v>
      </c>
      <c r="B13" s="5">
        <v>370</v>
      </c>
      <c r="C13" s="7">
        <v>0.30599999999999999</v>
      </c>
      <c r="D13" s="5">
        <v>625</v>
      </c>
      <c r="E13" s="7">
        <v>0.51800000000000002</v>
      </c>
      <c r="F13" s="5">
        <v>870</v>
      </c>
      <c r="G13" s="7">
        <v>0.71799999999999997</v>
      </c>
      <c r="H13" s="8">
        <v>1060</v>
      </c>
      <c r="I13" s="7">
        <v>0.874</v>
      </c>
      <c r="J13" s="5">
        <v>150</v>
      </c>
      <c r="K13" s="7">
        <v>0.126</v>
      </c>
      <c r="L13" s="8">
        <v>1210</v>
      </c>
      <c r="M13" s="5">
        <v>360</v>
      </c>
      <c r="N13" s="7">
        <v>0.29399999999999998</v>
      </c>
      <c r="O13" s="5">
        <v>640</v>
      </c>
      <c r="P13" s="7">
        <v>0.52100000000000002</v>
      </c>
      <c r="Q13" s="5">
        <v>900</v>
      </c>
      <c r="R13" s="7">
        <v>0.73699999999999999</v>
      </c>
      <c r="S13" s="8">
        <v>1090</v>
      </c>
      <c r="T13" s="7">
        <v>0.89200000000000002</v>
      </c>
      <c r="U13" s="5">
        <v>130</v>
      </c>
      <c r="V13" s="7">
        <v>0.108</v>
      </c>
      <c r="W13" s="8">
        <v>1225</v>
      </c>
      <c r="X13" s="5">
        <v>385</v>
      </c>
      <c r="Y13" s="7">
        <v>0.33</v>
      </c>
      <c r="Z13" s="5">
        <v>590</v>
      </c>
      <c r="AA13" s="7">
        <v>0.50600000000000001</v>
      </c>
      <c r="AB13" s="5">
        <v>860</v>
      </c>
      <c r="AC13" s="7">
        <v>0.73799999999999999</v>
      </c>
      <c r="AD13" s="8">
        <v>1040</v>
      </c>
      <c r="AE13" s="7">
        <v>0.89200000000000002</v>
      </c>
      <c r="AF13" s="5">
        <v>125</v>
      </c>
      <c r="AG13" s="7">
        <v>0.108</v>
      </c>
      <c r="AH13" s="8">
        <v>1170</v>
      </c>
      <c r="AI13" s="5">
        <v>400</v>
      </c>
      <c r="AJ13" s="7">
        <v>0.32500000000000001</v>
      </c>
      <c r="AK13" s="5">
        <v>700</v>
      </c>
      <c r="AL13" s="7">
        <v>0.56499999999999995</v>
      </c>
      <c r="AM13" s="8">
        <v>1040</v>
      </c>
      <c r="AN13" s="7">
        <v>0.83899999999999997</v>
      </c>
      <c r="AO13" s="8">
        <v>1190</v>
      </c>
      <c r="AP13" s="7">
        <v>0.96299999999999997</v>
      </c>
      <c r="AQ13" s="5">
        <v>45</v>
      </c>
      <c r="AR13" s="7">
        <v>3.6999999999999998E-2</v>
      </c>
      <c r="AS13" s="8">
        <v>1235</v>
      </c>
      <c r="AT13" s="5">
        <v>255</v>
      </c>
      <c r="AU13" s="7">
        <v>0.20399999999999999</v>
      </c>
      <c r="AV13" s="5">
        <v>510</v>
      </c>
      <c r="AW13" s="7">
        <v>0.41</v>
      </c>
      <c r="AX13" s="5">
        <v>830</v>
      </c>
      <c r="AY13" s="7">
        <v>0.66600000000000004</v>
      </c>
      <c r="AZ13" s="8">
        <v>1100</v>
      </c>
      <c r="BA13" s="7">
        <v>0.88100000000000001</v>
      </c>
      <c r="BB13" s="5">
        <v>150</v>
      </c>
      <c r="BC13" s="7">
        <v>0.11899999999999999</v>
      </c>
      <c r="BD13" s="8">
        <v>1250</v>
      </c>
    </row>
    <row r="14" spans="1:56" x14ac:dyDescent="0.35">
      <c r="A14" t="s">
        <v>73</v>
      </c>
      <c r="B14" s="5" t="s">
        <v>70</v>
      </c>
      <c r="C14" s="5" t="s">
        <v>70</v>
      </c>
      <c r="D14" s="5" t="s">
        <v>70</v>
      </c>
      <c r="E14" s="5" t="s">
        <v>70</v>
      </c>
      <c r="F14" s="5" t="s">
        <v>70</v>
      </c>
      <c r="G14" s="5" t="s">
        <v>70</v>
      </c>
      <c r="H14" s="5" t="s">
        <v>70</v>
      </c>
      <c r="I14" s="5" t="s">
        <v>70</v>
      </c>
      <c r="J14" s="5" t="s">
        <v>70</v>
      </c>
      <c r="K14" s="5" t="s">
        <v>70</v>
      </c>
      <c r="L14" s="5">
        <v>0</v>
      </c>
      <c r="M14" s="5" t="s">
        <v>70</v>
      </c>
      <c r="N14" s="5" t="s">
        <v>70</v>
      </c>
      <c r="O14" s="5" t="s">
        <v>70</v>
      </c>
      <c r="P14" s="5" t="s">
        <v>70</v>
      </c>
      <c r="Q14" s="5" t="s">
        <v>70</v>
      </c>
      <c r="R14" s="5" t="s">
        <v>70</v>
      </c>
      <c r="S14" s="5" t="s">
        <v>70</v>
      </c>
      <c r="T14" s="5" t="s">
        <v>70</v>
      </c>
      <c r="U14" s="5" t="s">
        <v>70</v>
      </c>
      <c r="V14" s="5" t="s">
        <v>70</v>
      </c>
      <c r="W14" s="5">
        <v>0</v>
      </c>
      <c r="X14" s="5" t="s">
        <v>70</v>
      </c>
      <c r="Y14" s="5" t="s">
        <v>70</v>
      </c>
      <c r="Z14" s="5" t="s">
        <v>70</v>
      </c>
      <c r="AA14" s="5" t="s">
        <v>70</v>
      </c>
      <c r="AB14" s="5" t="s">
        <v>70</v>
      </c>
      <c r="AC14" s="5" t="s">
        <v>70</v>
      </c>
      <c r="AD14" s="5" t="s">
        <v>70</v>
      </c>
      <c r="AE14" s="5" t="s">
        <v>70</v>
      </c>
      <c r="AF14" s="5" t="s">
        <v>70</v>
      </c>
      <c r="AG14" s="5" t="s">
        <v>70</v>
      </c>
      <c r="AH14" s="5">
        <v>0</v>
      </c>
      <c r="AI14" s="5" t="s">
        <v>70</v>
      </c>
      <c r="AJ14" s="5" t="s">
        <v>70</v>
      </c>
      <c r="AK14" s="5" t="s">
        <v>70</v>
      </c>
      <c r="AL14" s="5" t="s">
        <v>70</v>
      </c>
      <c r="AM14" s="5" t="s">
        <v>70</v>
      </c>
      <c r="AN14" s="5" t="s">
        <v>70</v>
      </c>
      <c r="AO14" s="5" t="s">
        <v>70</v>
      </c>
      <c r="AP14" s="5" t="s">
        <v>70</v>
      </c>
      <c r="AQ14" s="5" t="s">
        <v>70</v>
      </c>
      <c r="AR14" s="5" t="s">
        <v>70</v>
      </c>
      <c r="AS14" s="5">
        <v>0</v>
      </c>
      <c r="AT14" s="5" t="s">
        <v>70</v>
      </c>
      <c r="AU14" s="5" t="s">
        <v>70</v>
      </c>
      <c r="AV14" s="5" t="s">
        <v>70</v>
      </c>
      <c r="AW14" s="5" t="s">
        <v>70</v>
      </c>
      <c r="AX14" s="5" t="s">
        <v>70</v>
      </c>
      <c r="AY14" s="5" t="s">
        <v>70</v>
      </c>
      <c r="AZ14" s="5" t="s">
        <v>70</v>
      </c>
      <c r="BA14" s="5" t="s">
        <v>70</v>
      </c>
      <c r="BB14" s="5" t="s">
        <v>70</v>
      </c>
      <c r="BC14" s="5" t="s">
        <v>70</v>
      </c>
      <c r="BD14" s="5">
        <v>0</v>
      </c>
    </row>
    <row r="15" spans="1:56" x14ac:dyDescent="0.35">
      <c r="A15" t="s">
        <v>74</v>
      </c>
      <c r="B15" s="5">
        <v>215</v>
      </c>
      <c r="C15" s="7">
        <v>0.42799999999999999</v>
      </c>
      <c r="D15" s="5">
        <v>315</v>
      </c>
      <c r="E15" s="7">
        <v>0.63200000000000001</v>
      </c>
      <c r="F15" s="5">
        <v>400</v>
      </c>
      <c r="G15" s="7">
        <v>0.80200000000000005</v>
      </c>
      <c r="H15" s="5">
        <v>465</v>
      </c>
      <c r="I15" s="7">
        <v>0.93</v>
      </c>
      <c r="J15" s="5">
        <v>35</v>
      </c>
      <c r="K15" s="7">
        <v>7.0000000000000007E-2</v>
      </c>
      <c r="L15" s="5">
        <v>500</v>
      </c>
      <c r="M15" s="5">
        <v>170</v>
      </c>
      <c r="N15" s="7">
        <v>0.371</v>
      </c>
      <c r="O15" s="5">
        <v>280</v>
      </c>
      <c r="P15" s="7">
        <v>0.6</v>
      </c>
      <c r="Q15" s="5">
        <v>380</v>
      </c>
      <c r="R15" s="7">
        <v>0.81599999999999995</v>
      </c>
      <c r="S15" s="5">
        <v>435</v>
      </c>
      <c r="T15" s="7">
        <v>0.94</v>
      </c>
      <c r="U15" s="5">
        <v>30</v>
      </c>
      <c r="V15" s="7">
        <v>0.06</v>
      </c>
      <c r="W15" s="5">
        <v>465</v>
      </c>
      <c r="X15" s="5">
        <v>240</v>
      </c>
      <c r="Y15" s="7">
        <v>0.47299999999999998</v>
      </c>
      <c r="Z15" s="5">
        <v>355</v>
      </c>
      <c r="AA15" s="7">
        <v>0.69799999999999995</v>
      </c>
      <c r="AB15" s="5">
        <v>445</v>
      </c>
      <c r="AC15" s="7">
        <v>0.878</v>
      </c>
      <c r="AD15" s="5">
        <v>490</v>
      </c>
      <c r="AE15" s="7">
        <v>0.96299999999999997</v>
      </c>
      <c r="AF15" s="5">
        <v>20</v>
      </c>
      <c r="AG15" s="7">
        <v>3.6999999999999998E-2</v>
      </c>
      <c r="AH15" s="5">
        <v>505</v>
      </c>
      <c r="AI15" s="5">
        <v>185</v>
      </c>
      <c r="AJ15" s="7">
        <v>0.39</v>
      </c>
      <c r="AK15" s="5">
        <v>305</v>
      </c>
      <c r="AL15" s="7">
        <v>0.63900000000000001</v>
      </c>
      <c r="AM15" s="5">
        <v>430</v>
      </c>
      <c r="AN15" s="7">
        <v>0.90900000000000003</v>
      </c>
      <c r="AO15" s="5">
        <v>460</v>
      </c>
      <c r="AP15" s="7">
        <v>0.97499999999999998</v>
      </c>
      <c r="AQ15" s="5">
        <v>10</v>
      </c>
      <c r="AR15" s="7">
        <v>2.5000000000000001E-2</v>
      </c>
      <c r="AS15" s="5">
        <v>475</v>
      </c>
      <c r="AT15" s="5">
        <v>105</v>
      </c>
      <c r="AU15" s="7">
        <v>0.21</v>
      </c>
      <c r="AV15" s="5">
        <v>230</v>
      </c>
      <c r="AW15" s="7">
        <v>0.45900000000000002</v>
      </c>
      <c r="AX15" s="5">
        <v>365</v>
      </c>
      <c r="AY15" s="7">
        <v>0.73099999999999998</v>
      </c>
      <c r="AZ15" s="5">
        <v>450</v>
      </c>
      <c r="BA15" s="7">
        <v>0.9</v>
      </c>
      <c r="BB15" s="5">
        <v>50</v>
      </c>
      <c r="BC15" s="7">
        <v>0.1</v>
      </c>
      <c r="BD15" s="5">
        <v>500</v>
      </c>
    </row>
    <row r="16" spans="1:56" x14ac:dyDescent="0.35">
      <c r="A16" t="s">
        <v>75</v>
      </c>
      <c r="B16" s="5">
        <v>10</v>
      </c>
      <c r="C16" s="5" t="s">
        <v>63</v>
      </c>
      <c r="D16" s="5">
        <v>10</v>
      </c>
      <c r="E16" s="5" t="s">
        <v>63</v>
      </c>
      <c r="F16" s="5">
        <v>15</v>
      </c>
      <c r="G16" s="5" t="s">
        <v>63</v>
      </c>
      <c r="H16" s="5">
        <v>15</v>
      </c>
      <c r="I16" s="5" t="s">
        <v>63</v>
      </c>
      <c r="J16" s="5" t="s">
        <v>63</v>
      </c>
      <c r="K16" s="5" t="s">
        <v>63</v>
      </c>
      <c r="L16" s="5">
        <v>20</v>
      </c>
      <c r="M16" s="5">
        <v>10</v>
      </c>
      <c r="N16" s="7">
        <v>0.47599999999999998</v>
      </c>
      <c r="O16" s="5">
        <v>15</v>
      </c>
      <c r="P16" s="7">
        <v>0.76200000000000001</v>
      </c>
      <c r="Q16" s="5">
        <v>20</v>
      </c>
      <c r="R16" s="7">
        <v>0.90500000000000003</v>
      </c>
      <c r="S16" s="5">
        <v>20</v>
      </c>
      <c r="T16" s="7">
        <v>1</v>
      </c>
      <c r="U16" s="5">
        <v>0</v>
      </c>
      <c r="V16" s="7">
        <v>0</v>
      </c>
      <c r="W16" s="5">
        <v>20</v>
      </c>
      <c r="X16" s="5">
        <v>15</v>
      </c>
      <c r="Y16" s="7">
        <v>0.45700000000000002</v>
      </c>
      <c r="Z16" s="5">
        <v>20</v>
      </c>
      <c r="AA16" s="7">
        <v>0.629</v>
      </c>
      <c r="AB16" s="5">
        <v>35</v>
      </c>
      <c r="AC16" s="7">
        <v>0.94299999999999995</v>
      </c>
      <c r="AD16" s="5">
        <v>35</v>
      </c>
      <c r="AE16" s="7">
        <v>1</v>
      </c>
      <c r="AF16" s="5">
        <v>0</v>
      </c>
      <c r="AG16" s="7">
        <v>0</v>
      </c>
      <c r="AH16" s="5">
        <v>35</v>
      </c>
      <c r="AI16" s="5">
        <v>20</v>
      </c>
      <c r="AJ16" s="5" t="s">
        <v>63</v>
      </c>
      <c r="AK16" s="5">
        <v>25</v>
      </c>
      <c r="AL16" s="5" t="s">
        <v>63</v>
      </c>
      <c r="AM16" s="5">
        <v>30</v>
      </c>
      <c r="AN16" s="5" t="s">
        <v>63</v>
      </c>
      <c r="AO16" s="5">
        <v>30</v>
      </c>
      <c r="AP16" s="5" t="s">
        <v>63</v>
      </c>
      <c r="AQ16" s="5" t="s">
        <v>63</v>
      </c>
      <c r="AR16" s="5" t="s">
        <v>63</v>
      </c>
      <c r="AS16" s="5">
        <v>30</v>
      </c>
      <c r="AT16" s="5">
        <v>15</v>
      </c>
      <c r="AU16" s="5" t="s">
        <v>63</v>
      </c>
      <c r="AV16" s="5">
        <v>25</v>
      </c>
      <c r="AW16" s="5" t="s">
        <v>63</v>
      </c>
      <c r="AX16" s="5">
        <v>35</v>
      </c>
      <c r="AY16" s="5" t="s">
        <v>63</v>
      </c>
      <c r="AZ16" s="5">
        <v>35</v>
      </c>
      <c r="BA16" s="5" t="s">
        <v>63</v>
      </c>
      <c r="BB16" s="5" t="s">
        <v>63</v>
      </c>
      <c r="BC16" s="5" t="s">
        <v>63</v>
      </c>
      <c r="BD16" s="5">
        <v>40</v>
      </c>
    </row>
    <row r="17" spans="1:56" x14ac:dyDescent="0.35">
      <c r="A17" t="s">
        <v>76</v>
      </c>
      <c r="B17" s="5">
        <v>60</v>
      </c>
      <c r="C17" s="7">
        <v>0.36699999999999999</v>
      </c>
      <c r="D17" s="5">
        <v>115</v>
      </c>
      <c r="E17" s="7">
        <v>0.69899999999999995</v>
      </c>
      <c r="F17" s="5">
        <v>140</v>
      </c>
      <c r="G17" s="7">
        <v>0.84899999999999998</v>
      </c>
      <c r="H17" s="5">
        <v>160</v>
      </c>
      <c r="I17" s="7">
        <v>0.96399999999999997</v>
      </c>
      <c r="J17" s="5">
        <v>5</v>
      </c>
      <c r="K17" s="7">
        <v>3.5999999999999997E-2</v>
      </c>
      <c r="L17" s="5">
        <v>165</v>
      </c>
      <c r="M17" s="5">
        <v>45</v>
      </c>
      <c r="N17" s="7">
        <v>0.32800000000000001</v>
      </c>
      <c r="O17" s="5">
        <v>80</v>
      </c>
      <c r="P17" s="7">
        <v>0.57699999999999996</v>
      </c>
      <c r="Q17" s="5">
        <v>110</v>
      </c>
      <c r="R17" s="7">
        <v>0.78800000000000003</v>
      </c>
      <c r="S17" s="5">
        <v>125</v>
      </c>
      <c r="T17" s="7">
        <v>0.92700000000000005</v>
      </c>
      <c r="U17" s="5">
        <v>10</v>
      </c>
      <c r="V17" s="7">
        <v>7.2999999999999995E-2</v>
      </c>
      <c r="W17" s="5">
        <v>135</v>
      </c>
      <c r="X17" s="5">
        <v>70</v>
      </c>
      <c r="Y17" s="5" t="s">
        <v>63</v>
      </c>
      <c r="Z17" s="5">
        <v>105</v>
      </c>
      <c r="AA17" s="5" t="s">
        <v>63</v>
      </c>
      <c r="AB17" s="5">
        <v>140</v>
      </c>
      <c r="AC17" s="5" t="s">
        <v>63</v>
      </c>
      <c r="AD17" s="5">
        <v>150</v>
      </c>
      <c r="AE17" s="5" t="s">
        <v>63</v>
      </c>
      <c r="AF17" s="5" t="s">
        <v>63</v>
      </c>
      <c r="AG17" s="5" t="s">
        <v>63</v>
      </c>
      <c r="AH17" s="5">
        <v>155</v>
      </c>
      <c r="AI17" s="5">
        <v>80</v>
      </c>
      <c r="AJ17" s="5" t="s">
        <v>63</v>
      </c>
      <c r="AK17" s="5">
        <v>115</v>
      </c>
      <c r="AL17" s="5" t="s">
        <v>63</v>
      </c>
      <c r="AM17" s="5">
        <v>130</v>
      </c>
      <c r="AN17" s="5" t="s">
        <v>63</v>
      </c>
      <c r="AO17" s="5">
        <v>135</v>
      </c>
      <c r="AP17" s="5" t="s">
        <v>63</v>
      </c>
      <c r="AQ17" s="5" t="s">
        <v>63</v>
      </c>
      <c r="AR17" s="5" t="s">
        <v>63</v>
      </c>
      <c r="AS17" s="5">
        <v>135</v>
      </c>
      <c r="AT17" s="5">
        <v>35</v>
      </c>
      <c r="AU17" s="7">
        <v>0.48099999999999998</v>
      </c>
      <c r="AV17" s="5">
        <v>55</v>
      </c>
      <c r="AW17" s="7">
        <v>0.70099999999999996</v>
      </c>
      <c r="AX17" s="5">
        <v>70</v>
      </c>
      <c r="AY17" s="7">
        <v>0.92200000000000004</v>
      </c>
      <c r="AZ17" s="5">
        <v>75</v>
      </c>
      <c r="BA17" s="7">
        <v>1</v>
      </c>
      <c r="BB17" s="5">
        <v>0</v>
      </c>
      <c r="BC17" s="7">
        <v>0</v>
      </c>
      <c r="BD17" s="5">
        <v>75</v>
      </c>
    </row>
    <row r="18" spans="1:56" x14ac:dyDescent="0.35">
      <c r="A18" t="s">
        <v>77</v>
      </c>
      <c r="B18" s="5">
        <v>95</v>
      </c>
      <c r="C18" s="7">
        <v>0.21</v>
      </c>
      <c r="D18" s="5">
        <v>225</v>
      </c>
      <c r="E18" s="7">
        <v>0.50600000000000001</v>
      </c>
      <c r="F18" s="5">
        <v>355</v>
      </c>
      <c r="G18" s="7">
        <v>0.79400000000000004</v>
      </c>
      <c r="H18" s="5">
        <v>420</v>
      </c>
      <c r="I18" s="7">
        <v>0.93500000000000005</v>
      </c>
      <c r="J18" s="5">
        <v>30</v>
      </c>
      <c r="K18" s="7">
        <v>6.5000000000000002E-2</v>
      </c>
      <c r="L18" s="5">
        <v>445</v>
      </c>
      <c r="M18" s="5">
        <v>125</v>
      </c>
      <c r="N18" s="7">
        <v>0.25900000000000001</v>
      </c>
      <c r="O18" s="5">
        <v>255</v>
      </c>
      <c r="P18" s="7">
        <v>0.52900000000000003</v>
      </c>
      <c r="Q18" s="5">
        <v>390</v>
      </c>
      <c r="R18" s="7">
        <v>0.81299999999999994</v>
      </c>
      <c r="S18" s="5">
        <v>450</v>
      </c>
      <c r="T18" s="7">
        <v>0.93799999999999994</v>
      </c>
      <c r="U18" s="5">
        <v>30</v>
      </c>
      <c r="V18" s="7">
        <v>6.2E-2</v>
      </c>
      <c r="W18" s="5">
        <v>480</v>
      </c>
      <c r="X18" s="5">
        <v>165</v>
      </c>
      <c r="Y18" s="7">
        <v>0.35399999999999998</v>
      </c>
      <c r="Z18" s="5">
        <v>265</v>
      </c>
      <c r="AA18" s="7">
        <v>0.57599999999999996</v>
      </c>
      <c r="AB18" s="5">
        <v>385</v>
      </c>
      <c r="AC18" s="7">
        <v>0.84099999999999997</v>
      </c>
      <c r="AD18" s="5">
        <v>440</v>
      </c>
      <c r="AE18" s="7">
        <v>0.95699999999999996</v>
      </c>
      <c r="AF18" s="5">
        <v>20</v>
      </c>
      <c r="AG18" s="7">
        <v>4.2999999999999997E-2</v>
      </c>
      <c r="AH18" s="5">
        <v>460</v>
      </c>
      <c r="AI18" s="5">
        <v>95</v>
      </c>
      <c r="AJ18" s="7">
        <v>0.23</v>
      </c>
      <c r="AK18" s="5">
        <v>220</v>
      </c>
      <c r="AL18" s="7">
        <v>0.53300000000000003</v>
      </c>
      <c r="AM18" s="5">
        <v>370</v>
      </c>
      <c r="AN18" s="7">
        <v>0.91</v>
      </c>
      <c r="AO18" s="5">
        <v>400</v>
      </c>
      <c r="AP18" s="7">
        <v>0.97299999999999998</v>
      </c>
      <c r="AQ18" s="5">
        <v>10</v>
      </c>
      <c r="AR18" s="7">
        <v>2.7E-2</v>
      </c>
      <c r="AS18" s="5">
        <v>410</v>
      </c>
      <c r="AT18" s="5">
        <v>45</v>
      </c>
      <c r="AU18" s="7">
        <v>0.11600000000000001</v>
      </c>
      <c r="AV18" s="5">
        <v>150</v>
      </c>
      <c r="AW18" s="7">
        <v>0.373</v>
      </c>
      <c r="AX18" s="5">
        <v>260</v>
      </c>
      <c r="AY18" s="7">
        <v>0.65500000000000003</v>
      </c>
      <c r="AZ18" s="5">
        <v>345</v>
      </c>
      <c r="BA18" s="7">
        <v>0.86399999999999999</v>
      </c>
      <c r="BB18" s="5">
        <v>55</v>
      </c>
      <c r="BC18" s="7">
        <v>0.13600000000000001</v>
      </c>
      <c r="BD18" s="5">
        <v>395</v>
      </c>
    </row>
    <row r="19" spans="1:56" x14ac:dyDescent="0.35">
      <c r="A19" t="s">
        <v>78</v>
      </c>
      <c r="B19" s="5">
        <v>265</v>
      </c>
      <c r="C19" s="7">
        <v>0.436</v>
      </c>
      <c r="D19" s="5">
        <v>435</v>
      </c>
      <c r="E19" s="7">
        <v>0.71199999999999997</v>
      </c>
      <c r="F19" s="5">
        <v>555</v>
      </c>
      <c r="G19" s="7">
        <v>0.90400000000000003</v>
      </c>
      <c r="H19" s="5">
        <v>590</v>
      </c>
      <c r="I19" s="7">
        <v>0.96699999999999997</v>
      </c>
      <c r="J19" s="5">
        <v>20</v>
      </c>
      <c r="K19" s="7">
        <v>3.3000000000000002E-2</v>
      </c>
      <c r="L19" s="5">
        <v>610</v>
      </c>
      <c r="M19" s="5">
        <v>320</v>
      </c>
      <c r="N19" s="7">
        <v>0.54500000000000004</v>
      </c>
      <c r="O19" s="5">
        <v>460</v>
      </c>
      <c r="P19" s="7">
        <v>0.78800000000000003</v>
      </c>
      <c r="Q19" s="5">
        <v>535</v>
      </c>
      <c r="R19" s="7">
        <v>0.91500000000000004</v>
      </c>
      <c r="S19" s="5">
        <v>565</v>
      </c>
      <c r="T19" s="7">
        <v>0.96799999999999997</v>
      </c>
      <c r="U19" s="5">
        <v>20</v>
      </c>
      <c r="V19" s="7">
        <v>3.2000000000000001E-2</v>
      </c>
      <c r="W19" s="5">
        <v>585</v>
      </c>
      <c r="X19" s="5">
        <v>340</v>
      </c>
      <c r="Y19" s="7">
        <v>0.50700000000000001</v>
      </c>
      <c r="Z19" s="5">
        <v>500</v>
      </c>
      <c r="AA19" s="7">
        <v>0.749</v>
      </c>
      <c r="AB19" s="5">
        <v>625</v>
      </c>
      <c r="AC19" s="7">
        <v>0.93300000000000005</v>
      </c>
      <c r="AD19" s="5">
        <v>645</v>
      </c>
      <c r="AE19" s="7">
        <v>0.96699999999999997</v>
      </c>
      <c r="AF19" s="5">
        <v>20</v>
      </c>
      <c r="AG19" s="7">
        <v>3.3000000000000002E-2</v>
      </c>
      <c r="AH19" s="5">
        <v>670</v>
      </c>
      <c r="AI19" s="5">
        <v>350</v>
      </c>
      <c r="AJ19" s="7">
        <v>0.50700000000000001</v>
      </c>
      <c r="AK19" s="5">
        <v>535</v>
      </c>
      <c r="AL19" s="7">
        <v>0.77200000000000002</v>
      </c>
      <c r="AM19" s="5">
        <v>655</v>
      </c>
      <c r="AN19" s="7">
        <v>0.94099999999999995</v>
      </c>
      <c r="AO19" s="5">
        <v>680</v>
      </c>
      <c r="AP19" s="7">
        <v>0.98299999999999998</v>
      </c>
      <c r="AQ19" s="5">
        <v>10</v>
      </c>
      <c r="AR19" s="7">
        <v>1.7000000000000001E-2</v>
      </c>
      <c r="AS19" s="5">
        <v>695</v>
      </c>
      <c r="AT19" s="5">
        <v>300</v>
      </c>
      <c r="AU19" s="7">
        <v>0.45700000000000002</v>
      </c>
      <c r="AV19" s="5">
        <v>465</v>
      </c>
      <c r="AW19" s="7">
        <v>0.70899999999999996</v>
      </c>
      <c r="AX19" s="5">
        <v>590</v>
      </c>
      <c r="AY19" s="7">
        <v>0.89700000000000002</v>
      </c>
      <c r="AZ19" s="5">
        <v>645</v>
      </c>
      <c r="BA19" s="7">
        <v>0.97699999999999998</v>
      </c>
      <c r="BB19" s="5">
        <v>15</v>
      </c>
      <c r="BC19" s="7">
        <v>2.3E-2</v>
      </c>
      <c r="BD19" s="5">
        <v>660</v>
      </c>
    </row>
    <row r="20" spans="1:56" x14ac:dyDescent="0.35">
      <c r="A20" t="s">
        <v>79</v>
      </c>
      <c r="B20" s="5">
        <v>10</v>
      </c>
      <c r="C20" s="7">
        <v>0.64700000000000002</v>
      </c>
      <c r="D20" s="5">
        <v>15</v>
      </c>
      <c r="E20" s="7">
        <v>0.76500000000000001</v>
      </c>
      <c r="F20" s="5">
        <v>15</v>
      </c>
      <c r="G20" s="7">
        <v>1</v>
      </c>
      <c r="H20" s="5">
        <v>15</v>
      </c>
      <c r="I20" s="7">
        <v>1</v>
      </c>
      <c r="J20" s="5">
        <v>0</v>
      </c>
      <c r="K20" s="7">
        <v>0</v>
      </c>
      <c r="L20" s="5">
        <v>15</v>
      </c>
      <c r="M20" s="5">
        <v>15</v>
      </c>
      <c r="N20" s="7">
        <v>0.66700000000000004</v>
      </c>
      <c r="O20" s="5">
        <v>20</v>
      </c>
      <c r="P20" s="7">
        <v>0.90500000000000003</v>
      </c>
      <c r="Q20" s="5">
        <v>20</v>
      </c>
      <c r="R20" s="7">
        <v>0.95199999999999996</v>
      </c>
      <c r="S20" s="5">
        <v>20</v>
      </c>
      <c r="T20" s="7">
        <v>1</v>
      </c>
      <c r="U20" s="5">
        <v>0</v>
      </c>
      <c r="V20" s="7">
        <v>0</v>
      </c>
      <c r="W20" s="5">
        <v>20</v>
      </c>
      <c r="X20" s="5">
        <v>10</v>
      </c>
      <c r="Y20" s="7">
        <v>0.44</v>
      </c>
      <c r="Z20" s="5">
        <v>20</v>
      </c>
      <c r="AA20" s="7">
        <v>0.72</v>
      </c>
      <c r="AB20" s="5">
        <v>25</v>
      </c>
      <c r="AC20" s="7">
        <v>0.92</v>
      </c>
      <c r="AD20" s="5">
        <v>25</v>
      </c>
      <c r="AE20" s="7">
        <v>1</v>
      </c>
      <c r="AF20" s="5">
        <v>0</v>
      </c>
      <c r="AG20" s="7">
        <v>0</v>
      </c>
      <c r="AH20" s="5">
        <v>25</v>
      </c>
      <c r="AI20" s="5">
        <v>5</v>
      </c>
      <c r="AJ20" s="7">
        <v>0.55600000000000005</v>
      </c>
      <c r="AK20" s="5">
        <v>5</v>
      </c>
      <c r="AL20" s="7">
        <v>0.66700000000000004</v>
      </c>
      <c r="AM20" s="5">
        <v>5</v>
      </c>
      <c r="AN20" s="7">
        <v>0.77800000000000002</v>
      </c>
      <c r="AO20" s="5">
        <v>10</v>
      </c>
      <c r="AP20" s="7">
        <v>1</v>
      </c>
      <c r="AQ20" s="5">
        <v>0</v>
      </c>
      <c r="AR20" s="7">
        <v>0</v>
      </c>
      <c r="AS20" s="5">
        <v>10</v>
      </c>
      <c r="AT20" s="5" t="s">
        <v>63</v>
      </c>
      <c r="AU20" s="5" t="s">
        <v>63</v>
      </c>
      <c r="AV20" s="5">
        <v>5</v>
      </c>
      <c r="AW20" s="5" t="s">
        <v>63</v>
      </c>
      <c r="AX20" s="5">
        <v>10</v>
      </c>
      <c r="AY20" s="5" t="s">
        <v>63</v>
      </c>
      <c r="AZ20" s="5">
        <v>15</v>
      </c>
      <c r="BA20" s="5" t="s">
        <v>63</v>
      </c>
      <c r="BB20" s="5">
        <v>0</v>
      </c>
      <c r="BC20" s="7">
        <v>0</v>
      </c>
      <c r="BD20" s="5">
        <v>15</v>
      </c>
    </row>
    <row r="21" spans="1:56" x14ac:dyDescent="0.35">
      <c r="A21" t="s">
        <v>80</v>
      </c>
      <c r="B21" s="5" t="s">
        <v>70</v>
      </c>
      <c r="C21" s="5" t="s">
        <v>70</v>
      </c>
      <c r="D21" s="5" t="s">
        <v>70</v>
      </c>
      <c r="E21" s="5" t="s">
        <v>70</v>
      </c>
      <c r="F21" s="5" t="s">
        <v>70</v>
      </c>
      <c r="G21" s="5" t="s">
        <v>70</v>
      </c>
      <c r="H21" s="5" t="s">
        <v>70</v>
      </c>
      <c r="I21" s="5" t="s">
        <v>70</v>
      </c>
      <c r="J21" s="5" t="s">
        <v>70</v>
      </c>
      <c r="K21" s="5" t="s">
        <v>70</v>
      </c>
      <c r="L21" s="5">
        <v>0</v>
      </c>
      <c r="M21" s="5" t="s">
        <v>70</v>
      </c>
      <c r="N21" s="5" t="s">
        <v>70</v>
      </c>
      <c r="O21" s="5" t="s">
        <v>70</v>
      </c>
      <c r="P21" s="5" t="s">
        <v>70</v>
      </c>
      <c r="Q21" s="5" t="s">
        <v>70</v>
      </c>
      <c r="R21" s="5" t="s">
        <v>70</v>
      </c>
      <c r="S21" s="5" t="s">
        <v>70</v>
      </c>
      <c r="T21" s="5" t="s">
        <v>70</v>
      </c>
      <c r="U21" s="5" t="s">
        <v>70</v>
      </c>
      <c r="V21" s="5" t="s">
        <v>70</v>
      </c>
      <c r="W21" s="5">
        <v>0</v>
      </c>
      <c r="X21" s="5" t="s">
        <v>70</v>
      </c>
      <c r="Y21" s="5" t="s">
        <v>70</v>
      </c>
      <c r="Z21" s="5" t="s">
        <v>70</v>
      </c>
      <c r="AA21" s="5" t="s">
        <v>70</v>
      </c>
      <c r="AB21" s="5" t="s">
        <v>70</v>
      </c>
      <c r="AC21" s="5" t="s">
        <v>70</v>
      </c>
      <c r="AD21" s="5" t="s">
        <v>70</v>
      </c>
      <c r="AE21" s="5" t="s">
        <v>70</v>
      </c>
      <c r="AF21" s="5" t="s">
        <v>70</v>
      </c>
      <c r="AG21" s="5" t="s">
        <v>70</v>
      </c>
      <c r="AH21" s="5">
        <v>0</v>
      </c>
      <c r="AI21" s="5" t="s">
        <v>70</v>
      </c>
      <c r="AJ21" s="5" t="s">
        <v>70</v>
      </c>
      <c r="AK21" s="5" t="s">
        <v>70</v>
      </c>
      <c r="AL21" s="5" t="s">
        <v>70</v>
      </c>
      <c r="AM21" s="5" t="s">
        <v>70</v>
      </c>
      <c r="AN21" s="5" t="s">
        <v>70</v>
      </c>
      <c r="AO21" s="5" t="s">
        <v>70</v>
      </c>
      <c r="AP21" s="5" t="s">
        <v>70</v>
      </c>
      <c r="AQ21" s="5" t="s">
        <v>70</v>
      </c>
      <c r="AR21" s="5" t="s">
        <v>70</v>
      </c>
      <c r="AS21" s="5">
        <v>0</v>
      </c>
      <c r="AT21" s="5" t="s">
        <v>70</v>
      </c>
      <c r="AU21" s="5" t="s">
        <v>70</v>
      </c>
      <c r="AV21" s="5" t="s">
        <v>70</v>
      </c>
      <c r="AW21" s="5" t="s">
        <v>70</v>
      </c>
      <c r="AX21" s="5" t="s">
        <v>70</v>
      </c>
      <c r="AY21" s="5" t="s">
        <v>70</v>
      </c>
      <c r="AZ21" s="5" t="s">
        <v>70</v>
      </c>
      <c r="BA21" s="5" t="s">
        <v>70</v>
      </c>
      <c r="BB21" s="5" t="s">
        <v>70</v>
      </c>
      <c r="BC21" s="5" t="s">
        <v>70</v>
      </c>
      <c r="BD21" s="5">
        <v>0</v>
      </c>
    </row>
    <row r="22" spans="1:56" x14ac:dyDescent="0.35">
      <c r="A22" t="s">
        <v>81</v>
      </c>
      <c r="B22" s="5">
        <v>30</v>
      </c>
      <c r="C22" s="5" t="s">
        <v>63</v>
      </c>
      <c r="D22" s="5">
        <v>35</v>
      </c>
      <c r="E22" s="5" t="s">
        <v>63</v>
      </c>
      <c r="F22" s="5">
        <v>45</v>
      </c>
      <c r="G22" s="5" t="s">
        <v>63</v>
      </c>
      <c r="H22" s="5">
        <v>45</v>
      </c>
      <c r="I22" s="5" t="s">
        <v>63</v>
      </c>
      <c r="J22" s="5" t="s">
        <v>63</v>
      </c>
      <c r="K22" s="5" t="s">
        <v>63</v>
      </c>
      <c r="L22" s="5">
        <v>50</v>
      </c>
      <c r="M22" s="5">
        <v>25</v>
      </c>
      <c r="N22" s="5" t="s">
        <v>63</v>
      </c>
      <c r="O22" s="5">
        <v>30</v>
      </c>
      <c r="P22" s="5" t="s">
        <v>63</v>
      </c>
      <c r="Q22" s="5">
        <v>35</v>
      </c>
      <c r="R22" s="5" t="s">
        <v>63</v>
      </c>
      <c r="S22" s="5">
        <v>35</v>
      </c>
      <c r="T22" s="5" t="s">
        <v>63</v>
      </c>
      <c r="U22" s="5" t="s">
        <v>63</v>
      </c>
      <c r="V22" s="5" t="s">
        <v>63</v>
      </c>
      <c r="W22" s="5">
        <v>35</v>
      </c>
      <c r="X22" s="5">
        <v>25</v>
      </c>
      <c r="Y22" s="5" t="s">
        <v>63</v>
      </c>
      <c r="Z22" s="5">
        <v>30</v>
      </c>
      <c r="AA22" s="5" t="s">
        <v>63</v>
      </c>
      <c r="AB22" s="5">
        <v>35</v>
      </c>
      <c r="AC22" s="5" t="s">
        <v>63</v>
      </c>
      <c r="AD22" s="5">
        <v>35</v>
      </c>
      <c r="AE22" s="5" t="s">
        <v>63</v>
      </c>
      <c r="AF22" s="5" t="s">
        <v>63</v>
      </c>
      <c r="AG22" s="5" t="s">
        <v>63</v>
      </c>
      <c r="AH22" s="5">
        <v>35</v>
      </c>
      <c r="AI22" s="5">
        <v>10</v>
      </c>
      <c r="AJ22" s="7">
        <v>0.57099999999999995</v>
      </c>
      <c r="AK22" s="5">
        <v>10</v>
      </c>
      <c r="AL22" s="7">
        <v>0.71399999999999997</v>
      </c>
      <c r="AM22" s="5">
        <v>15</v>
      </c>
      <c r="AN22" s="7">
        <v>1</v>
      </c>
      <c r="AO22" s="5">
        <v>15</v>
      </c>
      <c r="AP22" s="7">
        <v>1</v>
      </c>
      <c r="AQ22" s="5">
        <v>0</v>
      </c>
      <c r="AR22" s="7">
        <v>0</v>
      </c>
      <c r="AS22" s="5">
        <v>15</v>
      </c>
      <c r="AT22" s="5">
        <v>25</v>
      </c>
      <c r="AU22" s="7">
        <v>0.8</v>
      </c>
      <c r="AV22" s="5">
        <v>25</v>
      </c>
      <c r="AW22" s="7">
        <v>0.86699999999999999</v>
      </c>
      <c r="AX22" s="5">
        <v>25</v>
      </c>
      <c r="AY22" s="7">
        <v>0.9</v>
      </c>
      <c r="AZ22" s="5">
        <v>30</v>
      </c>
      <c r="BA22" s="7">
        <v>1</v>
      </c>
      <c r="BB22" s="5">
        <v>0</v>
      </c>
      <c r="BC22" s="7">
        <v>0</v>
      </c>
      <c r="BD22" s="5">
        <v>30</v>
      </c>
    </row>
    <row r="23" spans="1:56" x14ac:dyDescent="0.35">
      <c r="A23" t="s">
        <v>82</v>
      </c>
      <c r="B23" s="8">
        <v>1280</v>
      </c>
      <c r="C23" s="7">
        <v>0.33200000000000002</v>
      </c>
      <c r="D23" s="8">
        <v>2325</v>
      </c>
      <c r="E23" s="7">
        <v>0.60499999999999998</v>
      </c>
      <c r="F23" s="8">
        <v>3205</v>
      </c>
      <c r="G23" s="7">
        <v>0.83399999999999996</v>
      </c>
      <c r="H23" s="8">
        <v>3625</v>
      </c>
      <c r="I23" s="7">
        <v>0.94299999999999995</v>
      </c>
      <c r="J23" s="5">
        <v>220</v>
      </c>
      <c r="K23" s="7">
        <v>5.7000000000000002E-2</v>
      </c>
      <c r="L23" s="8">
        <v>3845</v>
      </c>
      <c r="M23" s="8">
        <v>1285</v>
      </c>
      <c r="N23" s="7">
        <v>0.33400000000000002</v>
      </c>
      <c r="O23" s="8">
        <v>2435</v>
      </c>
      <c r="P23" s="7">
        <v>0.63200000000000001</v>
      </c>
      <c r="Q23" s="8">
        <v>3230</v>
      </c>
      <c r="R23" s="7">
        <v>0.84</v>
      </c>
      <c r="S23" s="8">
        <v>3620</v>
      </c>
      <c r="T23" s="7">
        <v>0.94099999999999995</v>
      </c>
      <c r="U23" s="5">
        <v>230</v>
      </c>
      <c r="V23" s="7">
        <v>5.8999999999999997E-2</v>
      </c>
      <c r="W23" s="8">
        <v>3850</v>
      </c>
      <c r="X23" s="8">
        <v>1390</v>
      </c>
      <c r="Y23" s="7">
        <v>0.371</v>
      </c>
      <c r="Z23" s="8">
        <v>2350</v>
      </c>
      <c r="AA23" s="7">
        <v>0.626</v>
      </c>
      <c r="AB23" s="8">
        <v>3215</v>
      </c>
      <c r="AC23" s="7">
        <v>0.85599999999999998</v>
      </c>
      <c r="AD23" s="8">
        <v>3550</v>
      </c>
      <c r="AE23" s="7">
        <v>0.94599999999999995</v>
      </c>
      <c r="AF23" s="5">
        <v>205</v>
      </c>
      <c r="AG23" s="7">
        <v>5.3999999999999999E-2</v>
      </c>
      <c r="AH23" s="8">
        <v>3755</v>
      </c>
      <c r="AI23" s="5">
        <v>960</v>
      </c>
      <c r="AJ23" s="7">
        <v>0.26300000000000001</v>
      </c>
      <c r="AK23" s="8">
        <v>2070</v>
      </c>
      <c r="AL23" s="7">
        <v>0.56799999999999995</v>
      </c>
      <c r="AM23" s="8">
        <v>3135</v>
      </c>
      <c r="AN23" s="7">
        <v>0.86</v>
      </c>
      <c r="AO23" s="8">
        <v>3475</v>
      </c>
      <c r="AP23" s="7">
        <v>0.95199999999999996</v>
      </c>
      <c r="AQ23" s="5">
        <v>175</v>
      </c>
      <c r="AR23" s="7">
        <v>4.8000000000000001E-2</v>
      </c>
      <c r="AS23" s="8">
        <v>3650</v>
      </c>
      <c r="AT23" s="5">
        <v>855</v>
      </c>
      <c r="AU23" s="7">
        <v>0.24399999999999999</v>
      </c>
      <c r="AV23" s="8">
        <v>1910</v>
      </c>
      <c r="AW23" s="7">
        <v>0.54200000000000004</v>
      </c>
      <c r="AX23" s="8">
        <v>2835</v>
      </c>
      <c r="AY23" s="7">
        <v>0.80600000000000005</v>
      </c>
      <c r="AZ23" s="8">
        <v>3305</v>
      </c>
      <c r="BA23" s="7">
        <v>0.93899999999999995</v>
      </c>
      <c r="BB23" s="5">
        <v>215</v>
      </c>
      <c r="BC23" s="7">
        <v>6.0999999999999999E-2</v>
      </c>
      <c r="BD23" s="8">
        <v>3520</v>
      </c>
    </row>
    <row r="24" spans="1:56" x14ac:dyDescent="0.35">
      <c r="A24" t="s">
        <v>83</v>
      </c>
      <c r="B24" s="5">
        <v>50</v>
      </c>
      <c r="C24" s="7">
        <v>0.20200000000000001</v>
      </c>
      <c r="D24" s="5">
        <v>120</v>
      </c>
      <c r="E24" s="7">
        <v>0.48799999999999999</v>
      </c>
      <c r="F24" s="5">
        <v>185</v>
      </c>
      <c r="G24" s="7">
        <v>0.746</v>
      </c>
      <c r="H24" s="5">
        <v>225</v>
      </c>
      <c r="I24" s="7">
        <v>0.91500000000000004</v>
      </c>
      <c r="J24" s="5">
        <v>20</v>
      </c>
      <c r="K24" s="7">
        <v>8.5000000000000006E-2</v>
      </c>
      <c r="L24" s="5">
        <v>250</v>
      </c>
      <c r="M24" s="5">
        <v>50</v>
      </c>
      <c r="N24" s="7">
        <v>0.246</v>
      </c>
      <c r="O24" s="5">
        <v>110</v>
      </c>
      <c r="P24" s="7">
        <v>0.55200000000000005</v>
      </c>
      <c r="Q24" s="5">
        <v>155</v>
      </c>
      <c r="R24" s="7">
        <v>0.76400000000000001</v>
      </c>
      <c r="S24" s="5">
        <v>185</v>
      </c>
      <c r="T24" s="7">
        <v>0.91100000000000003</v>
      </c>
      <c r="U24" s="5">
        <v>20</v>
      </c>
      <c r="V24" s="7">
        <v>8.8999999999999996E-2</v>
      </c>
      <c r="W24" s="5">
        <v>205</v>
      </c>
      <c r="X24" s="5">
        <v>40</v>
      </c>
      <c r="Y24" s="5" t="s">
        <v>63</v>
      </c>
      <c r="Z24" s="5">
        <v>80</v>
      </c>
      <c r="AA24" s="5" t="s">
        <v>63</v>
      </c>
      <c r="AB24" s="5">
        <v>130</v>
      </c>
      <c r="AC24" s="5" t="s">
        <v>63</v>
      </c>
      <c r="AD24" s="5">
        <v>140</v>
      </c>
      <c r="AE24" s="5" t="s">
        <v>63</v>
      </c>
      <c r="AF24" s="5" t="s">
        <v>63</v>
      </c>
      <c r="AG24" s="5" t="s">
        <v>63</v>
      </c>
      <c r="AH24" s="5">
        <v>145</v>
      </c>
      <c r="AI24" s="5">
        <v>30</v>
      </c>
      <c r="AJ24" s="5" t="s">
        <v>63</v>
      </c>
      <c r="AK24" s="5">
        <v>85</v>
      </c>
      <c r="AL24" s="5" t="s">
        <v>63</v>
      </c>
      <c r="AM24" s="5">
        <v>135</v>
      </c>
      <c r="AN24" s="5" t="s">
        <v>63</v>
      </c>
      <c r="AO24" s="5">
        <v>145</v>
      </c>
      <c r="AP24" s="5" t="s">
        <v>63</v>
      </c>
      <c r="AQ24" s="5" t="s">
        <v>63</v>
      </c>
      <c r="AR24" s="5" t="s">
        <v>63</v>
      </c>
      <c r="AS24" s="5">
        <v>145</v>
      </c>
      <c r="AT24" s="5">
        <v>25</v>
      </c>
      <c r="AU24" s="7">
        <v>0.16800000000000001</v>
      </c>
      <c r="AV24" s="5">
        <v>60</v>
      </c>
      <c r="AW24" s="7">
        <v>0.374</v>
      </c>
      <c r="AX24" s="5">
        <v>110</v>
      </c>
      <c r="AY24" s="7">
        <v>0.71</v>
      </c>
      <c r="AZ24" s="5">
        <v>145</v>
      </c>
      <c r="BA24" s="7">
        <v>0.92900000000000005</v>
      </c>
      <c r="BB24" s="5">
        <v>10</v>
      </c>
      <c r="BC24" s="7">
        <v>7.0999999999999994E-2</v>
      </c>
      <c r="BD24" s="5">
        <v>155</v>
      </c>
    </row>
    <row r="25" spans="1:56" x14ac:dyDescent="0.35">
      <c r="A25" t="s">
        <v>84</v>
      </c>
      <c r="B25" s="5" t="s">
        <v>70</v>
      </c>
      <c r="C25" s="5" t="s">
        <v>70</v>
      </c>
      <c r="D25" s="5" t="s">
        <v>70</v>
      </c>
      <c r="E25" s="5" t="s">
        <v>70</v>
      </c>
      <c r="F25" s="5" t="s">
        <v>70</v>
      </c>
      <c r="G25" s="5" t="s">
        <v>70</v>
      </c>
      <c r="H25" s="5" t="s">
        <v>70</v>
      </c>
      <c r="I25" s="5" t="s">
        <v>70</v>
      </c>
      <c r="J25" s="5" t="s">
        <v>70</v>
      </c>
      <c r="K25" s="5" t="s">
        <v>70</v>
      </c>
      <c r="L25" s="5">
        <v>0</v>
      </c>
      <c r="M25" s="5" t="s">
        <v>70</v>
      </c>
      <c r="N25" s="5" t="s">
        <v>70</v>
      </c>
      <c r="O25" s="5" t="s">
        <v>70</v>
      </c>
      <c r="P25" s="5" t="s">
        <v>70</v>
      </c>
      <c r="Q25" s="5" t="s">
        <v>70</v>
      </c>
      <c r="R25" s="5" t="s">
        <v>70</v>
      </c>
      <c r="S25" s="5" t="s">
        <v>70</v>
      </c>
      <c r="T25" s="5" t="s">
        <v>70</v>
      </c>
      <c r="U25" s="5" t="s">
        <v>70</v>
      </c>
      <c r="V25" s="5" t="s">
        <v>70</v>
      </c>
      <c r="W25" s="5">
        <v>0</v>
      </c>
      <c r="X25" s="5" t="s">
        <v>70</v>
      </c>
      <c r="Y25" s="5" t="s">
        <v>70</v>
      </c>
      <c r="Z25" s="5" t="s">
        <v>70</v>
      </c>
      <c r="AA25" s="5" t="s">
        <v>70</v>
      </c>
      <c r="AB25" s="5" t="s">
        <v>70</v>
      </c>
      <c r="AC25" s="5" t="s">
        <v>70</v>
      </c>
      <c r="AD25" s="5" t="s">
        <v>70</v>
      </c>
      <c r="AE25" s="5" t="s">
        <v>70</v>
      </c>
      <c r="AF25" s="5" t="s">
        <v>70</v>
      </c>
      <c r="AG25" s="5" t="s">
        <v>70</v>
      </c>
      <c r="AH25" s="5">
        <v>0</v>
      </c>
      <c r="AI25" s="5" t="s">
        <v>70</v>
      </c>
      <c r="AJ25" s="5" t="s">
        <v>70</v>
      </c>
      <c r="AK25" s="5" t="s">
        <v>70</v>
      </c>
      <c r="AL25" s="5" t="s">
        <v>70</v>
      </c>
      <c r="AM25" s="5" t="s">
        <v>70</v>
      </c>
      <c r="AN25" s="5" t="s">
        <v>70</v>
      </c>
      <c r="AO25" s="5" t="s">
        <v>70</v>
      </c>
      <c r="AP25" s="5" t="s">
        <v>70</v>
      </c>
      <c r="AQ25" s="5" t="s">
        <v>70</v>
      </c>
      <c r="AR25" s="5" t="s">
        <v>70</v>
      </c>
      <c r="AS25" s="5">
        <v>0</v>
      </c>
      <c r="AT25" s="5" t="s">
        <v>70</v>
      </c>
      <c r="AU25" s="5" t="s">
        <v>70</v>
      </c>
      <c r="AV25" s="5" t="s">
        <v>70</v>
      </c>
      <c r="AW25" s="5" t="s">
        <v>70</v>
      </c>
      <c r="AX25" s="5" t="s">
        <v>70</v>
      </c>
      <c r="AY25" s="5" t="s">
        <v>70</v>
      </c>
      <c r="AZ25" s="5" t="s">
        <v>70</v>
      </c>
      <c r="BA25" s="5" t="s">
        <v>70</v>
      </c>
      <c r="BB25" s="5" t="s">
        <v>70</v>
      </c>
      <c r="BC25" s="5" t="s">
        <v>70</v>
      </c>
      <c r="BD25" s="5">
        <v>0</v>
      </c>
    </row>
    <row r="26" spans="1:56" x14ac:dyDescent="0.35">
      <c r="A26" t="s">
        <v>85</v>
      </c>
      <c r="B26" s="5">
        <v>10</v>
      </c>
      <c r="C26" s="7">
        <v>0.13500000000000001</v>
      </c>
      <c r="D26" s="5">
        <v>25</v>
      </c>
      <c r="E26" s="7">
        <v>0.36499999999999999</v>
      </c>
      <c r="F26" s="5">
        <v>50</v>
      </c>
      <c r="G26" s="7">
        <v>0.67600000000000005</v>
      </c>
      <c r="H26" s="5">
        <v>65</v>
      </c>
      <c r="I26" s="7">
        <v>0.89200000000000002</v>
      </c>
      <c r="J26" s="5">
        <v>10</v>
      </c>
      <c r="K26" s="7">
        <v>0.108</v>
      </c>
      <c r="L26" s="5">
        <v>75</v>
      </c>
      <c r="M26" s="5">
        <v>5</v>
      </c>
      <c r="N26" s="5" t="s">
        <v>63</v>
      </c>
      <c r="O26" s="5">
        <v>10</v>
      </c>
      <c r="P26" s="5" t="s">
        <v>63</v>
      </c>
      <c r="Q26" s="5">
        <v>20</v>
      </c>
      <c r="R26" s="5" t="s">
        <v>63</v>
      </c>
      <c r="S26" s="5">
        <v>30</v>
      </c>
      <c r="T26" s="5" t="s">
        <v>63</v>
      </c>
      <c r="U26" s="5" t="s">
        <v>63</v>
      </c>
      <c r="V26" s="5" t="s">
        <v>63</v>
      </c>
      <c r="W26" s="5">
        <v>35</v>
      </c>
      <c r="X26" s="5">
        <v>15</v>
      </c>
      <c r="Y26" s="5" t="s">
        <v>63</v>
      </c>
      <c r="Z26" s="5">
        <v>20</v>
      </c>
      <c r="AA26" s="5" t="s">
        <v>63</v>
      </c>
      <c r="AB26" s="5">
        <v>20</v>
      </c>
      <c r="AC26" s="5" t="s">
        <v>63</v>
      </c>
      <c r="AD26" s="5">
        <v>25</v>
      </c>
      <c r="AE26" s="5" t="s">
        <v>63</v>
      </c>
      <c r="AF26" s="5" t="s">
        <v>63</v>
      </c>
      <c r="AG26" s="5" t="s">
        <v>63</v>
      </c>
      <c r="AH26" s="5">
        <v>25</v>
      </c>
      <c r="AI26" s="5">
        <v>10</v>
      </c>
      <c r="AJ26" s="5" t="s">
        <v>63</v>
      </c>
      <c r="AK26" s="5">
        <v>20</v>
      </c>
      <c r="AL26" s="5" t="s">
        <v>63</v>
      </c>
      <c r="AM26" s="5">
        <v>30</v>
      </c>
      <c r="AN26" s="5" t="s">
        <v>63</v>
      </c>
      <c r="AO26" s="5">
        <v>35</v>
      </c>
      <c r="AP26" s="5" t="s">
        <v>63</v>
      </c>
      <c r="AQ26" s="5" t="s">
        <v>63</v>
      </c>
      <c r="AR26" s="5" t="s">
        <v>63</v>
      </c>
      <c r="AS26" s="5">
        <v>35</v>
      </c>
      <c r="AT26" s="5">
        <v>0</v>
      </c>
      <c r="AU26" s="7">
        <v>0</v>
      </c>
      <c r="AV26" s="5">
        <v>0</v>
      </c>
      <c r="AW26" s="7">
        <v>0</v>
      </c>
      <c r="AX26" s="5" t="s">
        <v>63</v>
      </c>
      <c r="AY26" s="5" t="s">
        <v>63</v>
      </c>
      <c r="AZ26" s="5">
        <v>5</v>
      </c>
      <c r="BA26" s="5" t="s">
        <v>63</v>
      </c>
      <c r="BB26" s="5">
        <v>0</v>
      </c>
      <c r="BC26" s="7">
        <v>0</v>
      </c>
      <c r="BD26" s="5">
        <v>5</v>
      </c>
    </row>
    <row r="27" spans="1:56" x14ac:dyDescent="0.35">
      <c r="A27" t="s">
        <v>86</v>
      </c>
      <c r="B27" s="5">
        <v>210</v>
      </c>
      <c r="C27" s="7">
        <v>0.48099999999999998</v>
      </c>
      <c r="D27" s="5">
        <v>285</v>
      </c>
      <c r="E27" s="7">
        <v>0.65400000000000003</v>
      </c>
      <c r="F27" s="5">
        <v>345</v>
      </c>
      <c r="G27" s="7">
        <v>0.78900000000000003</v>
      </c>
      <c r="H27" s="5">
        <v>400</v>
      </c>
      <c r="I27" s="7">
        <v>0.91800000000000004</v>
      </c>
      <c r="J27" s="5">
        <v>35</v>
      </c>
      <c r="K27" s="7">
        <v>8.2000000000000003E-2</v>
      </c>
      <c r="L27" s="5">
        <v>435</v>
      </c>
      <c r="M27" s="5">
        <v>220</v>
      </c>
      <c r="N27" s="7">
        <v>0.56000000000000005</v>
      </c>
      <c r="O27" s="5">
        <v>285</v>
      </c>
      <c r="P27" s="7">
        <v>0.72599999999999998</v>
      </c>
      <c r="Q27" s="5">
        <v>340</v>
      </c>
      <c r="R27" s="7">
        <v>0.875</v>
      </c>
      <c r="S27" s="5">
        <v>365</v>
      </c>
      <c r="T27" s="7">
        <v>0.93600000000000005</v>
      </c>
      <c r="U27" s="5">
        <v>25</v>
      </c>
      <c r="V27" s="7">
        <v>6.4000000000000001E-2</v>
      </c>
      <c r="W27" s="5">
        <v>390</v>
      </c>
      <c r="X27" s="5">
        <v>195</v>
      </c>
      <c r="Y27" s="7">
        <v>0.52900000000000003</v>
      </c>
      <c r="Z27" s="5">
        <v>260</v>
      </c>
      <c r="AA27" s="7">
        <v>0.71799999999999997</v>
      </c>
      <c r="AB27" s="5">
        <v>330</v>
      </c>
      <c r="AC27" s="7">
        <v>0.90400000000000003</v>
      </c>
      <c r="AD27" s="5">
        <v>355</v>
      </c>
      <c r="AE27" s="7">
        <v>0.97799999999999998</v>
      </c>
      <c r="AF27" s="5">
        <v>10</v>
      </c>
      <c r="AG27" s="7">
        <v>2.1999999999999999E-2</v>
      </c>
      <c r="AH27" s="5">
        <v>365</v>
      </c>
      <c r="AI27" s="5">
        <v>255</v>
      </c>
      <c r="AJ27" s="7">
        <v>0.52200000000000002</v>
      </c>
      <c r="AK27" s="5">
        <v>345</v>
      </c>
      <c r="AL27" s="7">
        <v>0.70299999999999996</v>
      </c>
      <c r="AM27" s="5">
        <v>450</v>
      </c>
      <c r="AN27" s="7">
        <v>0.91500000000000004</v>
      </c>
      <c r="AO27" s="5">
        <v>485</v>
      </c>
      <c r="AP27" s="7">
        <v>0.99</v>
      </c>
      <c r="AQ27" s="5">
        <v>5</v>
      </c>
      <c r="AR27" s="7">
        <v>0.01</v>
      </c>
      <c r="AS27" s="5">
        <v>490</v>
      </c>
      <c r="AT27" s="5">
        <v>195</v>
      </c>
      <c r="AU27" s="7">
        <v>0.45700000000000002</v>
      </c>
      <c r="AV27" s="5">
        <v>270</v>
      </c>
      <c r="AW27" s="7">
        <v>0.626</v>
      </c>
      <c r="AX27" s="5">
        <v>345</v>
      </c>
      <c r="AY27" s="7">
        <v>0.8</v>
      </c>
      <c r="AZ27" s="5">
        <v>390</v>
      </c>
      <c r="BA27" s="7">
        <v>0.9</v>
      </c>
      <c r="BB27" s="5">
        <v>45</v>
      </c>
      <c r="BC27" s="7">
        <v>0.1</v>
      </c>
      <c r="BD27" s="5">
        <v>430</v>
      </c>
    </row>
    <row r="28" spans="1:56" x14ac:dyDescent="0.35">
      <c r="A28" t="s">
        <v>87</v>
      </c>
      <c r="B28" s="5" t="s">
        <v>70</v>
      </c>
      <c r="C28" s="5" t="s">
        <v>70</v>
      </c>
      <c r="D28" s="5" t="s">
        <v>70</v>
      </c>
      <c r="E28" s="5" t="s">
        <v>70</v>
      </c>
      <c r="F28" s="5" t="s">
        <v>70</v>
      </c>
      <c r="G28" s="5" t="s">
        <v>70</v>
      </c>
      <c r="H28" s="5" t="s">
        <v>70</v>
      </c>
      <c r="I28" s="5" t="s">
        <v>70</v>
      </c>
      <c r="J28" s="5" t="s">
        <v>70</v>
      </c>
      <c r="K28" s="5" t="s">
        <v>70</v>
      </c>
      <c r="L28" s="5">
        <v>0</v>
      </c>
      <c r="M28" s="5" t="s">
        <v>70</v>
      </c>
      <c r="N28" s="5" t="s">
        <v>70</v>
      </c>
      <c r="O28" s="5" t="s">
        <v>70</v>
      </c>
      <c r="P28" s="5" t="s">
        <v>70</v>
      </c>
      <c r="Q28" s="5" t="s">
        <v>70</v>
      </c>
      <c r="R28" s="5" t="s">
        <v>70</v>
      </c>
      <c r="S28" s="5" t="s">
        <v>70</v>
      </c>
      <c r="T28" s="5" t="s">
        <v>70</v>
      </c>
      <c r="U28" s="5" t="s">
        <v>70</v>
      </c>
      <c r="V28" s="5" t="s">
        <v>70</v>
      </c>
      <c r="W28" s="5">
        <v>0</v>
      </c>
      <c r="X28" s="5" t="s">
        <v>70</v>
      </c>
      <c r="Y28" s="5" t="s">
        <v>70</v>
      </c>
      <c r="Z28" s="5" t="s">
        <v>70</v>
      </c>
      <c r="AA28" s="5" t="s">
        <v>70</v>
      </c>
      <c r="AB28" s="5" t="s">
        <v>70</v>
      </c>
      <c r="AC28" s="5" t="s">
        <v>70</v>
      </c>
      <c r="AD28" s="5" t="s">
        <v>70</v>
      </c>
      <c r="AE28" s="5" t="s">
        <v>70</v>
      </c>
      <c r="AF28" s="5" t="s">
        <v>70</v>
      </c>
      <c r="AG28" s="5" t="s">
        <v>70</v>
      </c>
      <c r="AH28" s="5">
        <v>0</v>
      </c>
      <c r="AI28" s="5" t="s">
        <v>70</v>
      </c>
      <c r="AJ28" s="5" t="s">
        <v>70</v>
      </c>
      <c r="AK28" s="5" t="s">
        <v>70</v>
      </c>
      <c r="AL28" s="5" t="s">
        <v>70</v>
      </c>
      <c r="AM28" s="5" t="s">
        <v>70</v>
      </c>
      <c r="AN28" s="5" t="s">
        <v>70</v>
      </c>
      <c r="AO28" s="5" t="s">
        <v>70</v>
      </c>
      <c r="AP28" s="5" t="s">
        <v>70</v>
      </c>
      <c r="AQ28" s="5" t="s">
        <v>70</v>
      </c>
      <c r="AR28" s="5" t="s">
        <v>70</v>
      </c>
      <c r="AS28" s="5">
        <v>0</v>
      </c>
      <c r="AT28" s="5" t="s">
        <v>70</v>
      </c>
      <c r="AU28" s="5" t="s">
        <v>70</v>
      </c>
      <c r="AV28" s="5" t="s">
        <v>70</v>
      </c>
      <c r="AW28" s="5" t="s">
        <v>70</v>
      </c>
      <c r="AX28" s="5" t="s">
        <v>70</v>
      </c>
      <c r="AY28" s="5" t="s">
        <v>70</v>
      </c>
      <c r="AZ28" s="5" t="s">
        <v>70</v>
      </c>
      <c r="BA28" s="5" t="s">
        <v>70</v>
      </c>
      <c r="BB28" s="5" t="s">
        <v>70</v>
      </c>
      <c r="BC28" s="5" t="s">
        <v>70</v>
      </c>
      <c r="BD28" s="5">
        <v>0</v>
      </c>
    </row>
    <row r="29" spans="1:56" x14ac:dyDescent="0.35">
      <c r="A29" t="s">
        <v>88</v>
      </c>
      <c r="B29" s="5">
        <v>30</v>
      </c>
      <c r="C29" s="7">
        <v>0.5</v>
      </c>
      <c r="D29" s="5">
        <v>40</v>
      </c>
      <c r="E29" s="7">
        <v>0.7</v>
      </c>
      <c r="F29" s="5">
        <v>45</v>
      </c>
      <c r="G29" s="7">
        <v>0.76700000000000002</v>
      </c>
      <c r="H29" s="5">
        <v>55</v>
      </c>
      <c r="I29" s="7">
        <v>0.88300000000000001</v>
      </c>
      <c r="J29" s="5">
        <v>5</v>
      </c>
      <c r="K29" s="7">
        <v>0.11700000000000001</v>
      </c>
      <c r="L29" s="5">
        <v>60</v>
      </c>
      <c r="M29" s="5">
        <v>35</v>
      </c>
      <c r="N29" s="7">
        <v>0.621</v>
      </c>
      <c r="O29" s="5">
        <v>50</v>
      </c>
      <c r="P29" s="7">
        <v>0.89700000000000002</v>
      </c>
      <c r="Q29" s="5">
        <v>55</v>
      </c>
      <c r="R29" s="7">
        <v>0.96599999999999997</v>
      </c>
      <c r="S29" s="5">
        <v>60</v>
      </c>
      <c r="T29" s="7">
        <v>1</v>
      </c>
      <c r="U29" s="5">
        <v>0</v>
      </c>
      <c r="V29" s="7">
        <v>0</v>
      </c>
      <c r="W29" s="5">
        <v>60</v>
      </c>
      <c r="X29" s="5">
        <v>30</v>
      </c>
      <c r="Y29" s="7">
        <v>0.8</v>
      </c>
      <c r="Z29" s="5">
        <v>40</v>
      </c>
      <c r="AA29" s="7">
        <v>0.95</v>
      </c>
      <c r="AB29" s="5">
        <v>40</v>
      </c>
      <c r="AC29" s="7">
        <v>1</v>
      </c>
      <c r="AD29" s="5">
        <v>40</v>
      </c>
      <c r="AE29" s="7">
        <v>1</v>
      </c>
      <c r="AF29" s="5">
        <v>0</v>
      </c>
      <c r="AG29" s="7">
        <v>0</v>
      </c>
      <c r="AH29" s="5">
        <v>40</v>
      </c>
      <c r="AI29" s="5">
        <v>35</v>
      </c>
      <c r="AJ29" s="7">
        <v>0.61399999999999999</v>
      </c>
      <c r="AK29" s="5">
        <v>45</v>
      </c>
      <c r="AL29" s="7">
        <v>0.80700000000000005</v>
      </c>
      <c r="AM29" s="5">
        <v>55</v>
      </c>
      <c r="AN29" s="7">
        <v>1</v>
      </c>
      <c r="AO29" s="5">
        <v>55</v>
      </c>
      <c r="AP29" s="7">
        <v>1</v>
      </c>
      <c r="AQ29" s="5">
        <v>0</v>
      </c>
      <c r="AR29" s="7">
        <v>0</v>
      </c>
      <c r="AS29" s="5">
        <v>55</v>
      </c>
      <c r="AT29" s="5">
        <v>40</v>
      </c>
      <c r="AU29" s="7">
        <v>0.56699999999999995</v>
      </c>
      <c r="AV29" s="5">
        <v>60</v>
      </c>
      <c r="AW29" s="7">
        <v>0.86599999999999999</v>
      </c>
      <c r="AX29" s="5">
        <v>65</v>
      </c>
      <c r="AY29" s="7">
        <v>0.95499999999999996</v>
      </c>
      <c r="AZ29" s="5">
        <v>65</v>
      </c>
      <c r="BA29" s="7">
        <v>1</v>
      </c>
      <c r="BB29" s="5">
        <v>0</v>
      </c>
      <c r="BC29" s="7">
        <v>0</v>
      </c>
      <c r="BD29" s="5">
        <v>65</v>
      </c>
    </row>
    <row r="30" spans="1:56" x14ac:dyDescent="0.35">
      <c r="A30" t="s">
        <v>89</v>
      </c>
      <c r="B30" s="5">
        <v>175</v>
      </c>
      <c r="C30" s="7">
        <v>0.3</v>
      </c>
      <c r="D30" s="5">
        <v>310</v>
      </c>
      <c r="E30" s="7">
        <v>0.52900000000000003</v>
      </c>
      <c r="F30" s="5">
        <v>415</v>
      </c>
      <c r="G30" s="7">
        <v>0.70699999999999996</v>
      </c>
      <c r="H30" s="5">
        <v>515</v>
      </c>
      <c r="I30" s="7">
        <v>0.88200000000000001</v>
      </c>
      <c r="J30" s="5">
        <v>70</v>
      </c>
      <c r="K30" s="7">
        <v>0.11799999999999999</v>
      </c>
      <c r="L30" s="5">
        <v>585</v>
      </c>
      <c r="M30" s="5">
        <v>210</v>
      </c>
      <c r="N30" s="7">
        <v>0.36299999999999999</v>
      </c>
      <c r="O30" s="5">
        <v>355</v>
      </c>
      <c r="P30" s="7">
        <v>0.61499999999999999</v>
      </c>
      <c r="Q30" s="5">
        <v>445</v>
      </c>
      <c r="R30" s="7">
        <v>0.76900000000000002</v>
      </c>
      <c r="S30" s="5">
        <v>520</v>
      </c>
      <c r="T30" s="7">
        <v>0.90200000000000002</v>
      </c>
      <c r="U30" s="5">
        <v>55</v>
      </c>
      <c r="V30" s="7">
        <v>9.8000000000000004E-2</v>
      </c>
      <c r="W30" s="5">
        <v>580</v>
      </c>
      <c r="X30" s="5">
        <v>270</v>
      </c>
      <c r="Y30" s="7">
        <v>0.45600000000000002</v>
      </c>
      <c r="Z30" s="5">
        <v>390</v>
      </c>
      <c r="AA30" s="7">
        <v>0.65700000000000003</v>
      </c>
      <c r="AB30" s="5">
        <v>515</v>
      </c>
      <c r="AC30" s="7">
        <v>0.86799999999999999</v>
      </c>
      <c r="AD30" s="5">
        <v>575</v>
      </c>
      <c r="AE30" s="7">
        <v>0.97099999999999997</v>
      </c>
      <c r="AF30" s="5">
        <v>15</v>
      </c>
      <c r="AG30" s="7">
        <v>2.9000000000000001E-2</v>
      </c>
      <c r="AH30" s="5">
        <v>590</v>
      </c>
      <c r="AI30" s="5">
        <v>195</v>
      </c>
      <c r="AJ30" s="7">
        <v>0.372</v>
      </c>
      <c r="AK30" s="5">
        <v>315</v>
      </c>
      <c r="AL30" s="7">
        <v>0.59099999999999997</v>
      </c>
      <c r="AM30" s="5">
        <v>475</v>
      </c>
      <c r="AN30" s="7">
        <v>0.89400000000000002</v>
      </c>
      <c r="AO30" s="5">
        <v>510</v>
      </c>
      <c r="AP30" s="7">
        <v>0.96599999999999997</v>
      </c>
      <c r="AQ30" s="5">
        <v>20</v>
      </c>
      <c r="AR30" s="7">
        <v>3.4000000000000002E-2</v>
      </c>
      <c r="AS30" s="5">
        <v>530</v>
      </c>
      <c r="AT30" s="5">
        <v>120</v>
      </c>
      <c r="AU30" s="7">
        <v>0.253</v>
      </c>
      <c r="AV30" s="5">
        <v>220</v>
      </c>
      <c r="AW30" s="7">
        <v>0.46100000000000002</v>
      </c>
      <c r="AX30" s="5">
        <v>315</v>
      </c>
      <c r="AY30" s="7">
        <v>0.65800000000000003</v>
      </c>
      <c r="AZ30" s="5">
        <v>400</v>
      </c>
      <c r="BA30" s="7">
        <v>0.83299999999999996</v>
      </c>
      <c r="BB30" s="5">
        <v>80</v>
      </c>
      <c r="BC30" s="7">
        <v>0.16700000000000001</v>
      </c>
      <c r="BD30" s="5">
        <v>480</v>
      </c>
    </row>
    <row r="31" spans="1:56" x14ac:dyDescent="0.35">
      <c r="A31" t="s">
        <v>90</v>
      </c>
      <c r="B31" s="5">
        <v>45</v>
      </c>
      <c r="C31" s="7">
        <v>0.38</v>
      </c>
      <c r="D31" s="5">
        <v>70</v>
      </c>
      <c r="E31" s="7">
        <v>0.56999999999999995</v>
      </c>
      <c r="F31" s="5">
        <v>90</v>
      </c>
      <c r="G31" s="7">
        <v>0.76</v>
      </c>
      <c r="H31" s="5">
        <v>115</v>
      </c>
      <c r="I31" s="7">
        <v>0.94199999999999995</v>
      </c>
      <c r="J31" s="5">
        <v>5</v>
      </c>
      <c r="K31" s="7">
        <v>5.8000000000000003E-2</v>
      </c>
      <c r="L31" s="5">
        <v>120</v>
      </c>
      <c r="M31" s="5">
        <v>15</v>
      </c>
      <c r="N31" s="5" t="s">
        <v>63</v>
      </c>
      <c r="O31" s="5">
        <v>25</v>
      </c>
      <c r="P31" s="5" t="s">
        <v>63</v>
      </c>
      <c r="Q31" s="5">
        <v>30</v>
      </c>
      <c r="R31" s="5" t="s">
        <v>63</v>
      </c>
      <c r="S31" s="5">
        <v>35</v>
      </c>
      <c r="T31" s="5" t="s">
        <v>63</v>
      </c>
      <c r="U31" s="5" t="s">
        <v>63</v>
      </c>
      <c r="V31" s="5" t="s">
        <v>63</v>
      </c>
      <c r="W31" s="5">
        <v>40</v>
      </c>
      <c r="X31" s="5">
        <v>20</v>
      </c>
      <c r="Y31" s="5" t="s">
        <v>63</v>
      </c>
      <c r="Z31" s="5">
        <v>35</v>
      </c>
      <c r="AA31" s="5" t="s">
        <v>63</v>
      </c>
      <c r="AB31" s="5">
        <v>55</v>
      </c>
      <c r="AC31" s="5" t="s">
        <v>63</v>
      </c>
      <c r="AD31" s="5">
        <v>65</v>
      </c>
      <c r="AE31" s="5" t="s">
        <v>63</v>
      </c>
      <c r="AF31" s="5" t="s">
        <v>63</v>
      </c>
      <c r="AG31" s="5" t="s">
        <v>63</v>
      </c>
      <c r="AH31" s="5">
        <v>65</v>
      </c>
      <c r="AI31" s="5">
        <v>10</v>
      </c>
      <c r="AJ31" s="7">
        <v>0.35499999999999998</v>
      </c>
      <c r="AK31" s="5">
        <v>20</v>
      </c>
      <c r="AL31" s="7">
        <v>0.58099999999999996</v>
      </c>
      <c r="AM31" s="5">
        <v>30</v>
      </c>
      <c r="AN31" s="7">
        <v>0.96799999999999997</v>
      </c>
      <c r="AO31" s="5">
        <v>30</v>
      </c>
      <c r="AP31" s="7">
        <v>1</v>
      </c>
      <c r="AQ31" s="5">
        <v>0</v>
      </c>
      <c r="AR31" s="7">
        <v>0</v>
      </c>
      <c r="AS31" s="5">
        <v>30</v>
      </c>
      <c r="AT31" s="5">
        <v>20</v>
      </c>
      <c r="AU31" s="7">
        <v>0.25900000000000001</v>
      </c>
      <c r="AV31" s="5">
        <v>35</v>
      </c>
      <c r="AW31" s="7">
        <v>0.432</v>
      </c>
      <c r="AX31" s="5">
        <v>45</v>
      </c>
      <c r="AY31" s="7">
        <v>0.57999999999999996</v>
      </c>
      <c r="AZ31" s="5">
        <v>70</v>
      </c>
      <c r="BA31" s="7">
        <v>0.84</v>
      </c>
      <c r="BB31" s="5">
        <v>15</v>
      </c>
      <c r="BC31" s="7">
        <v>0.16</v>
      </c>
      <c r="BD31" s="5">
        <v>80</v>
      </c>
    </row>
    <row r="32" spans="1:56" x14ac:dyDescent="0.35">
      <c r="A32" t="s">
        <v>91</v>
      </c>
      <c r="B32" s="5">
        <v>115</v>
      </c>
      <c r="C32" s="7">
        <v>0.26100000000000001</v>
      </c>
      <c r="D32" s="5">
        <v>215</v>
      </c>
      <c r="E32" s="7">
        <v>0.48699999999999999</v>
      </c>
      <c r="F32" s="5">
        <v>315</v>
      </c>
      <c r="G32" s="7">
        <v>0.72099999999999997</v>
      </c>
      <c r="H32" s="5">
        <v>385</v>
      </c>
      <c r="I32" s="7">
        <v>0.88600000000000001</v>
      </c>
      <c r="J32" s="5">
        <v>50</v>
      </c>
      <c r="K32" s="7">
        <v>0.114</v>
      </c>
      <c r="L32" s="5">
        <v>435</v>
      </c>
      <c r="M32" s="5">
        <v>75</v>
      </c>
      <c r="N32" s="7">
        <v>0.191</v>
      </c>
      <c r="O32" s="5">
        <v>180</v>
      </c>
      <c r="P32" s="7">
        <v>0.45900000000000002</v>
      </c>
      <c r="Q32" s="5">
        <v>285</v>
      </c>
      <c r="R32" s="7">
        <v>0.72699999999999998</v>
      </c>
      <c r="S32" s="5">
        <v>355</v>
      </c>
      <c r="T32" s="7">
        <v>0.90600000000000003</v>
      </c>
      <c r="U32" s="5">
        <v>35</v>
      </c>
      <c r="V32" s="7">
        <v>9.4E-2</v>
      </c>
      <c r="W32" s="5">
        <v>390</v>
      </c>
      <c r="X32" s="5">
        <v>135</v>
      </c>
      <c r="Y32" s="7">
        <v>0.35299999999999998</v>
      </c>
      <c r="Z32" s="5">
        <v>225</v>
      </c>
      <c r="AA32" s="7">
        <v>0.57899999999999996</v>
      </c>
      <c r="AB32" s="5">
        <v>330</v>
      </c>
      <c r="AC32" s="7">
        <v>0.85699999999999998</v>
      </c>
      <c r="AD32" s="5">
        <v>365</v>
      </c>
      <c r="AE32" s="7">
        <v>0.95099999999999996</v>
      </c>
      <c r="AF32" s="5">
        <v>20</v>
      </c>
      <c r="AG32" s="7">
        <v>4.9000000000000002E-2</v>
      </c>
      <c r="AH32" s="5">
        <v>385</v>
      </c>
      <c r="AI32" s="5">
        <v>120</v>
      </c>
      <c r="AJ32" s="7">
        <v>0.30599999999999999</v>
      </c>
      <c r="AK32" s="5">
        <v>240</v>
      </c>
      <c r="AL32" s="7">
        <v>0.61099999999999999</v>
      </c>
      <c r="AM32" s="5">
        <v>360</v>
      </c>
      <c r="AN32" s="7">
        <v>0.90900000000000003</v>
      </c>
      <c r="AO32" s="5">
        <v>380</v>
      </c>
      <c r="AP32" s="7">
        <v>0.96199999999999997</v>
      </c>
      <c r="AQ32" s="5">
        <v>15</v>
      </c>
      <c r="AR32" s="7">
        <v>3.7999999999999999E-2</v>
      </c>
      <c r="AS32" s="5">
        <v>395</v>
      </c>
      <c r="AT32" s="5">
        <v>65</v>
      </c>
      <c r="AU32" s="7">
        <v>0.182</v>
      </c>
      <c r="AV32" s="5">
        <v>135</v>
      </c>
      <c r="AW32" s="7">
        <v>0.38900000000000001</v>
      </c>
      <c r="AX32" s="5">
        <v>225</v>
      </c>
      <c r="AY32" s="7">
        <v>0.64300000000000002</v>
      </c>
      <c r="AZ32" s="5">
        <v>290</v>
      </c>
      <c r="BA32" s="7">
        <v>0.83899999999999997</v>
      </c>
      <c r="BB32" s="5">
        <v>55</v>
      </c>
      <c r="BC32" s="7">
        <v>0.161</v>
      </c>
      <c r="BD32" s="5">
        <v>345</v>
      </c>
    </row>
    <row r="33" spans="1:56" x14ac:dyDescent="0.35">
      <c r="A33" t="s">
        <v>92</v>
      </c>
      <c r="B33" s="5">
        <v>30</v>
      </c>
      <c r="C33" s="7">
        <v>0.248</v>
      </c>
      <c r="D33" s="5">
        <v>60</v>
      </c>
      <c r="E33" s="7">
        <v>0.46400000000000002</v>
      </c>
      <c r="F33" s="5">
        <v>85</v>
      </c>
      <c r="G33" s="7">
        <v>0.67200000000000004</v>
      </c>
      <c r="H33" s="5">
        <v>105</v>
      </c>
      <c r="I33" s="7">
        <v>0.84</v>
      </c>
      <c r="J33" s="5">
        <v>20</v>
      </c>
      <c r="K33" s="7">
        <v>0.16</v>
      </c>
      <c r="L33" s="5">
        <v>125</v>
      </c>
      <c r="M33" s="5">
        <v>20</v>
      </c>
      <c r="N33" s="5" t="s">
        <v>63</v>
      </c>
      <c r="O33" s="5">
        <v>45</v>
      </c>
      <c r="P33" s="5" t="s">
        <v>63</v>
      </c>
      <c r="Q33" s="5">
        <v>75</v>
      </c>
      <c r="R33" s="5" t="s">
        <v>63</v>
      </c>
      <c r="S33" s="5">
        <v>85</v>
      </c>
      <c r="T33" s="5" t="s">
        <v>63</v>
      </c>
      <c r="U33" s="5" t="s">
        <v>63</v>
      </c>
      <c r="V33" s="5" t="s">
        <v>63</v>
      </c>
      <c r="W33" s="5">
        <v>90</v>
      </c>
      <c r="X33" s="5">
        <v>60</v>
      </c>
      <c r="Y33" s="5" t="s">
        <v>63</v>
      </c>
      <c r="Z33" s="5">
        <v>100</v>
      </c>
      <c r="AA33" s="5" t="s">
        <v>63</v>
      </c>
      <c r="AB33" s="5">
        <v>150</v>
      </c>
      <c r="AC33" s="5" t="s">
        <v>63</v>
      </c>
      <c r="AD33" s="5">
        <v>160</v>
      </c>
      <c r="AE33" s="5" t="s">
        <v>63</v>
      </c>
      <c r="AF33" s="5" t="s">
        <v>63</v>
      </c>
      <c r="AG33" s="5" t="s">
        <v>63</v>
      </c>
      <c r="AH33" s="5">
        <v>160</v>
      </c>
      <c r="AI33" s="5">
        <v>30</v>
      </c>
      <c r="AJ33" s="7">
        <v>0.30199999999999999</v>
      </c>
      <c r="AK33" s="5">
        <v>70</v>
      </c>
      <c r="AL33" s="7">
        <v>0.66</v>
      </c>
      <c r="AM33" s="5">
        <v>100</v>
      </c>
      <c r="AN33" s="7">
        <v>0.93400000000000005</v>
      </c>
      <c r="AO33" s="5">
        <v>105</v>
      </c>
      <c r="AP33" s="7">
        <v>1</v>
      </c>
      <c r="AQ33" s="5">
        <v>0</v>
      </c>
      <c r="AR33" s="7">
        <v>0</v>
      </c>
      <c r="AS33" s="5">
        <v>105</v>
      </c>
      <c r="AT33" s="5">
        <v>10</v>
      </c>
      <c r="AU33" s="7">
        <v>0.14799999999999999</v>
      </c>
      <c r="AV33" s="5">
        <v>25</v>
      </c>
      <c r="AW33" s="7">
        <v>0.29599999999999999</v>
      </c>
      <c r="AX33" s="5">
        <v>50</v>
      </c>
      <c r="AY33" s="7">
        <v>0.60499999999999998</v>
      </c>
      <c r="AZ33" s="5">
        <v>70</v>
      </c>
      <c r="BA33" s="7">
        <v>0.85199999999999998</v>
      </c>
      <c r="BB33" s="5">
        <v>10</v>
      </c>
      <c r="BC33" s="7">
        <v>0.14799999999999999</v>
      </c>
      <c r="BD33" s="5">
        <v>80</v>
      </c>
    </row>
    <row r="34" spans="1:56" x14ac:dyDescent="0.35">
      <c r="A34" t="s">
        <v>93</v>
      </c>
      <c r="B34" s="5">
        <v>375</v>
      </c>
      <c r="C34" s="7">
        <v>0.32600000000000001</v>
      </c>
      <c r="D34" s="5">
        <v>620</v>
      </c>
      <c r="E34" s="7">
        <v>0.54</v>
      </c>
      <c r="F34" s="5">
        <v>865</v>
      </c>
      <c r="G34" s="7">
        <v>0.75</v>
      </c>
      <c r="H34" s="8">
        <v>1035</v>
      </c>
      <c r="I34" s="7">
        <v>0.89900000000000002</v>
      </c>
      <c r="J34" s="5">
        <v>115</v>
      </c>
      <c r="K34" s="7">
        <v>0.10100000000000001</v>
      </c>
      <c r="L34" s="8">
        <v>1150</v>
      </c>
      <c r="M34" s="5">
        <v>370</v>
      </c>
      <c r="N34" s="7">
        <v>0.30299999999999999</v>
      </c>
      <c r="O34" s="5">
        <v>670</v>
      </c>
      <c r="P34" s="7">
        <v>0.54400000000000004</v>
      </c>
      <c r="Q34" s="5">
        <v>925</v>
      </c>
      <c r="R34" s="7">
        <v>0.754</v>
      </c>
      <c r="S34" s="8">
        <v>1105</v>
      </c>
      <c r="T34" s="7">
        <v>0.89900000000000002</v>
      </c>
      <c r="U34" s="5">
        <v>125</v>
      </c>
      <c r="V34" s="7">
        <v>0.10100000000000001</v>
      </c>
      <c r="W34" s="8">
        <v>1225</v>
      </c>
      <c r="X34" s="5">
        <v>465</v>
      </c>
      <c r="Y34" s="7">
        <v>0.442</v>
      </c>
      <c r="Z34" s="5">
        <v>665</v>
      </c>
      <c r="AA34" s="7">
        <v>0.63100000000000001</v>
      </c>
      <c r="AB34" s="5">
        <v>895</v>
      </c>
      <c r="AC34" s="7">
        <v>0.85199999999999998</v>
      </c>
      <c r="AD34" s="5">
        <v>975</v>
      </c>
      <c r="AE34" s="7">
        <v>0.93</v>
      </c>
      <c r="AF34" s="5">
        <v>75</v>
      </c>
      <c r="AG34" s="7">
        <v>7.0000000000000007E-2</v>
      </c>
      <c r="AH34" s="8">
        <v>1050</v>
      </c>
      <c r="AI34" s="5">
        <v>390</v>
      </c>
      <c r="AJ34" s="7">
        <v>0.35799999999999998</v>
      </c>
      <c r="AK34" s="5">
        <v>630</v>
      </c>
      <c r="AL34" s="7">
        <v>0.58199999999999996</v>
      </c>
      <c r="AM34" s="5">
        <v>960</v>
      </c>
      <c r="AN34" s="7">
        <v>0.88600000000000001</v>
      </c>
      <c r="AO34" s="8">
        <v>1060</v>
      </c>
      <c r="AP34" s="7">
        <v>0.97799999999999998</v>
      </c>
      <c r="AQ34" s="5">
        <v>25</v>
      </c>
      <c r="AR34" s="7">
        <v>2.1999999999999999E-2</v>
      </c>
      <c r="AS34" s="8">
        <v>1085</v>
      </c>
      <c r="AT34" s="5">
        <v>300</v>
      </c>
      <c r="AU34" s="7">
        <v>0.28599999999999998</v>
      </c>
      <c r="AV34" s="5">
        <v>570</v>
      </c>
      <c r="AW34" s="7">
        <v>0.54</v>
      </c>
      <c r="AX34" s="5">
        <v>790</v>
      </c>
      <c r="AY34" s="7">
        <v>0.753</v>
      </c>
      <c r="AZ34" s="5">
        <v>950</v>
      </c>
      <c r="BA34" s="7">
        <v>0.90400000000000003</v>
      </c>
      <c r="BB34" s="5">
        <v>100</v>
      </c>
      <c r="BC34" s="7">
        <v>9.6000000000000002E-2</v>
      </c>
      <c r="BD34" s="8">
        <v>1050</v>
      </c>
    </row>
    <row r="35" spans="1:56" x14ac:dyDescent="0.35">
      <c r="A35" t="s">
        <v>94</v>
      </c>
      <c r="B35" s="5">
        <v>20</v>
      </c>
      <c r="C35" s="5" t="s">
        <v>63</v>
      </c>
      <c r="D35" s="5">
        <v>25</v>
      </c>
      <c r="E35" s="5" t="s">
        <v>63</v>
      </c>
      <c r="F35" s="5">
        <v>30</v>
      </c>
      <c r="G35" s="5" t="s">
        <v>63</v>
      </c>
      <c r="H35" s="5">
        <v>35</v>
      </c>
      <c r="I35" s="5" t="s">
        <v>63</v>
      </c>
      <c r="J35" s="5" t="s">
        <v>63</v>
      </c>
      <c r="K35" s="5" t="s">
        <v>63</v>
      </c>
      <c r="L35" s="5">
        <v>35</v>
      </c>
      <c r="M35" s="5">
        <v>40</v>
      </c>
      <c r="N35" s="5" t="s">
        <v>63</v>
      </c>
      <c r="O35" s="5">
        <v>45</v>
      </c>
      <c r="P35" s="5" t="s">
        <v>63</v>
      </c>
      <c r="Q35" s="5">
        <v>50</v>
      </c>
      <c r="R35" s="5" t="s">
        <v>63</v>
      </c>
      <c r="S35" s="5">
        <v>55</v>
      </c>
      <c r="T35" s="5" t="s">
        <v>63</v>
      </c>
      <c r="U35" s="5" t="s">
        <v>63</v>
      </c>
      <c r="V35" s="5" t="s">
        <v>63</v>
      </c>
      <c r="W35" s="5">
        <v>60</v>
      </c>
      <c r="X35" s="5">
        <v>15</v>
      </c>
      <c r="Y35" s="5" t="s">
        <v>63</v>
      </c>
      <c r="Z35" s="5">
        <v>20</v>
      </c>
      <c r="AA35" s="5" t="s">
        <v>63</v>
      </c>
      <c r="AB35" s="5">
        <v>20</v>
      </c>
      <c r="AC35" s="5" t="s">
        <v>63</v>
      </c>
      <c r="AD35" s="5">
        <v>25</v>
      </c>
      <c r="AE35" s="5" t="s">
        <v>63</v>
      </c>
      <c r="AF35" s="5" t="s">
        <v>63</v>
      </c>
      <c r="AG35" s="5" t="s">
        <v>63</v>
      </c>
      <c r="AH35" s="5">
        <v>30</v>
      </c>
      <c r="AI35" s="5">
        <v>25</v>
      </c>
      <c r="AJ35" s="7">
        <v>0.64300000000000002</v>
      </c>
      <c r="AK35" s="5">
        <v>40</v>
      </c>
      <c r="AL35" s="7">
        <v>0.92900000000000005</v>
      </c>
      <c r="AM35" s="5">
        <v>40</v>
      </c>
      <c r="AN35" s="7">
        <v>1</v>
      </c>
      <c r="AO35" s="5">
        <v>40</v>
      </c>
      <c r="AP35" s="7">
        <v>1</v>
      </c>
      <c r="AQ35" s="5">
        <v>0</v>
      </c>
      <c r="AR35" s="7">
        <v>0</v>
      </c>
      <c r="AS35" s="5">
        <v>40</v>
      </c>
      <c r="AT35" s="5">
        <v>15</v>
      </c>
      <c r="AU35" s="5" t="s">
        <v>63</v>
      </c>
      <c r="AV35" s="5">
        <v>25</v>
      </c>
      <c r="AW35" s="5" t="s">
        <v>63</v>
      </c>
      <c r="AX35" s="5">
        <v>40</v>
      </c>
      <c r="AY35" s="5" t="s">
        <v>63</v>
      </c>
      <c r="AZ35" s="5">
        <v>45</v>
      </c>
      <c r="BA35" s="5" t="s">
        <v>63</v>
      </c>
      <c r="BB35" s="5" t="s">
        <v>63</v>
      </c>
      <c r="BC35" s="5" t="s">
        <v>63</v>
      </c>
      <c r="BD35" s="5">
        <v>45</v>
      </c>
    </row>
    <row r="36" spans="1:56" x14ac:dyDescent="0.35">
      <c r="A36" t="s">
        <v>95</v>
      </c>
      <c r="B36" s="5" t="s">
        <v>70</v>
      </c>
      <c r="C36" s="5" t="s">
        <v>70</v>
      </c>
      <c r="D36" s="5" t="s">
        <v>70</v>
      </c>
      <c r="E36" s="5" t="s">
        <v>70</v>
      </c>
      <c r="F36" s="5" t="s">
        <v>70</v>
      </c>
      <c r="G36" s="5" t="s">
        <v>70</v>
      </c>
      <c r="H36" s="5" t="s">
        <v>70</v>
      </c>
      <c r="I36" s="5" t="s">
        <v>70</v>
      </c>
      <c r="J36" s="5" t="s">
        <v>70</v>
      </c>
      <c r="K36" s="5" t="s">
        <v>70</v>
      </c>
      <c r="L36" s="5">
        <v>0</v>
      </c>
      <c r="M36" s="5" t="s">
        <v>70</v>
      </c>
      <c r="N36" s="5" t="s">
        <v>70</v>
      </c>
      <c r="O36" s="5" t="s">
        <v>70</v>
      </c>
      <c r="P36" s="5" t="s">
        <v>70</v>
      </c>
      <c r="Q36" s="5" t="s">
        <v>70</v>
      </c>
      <c r="R36" s="5" t="s">
        <v>70</v>
      </c>
      <c r="S36" s="5" t="s">
        <v>70</v>
      </c>
      <c r="T36" s="5" t="s">
        <v>70</v>
      </c>
      <c r="U36" s="5" t="s">
        <v>70</v>
      </c>
      <c r="V36" s="5" t="s">
        <v>70</v>
      </c>
      <c r="W36" s="5">
        <v>0</v>
      </c>
      <c r="X36" s="5" t="s">
        <v>70</v>
      </c>
      <c r="Y36" s="5" t="s">
        <v>70</v>
      </c>
      <c r="Z36" s="5" t="s">
        <v>70</v>
      </c>
      <c r="AA36" s="5" t="s">
        <v>70</v>
      </c>
      <c r="AB36" s="5" t="s">
        <v>70</v>
      </c>
      <c r="AC36" s="5" t="s">
        <v>70</v>
      </c>
      <c r="AD36" s="5" t="s">
        <v>70</v>
      </c>
      <c r="AE36" s="5" t="s">
        <v>70</v>
      </c>
      <c r="AF36" s="5" t="s">
        <v>70</v>
      </c>
      <c r="AG36" s="5" t="s">
        <v>70</v>
      </c>
      <c r="AH36" s="5">
        <v>0</v>
      </c>
      <c r="AI36" s="5" t="s">
        <v>70</v>
      </c>
      <c r="AJ36" s="5" t="s">
        <v>70</v>
      </c>
      <c r="AK36" s="5" t="s">
        <v>70</v>
      </c>
      <c r="AL36" s="5" t="s">
        <v>70</v>
      </c>
      <c r="AM36" s="5" t="s">
        <v>70</v>
      </c>
      <c r="AN36" s="5" t="s">
        <v>70</v>
      </c>
      <c r="AO36" s="5" t="s">
        <v>70</v>
      </c>
      <c r="AP36" s="5" t="s">
        <v>70</v>
      </c>
      <c r="AQ36" s="5" t="s">
        <v>70</v>
      </c>
      <c r="AR36" s="5" t="s">
        <v>70</v>
      </c>
      <c r="AS36" s="5">
        <v>0</v>
      </c>
      <c r="AT36" s="5" t="s">
        <v>70</v>
      </c>
      <c r="AU36" s="5" t="s">
        <v>70</v>
      </c>
      <c r="AV36" s="5" t="s">
        <v>70</v>
      </c>
      <c r="AW36" s="5" t="s">
        <v>70</v>
      </c>
      <c r="AX36" s="5" t="s">
        <v>70</v>
      </c>
      <c r="AY36" s="5" t="s">
        <v>70</v>
      </c>
      <c r="AZ36" s="5" t="s">
        <v>70</v>
      </c>
      <c r="BA36" s="5" t="s">
        <v>70</v>
      </c>
      <c r="BB36" s="5" t="s">
        <v>70</v>
      </c>
      <c r="BC36" s="5" t="s">
        <v>70</v>
      </c>
      <c r="BD36" s="5">
        <v>0</v>
      </c>
    </row>
    <row r="37" spans="1:56" x14ac:dyDescent="0.35">
      <c r="A37" t="s">
        <v>96</v>
      </c>
      <c r="B37" s="5" t="s">
        <v>70</v>
      </c>
      <c r="C37" s="5" t="s">
        <v>70</v>
      </c>
      <c r="D37" s="5" t="s">
        <v>70</v>
      </c>
      <c r="E37" s="5" t="s">
        <v>70</v>
      </c>
      <c r="F37" s="5" t="s">
        <v>70</v>
      </c>
      <c r="G37" s="5" t="s">
        <v>70</v>
      </c>
      <c r="H37" s="5" t="s">
        <v>70</v>
      </c>
      <c r="I37" s="5" t="s">
        <v>70</v>
      </c>
      <c r="J37" s="5" t="s">
        <v>70</v>
      </c>
      <c r="K37" s="5" t="s">
        <v>70</v>
      </c>
      <c r="L37" s="5">
        <v>0</v>
      </c>
      <c r="M37" s="5" t="s">
        <v>63</v>
      </c>
      <c r="N37" s="5" t="s">
        <v>63</v>
      </c>
      <c r="O37" s="5" t="s">
        <v>63</v>
      </c>
      <c r="P37" s="5" t="s">
        <v>63</v>
      </c>
      <c r="Q37" s="5" t="s">
        <v>63</v>
      </c>
      <c r="R37" s="5" t="s">
        <v>63</v>
      </c>
      <c r="S37" s="5" t="s">
        <v>63</v>
      </c>
      <c r="T37" s="5" t="s">
        <v>63</v>
      </c>
      <c r="U37" s="5">
        <v>0</v>
      </c>
      <c r="V37" s="7">
        <v>0</v>
      </c>
      <c r="W37" s="5" t="s">
        <v>63</v>
      </c>
      <c r="X37" s="5" t="s">
        <v>63</v>
      </c>
      <c r="Y37" s="5" t="s">
        <v>63</v>
      </c>
      <c r="Z37" s="5" t="s">
        <v>63</v>
      </c>
      <c r="AA37" s="5" t="s">
        <v>63</v>
      </c>
      <c r="AB37" s="5" t="s">
        <v>63</v>
      </c>
      <c r="AC37" s="5" t="s">
        <v>63</v>
      </c>
      <c r="AD37" s="5" t="s">
        <v>63</v>
      </c>
      <c r="AE37" s="5" t="s">
        <v>63</v>
      </c>
      <c r="AF37" s="5">
        <v>0</v>
      </c>
      <c r="AG37" s="7">
        <v>0</v>
      </c>
      <c r="AH37" s="5" t="s">
        <v>63</v>
      </c>
      <c r="AI37" s="5" t="s">
        <v>63</v>
      </c>
      <c r="AJ37" s="5" t="s">
        <v>63</v>
      </c>
      <c r="AK37" s="5" t="s">
        <v>63</v>
      </c>
      <c r="AL37" s="5" t="s">
        <v>63</v>
      </c>
      <c r="AM37" s="5" t="s">
        <v>63</v>
      </c>
      <c r="AN37" s="5" t="s">
        <v>63</v>
      </c>
      <c r="AO37" s="5" t="s">
        <v>63</v>
      </c>
      <c r="AP37" s="5" t="s">
        <v>63</v>
      </c>
      <c r="AQ37" s="5">
        <v>0</v>
      </c>
      <c r="AR37" s="7">
        <v>0</v>
      </c>
      <c r="AS37" s="5" t="s">
        <v>63</v>
      </c>
      <c r="AT37" s="5" t="s">
        <v>63</v>
      </c>
      <c r="AU37" s="5" t="s">
        <v>63</v>
      </c>
      <c r="AV37" s="5" t="s">
        <v>63</v>
      </c>
      <c r="AW37" s="5" t="s">
        <v>63</v>
      </c>
      <c r="AX37" s="5" t="s">
        <v>63</v>
      </c>
      <c r="AY37" s="5" t="s">
        <v>63</v>
      </c>
      <c r="AZ37" s="5" t="s">
        <v>63</v>
      </c>
      <c r="BA37" s="5" t="s">
        <v>63</v>
      </c>
      <c r="BB37" s="5" t="s">
        <v>63</v>
      </c>
      <c r="BC37" s="5" t="s">
        <v>63</v>
      </c>
      <c r="BD37" s="5">
        <v>5</v>
      </c>
    </row>
    <row r="38" spans="1:56" x14ac:dyDescent="0.35">
      <c r="A38" t="s">
        <v>97</v>
      </c>
      <c r="B38" s="5" t="s">
        <v>70</v>
      </c>
      <c r="C38" s="5" t="s">
        <v>70</v>
      </c>
      <c r="D38" s="5" t="s">
        <v>70</v>
      </c>
      <c r="E38" s="5" t="s">
        <v>70</v>
      </c>
      <c r="F38" s="5" t="s">
        <v>70</v>
      </c>
      <c r="G38" s="5" t="s">
        <v>70</v>
      </c>
      <c r="H38" s="5" t="s">
        <v>70</v>
      </c>
      <c r="I38" s="5" t="s">
        <v>70</v>
      </c>
      <c r="J38" s="5" t="s">
        <v>70</v>
      </c>
      <c r="K38" s="5" t="s">
        <v>70</v>
      </c>
      <c r="L38" s="5">
        <v>0</v>
      </c>
      <c r="M38" s="5" t="s">
        <v>63</v>
      </c>
      <c r="N38" s="5" t="s">
        <v>63</v>
      </c>
      <c r="O38" s="5" t="s">
        <v>63</v>
      </c>
      <c r="P38" s="5" t="s">
        <v>63</v>
      </c>
      <c r="Q38" s="5" t="s">
        <v>63</v>
      </c>
      <c r="R38" s="5" t="s">
        <v>63</v>
      </c>
      <c r="S38" s="5" t="s">
        <v>63</v>
      </c>
      <c r="T38" s="5" t="s">
        <v>63</v>
      </c>
      <c r="U38" s="5">
        <v>0</v>
      </c>
      <c r="V38" s="7">
        <v>0</v>
      </c>
      <c r="W38" s="5" t="s">
        <v>63</v>
      </c>
      <c r="X38" s="5" t="s">
        <v>70</v>
      </c>
      <c r="Y38" s="5" t="s">
        <v>70</v>
      </c>
      <c r="Z38" s="5" t="s">
        <v>70</v>
      </c>
      <c r="AA38" s="5" t="s">
        <v>70</v>
      </c>
      <c r="AB38" s="5" t="s">
        <v>70</v>
      </c>
      <c r="AC38" s="5" t="s">
        <v>70</v>
      </c>
      <c r="AD38" s="5" t="s">
        <v>70</v>
      </c>
      <c r="AE38" s="5" t="s">
        <v>70</v>
      </c>
      <c r="AF38" s="5" t="s">
        <v>70</v>
      </c>
      <c r="AG38" s="5" t="s">
        <v>70</v>
      </c>
      <c r="AH38" s="5">
        <v>0</v>
      </c>
      <c r="AI38" s="5" t="s">
        <v>70</v>
      </c>
      <c r="AJ38" s="5" t="s">
        <v>70</v>
      </c>
      <c r="AK38" s="5" t="s">
        <v>70</v>
      </c>
      <c r="AL38" s="5" t="s">
        <v>70</v>
      </c>
      <c r="AM38" s="5" t="s">
        <v>70</v>
      </c>
      <c r="AN38" s="5" t="s">
        <v>70</v>
      </c>
      <c r="AO38" s="5" t="s">
        <v>70</v>
      </c>
      <c r="AP38" s="5" t="s">
        <v>70</v>
      </c>
      <c r="AQ38" s="5" t="s">
        <v>70</v>
      </c>
      <c r="AR38" s="5" t="s">
        <v>70</v>
      </c>
      <c r="AS38" s="5">
        <v>0</v>
      </c>
      <c r="AT38" s="5" t="s">
        <v>70</v>
      </c>
      <c r="AU38" s="5" t="s">
        <v>70</v>
      </c>
      <c r="AV38" s="5" t="s">
        <v>70</v>
      </c>
      <c r="AW38" s="5" t="s">
        <v>70</v>
      </c>
      <c r="AX38" s="5" t="s">
        <v>70</v>
      </c>
      <c r="AY38" s="5" t="s">
        <v>70</v>
      </c>
      <c r="AZ38" s="5" t="s">
        <v>70</v>
      </c>
      <c r="BA38" s="5" t="s">
        <v>70</v>
      </c>
      <c r="BB38" s="5" t="s">
        <v>70</v>
      </c>
      <c r="BC38" s="5" t="s">
        <v>70</v>
      </c>
      <c r="BD38" s="5">
        <v>0</v>
      </c>
    </row>
    <row r="39" spans="1:56" x14ac:dyDescent="0.35">
      <c r="A39" t="s">
        <v>98</v>
      </c>
      <c r="B39" s="5">
        <v>15</v>
      </c>
      <c r="C39" s="7">
        <v>0.32700000000000001</v>
      </c>
      <c r="D39" s="5">
        <v>25</v>
      </c>
      <c r="E39" s="7">
        <v>0.5</v>
      </c>
      <c r="F39" s="5">
        <v>35</v>
      </c>
      <c r="G39" s="7">
        <v>0.65400000000000003</v>
      </c>
      <c r="H39" s="5">
        <v>40</v>
      </c>
      <c r="I39" s="7">
        <v>0.80800000000000005</v>
      </c>
      <c r="J39" s="5">
        <v>10</v>
      </c>
      <c r="K39" s="7">
        <v>0.192</v>
      </c>
      <c r="L39" s="5">
        <v>50</v>
      </c>
      <c r="M39" s="5">
        <v>30</v>
      </c>
      <c r="N39" s="7">
        <v>0.4</v>
      </c>
      <c r="O39" s="5">
        <v>40</v>
      </c>
      <c r="P39" s="7">
        <v>0.58599999999999997</v>
      </c>
      <c r="Q39" s="5">
        <v>55</v>
      </c>
      <c r="R39" s="7">
        <v>0.77100000000000002</v>
      </c>
      <c r="S39" s="5">
        <v>60</v>
      </c>
      <c r="T39" s="7">
        <v>0.88600000000000001</v>
      </c>
      <c r="U39" s="5">
        <v>10</v>
      </c>
      <c r="V39" s="7">
        <v>0.114</v>
      </c>
      <c r="W39" s="5">
        <v>70</v>
      </c>
      <c r="X39" s="5">
        <v>25</v>
      </c>
      <c r="Y39" s="7">
        <v>0.46400000000000002</v>
      </c>
      <c r="Z39" s="5">
        <v>40</v>
      </c>
      <c r="AA39" s="7">
        <v>0.73199999999999998</v>
      </c>
      <c r="AB39" s="5">
        <v>55</v>
      </c>
      <c r="AC39" s="7">
        <v>0.98199999999999998</v>
      </c>
      <c r="AD39" s="5">
        <v>55</v>
      </c>
      <c r="AE39" s="7">
        <v>1</v>
      </c>
      <c r="AF39" s="5">
        <v>0</v>
      </c>
      <c r="AG39" s="7">
        <v>0</v>
      </c>
      <c r="AH39" s="5">
        <v>55</v>
      </c>
      <c r="AI39" s="5">
        <v>30</v>
      </c>
      <c r="AJ39" s="5" t="s">
        <v>63</v>
      </c>
      <c r="AK39" s="5">
        <v>45</v>
      </c>
      <c r="AL39" s="5" t="s">
        <v>63</v>
      </c>
      <c r="AM39" s="5">
        <v>50</v>
      </c>
      <c r="AN39" s="5" t="s">
        <v>63</v>
      </c>
      <c r="AO39" s="5">
        <v>60</v>
      </c>
      <c r="AP39" s="5" t="s">
        <v>63</v>
      </c>
      <c r="AQ39" s="5" t="s">
        <v>63</v>
      </c>
      <c r="AR39" s="5" t="s">
        <v>63</v>
      </c>
      <c r="AS39" s="5">
        <v>60</v>
      </c>
      <c r="AT39" s="5">
        <v>25</v>
      </c>
      <c r="AU39" s="5" t="s">
        <v>63</v>
      </c>
      <c r="AV39" s="5">
        <v>45</v>
      </c>
      <c r="AW39" s="5" t="s">
        <v>63</v>
      </c>
      <c r="AX39" s="5">
        <v>55</v>
      </c>
      <c r="AY39" s="5" t="s">
        <v>63</v>
      </c>
      <c r="AZ39" s="5">
        <v>60</v>
      </c>
      <c r="BA39" s="5" t="s">
        <v>63</v>
      </c>
      <c r="BB39" s="5" t="s">
        <v>63</v>
      </c>
      <c r="BC39" s="5" t="s">
        <v>63</v>
      </c>
      <c r="BD39" s="5">
        <v>65</v>
      </c>
    </row>
    <row r="40" spans="1:56" x14ac:dyDescent="0.35">
      <c r="A40" t="s">
        <v>99</v>
      </c>
      <c r="B40" s="5">
        <v>565</v>
      </c>
      <c r="C40" s="7">
        <v>0.189</v>
      </c>
      <c r="D40" s="8">
        <v>1005</v>
      </c>
      <c r="E40" s="7">
        <v>0.33500000000000002</v>
      </c>
      <c r="F40" s="8">
        <v>1590</v>
      </c>
      <c r="G40" s="7">
        <v>0.52900000000000003</v>
      </c>
      <c r="H40" s="8">
        <v>2195</v>
      </c>
      <c r="I40" s="7">
        <v>0.73099999999999998</v>
      </c>
      <c r="J40" s="5">
        <v>810</v>
      </c>
      <c r="K40" s="7">
        <v>0.26900000000000002</v>
      </c>
      <c r="L40" s="8">
        <v>3005</v>
      </c>
      <c r="M40" s="5">
        <v>850</v>
      </c>
      <c r="N40" s="7">
        <v>0.28399999999999997</v>
      </c>
      <c r="O40" s="8">
        <v>1370</v>
      </c>
      <c r="P40" s="7">
        <v>0.45800000000000002</v>
      </c>
      <c r="Q40" s="8">
        <v>1905</v>
      </c>
      <c r="R40" s="7">
        <v>0.63600000000000001</v>
      </c>
      <c r="S40" s="8">
        <v>2395</v>
      </c>
      <c r="T40" s="7">
        <v>0.8</v>
      </c>
      <c r="U40" s="5">
        <v>600</v>
      </c>
      <c r="V40" s="7">
        <v>0.2</v>
      </c>
      <c r="W40" s="8">
        <v>2995</v>
      </c>
      <c r="X40" s="5">
        <v>740</v>
      </c>
      <c r="Y40" s="7">
        <v>0.26900000000000002</v>
      </c>
      <c r="Z40" s="8">
        <v>1215</v>
      </c>
      <c r="AA40" s="7">
        <v>0.441</v>
      </c>
      <c r="AB40" s="8">
        <v>1820</v>
      </c>
      <c r="AC40" s="7">
        <v>0.65900000000000003</v>
      </c>
      <c r="AD40" s="8">
        <v>2135</v>
      </c>
      <c r="AE40" s="7">
        <v>0.77300000000000002</v>
      </c>
      <c r="AF40" s="5">
        <v>630</v>
      </c>
      <c r="AG40" s="7">
        <v>0.22700000000000001</v>
      </c>
      <c r="AH40" s="8">
        <v>2760</v>
      </c>
      <c r="AI40" s="5">
        <v>875</v>
      </c>
      <c r="AJ40" s="7">
        <v>0.28100000000000003</v>
      </c>
      <c r="AK40" s="8">
        <v>1530</v>
      </c>
      <c r="AL40" s="7">
        <v>0.49</v>
      </c>
      <c r="AM40" s="8">
        <v>2390</v>
      </c>
      <c r="AN40" s="7">
        <v>0.76500000000000001</v>
      </c>
      <c r="AO40" s="8">
        <v>2720</v>
      </c>
      <c r="AP40" s="7">
        <v>0.871</v>
      </c>
      <c r="AQ40" s="5">
        <v>405</v>
      </c>
      <c r="AR40" s="7">
        <v>0.129</v>
      </c>
      <c r="AS40" s="8">
        <v>3125</v>
      </c>
      <c r="AT40" s="5">
        <v>645</v>
      </c>
      <c r="AU40" s="7">
        <v>0.20300000000000001</v>
      </c>
      <c r="AV40" s="8">
        <v>1140</v>
      </c>
      <c r="AW40" s="7">
        <v>0.36099999999999999</v>
      </c>
      <c r="AX40" s="8">
        <v>1705</v>
      </c>
      <c r="AY40" s="7">
        <v>0.53800000000000003</v>
      </c>
      <c r="AZ40" s="8">
        <v>2285</v>
      </c>
      <c r="BA40" s="7">
        <v>0.72299999999999998</v>
      </c>
      <c r="BB40" s="5">
        <v>880</v>
      </c>
      <c r="BC40" s="7">
        <v>0.27700000000000002</v>
      </c>
      <c r="BD40" s="8">
        <v>3165</v>
      </c>
    </row>
    <row r="41" spans="1:56" x14ac:dyDescent="0.35">
      <c r="A41" t="s">
        <v>100</v>
      </c>
      <c r="B41" s="5">
        <v>50</v>
      </c>
      <c r="C41" s="7">
        <v>0.5</v>
      </c>
      <c r="D41" s="5">
        <v>65</v>
      </c>
      <c r="E41" s="7">
        <v>0.63500000000000001</v>
      </c>
      <c r="F41" s="5">
        <v>75</v>
      </c>
      <c r="G41" s="7">
        <v>0.73099999999999998</v>
      </c>
      <c r="H41" s="5">
        <v>85</v>
      </c>
      <c r="I41" s="7">
        <v>0.82699999999999996</v>
      </c>
      <c r="J41" s="5">
        <v>20</v>
      </c>
      <c r="K41" s="7">
        <v>0.17299999999999999</v>
      </c>
      <c r="L41" s="5">
        <v>105</v>
      </c>
      <c r="M41" s="5">
        <v>35</v>
      </c>
      <c r="N41" s="7">
        <v>0.33</v>
      </c>
      <c r="O41" s="5">
        <v>60</v>
      </c>
      <c r="P41" s="7">
        <v>0.53600000000000003</v>
      </c>
      <c r="Q41" s="5">
        <v>70</v>
      </c>
      <c r="R41" s="7">
        <v>0.63400000000000001</v>
      </c>
      <c r="S41" s="5">
        <v>90</v>
      </c>
      <c r="T41" s="7">
        <v>0.78600000000000003</v>
      </c>
      <c r="U41" s="5">
        <v>25</v>
      </c>
      <c r="V41" s="7">
        <v>0.214</v>
      </c>
      <c r="W41" s="5">
        <v>110</v>
      </c>
      <c r="X41" s="5">
        <v>35</v>
      </c>
      <c r="Y41" s="7">
        <v>0.38700000000000001</v>
      </c>
      <c r="Z41" s="5">
        <v>50</v>
      </c>
      <c r="AA41" s="7">
        <v>0.52700000000000002</v>
      </c>
      <c r="AB41" s="5">
        <v>70</v>
      </c>
      <c r="AC41" s="7">
        <v>0.76300000000000001</v>
      </c>
      <c r="AD41" s="5">
        <v>85</v>
      </c>
      <c r="AE41" s="7">
        <v>0.91400000000000003</v>
      </c>
      <c r="AF41" s="5">
        <v>10</v>
      </c>
      <c r="AG41" s="7">
        <v>8.5999999999999993E-2</v>
      </c>
      <c r="AH41" s="5">
        <v>95</v>
      </c>
      <c r="AI41" s="5">
        <v>10</v>
      </c>
      <c r="AJ41" s="5" t="s">
        <v>63</v>
      </c>
      <c r="AK41" s="5">
        <v>25</v>
      </c>
      <c r="AL41" s="5" t="s">
        <v>63</v>
      </c>
      <c r="AM41" s="5">
        <v>35</v>
      </c>
      <c r="AN41" s="5" t="s">
        <v>63</v>
      </c>
      <c r="AO41" s="5">
        <v>40</v>
      </c>
      <c r="AP41" s="5" t="s">
        <v>63</v>
      </c>
      <c r="AQ41" s="5" t="s">
        <v>63</v>
      </c>
      <c r="AR41" s="5" t="s">
        <v>63</v>
      </c>
      <c r="AS41" s="5">
        <v>45</v>
      </c>
      <c r="AT41" s="5">
        <v>20</v>
      </c>
      <c r="AU41" s="7">
        <v>0.27500000000000002</v>
      </c>
      <c r="AV41" s="5">
        <v>35</v>
      </c>
      <c r="AW41" s="7">
        <v>0.52200000000000002</v>
      </c>
      <c r="AX41" s="5">
        <v>45</v>
      </c>
      <c r="AY41" s="7">
        <v>0.623</v>
      </c>
      <c r="AZ41" s="5">
        <v>50</v>
      </c>
      <c r="BA41" s="7">
        <v>0.754</v>
      </c>
      <c r="BB41" s="5">
        <v>15</v>
      </c>
      <c r="BC41" s="7">
        <v>0.246</v>
      </c>
      <c r="BD41" s="5">
        <v>70</v>
      </c>
    </row>
    <row r="42" spans="1:56" x14ac:dyDescent="0.35">
      <c r="A42" t="s">
        <v>101</v>
      </c>
      <c r="B42" s="5">
        <v>325</v>
      </c>
      <c r="C42" s="7">
        <v>0.27700000000000002</v>
      </c>
      <c r="D42" s="5">
        <v>575</v>
      </c>
      <c r="E42" s="7">
        <v>0.48899999999999999</v>
      </c>
      <c r="F42" s="5">
        <v>830</v>
      </c>
      <c r="G42" s="7">
        <v>0.70599999999999996</v>
      </c>
      <c r="H42" s="8">
        <v>1015</v>
      </c>
      <c r="I42" s="7">
        <v>0.86199999999999999</v>
      </c>
      <c r="J42" s="5">
        <v>160</v>
      </c>
      <c r="K42" s="7">
        <v>0.13800000000000001</v>
      </c>
      <c r="L42" s="8">
        <v>1180</v>
      </c>
      <c r="M42" s="5">
        <v>305</v>
      </c>
      <c r="N42" s="7">
        <v>0.28199999999999997</v>
      </c>
      <c r="O42" s="5">
        <v>560</v>
      </c>
      <c r="P42" s="7">
        <v>0.51300000000000001</v>
      </c>
      <c r="Q42" s="5">
        <v>785</v>
      </c>
      <c r="R42" s="7">
        <v>0.72</v>
      </c>
      <c r="S42" s="5">
        <v>950</v>
      </c>
      <c r="T42" s="7">
        <v>0.873</v>
      </c>
      <c r="U42" s="5">
        <v>140</v>
      </c>
      <c r="V42" s="7">
        <v>0.127</v>
      </c>
      <c r="W42" s="8">
        <v>1090</v>
      </c>
      <c r="X42" s="5">
        <v>510</v>
      </c>
      <c r="Y42" s="7">
        <v>0.49099999999999999</v>
      </c>
      <c r="Z42" s="5">
        <v>715</v>
      </c>
      <c r="AA42" s="7">
        <v>0.68899999999999995</v>
      </c>
      <c r="AB42" s="5">
        <v>920</v>
      </c>
      <c r="AC42" s="7">
        <v>0.88800000000000001</v>
      </c>
      <c r="AD42" s="8">
        <v>1005</v>
      </c>
      <c r="AE42" s="7">
        <v>0.97</v>
      </c>
      <c r="AF42" s="5">
        <v>30</v>
      </c>
      <c r="AG42" s="7">
        <v>0.03</v>
      </c>
      <c r="AH42" s="8">
        <v>1035</v>
      </c>
      <c r="AI42" s="5">
        <v>340</v>
      </c>
      <c r="AJ42" s="7">
        <v>0.33100000000000002</v>
      </c>
      <c r="AK42" s="5">
        <v>585</v>
      </c>
      <c r="AL42" s="7">
        <v>0.56799999999999995</v>
      </c>
      <c r="AM42" s="5">
        <v>910</v>
      </c>
      <c r="AN42" s="7">
        <v>0.88400000000000001</v>
      </c>
      <c r="AO42" s="8">
        <v>1000</v>
      </c>
      <c r="AP42" s="7">
        <v>0.97299999999999998</v>
      </c>
      <c r="AQ42" s="5">
        <v>30</v>
      </c>
      <c r="AR42" s="7">
        <v>2.7E-2</v>
      </c>
      <c r="AS42" s="8">
        <v>1025</v>
      </c>
      <c r="AT42" s="5">
        <v>205</v>
      </c>
      <c r="AU42" s="7">
        <v>0.21099999999999999</v>
      </c>
      <c r="AV42" s="5">
        <v>400</v>
      </c>
      <c r="AW42" s="7">
        <v>0.41499999999999998</v>
      </c>
      <c r="AX42" s="5">
        <v>615</v>
      </c>
      <c r="AY42" s="7">
        <v>0.63600000000000001</v>
      </c>
      <c r="AZ42" s="5">
        <v>795</v>
      </c>
      <c r="BA42" s="7">
        <v>0.82499999999999996</v>
      </c>
      <c r="BB42" s="5">
        <v>170</v>
      </c>
      <c r="BC42" s="7">
        <v>0.17499999999999999</v>
      </c>
      <c r="BD42" s="5">
        <v>965</v>
      </c>
    </row>
    <row r="43" spans="1:56" x14ac:dyDescent="0.35">
      <c r="A43" t="s">
        <v>102</v>
      </c>
      <c r="B43" s="5">
        <v>420</v>
      </c>
      <c r="C43" s="7">
        <v>0.52400000000000002</v>
      </c>
      <c r="D43" s="5">
        <v>655</v>
      </c>
      <c r="E43" s="7">
        <v>0.81100000000000005</v>
      </c>
      <c r="F43" s="5">
        <v>745</v>
      </c>
      <c r="G43" s="7">
        <v>0.92400000000000004</v>
      </c>
      <c r="H43" s="5">
        <v>795</v>
      </c>
      <c r="I43" s="7">
        <v>0.98799999999999999</v>
      </c>
      <c r="J43" s="5">
        <v>10</v>
      </c>
      <c r="K43" s="7">
        <v>1.2E-2</v>
      </c>
      <c r="L43" s="5">
        <v>805</v>
      </c>
      <c r="M43" s="5">
        <v>370</v>
      </c>
      <c r="N43" s="7">
        <v>0.51900000000000002</v>
      </c>
      <c r="O43" s="5">
        <v>570</v>
      </c>
      <c r="P43" s="7">
        <v>0.79200000000000004</v>
      </c>
      <c r="Q43" s="5">
        <v>660</v>
      </c>
      <c r="R43" s="7">
        <v>0.91800000000000004</v>
      </c>
      <c r="S43" s="5">
        <v>710</v>
      </c>
      <c r="T43" s="7">
        <v>0.98699999999999999</v>
      </c>
      <c r="U43" s="5">
        <v>10</v>
      </c>
      <c r="V43" s="7">
        <v>1.2999999999999999E-2</v>
      </c>
      <c r="W43" s="5">
        <v>715</v>
      </c>
      <c r="X43" s="5">
        <v>515</v>
      </c>
      <c r="Y43" s="5" t="s">
        <v>63</v>
      </c>
      <c r="Z43" s="5">
        <v>695</v>
      </c>
      <c r="AA43" s="5" t="s">
        <v>63</v>
      </c>
      <c r="AB43" s="5">
        <v>825</v>
      </c>
      <c r="AC43" s="5" t="s">
        <v>63</v>
      </c>
      <c r="AD43" s="5">
        <v>840</v>
      </c>
      <c r="AE43" s="5" t="s">
        <v>63</v>
      </c>
      <c r="AF43" s="5" t="s">
        <v>63</v>
      </c>
      <c r="AG43" s="5" t="s">
        <v>63</v>
      </c>
      <c r="AH43" s="5">
        <v>840</v>
      </c>
      <c r="AI43" s="5">
        <v>380</v>
      </c>
      <c r="AJ43" s="5" t="s">
        <v>63</v>
      </c>
      <c r="AK43" s="5">
        <v>595</v>
      </c>
      <c r="AL43" s="5" t="s">
        <v>63</v>
      </c>
      <c r="AM43" s="5">
        <v>710</v>
      </c>
      <c r="AN43" s="5" t="s">
        <v>63</v>
      </c>
      <c r="AO43" s="5">
        <v>730</v>
      </c>
      <c r="AP43" s="5" t="s">
        <v>63</v>
      </c>
      <c r="AQ43" s="5" t="s">
        <v>63</v>
      </c>
      <c r="AR43" s="5" t="s">
        <v>63</v>
      </c>
      <c r="AS43" s="5">
        <v>735</v>
      </c>
      <c r="AT43" s="5">
        <v>335</v>
      </c>
      <c r="AU43" s="7">
        <v>0.48199999999999998</v>
      </c>
      <c r="AV43" s="5">
        <v>525</v>
      </c>
      <c r="AW43" s="7">
        <v>0.75700000000000001</v>
      </c>
      <c r="AX43" s="5">
        <v>640</v>
      </c>
      <c r="AY43" s="7">
        <v>0.91800000000000004</v>
      </c>
      <c r="AZ43" s="5">
        <v>675</v>
      </c>
      <c r="BA43" s="7">
        <v>0.97</v>
      </c>
      <c r="BB43" s="5">
        <v>20</v>
      </c>
      <c r="BC43" s="7">
        <v>0.03</v>
      </c>
      <c r="BD43" s="5">
        <v>695</v>
      </c>
    </row>
    <row r="44" spans="1:56" x14ac:dyDescent="0.35">
      <c r="A44" t="s">
        <v>103</v>
      </c>
      <c r="B44" s="5">
        <v>25</v>
      </c>
      <c r="C44" s="7">
        <v>0.24299999999999999</v>
      </c>
      <c r="D44" s="5">
        <v>65</v>
      </c>
      <c r="E44" s="7">
        <v>0.59799999999999998</v>
      </c>
      <c r="F44" s="5">
        <v>95</v>
      </c>
      <c r="G44" s="7">
        <v>0.90700000000000003</v>
      </c>
      <c r="H44" s="5">
        <v>105</v>
      </c>
      <c r="I44" s="7">
        <v>1</v>
      </c>
      <c r="J44" s="5">
        <v>0</v>
      </c>
      <c r="K44" s="7">
        <v>0</v>
      </c>
      <c r="L44" s="5">
        <v>105</v>
      </c>
      <c r="M44" s="5">
        <v>25</v>
      </c>
      <c r="N44" s="7">
        <v>0.22700000000000001</v>
      </c>
      <c r="O44" s="5">
        <v>65</v>
      </c>
      <c r="P44" s="7">
        <v>0.57299999999999995</v>
      </c>
      <c r="Q44" s="5">
        <v>80</v>
      </c>
      <c r="R44" s="7">
        <v>0.745</v>
      </c>
      <c r="S44" s="5">
        <v>100</v>
      </c>
      <c r="T44" s="7">
        <v>0.89100000000000001</v>
      </c>
      <c r="U44" s="5">
        <v>10</v>
      </c>
      <c r="V44" s="7">
        <v>0.109</v>
      </c>
      <c r="W44" s="5">
        <v>110</v>
      </c>
      <c r="X44" s="5">
        <v>40</v>
      </c>
      <c r="Y44" s="5" t="s">
        <v>63</v>
      </c>
      <c r="Z44" s="5">
        <v>55</v>
      </c>
      <c r="AA44" s="5" t="s">
        <v>63</v>
      </c>
      <c r="AB44" s="5">
        <v>80</v>
      </c>
      <c r="AC44" s="5" t="s">
        <v>63</v>
      </c>
      <c r="AD44" s="5">
        <v>85</v>
      </c>
      <c r="AE44" s="5" t="s">
        <v>63</v>
      </c>
      <c r="AF44" s="5" t="s">
        <v>63</v>
      </c>
      <c r="AG44" s="5" t="s">
        <v>63</v>
      </c>
      <c r="AH44" s="5">
        <v>85</v>
      </c>
      <c r="AI44" s="5">
        <v>30</v>
      </c>
      <c r="AJ44" s="5" t="s">
        <v>63</v>
      </c>
      <c r="AK44" s="5">
        <v>65</v>
      </c>
      <c r="AL44" s="5" t="s">
        <v>63</v>
      </c>
      <c r="AM44" s="5">
        <v>95</v>
      </c>
      <c r="AN44" s="5" t="s">
        <v>63</v>
      </c>
      <c r="AO44" s="5">
        <v>105</v>
      </c>
      <c r="AP44" s="5" t="s">
        <v>63</v>
      </c>
      <c r="AQ44" s="5" t="s">
        <v>63</v>
      </c>
      <c r="AR44" s="5" t="s">
        <v>63</v>
      </c>
      <c r="AS44" s="5">
        <v>105</v>
      </c>
      <c r="AT44" s="5">
        <v>10</v>
      </c>
      <c r="AU44" s="5" t="s">
        <v>63</v>
      </c>
      <c r="AV44" s="5">
        <v>30</v>
      </c>
      <c r="AW44" s="5" t="s">
        <v>63</v>
      </c>
      <c r="AX44" s="5">
        <v>50</v>
      </c>
      <c r="AY44" s="5" t="s">
        <v>63</v>
      </c>
      <c r="AZ44" s="5">
        <v>55</v>
      </c>
      <c r="BA44" s="5" t="s">
        <v>63</v>
      </c>
      <c r="BB44" s="5" t="s">
        <v>63</v>
      </c>
      <c r="BC44" s="5" t="s">
        <v>63</v>
      </c>
      <c r="BD44" s="5">
        <v>60</v>
      </c>
    </row>
    <row r="45" spans="1:56" x14ac:dyDescent="0.35">
      <c r="A45" t="s">
        <v>104</v>
      </c>
      <c r="B45" s="5">
        <v>10</v>
      </c>
      <c r="C45" s="7">
        <v>0.9</v>
      </c>
      <c r="D45" s="5">
        <v>10</v>
      </c>
      <c r="E45" s="7">
        <v>1</v>
      </c>
      <c r="F45" s="5">
        <v>10</v>
      </c>
      <c r="G45" s="7">
        <v>1</v>
      </c>
      <c r="H45" s="5">
        <v>10</v>
      </c>
      <c r="I45" s="7">
        <v>1</v>
      </c>
      <c r="J45" s="5">
        <v>0</v>
      </c>
      <c r="K45" s="7">
        <v>0</v>
      </c>
      <c r="L45" s="5">
        <v>10</v>
      </c>
      <c r="M45" s="5" t="s">
        <v>63</v>
      </c>
      <c r="N45" s="5" t="s">
        <v>63</v>
      </c>
      <c r="O45" s="5">
        <v>5</v>
      </c>
      <c r="P45" s="5" t="s">
        <v>63</v>
      </c>
      <c r="Q45" s="5">
        <v>10</v>
      </c>
      <c r="R45" s="5" t="s">
        <v>63</v>
      </c>
      <c r="S45" s="5">
        <v>10</v>
      </c>
      <c r="T45" s="5" t="s">
        <v>63</v>
      </c>
      <c r="U45" s="5">
        <v>0</v>
      </c>
      <c r="V45" s="7">
        <v>0</v>
      </c>
      <c r="W45" s="5">
        <v>10</v>
      </c>
      <c r="X45" s="5" t="s">
        <v>63</v>
      </c>
      <c r="Y45" s="5" t="s">
        <v>63</v>
      </c>
      <c r="Z45" s="5" t="s">
        <v>63</v>
      </c>
      <c r="AA45" s="5" t="s">
        <v>63</v>
      </c>
      <c r="AB45" s="5" t="s">
        <v>63</v>
      </c>
      <c r="AC45" s="5" t="s">
        <v>63</v>
      </c>
      <c r="AD45" s="5" t="s">
        <v>63</v>
      </c>
      <c r="AE45" s="5" t="s">
        <v>63</v>
      </c>
      <c r="AF45" s="5">
        <v>0</v>
      </c>
      <c r="AG45" s="7">
        <v>0</v>
      </c>
      <c r="AH45" s="5" t="s">
        <v>63</v>
      </c>
      <c r="AI45" s="5" t="s">
        <v>70</v>
      </c>
      <c r="AJ45" s="5" t="s">
        <v>70</v>
      </c>
      <c r="AK45" s="5" t="s">
        <v>70</v>
      </c>
      <c r="AL45" s="5" t="s">
        <v>70</v>
      </c>
      <c r="AM45" s="5" t="s">
        <v>70</v>
      </c>
      <c r="AN45" s="5" t="s">
        <v>70</v>
      </c>
      <c r="AO45" s="5" t="s">
        <v>70</v>
      </c>
      <c r="AP45" s="5" t="s">
        <v>70</v>
      </c>
      <c r="AQ45" s="5" t="s">
        <v>70</v>
      </c>
      <c r="AR45" s="5" t="s">
        <v>70</v>
      </c>
      <c r="AS45" s="5">
        <v>0</v>
      </c>
      <c r="AT45" s="5" t="s">
        <v>70</v>
      </c>
      <c r="AU45" s="5" t="s">
        <v>70</v>
      </c>
      <c r="AV45" s="5" t="s">
        <v>70</v>
      </c>
      <c r="AW45" s="5" t="s">
        <v>70</v>
      </c>
      <c r="AX45" s="5" t="s">
        <v>70</v>
      </c>
      <c r="AY45" s="5" t="s">
        <v>70</v>
      </c>
      <c r="AZ45" s="5" t="s">
        <v>70</v>
      </c>
      <c r="BA45" s="5" t="s">
        <v>70</v>
      </c>
      <c r="BB45" s="5" t="s">
        <v>70</v>
      </c>
      <c r="BC45" s="5" t="s">
        <v>70</v>
      </c>
      <c r="BD45" s="5">
        <v>0</v>
      </c>
    </row>
    <row r="46" spans="1:56" x14ac:dyDescent="0.35">
      <c r="A46" t="s">
        <v>105</v>
      </c>
      <c r="B46" s="5">
        <v>0</v>
      </c>
      <c r="C46" s="7">
        <v>0</v>
      </c>
      <c r="D46" s="5">
        <v>0</v>
      </c>
      <c r="E46" s="7">
        <v>0</v>
      </c>
      <c r="F46" s="5">
        <v>0</v>
      </c>
      <c r="G46" s="7">
        <v>0</v>
      </c>
      <c r="H46" s="5">
        <v>0</v>
      </c>
      <c r="I46" s="7">
        <v>0</v>
      </c>
      <c r="J46" s="5" t="s">
        <v>63</v>
      </c>
      <c r="K46" s="5" t="s">
        <v>63</v>
      </c>
      <c r="L46" s="5" t="s">
        <v>63</v>
      </c>
      <c r="M46" s="5">
        <v>0</v>
      </c>
      <c r="N46" s="7">
        <v>0</v>
      </c>
      <c r="O46" s="5">
        <v>0</v>
      </c>
      <c r="P46" s="7">
        <v>0</v>
      </c>
      <c r="Q46" s="5" t="s">
        <v>63</v>
      </c>
      <c r="R46" s="5" t="s">
        <v>63</v>
      </c>
      <c r="S46" s="5" t="s">
        <v>63</v>
      </c>
      <c r="T46" s="5" t="s">
        <v>63</v>
      </c>
      <c r="U46" s="5" t="s">
        <v>63</v>
      </c>
      <c r="V46" s="5" t="s">
        <v>63</v>
      </c>
      <c r="W46" s="5">
        <v>5</v>
      </c>
      <c r="X46" s="5" t="s">
        <v>63</v>
      </c>
      <c r="Y46" s="5" t="s">
        <v>63</v>
      </c>
      <c r="Z46" s="5" t="s">
        <v>63</v>
      </c>
      <c r="AA46" s="5" t="s">
        <v>63</v>
      </c>
      <c r="AB46" s="5" t="s">
        <v>63</v>
      </c>
      <c r="AC46" s="5" t="s">
        <v>63</v>
      </c>
      <c r="AD46" s="5" t="s">
        <v>63</v>
      </c>
      <c r="AE46" s="5" t="s">
        <v>63</v>
      </c>
      <c r="AF46" s="5" t="s">
        <v>63</v>
      </c>
      <c r="AG46" s="5" t="s">
        <v>63</v>
      </c>
      <c r="AH46" s="5">
        <v>5</v>
      </c>
      <c r="AI46" s="5" t="s">
        <v>70</v>
      </c>
      <c r="AJ46" s="5" t="s">
        <v>70</v>
      </c>
      <c r="AK46" s="5" t="s">
        <v>70</v>
      </c>
      <c r="AL46" s="5" t="s">
        <v>70</v>
      </c>
      <c r="AM46" s="5" t="s">
        <v>70</v>
      </c>
      <c r="AN46" s="5" t="s">
        <v>70</v>
      </c>
      <c r="AO46" s="5" t="s">
        <v>70</v>
      </c>
      <c r="AP46" s="5" t="s">
        <v>70</v>
      </c>
      <c r="AQ46" s="5" t="s">
        <v>70</v>
      </c>
      <c r="AR46" s="5" t="s">
        <v>70</v>
      </c>
      <c r="AS46" s="5">
        <v>0</v>
      </c>
      <c r="AT46" s="5">
        <v>0</v>
      </c>
      <c r="AU46" s="7">
        <v>0</v>
      </c>
      <c r="AV46" s="5">
        <v>0</v>
      </c>
      <c r="AW46" s="7">
        <v>0</v>
      </c>
      <c r="AX46" s="5">
        <v>0</v>
      </c>
      <c r="AY46" s="7">
        <v>0</v>
      </c>
      <c r="AZ46" s="5" t="s">
        <v>63</v>
      </c>
      <c r="BA46" s="5" t="s">
        <v>63</v>
      </c>
      <c r="BB46" s="5" t="s">
        <v>63</v>
      </c>
      <c r="BC46" s="5" t="s">
        <v>63</v>
      </c>
      <c r="BD46" s="5" t="s">
        <v>63</v>
      </c>
    </row>
    <row r="47" spans="1:56" x14ac:dyDescent="0.35">
      <c r="A47" t="s">
        <v>106</v>
      </c>
      <c r="B47" s="5">
        <v>855</v>
      </c>
      <c r="C47" s="7">
        <v>0.49099999999999999</v>
      </c>
      <c r="D47" s="8">
        <v>1380</v>
      </c>
      <c r="E47" s="7">
        <v>0.79300000000000004</v>
      </c>
      <c r="F47" s="8">
        <v>1675</v>
      </c>
      <c r="G47" s="7">
        <v>0.96299999999999997</v>
      </c>
      <c r="H47" s="8">
        <v>1735</v>
      </c>
      <c r="I47" s="7">
        <v>0.996</v>
      </c>
      <c r="J47" s="5">
        <v>5</v>
      </c>
      <c r="K47" s="7">
        <v>4.0000000000000001E-3</v>
      </c>
      <c r="L47" s="8">
        <v>1740</v>
      </c>
      <c r="M47" s="5">
        <v>825</v>
      </c>
      <c r="N47" s="7">
        <v>0.46700000000000003</v>
      </c>
      <c r="O47" s="8">
        <v>1435</v>
      </c>
      <c r="P47" s="7">
        <v>0.81200000000000006</v>
      </c>
      <c r="Q47" s="8">
        <v>1695</v>
      </c>
      <c r="R47" s="7">
        <v>0.95799999999999996</v>
      </c>
      <c r="S47" s="8">
        <v>1760</v>
      </c>
      <c r="T47" s="7">
        <v>0.99399999999999999</v>
      </c>
      <c r="U47" s="5">
        <v>10</v>
      </c>
      <c r="V47" s="7">
        <v>6.0000000000000001E-3</v>
      </c>
      <c r="W47" s="8">
        <v>1770</v>
      </c>
      <c r="X47" s="5">
        <v>970</v>
      </c>
      <c r="Y47" s="7">
        <v>0.57199999999999995</v>
      </c>
      <c r="Z47" s="8">
        <v>1400</v>
      </c>
      <c r="AA47" s="7">
        <v>0.82399999999999995</v>
      </c>
      <c r="AB47" s="8">
        <v>1660</v>
      </c>
      <c r="AC47" s="7">
        <v>0.97599999999999998</v>
      </c>
      <c r="AD47" s="8">
        <v>1690</v>
      </c>
      <c r="AE47" s="7">
        <v>0.99399999999999999</v>
      </c>
      <c r="AF47" s="5">
        <v>10</v>
      </c>
      <c r="AG47" s="7">
        <v>6.0000000000000001E-3</v>
      </c>
      <c r="AH47" s="8">
        <v>1700</v>
      </c>
      <c r="AI47" s="5">
        <v>810</v>
      </c>
      <c r="AJ47" s="7">
        <v>0.54300000000000004</v>
      </c>
      <c r="AK47" s="8">
        <v>1220</v>
      </c>
      <c r="AL47" s="7">
        <v>0.81599999999999995</v>
      </c>
      <c r="AM47" s="8">
        <v>1450</v>
      </c>
      <c r="AN47" s="7">
        <v>0.96899999999999997</v>
      </c>
      <c r="AO47" s="8">
        <v>1485</v>
      </c>
      <c r="AP47" s="7">
        <v>0.99299999999999999</v>
      </c>
      <c r="AQ47" s="5">
        <v>10</v>
      </c>
      <c r="AR47" s="7">
        <v>7.0000000000000001E-3</v>
      </c>
      <c r="AS47" s="8">
        <v>1495</v>
      </c>
      <c r="AT47" s="5">
        <v>580</v>
      </c>
      <c r="AU47" s="7">
        <v>0.39100000000000001</v>
      </c>
      <c r="AV47" s="8">
        <v>1090</v>
      </c>
      <c r="AW47" s="7">
        <v>0.73399999999999999</v>
      </c>
      <c r="AX47" s="8">
        <v>1390</v>
      </c>
      <c r="AY47" s="7">
        <v>0.93500000000000005</v>
      </c>
      <c r="AZ47" s="8">
        <v>1475</v>
      </c>
      <c r="BA47" s="7">
        <v>0.99099999999999999</v>
      </c>
      <c r="BB47" s="5">
        <v>15</v>
      </c>
      <c r="BC47" s="7">
        <v>8.9999999999999993E-3</v>
      </c>
      <c r="BD47" s="8">
        <v>1485</v>
      </c>
    </row>
    <row r="48" spans="1:56" x14ac:dyDescent="0.35">
      <c r="A48" t="s">
        <v>107</v>
      </c>
      <c r="B48" s="5">
        <v>215</v>
      </c>
      <c r="C48" s="7">
        <v>0.25600000000000001</v>
      </c>
      <c r="D48" s="5">
        <v>365</v>
      </c>
      <c r="E48" s="7">
        <v>0.432</v>
      </c>
      <c r="F48" s="5">
        <v>555</v>
      </c>
      <c r="G48" s="7">
        <v>0.66100000000000003</v>
      </c>
      <c r="H48" s="5">
        <v>730</v>
      </c>
      <c r="I48" s="7">
        <v>0.86799999999999999</v>
      </c>
      <c r="J48" s="5">
        <v>110</v>
      </c>
      <c r="K48" s="7">
        <v>0.13200000000000001</v>
      </c>
      <c r="L48" s="5">
        <v>840</v>
      </c>
      <c r="M48" s="5">
        <v>205</v>
      </c>
      <c r="N48" s="7">
        <v>0.22800000000000001</v>
      </c>
      <c r="O48" s="5">
        <v>390</v>
      </c>
      <c r="P48" s="7">
        <v>0.436</v>
      </c>
      <c r="Q48" s="5">
        <v>605</v>
      </c>
      <c r="R48" s="7">
        <v>0.67700000000000005</v>
      </c>
      <c r="S48" s="5">
        <v>765</v>
      </c>
      <c r="T48" s="7">
        <v>0.85399999999999998</v>
      </c>
      <c r="U48" s="5">
        <v>130</v>
      </c>
      <c r="V48" s="7">
        <v>0.14599999999999999</v>
      </c>
      <c r="W48" s="5">
        <v>895</v>
      </c>
      <c r="X48" s="5">
        <v>300</v>
      </c>
      <c r="Y48" s="7">
        <v>0.32100000000000001</v>
      </c>
      <c r="Z48" s="5">
        <v>475</v>
      </c>
      <c r="AA48" s="7">
        <v>0.50700000000000001</v>
      </c>
      <c r="AB48" s="5">
        <v>690</v>
      </c>
      <c r="AC48" s="7">
        <v>0.73399999999999999</v>
      </c>
      <c r="AD48" s="5">
        <v>805</v>
      </c>
      <c r="AE48" s="7">
        <v>0.85699999999999998</v>
      </c>
      <c r="AF48" s="5">
        <v>135</v>
      </c>
      <c r="AG48" s="7">
        <v>0.14299999999999999</v>
      </c>
      <c r="AH48" s="5">
        <v>940</v>
      </c>
      <c r="AI48" s="5">
        <v>240</v>
      </c>
      <c r="AJ48" s="7">
        <v>0.26900000000000002</v>
      </c>
      <c r="AK48" s="5">
        <v>450</v>
      </c>
      <c r="AL48" s="7">
        <v>0.502</v>
      </c>
      <c r="AM48" s="5">
        <v>705</v>
      </c>
      <c r="AN48" s="7">
        <v>0.78800000000000003</v>
      </c>
      <c r="AO48" s="5">
        <v>835</v>
      </c>
      <c r="AP48" s="7">
        <v>0.93500000000000005</v>
      </c>
      <c r="AQ48" s="5">
        <v>60</v>
      </c>
      <c r="AR48" s="7">
        <v>6.5000000000000002E-2</v>
      </c>
      <c r="AS48" s="5">
        <v>895</v>
      </c>
      <c r="AT48" s="5">
        <v>180</v>
      </c>
      <c r="AU48" s="7">
        <v>0.19500000000000001</v>
      </c>
      <c r="AV48" s="5">
        <v>370</v>
      </c>
      <c r="AW48" s="7">
        <v>0.40300000000000002</v>
      </c>
      <c r="AX48" s="5">
        <v>560</v>
      </c>
      <c r="AY48" s="7">
        <v>0.61</v>
      </c>
      <c r="AZ48" s="5">
        <v>755</v>
      </c>
      <c r="BA48" s="7">
        <v>0.81899999999999995</v>
      </c>
      <c r="BB48" s="5">
        <v>165</v>
      </c>
      <c r="BC48" s="7">
        <v>0.18099999999999999</v>
      </c>
      <c r="BD48" s="5">
        <v>920</v>
      </c>
    </row>
    <row r="49" spans="1:56" x14ac:dyDescent="0.35">
      <c r="A49" t="s">
        <v>108</v>
      </c>
      <c r="B49" s="5">
        <v>5</v>
      </c>
      <c r="C49" s="7">
        <v>5.3999999999999999E-2</v>
      </c>
      <c r="D49" s="5">
        <v>30</v>
      </c>
      <c r="E49" s="7">
        <v>0.30399999999999999</v>
      </c>
      <c r="F49" s="5">
        <v>60</v>
      </c>
      <c r="G49" s="7">
        <v>0.63</v>
      </c>
      <c r="H49" s="5">
        <v>85</v>
      </c>
      <c r="I49" s="7">
        <v>0.92400000000000004</v>
      </c>
      <c r="J49" s="5">
        <v>5</v>
      </c>
      <c r="K49" s="7">
        <v>7.5999999999999998E-2</v>
      </c>
      <c r="L49" s="5">
        <v>90</v>
      </c>
      <c r="M49" s="5">
        <v>10</v>
      </c>
      <c r="N49" s="7">
        <v>8.2000000000000003E-2</v>
      </c>
      <c r="O49" s="5">
        <v>30</v>
      </c>
      <c r="P49" s="7">
        <v>0.255</v>
      </c>
      <c r="Q49" s="5">
        <v>70</v>
      </c>
      <c r="R49" s="7">
        <v>0.64500000000000002</v>
      </c>
      <c r="S49" s="5">
        <v>95</v>
      </c>
      <c r="T49" s="7">
        <v>0.88200000000000001</v>
      </c>
      <c r="U49" s="5">
        <v>15</v>
      </c>
      <c r="V49" s="7">
        <v>0.11799999999999999</v>
      </c>
      <c r="W49" s="5">
        <v>110</v>
      </c>
      <c r="X49" s="5">
        <v>25</v>
      </c>
      <c r="Y49" s="7">
        <v>0.29499999999999998</v>
      </c>
      <c r="Z49" s="5">
        <v>55</v>
      </c>
      <c r="AA49" s="7">
        <v>0.69199999999999995</v>
      </c>
      <c r="AB49" s="5">
        <v>70</v>
      </c>
      <c r="AC49" s="7">
        <v>0.91</v>
      </c>
      <c r="AD49" s="5">
        <v>80</v>
      </c>
      <c r="AE49" s="7">
        <v>1</v>
      </c>
      <c r="AF49" s="5">
        <v>0</v>
      </c>
      <c r="AG49" s="7">
        <v>0</v>
      </c>
      <c r="AH49" s="5">
        <v>80</v>
      </c>
      <c r="AI49" s="5">
        <v>25</v>
      </c>
      <c r="AJ49" s="5" t="s">
        <v>63</v>
      </c>
      <c r="AK49" s="5">
        <v>65</v>
      </c>
      <c r="AL49" s="5" t="s">
        <v>63</v>
      </c>
      <c r="AM49" s="5">
        <v>100</v>
      </c>
      <c r="AN49" s="5" t="s">
        <v>63</v>
      </c>
      <c r="AO49" s="5">
        <v>105</v>
      </c>
      <c r="AP49" s="5" t="s">
        <v>63</v>
      </c>
      <c r="AQ49" s="5" t="s">
        <v>63</v>
      </c>
      <c r="AR49" s="5" t="s">
        <v>63</v>
      </c>
      <c r="AS49" s="5">
        <v>105</v>
      </c>
      <c r="AT49" s="5">
        <v>5</v>
      </c>
      <c r="AU49" s="7">
        <v>4.2999999999999997E-2</v>
      </c>
      <c r="AV49" s="5">
        <v>20</v>
      </c>
      <c r="AW49" s="7">
        <v>0.17199999999999999</v>
      </c>
      <c r="AX49" s="5">
        <v>50</v>
      </c>
      <c r="AY49" s="7">
        <v>0.41399999999999998</v>
      </c>
      <c r="AZ49" s="5">
        <v>80</v>
      </c>
      <c r="BA49" s="7">
        <v>0.70699999999999996</v>
      </c>
      <c r="BB49" s="5">
        <v>35</v>
      </c>
      <c r="BC49" s="7">
        <v>0.29299999999999998</v>
      </c>
      <c r="BD49" s="5">
        <v>115</v>
      </c>
    </row>
    <row r="50" spans="1:56" x14ac:dyDescent="0.35">
      <c r="A50" t="s">
        <v>109</v>
      </c>
      <c r="B50" s="5">
        <v>130</v>
      </c>
      <c r="C50" s="7">
        <v>0.27500000000000002</v>
      </c>
      <c r="D50" s="5">
        <v>295</v>
      </c>
      <c r="E50" s="7">
        <v>0.61399999999999999</v>
      </c>
      <c r="F50" s="5">
        <v>410</v>
      </c>
      <c r="G50" s="7">
        <v>0.86</v>
      </c>
      <c r="H50" s="5">
        <v>465</v>
      </c>
      <c r="I50" s="7">
        <v>0.97099999999999997</v>
      </c>
      <c r="J50" s="5">
        <v>15</v>
      </c>
      <c r="K50" s="7">
        <v>2.9000000000000001E-2</v>
      </c>
      <c r="L50" s="5">
        <v>475</v>
      </c>
      <c r="M50" s="5">
        <v>95</v>
      </c>
      <c r="N50" s="7">
        <v>0.23100000000000001</v>
      </c>
      <c r="O50" s="5">
        <v>250</v>
      </c>
      <c r="P50" s="7">
        <v>0.59799999999999998</v>
      </c>
      <c r="Q50" s="5">
        <v>360</v>
      </c>
      <c r="R50" s="7">
        <v>0.86</v>
      </c>
      <c r="S50" s="5">
        <v>410</v>
      </c>
      <c r="T50" s="7">
        <v>0.97399999999999998</v>
      </c>
      <c r="U50" s="5">
        <v>10</v>
      </c>
      <c r="V50" s="7">
        <v>2.5999999999999999E-2</v>
      </c>
      <c r="W50" s="5">
        <v>420</v>
      </c>
      <c r="X50" s="5">
        <v>100</v>
      </c>
      <c r="Y50" s="7">
        <v>0.30399999999999999</v>
      </c>
      <c r="Z50" s="5">
        <v>210</v>
      </c>
      <c r="AA50" s="7">
        <v>0.625</v>
      </c>
      <c r="AB50" s="5">
        <v>300</v>
      </c>
      <c r="AC50" s="7">
        <v>0.89</v>
      </c>
      <c r="AD50" s="5">
        <v>320</v>
      </c>
      <c r="AE50" s="7">
        <v>0.95199999999999996</v>
      </c>
      <c r="AF50" s="5">
        <v>15</v>
      </c>
      <c r="AG50" s="7">
        <v>4.8000000000000001E-2</v>
      </c>
      <c r="AH50" s="5">
        <v>335</v>
      </c>
      <c r="AI50" s="5">
        <v>105</v>
      </c>
      <c r="AJ50" s="5" t="s">
        <v>63</v>
      </c>
      <c r="AK50" s="5">
        <v>210</v>
      </c>
      <c r="AL50" s="5" t="s">
        <v>63</v>
      </c>
      <c r="AM50" s="5">
        <v>310</v>
      </c>
      <c r="AN50" s="5" t="s">
        <v>63</v>
      </c>
      <c r="AO50" s="5">
        <v>320</v>
      </c>
      <c r="AP50" s="5" t="s">
        <v>63</v>
      </c>
      <c r="AQ50" s="5" t="s">
        <v>63</v>
      </c>
      <c r="AR50" s="5" t="s">
        <v>63</v>
      </c>
      <c r="AS50" s="5">
        <v>325</v>
      </c>
      <c r="AT50" s="5">
        <v>45</v>
      </c>
      <c r="AU50" s="7">
        <v>0.16200000000000001</v>
      </c>
      <c r="AV50" s="5">
        <v>125</v>
      </c>
      <c r="AW50" s="7">
        <v>0.433</v>
      </c>
      <c r="AX50" s="5">
        <v>205</v>
      </c>
      <c r="AY50" s="7">
        <v>0.72899999999999998</v>
      </c>
      <c r="AZ50" s="5">
        <v>250</v>
      </c>
      <c r="BA50" s="7">
        <v>0.877</v>
      </c>
      <c r="BB50" s="5">
        <v>35</v>
      </c>
      <c r="BC50" s="7">
        <v>0.123</v>
      </c>
      <c r="BD50" s="5">
        <v>285</v>
      </c>
    </row>
    <row r="51" spans="1:56" x14ac:dyDescent="0.35">
      <c r="A51" t="s">
        <v>110</v>
      </c>
      <c r="B51" s="5">
        <v>25</v>
      </c>
      <c r="C51" s="5" t="s">
        <v>63</v>
      </c>
      <c r="D51" s="5">
        <v>45</v>
      </c>
      <c r="E51" s="5" t="s">
        <v>63</v>
      </c>
      <c r="F51" s="5">
        <v>50</v>
      </c>
      <c r="G51" s="5" t="s">
        <v>63</v>
      </c>
      <c r="H51" s="5">
        <v>55</v>
      </c>
      <c r="I51" s="5" t="s">
        <v>63</v>
      </c>
      <c r="J51" s="5" t="s">
        <v>63</v>
      </c>
      <c r="K51" s="5" t="s">
        <v>63</v>
      </c>
      <c r="L51" s="5">
        <v>60</v>
      </c>
      <c r="M51" s="5">
        <v>20</v>
      </c>
      <c r="N51" s="7">
        <v>0.34899999999999998</v>
      </c>
      <c r="O51" s="5">
        <v>40</v>
      </c>
      <c r="P51" s="7">
        <v>0.63500000000000001</v>
      </c>
      <c r="Q51" s="5">
        <v>45</v>
      </c>
      <c r="R51" s="7">
        <v>0.746</v>
      </c>
      <c r="S51" s="5">
        <v>50</v>
      </c>
      <c r="T51" s="7">
        <v>0.81</v>
      </c>
      <c r="U51" s="5">
        <v>10</v>
      </c>
      <c r="V51" s="7">
        <v>0.19</v>
      </c>
      <c r="W51" s="5">
        <v>65</v>
      </c>
      <c r="X51" s="5">
        <v>15</v>
      </c>
      <c r="Y51" s="7">
        <v>0.23</v>
      </c>
      <c r="Z51" s="5">
        <v>30</v>
      </c>
      <c r="AA51" s="7">
        <v>0.378</v>
      </c>
      <c r="AB51" s="5">
        <v>55</v>
      </c>
      <c r="AC51" s="7">
        <v>0.75700000000000001</v>
      </c>
      <c r="AD51" s="5">
        <v>65</v>
      </c>
      <c r="AE51" s="7">
        <v>0.86499999999999999</v>
      </c>
      <c r="AF51" s="5">
        <v>10</v>
      </c>
      <c r="AG51" s="7">
        <v>0.13500000000000001</v>
      </c>
      <c r="AH51" s="5">
        <v>75</v>
      </c>
      <c r="AI51" s="5">
        <v>15</v>
      </c>
      <c r="AJ51" s="7">
        <v>0.192</v>
      </c>
      <c r="AK51" s="5">
        <v>35</v>
      </c>
      <c r="AL51" s="7">
        <v>0.46600000000000003</v>
      </c>
      <c r="AM51" s="5">
        <v>60</v>
      </c>
      <c r="AN51" s="7">
        <v>0.82199999999999995</v>
      </c>
      <c r="AO51" s="5">
        <v>65</v>
      </c>
      <c r="AP51" s="7">
        <v>0.877</v>
      </c>
      <c r="AQ51" s="5">
        <v>10</v>
      </c>
      <c r="AR51" s="7">
        <v>0.123</v>
      </c>
      <c r="AS51" s="5">
        <v>75</v>
      </c>
      <c r="AT51" s="5">
        <v>10</v>
      </c>
      <c r="AU51" s="5" t="s">
        <v>63</v>
      </c>
      <c r="AV51" s="5">
        <v>15</v>
      </c>
      <c r="AW51" s="5" t="s">
        <v>63</v>
      </c>
      <c r="AX51" s="5">
        <v>20</v>
      </c>
      <c r="AY51" s="5" t="s">
        <v>63</v>
      </c>
      <c r="AZ51" s="5">
        <v>20</v>
      </c>
      <c r="BA51" s="5" t="s">
        <v>63</v>
      </c>
      <c r="BB51" s="5" t="s">
        <v>63</v>
      </c>
      <c r="BC51" s="5" t="s">
        <v>63</v>
      </c>
      <c r="BD51" s="5">
        <v>25</v>
      </c>
    </row>
    <row r="52" spans="1:56" x14ac:dyDescent="0.35">
      <c r="A52" t="s">
        <v>111</v>
      </c>
      <c r="B52" s="5">
        <v>105</v>
      </c>
      <c r="C52" s="7">
        <v>0.46899999999999997</v>
      </c>
      <c r="D52" s="5">
        <v>160</v>
      </c>
      <c r="E52" s="7">
        <v>0.71</v>
      </c>
      <c r="F52" s="5">
        <v>200</v>
      </c>
      <c r="G52" s="7">
        <v>0.89700000000000002</v>
      </c>
      <c r="H52" s="5">
        <v>215</v>
      </c>
      <c r="I52" s="7">
        <v>0.96</v>
      </c>
      <c r="J52" s="5">
        <v>10</v>
      </c>
      <c r="K52" s="7">
        <v>0.04</v>
      </c>
      <c r="L52" s="5">
        <v>225</v>
      </c>
      <c r="M52" s="5">
        <v>90</v>
      </c>
      <c r="N52" s="7">
        <v>0.45800000000000002</v>
      </c>
      <c r="O52" s="5">
        <v>140</v>
      </c>
      <c r="P52" s="7">
        <v>0.69199999999999995</v>
      </c>
      <c r="Q52" s="5">
        <v>180</v>
      </c>
      <c r="R52" s="7">
        <v>0.90500000000000003</v>
      </c>
      <c r="S52" s="5">
        <v>190</v>
      </c>
      <c r="T52" s="7">
        <v>0.95</v>
      </c>
      <c r="U52" s="5">
        <v>10</v>
      </c>
      <c r="V52" s="7">
        <v>0.05</v>
      </c>
      <c r="W52" s="5">
        <v>200</v>
      </c>
      <c r="X52" s="5">
        <v>80</v>
      </c>
      <c r="Y52" s="7">
        <v>0.41899999999999998</v>
      </c>
      <c r="Z52" s="5">
        <v>130</v>
      </c>
      <c r="AA52" s="7">
        <v>0.68600000000000005</v>
      </c>
      <c r="AB52" s="5">
        <v>170</v>
      </c>
      <c r="AC52" s="7">
        <v>0.89</v>
      </c>
      <c r="AD52" s="5">
        <v>180</v>
      </c>
      <c r="AE52" s="7">
        <v>0.95299999999999996</v>
      </c>
      <c r="AF52" s="5">
        <v>10</v>
      </c>
      <c r="AG52" s="7">
        <v>4.7E-2</v>
      </c>
      <c r="AH52" s="5">
        <v>190</v>
      </c>
      <c r="AI52" s="5">
        <v>65</v>
      </c>
      <c r="AJ52" s="5" t="s">
        <v>63</v>
      </c>
      <c r="AK52" s="5">
        <v>110</v>
      </c>
      <c r="AL52" s="5" t="s">
        <v>63</v>
      </c>
      <c r="AM52" s="5">
        <v>150</v>
      </c>
      <c r="AN52" s="5" t="s">
        <v>63</v>
      </c>
      <c r="AO52" s="5">
        <v>150</v>
      </c>
      <c r="AP52" s="5" t="s">
        <v>63</v>
      </c>
      <c r="AQ52" s="5" t="s">
        <v>63</v>
      </c>
      <c r="AR52" s="5" t="s">
        <v>63</v>
      </c>
      <c r="AS52" s="5">
        <v>150</v>
      </c>
      <c r="AT52" s="5">
        <v>35</v>
      </c>
      <c r="AU52" s="7">
        <v>0.29799999999999999</v>
      </c>
      <c r="AV52" s="5">
        <v>75</v>
      </c>
      <c r="AW52" s="7">
        <v>0.63600000000000001</v>
      </c>
      <c r="AX52" s="5">
        <v>90</v>
      </c>
      <c r="AY52" s="7">
        <v>0.76</v>
      </c>
      <c r="AZ52" s="5">
        <v>110</v>
      </c>
      <c r="BA52" s="7">
        <v>0.90100000000000002</v>
      </c>
      <c r="BB52" s="5">
        <v>10</v>
      </c>
      <c r="BC52" s="7">
        <v>9.9000000000000005E-2</v>
      </c>
      <c r="BD52" s="5">
        <v>120</v>
      </c>
    </row>
    <row r="53" spans="1:56" x14ac:dyDescent="0.35">
      <c r="A53" t="s">
        <v>112</v>
      </c>
      <c r="B53" s="5">
        <v>375</v>
      </c>
      <c r="C53" s="7">
        <v>0.51900000000000002</v>
      </c>
      <c r="D53" s="5">
        <v>535</v>
      </c>
      <c r="E53" s="7">
        <v>0.745</v>
      </c>
      <c r="F53" s="5">
        <v>680</v>
      </c>
      <c r="G53" s="7">
        <v>0.94299999999999995</v>
      </c>
      <c r="H53" s="5">
        <v>705</v>
      </c>
      <c r="I53" s="7">
        <v>0.97599999999999998</v>
      </c>
      <c r="J53" s="5">
        <v>15</v>
      </c>
      <c r="K53" s="7">
        <v>2.4E-2</v>
      </c>
      <c r="L53" s="5">
        <v>720</v>
      </c>
      <c r="M53" s="5">
        <v>340</v>
      </c>
      <c r="N53" s="7">
        <v>0.48899999999999999</v>
      </c>
      <c r="O53" s="5">
        <v>515</v>
      </c>
      <c r="P53" s="7">
        <v>0.73599999999999999</v>
      </c>
      <c r="Q53" s="5">
        <v>665</v>
      </c>
      <c r="R53" s="7">
        <v>0.94699999999999995</v>
      </c>
      <c r="S53" s="5">
        <v>685</v>
      </c>
      <c r="T53" s="7">
        <v>0.98</v>
      </c>
      <c r="U53" s="5">
        <v>15</v>
      </c>
      <c r="V53" s="7">
        <v>0.02</v>
      </c>
      <c r="W53" s="5">
        <v>700</v>
      </c>
      <c r="X53" s="5">
        <v>245</v>
      </c>
      <c r="Y53" s="7">
        <v>0.38500000000000001</v>
      </c>
      <c r="Z53" s="5">
        <v>445</v>
      </c>
      <c r="AA53" s="7">
        <v>0.69299999999999995</v>
      </c>
      <c r="AB53" s="5">
        <v>590</v>
      </c>
      <c r="AC53" s="7">
        <v>0.92200000000000004</v>
      </c>
      <c r="AD53" s="5">
        <v>625</v>
      </c>
      <c r="AE53" s="7">
        <v>0.97799999999999998</v>
      </c>
      <c r="AF53" s="5">
        <v>15</v>
      </c>
      <c r="AG53" s="7">
        <v>2.1999999999999999E-2</v>
      </c>
      <c r="AH53" s="5">
        <v>640</v>
      </c>
      <c r="AI53" s="5">
        <v>195</v>
      </c>
      <c r="AJ53" s="7">
        <v>0.38400000000000001</v>
      </c>
      <c r="AK53" s="5">
        <v>375</v>
      </c>
      <c r="AL53" s="7">
        <v>0.73399999999999999</v>
      </c>
      <c r="AM53" s="5">
        <v>485</v>
      </c>
      <c r="AN53" s="7">
        <v>0.95499999999999996</v>
      </c>
      <c r="AO53" s="5">
        <v>500</v>
      </c>
      <c r="AP53" s="7">
        <v>0.98199999999999998</v>
      </c>
      <c r="AQ53" s="5">
        <v>10</v>
      </c>
      <c r="AR53" s="7">
        <v>1.7999999999999999E-2</v>
      </c>
      <c r="AS53" s="5">
        <v>510</v>
      </c>
      <c r="AT53" s="5">
        <v>125</v>
      </c>
      <c r="AU53" s="7">
        <v>0.28699999999999998</v>
      </c>
      <c r="AV53" s="5">
        <v>260</v>
      </c>
      <c r="AW53" s="7">
        <v>0.58699999999999997</v>
      </c>
      <c r="AX53" s="5">
        <v>355</v>
      </c>
      <c r="AY53" s="7">
        <v>0.79900000000000004</v>
      </c>
      <c r="AZ53" s="5">
        <v>400</v>
      </c>
      <c r="BA53" s="7">
        <v>0.89800000000000002</v>
      </c>
      <c r="BB53" s="5">
        <v>45</v>
      </c>
      <c r="BC53" s="7">
        <v>0.10199999999999999</v>
      </c>
      <c r="BD53" s="5">
        <v>445</v>
      </c>
    </row>
    <row r="54" spans="1:56" x14ac:dyDescent="0.35">
      <c r="A54" t="s">
        <v>113</v>
      </c>
      <c r="B54" s="5" t="s">
        <v>70</v>
      </c>
      <c r="C54" s="5" t="s">
        <v>70</v>
      </c>
      <c r="D54" s="5" t="s">
        <v>70</v>
      </c>
      <c r="E54" s="5" t="s">
        <v>70</v>
      </c>
      <c r="F54" s="5" t="s">
        <v>70</v>
      </c>
      <c r="G54" s="5" t="s">
        <v>70</v>
      </c>
      <c r="H54" s="5" t="s">
        <v>70</v>
      </c>
      <c r="I54" s="5" t="s">
        <v>70</v>
      </c>
      <c r="J54" s="5" t="s">
        <v>70</v>
      </c>
      <c r="K54" s="5" t="s">
        <v>70</v>
      </c>
      <c r="L54" s="5">
        <v>0</v>
      </c>
      <c r="M54" s="5">
        <v>0</v>
      </c>
      <c r="N54" s="7">
        <v>0</v>
      </c>
      <c r="O54" s="5">
        <v>0</v>
      </c>
      <c r="P54" s="7">
        <v>0</v>
      </c>
      <c r="Q54" s="5">
        <v>0</v>
      </c>
      <c r="R54" s="7">
        <v>0</v>
      </c>
      <c r="S54" s="5">
        <v>0</v>
      </c>
      <c r="T54" s="7">
        <v>0</v>
      </c>
      <c r="U54" s="5" t="s">
        <v>63</v>
      </c>
      <c r="V54" s="5" t="s">
        <v>63</v>
      </c>
      <c r="W54" s="5" t="s">
        <v>63</v>
      </c>
      <c r="X54" s="5" t="s">
        <v>70</v>
      </c>
      <c r="Y54" s="5" t="s">
        <v>70</v>
      </c>
      <c r="Z54" s="5" t="s">
        <v>70</v>
      </c>
      <c r="AA54" s="5" t="s">
        <v>70</v>
      </c>
      <c r="AB54" s="5" t="s">
        <v>70</v>
      </c>
      <c r="AC54" s="5" t="s">
        <v>70</v>
      </c>
      <c r="AD54" s="5" t="s">
        <v>70</v>
      </c>
      <c r="AE54" s="5" t="s">
        <v>70</v>
      </c>
      <c r="AF54" s="5" t="s">
        <v>70</v>
      </c>
      <c r="AG54" s="5" t="s">
        <v>70</v>
      </c>
      <c r="AH54" s="5">
        <v>0</v>
      </c>
      <c r="AI54" s="5" t="s">
        <v>70</v>
      </c>
      <c r="AJ54" s="5" t="s">
        <v>70</v>
      </c>
      <c r="AK54" s="5" t="s">
        <v>70</v>
      </c>
      <c r="AL54" s="5" t="s">
        <v>70</v>
      </c>
      <c r="AM54" s="5" t="s">
        <v>70</v>
      </c>
      <c r="AN54" s="5" t="s">
        <v>70</v>
      </c>
      <c r="AO54" s="5" t="s">
        <v>70</v>
      </c>
      <c r="AP54" s="5" t="s">
        <v>70</v>
      </c>
      <c r="AQ54" s="5" t="s">
        <v>70</v>
      </c>
      <c r="AR54" s="5" t="s">
        <v>70</v>
      </c>
      <c r="AS54" s="5">
        <v>0</v>
      </c>
      <c r="AT54" s="5" t="s">
        <v>70</v>
      </c>
      <c r="AU54" s="5" t="s">
        <v>70</v>
      </c>
      <c r="AV54" s="5" t="s">
        <v>70</v>
      </c>
      <c r="AW54" s="5" t="s">
        <v>70</v>
      </c>
      <c r="AX54" s="5" t="s">
        <v>70</v>
      </c>
      <c r="AY54" s="5" t="s">
        <v>70</v>
      </c>
      <c r="AZ54" s="5" t="s">
        <v>70</v>
      </c>
      <c r="BA54" s="5" t="s">
        <v>70</v>
      </c>
      <c r="BB54" s="5" t="s">
        <v>70</v>
      </c>
      <c r="BC54" s="5" t="s">
        <v>70</v>
      </c>
      <c r="BD54" s="5">
        <v>0</v>
      </c>
    </row>
    <row r="55" spans="1:56" x14ac:dyDescent="0.35">
      <c r="A55" t="s">
        <v>114</v>
      </c>
      <c r="B55" s="5">
        <v>25</v>
      </c>
      <c r="C55" s="7">
        <v>0.38500000000000001</v>
      </c>
      <c r="D55" s="5">
        <v>35</v>
      </c>
      <c r="E55" s="7">
        <v>0.52300000000000002</v>
      </c>
      <c r="F55" s="5">
        <v>50</v>
      </c>
      <c r="G55" s="7">
        <v>0.76900000000000002</v>
      </c>
      <c r="H55" s="5">
        <v>60</v>
      </c>
      <c r="I55" s="7">
        <v>0.90800000000000003</v>
      </c>
      <c r="J55" s="5">
        <v>5</v>
      </c>
      <c r="K55" s="7">
        <v>9.1999999999999998E-2</v>
      </c>
      <c r="L55" s="5">
        <v>65</v>
      </c>
      <c r="M55" s="5">
        <v>25</v>
      </c>
      <c r="N55" s="7">
        <v>0.25800000000000001</v>
      </c>
      <c r="O55" s="5">
        <v>40</v>
      </c>
      <c r="P55" s="7">
        <v>0.44900000000000001</v>
      </c>
      <c r="Q55" s="5">
        <v>55</v>
      </c>
      <c r="R55" s="7">
        <v>0.59599999999999997</v>
      </c>
      <c r="S55" s="5">
        <v>70</v>
      </c>
      <c r="T55" s="7">
        <v>0.77500000000000002</v>
      </c>
      <c r="U55" s="5">
        <v>20</v>
      </c>
      <c r="V55" s="7">
        <v>0.22500000000000001</v>
      </c>
      <c r="W55" s="5">
        <v>90</v>
      </c>
      <c r="X55" s="5">
        <v>20</v>
      </c>
      <c r="Y55" s="7">
        <v>0.40699999999999997</v>
      </c>
      <c r="Z55" s="5">
        <v>40</v>
      </c>
      <c r="AA55" s="7">
        <v>0.72199999999999998</v>
      </c>
      <c r="AB55" s="5">
        <v>45</v>
      </c>
      <c r="AC55" s="7">
        <v>0.87</v>
      </c>
      <c r="AD55" s="5">
        <v>55</v>
      </c>
      <c r="AE55" s="7">
        <v>1</v>
      </c>
      <c r="AF55" s="5">
        <v>0</v>
      </c>
      <c r="AG55" s="7">
        <v>0</v>
      </c>
      <c r="AH55" s="5">
        <v>55</v>
      </c>
      <c r="AI55" s="5">
        <v>20</v>
      </c>
      <c r="AJ55" s="5" t="s">
        <v>63</v>
      </c>
      <c r="AK55" s="5">
        <v>30</v>
      </c>
      <c r="AL55" s="5" t="s">
        <v>63</v>
      </c>
      <c r="AM55" s="5">
        <v>55</v>
      </c>
      <c r="AN55" s="5" t="s">
        <v>63</v>
      </c>
      <c r="AO55" s="5">
        <v>65</v>
      </c>
      <c r="AP55" s="5" t="s">
        <v>63</v>
      </c>
      <c r="AQ55" s="5" t="s">
        <v>63</v>
      </c>
      <c r="AR55" s="5" t="s">
        <v>63</v>
      </c>
      <c r="AS55" s="5">
        <v>65</v>
      </c>
      <c r="AT55" s="5">
        <v>20</v>
      </c>
      <c r="AU55" s="7">
        <v>0.27300000000000002</v>
      </c>
      <c r="AV55" s="5">
        <v>25</v>
      </c>
      <c r="AW55" s="7">
        <v>0.40899999999999997</v>
      </c>
      <c r="AX55" s="5">
        <v>40</v>
      </c>
      <c r="AY55" s="7">
        <v>0.60599999999999998</v>
      </c>
      <c r="AZ55" s="5">
        <v>50</v>
      </c>
      <c r="BA55" s="7">
        <v>0.77300000000000002</v>
      </c>
      <c r="BB55" s="5">
        <v>15</v>
      </c>
      <c r="BC55" s="7">
        <v>0.22700000000000001</v>
      </c>
      <c r="BD55" s="5">
        <v>65</v>
      </c>
    </row>
    <row r="56" spans="1:56" x14ac:dyDescent="0.35">
      <c r="A56" t="s">
        <v>115</v>
      </c>
      <c r="B56" s="5" t="s">
        <v>70</v>
      </c>
      <c r="C56" s="5" t="s">
        <v>70</v>
      </c>
      <c r="D56" s="5" t="s">
        <v>70</v>
      </c>
      <c r="E56" s="5" t="s">
        <v>70</v>
      </c>
      <c r="F56" s="5" t="s">
        <v>70</v>
      </c>
      <c r="G56" s="5" t="s">
        <v>70</v>
      </c>
      <c r="H56" s="5" t="s">
        <v>70</v>
      </c>
      <c r="I56" s="5" t="s">
        <v>70</v>
      </c>
      <c r="J56" s="5" t="s">
        <v>70</v>
      </c>
      <c r="K56" s="5" t="s">
        <v>70</v>
      </c>
      <c r="L56" s="5">
        <v>0</v>
      </c>
      <c r="M56" s="5" t="s">
        <v>63</v>
      </c>
      <c r="N56" s="5" t="s">
        <v>63</v>
      </c>
      <c r="O56" s="5" t="s">
        <v>63</v>
      </c>
      <c r="P56" s="5" t="s">
        <v>63</v>
      </c>
      <c r="Q56" s="5">
        <v>5</v>
      </c>
      <c r="R56" s="5" t="s">
        <v>63</v>
      </c>
      <c r="S56" s="5">
        <v>5</v>
      </c>
      <c r="T56" s="5" t="s">
        <v>63</v>
      </c>
      <c r="U56" s="5" t="s">
        <v>63</v>
      </c>
      <c r="V56" s="5" t="s">
        <v>63</v>
      </c>
      <c r="W56" s="5">
        <v>5</v>
      </c>
      <c r="X56" s="5">
        <v>5</v>
      </c>
      <c r="Y56" s="7">
        <v>0.83299999999999996</v>
      </c>
      <c r="Z56" s="5">
        <v>5</v>
      </c>
      <c r="AA56" s="7">
        <v>0.83299999999999996</v>
      </c>
      <c r="AB56" s="5">
        <v>5</v>
      </c>
      <c r="AC56" s="7">
        <v>1</v>
      </c>
      <c r="AD56" s="5">
        <v>5</v>
      </c>
      <c r="AE56" s="7">
        <v>1</v>
      </c>
      <c r="AF56" s="5">
        <v>0</v>
      </c>
      <c r="AG56" s="7">
        <v>0</v>
      </c>
      <c r="AH56" s="5">
        <v>5</v>
      </c>
      <c r="AI56" s="5">
        <v>0</v>
      </c>
      <c r="AJ56" s="7">
        <v>0</v>
      </c>
      <c r="AK56" s="5" t="s">
        <v>63</v>
      </c>
      <c r="AL56" s="5" t="s">
        <v>63</v>
      </c>
      <c r="AM56" s="5" t="s">
        <v>63</v>
      </c>
      <c r="AN56" s="5" t="s">
        <v>63</v>
      </c>
      <c r="AO56" s="5" t="s">
        <v>63</v>
      </c>
      <c r="AP56" s="5" t="s">
        <v>63</v>
      </c>
      <c r="AQ56" s="5" t="s">
        <v>63</v>
      </c>
      <c r="AR56" s="5" t="s">
        <v>63</v>
      </c>
      <c r="AS56" s="5">
        <v>5</v>
      </c>
      <c r="AT56" s="5" t="s">
        <v>63</v>
      </c>
      <c r="AU56" s="5" t="s">
        <v>63</v>
      </c>
      <c r="AV56" s="5">
        <v>5</v>
      </c>
      <c r="AW56" s="5" t="s">
        <v>63</v>
      </c>
      <c r="AX56" s="5">
        <v>5</v>
      </c>
      <c r="AY56" s="5" t="s">
        <v>63</v>
      </c>
      <c r="AZ56" s="5">
        <v>10</v>
      </c>
      <c r="BA56" s="5" t="s">
        <v>63</v>
      </c>
      <c r="BB56" s="5">
        <v>5</v>
      </c>
      <c r="BC56" s="5" t="s">
        <v>63</v>
      </c>
      <c r="BD56" s="5">
        <v>15</v>
      </c>
    </row>
    <row r="57" spans="1:56" x14ac:dyDescent="0.35">
      <c r="A57" t="s">
        <v>116</v>
      </c>
      <c r="B57" s="5">
        <v>225</v>
      </c>
      <c r="C57" s="7">
        <v>0.45700000000000002</v>
      </c>
      <c r="D57" s="5">
        <v>325</v>
      </c>
      <c r="E57" s="7">
        <v>0.65700000000000003</v>
      </c>
      <c r="F57" s="5">
        <v>410</v>
      </c>
      <c r="G57" s="7">
        <v>0.83299999999999996</v>
      </c>
      <c r="H57" s="5">
        <v>460</v>
      </c>
      <c r="I57" s="7">
        <v>0.93300000000000005</v>
      </c>
      <c r="J57" s="5">
        <v>35</v>
      </c>
      <c r="K57" s="7">
        <v>6.7000000000000004E-2</v>
      </c>
      <c r="L57" s="5">
        <v>490</v>
      </c>
      <c r="M57" s="5">
        <v>270</v>
      </c>
      <c r="N57" s="7">
        <v>0.49399999999999999</v>
      </c>
      <c r="O57" s="5">
        <v>395</v>
      </c>
      <c r="P57" s="7">
        <v>0.72699999999999998</v>
      </c>
      <c r="Q57" s="5">
        <v>490</v>
      </c>
      <c r="R57" s="7">
        <v>0.89500000000000002</v>
      </c>
      <c r="S57" s="5">
        <v>525</v>
      </c>
      <c r="T57" s="7">
        <v>0.96499999999999997</v>
      </c>
      <c r="U57" s="5">
        <v>20</v>
      </c>
      <c r="V57" s="7">
        <v>3.5000000000000003E-2</v>
      </c>
      <c r="W57" s="5">
        <v>545</v>
      </c>
      <c r="X57" s="5">
        <v>210</v>
      </c>
      <c r="Y57" s="7">
        <v>0.502</v>
      </c>
      <c r="Z57" s="5">
        <v>285</v>
      </c>
      <c r="AA57" s="7">
        <v>0.68300000000000005</v>
      </c>
      <c r="AB57" s="5">
        <v>365</v>
      </c>
      <c r="AC57" s="7">
        <v>0.875</v>
      </c>
      <c r="AD57" s="5">
        <v>400</v>
      </c>
      <c r="AE57" s="7">
        <v>0.96599999999999997</v>
      </c>
      <c r="AF57" s="5">
        <v>15</v>
      </c>
      <c r="AG57" s="7">
        <v>3.4000000000000002E-2</v>
      </c>
      <c r="AH57" s="5">
        <v>415</v>
      </c>
      <c r="AI57" s="5">
        <v>205</v>
      </c>
      <c r="AJ57" s="7">
        <v>0.47499999999999998</v>
      </c>
      <c r="AK57" s="5">
        <v>315</v>
      </c>
      <c r="AL57" s="7">
        <v>0.72699999999999998</v>
      </c>
      <c r="AM57" s="5">
        <v>405</v>
      </c>
      <c r="AN57" s="7">
        <v>0.92900000000000005</v>
      </c>
      <c r="AO57" s="5">
        <v>430</v>
      </c>
      <c r="AP57" s="7">
        <v>0.98599999999999999</v>
      </c>
      <c r="AQ57" s="5">
        <v>5</v>
      </c>
      <c r="AR57" s="7">
        <v>1.4E-2</v>
      </c>
      <c r="AS57" s="5">
        <v>435</v>
      </c>
      <c r="AT57" s="5">
        <v>145</v>
      </c>
      <c r="AU57" s="7">
        <v>0.40300000000000002</v>
      </c>
      <c r="AV57" s="5">
        <v>210</v>
      </c>
      <c r="AW57" s="7">
        <v>0.58599999999999997</v>
      </c>
      <c r="AX57" s="5">
        <v>275</v>
      </c>
      <c r="AY57" s="7">
        <v>0.76700000000000002</v>
      </c>
      <c r="AZ57" s="5">
        <v>325</v>
      </c>
      <c r="BA57" s="7">
        <v>0.89700000000000002</v>
      </c>
      <c r="BB57" s="5">
        <v>35</v>
      </c>
      <c r="BC57" s="7">
        <v>0.10299999999999999</v>
      </c>
      <c r="BD57" s="5">
        <v>360</v>
      </c>
    </row>
    <row r="58" spans="1:56" x14ac:dyDescent="0.35">
      <c r="A58" t="s">
        <v>117</v>
      </c>
      <c r="B58" s="5">
        <v>55</v>
      </c>
      <c r="C58" s="5" t="s">
        <v>63</v>
      </c>
      <c r="D58" s="5">
        <v>55</v>
      </c>
      <c r="E58" s="5" t="s">
        <v>63</v>
      </c>
      <c r="F58" s="5">
        <v>60</v>
      </c>
      <c r="G58" s="5" t="s">
        <v>63</v>
      </c>
      <c r="H58" s="5">
        <v>65</v>
      </c>
      <c r="I58" s="5" t="s">
        <v>63</v>
      </c>
      <c r="J58" s="5" t="s">
        <v>63</v>
      </c>
      <c r="K58" s="5" t="s">
        <v>63</v>
      </c>
      <c r="L58" s="5">
        <v>65</v>
      </c>
      <c r="M58" s="5">
        <v>40</v>
      </c>
      <c r="N58" s="7">
        <v>0.88400000000000001</v>
      </c>
      <c r="O58" s="5">
        <v>40</v>
      </c>
      <c r="P58" s="7">
        <v>0.97699999999999998</v>
      </c>
      <c r="Q58" s="5">
        <v>40</v>
      </c>
      <c r="R58" s="7">
        <v>0.97699999999999998</v>
      </c>
      <c r="S58" s="5">
        <v>45</v>
      </c>
      <c r="T58" s="7">
        <v>1</v>
      </c>
      <c r="U58" s="5">
        <v>0</v>
      </c>
      <c r="V58" s="7">
        <v>0</v>
      </c>
      <c r="W58" s="5">
        <v>45</v>
      </c>
      <c r="X58" s="5">
        <v>35</v>
      </c>
      <c r="Y58" s="7">
        <v>0.71699999999999997</v>
      </c>
      <c r="Z58" s="5">
        <v>45</v>
      </c>
      <c r="AA58" s="7">
        <v>0.95699999999999996</v>
      </c>
      <c r="AB58" s="5">
        <v>45</v>
      </c>
      <c r="AC58" s="7">
        <v>1</v>
      </c>
      <c r="AD58" s="5">
        <v>45</v>
      </c>
      <c r="AE58" s="7">
        <v>1</v>
      </c>
      <c r="AF58" s="5">
        <v>0</v>
      </c>
      <c r="AG58" s="7">
        <v>0</v>
      </c>
      <c r="AH58" s="5">
        <v>45</v>
      </c>
      <c r="AI58" s="5">
        <v>45</v>
      </c>
      <c r="AJ58" s="7">
        <v>0.88500000000000001</v>
      </c>
      <c r="AK58" s="5">
        <v>50</v>
      </c>
      <c r="AL58" s="7">
        <v>0.96199999999999997</v>
      </c>
      <c r="AM58" s="5">
        <v>50</v>
      </c>
      <c r="AN58" s="7">
        <v>1</v>
      </c>
      <c r="AO58" s="5">
        <v>50</v>
      </c>
      <c r="AP58" s="7">
        <v>1</v>
      </c>
      <c r="AQ58" s="5">
        <v>0</v>
      </c>
      <c r="AR58" s="7">
        <v>0</v>
      </c>
      <c r="AS58" s="5">
        <v>50</v>
      </c>
      <c r="AT58" s="5">
        <v>35</v>
      </c>
      <c r="AU58" s="7">
        <v>0.81799999999999995</v>
      </c>
      <c r="AV58" s="5">
        <v>45</v>
      </c>
      <c r="AW58" s="7">
        <v>0.97699999999999998</v>
      </c>
      <c r="AX58" s="5">
        <v>45</v>
      </c>
      <c r="AY58" s="7">
        <v>1</v>
      </c>
      <c r="AZ58" s="5">
        <v>45</v>
      </c>
      <c r="BA58" s="7">
        <v>1</v>
      </c>
      <c r="BB58" s="5">
        <v>0</v>
      </c>
      <c r="BC58" s="7">
        <v>0</v>
      </c>
      <c r="BD58" s="5">
        <v>45</v>
      </c>
    </row>
    <row r="59" spans="1:56" x14ac:dyDescent="0.35">
      <c r="A59" s="6" t="s">
        <v>118</v>
      </c>
      <c r="B59" s="10">
        <v>8405</v>
      </c>
      <c r="C59" s="11">
        <v>0.32400000000000001</v>
      </c>
      <c r="D59" s="10">
        <v>14345</v>
      </c>
      <c r="E59" s="11">
        <v>0.55400000000000005</v>
      </c>
      <c r="F59" s="10">
        <v>19635</v>
      </c>
      <c r="G59" s="11">
        <v>0.75800000000000001</v>
      </c>
      <c r="H59" s="10">
        <v>23095</v>
      </c>
      <c r="I59" s="11">
        <v>0.89100000000000001</v>
      </c>
      <c r="J59" s="10">
        <v>2820</v>
      </c>
      <c r="K59" s="11">
        <v>0.109</v>
      </c>
      <c r="L59" s="10">
        <v>25920</v>
      </c>
      <c r="M59" s="10">
        <v>8445</v>
      </c>
      <c r="N59" s="11">
        <v>0.33600000000000002</v>
      </c>
      <c r="O59" s="10">
        <v>14575</v>
      </c>
      <c r="P59" s="11">
        <v>0.57899999999999996</v>
      </c>
      <c r="Q59" s="10">
        <v>19590</v>
      </c>
      <c r="R59" s="11">
        <v>0.77900000000000003</v>
      </c>
      <c r="S59" s="10">
        <v>22765</v>
      </c>
      <c r="T59" s="11">
        <v>0.90500000000000003</v>
      </c>
      <c r="U59" s="10">
        <v>2400</v>
      </c>
      <c r="V59" s="11">
        <v>9.5000000000000001E-2</v>
      </c>
      <c r="W59" s="10">
        <v>25165</v>
      </c>
      <c r="X59" s="10">
        <v>9245</v>
      </c>
      <c r="Y59" s="11">
        <v>0.39300000000000002</v>
      </c>
      <c r="Z59" s="10">
        <v>14400</v>
      </c>
      <c r="AA59" s="11">
        <v>0.61299999999999999</v>
      </c>
      <c r="AB59" s="10">
        <v>19505</v>
      </c>
      <c r="AC59" s="11">
        <v>0.83</v>
      </c>
      <c r="AD59" s="10">
        <v>21600</v>
      </c>
      <c r="AE59" s="11">
        <v>0.91900000000000004</v>
      </c>
      <c r="AF59" s="10">
        <v>1905</v>
      </c>
      <c r="AG59" s="11">
        <v>8.1000000000000003E-2</v>
      </c>
      <c r="AH59" s="10">
        <v>23500</v>
      </c>
      <c r="AI59" s="10">
        <v>7780</v>
      </c>
      <c r="AJ59" s="11">
        <v>0.34300000000000003</v>
      </c>
      <c r="AK59" s="10">
        <v>13740</v>
      </c>
      <c r="AL59" s="11">
        <v>0.60499999999999998</v>
      </c>
      <c r="AM59" s="10">
        <v>19700</v>
      </c>
      <c r="AN59" s="11">
        <v>0.86799999999999999</v>
      </c>
      <c r="AO59" s="10">
        <v>21605</v>
      </c>
      <c r="AP59" s="11">
        <v>0.95199999999999996</v>
      </c>
      <c r="AQ59" s="10">
        <v>1090</v>
      </c>
      <c r="AR59" s="11">
        <v>4.8000000000000001E-2</v>
      </c>
      <c r="AS59" s="10">
        <v>22695</v>
      </c>
      <c r="AT59" s="10">
        <v>5620</v>
      </c>
      <c r="AU59" s="11">
        <v>0.25700000000000001</v>
      </c>
      <c r="AV59" s="10">
        <v>10805</v>
      </c>
      <c r="AW59" s="11">
        <v>0.495</v>
      </c>
      <c r="AX59" s="10">
        <v>15630</v>
      </c>
      <c r="AY59" s="11">
        <v>0.71599999999999997</v>
      </c>
      <c r="AZ59" s="10">
        <v>19080</v>
      </c>
      <c r="BA59" s="11">
        <v>0.874</v>
      </c>
      <c r="BB59" s="10">
        <v>2760</v>
      </c>
      <c r="BC59" s="11">
        <v>0.126</v>
      </c>
      <c r="BD59" s="10">
        <v>21835</v>
      </c>
    </row>
  </sheetData>
  <pageMargins left="0.7" right="0.7" top="0.75" bottom="0.75" header="0.3" footer="0.3"/>
  <pageSetup paperSize="9" orientation="portrait"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D59"/>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23.69140625" customWidth="1"/>
    <col min="5" max="5" width="28.69140625" customWidth="1"/>
    <col min="6" max="6" width="23.69140625" customWidth="1"/>
    <col min="7" max="7" width="28.69140625" customWidth="1"/>
    <col min="8" max="8" width="23.69140625" customWidth="1"/>
    <col min="9" max="9" width="28.69140625" customWidth="1"/>
    <col min="10" max="10" width="20.69140625" customWidth="1"/>
    <col min="11" max="11" width="25.69140625" customWidth="1"/>
    <col min="12" max="12" width="13.69140625" customWidth="1"/>
    <col min="13" max="13" width="19.69140625" customWidth="1"/>
    <col min="14" max="14" width="24.69140625" customWidth="1"/>
    <col min="15" max="15" width="23.69140625" customWidth="1"/>
    <col min="16" max="16" width="28.69140625" customWidth="1"/>
    <col min="17" max="17" width="23.69140625" customWidth="1"/>
    <col min="18" max="18" width="28.69140625" customWidth="1"/>
    <col min="19" max="19" width="23.69140625" customWidth="1"/>
    <col min="20" max="20" width="28.69140625" customWidth="1"/>
    <col min="21" max="21" width="20.69140625" customWidth="1"/>
    <col min="22" max="22" width="25.69140625" customWidth="1"/>
    <col min="23" max="23" width="13.69140625" customWidth="1"/>
    <col min="24" max="24" width="19.69140625" customWidth="1"/>
    <col min="25" max="25" width="24.69140625" customWidth="1"/>
    <col min="26" max="26" width="23.69140625" customWidth="1"/>
    <col min="27" max="27" width="28.69140625" customWidth="1"/>
    <col min="28" max="28" width="23.69140625" customWidth="1"/>
    <col min="29" max="29" width="28.69140625" customWidth="1"/>
    <col min="30" max="30" width="23.69140625" customWidth="1"/>
    <col min="31" max="31" width="28.69140625" customWidth="1"/>
    <col min="32" max="32" width="20.69140625" customWidth="1"/>
    <col min="33" max="33" width="25.69140625" customWidth="1"/>
    <col min="34" max="34" width="13.69140625" customWidth="1"/>
    <col min="35" max="35" width="19.69140625" customWidth="1"/>
    <col min="36" max="36" width="24.69140625" customWidth="1"/>
    <col min="37" max="37" width="23.69140625" customWidth="1"/>
    <col min="38" max="38" width="28.69140625" customWidth="1"/>
    <col min="39" max="39" width="23.69140625" customWidth="1"/>
    <col min="40" max="40" width="28.69140625" customWidth="1"/>
    <col min="41" max="41" width="23.69140625" customWidth="1"/>
    <col min="42" max="42" width="28.69140625" customWidth="1"/>
    <col min="43" max="43" width="20.69140625" customWidth="1"/>
    <col min="44" max="44" width="25.69140625" customWidth="1"/>
    <col min="45" max="45" width="13.69140625" customWidth="1"/>
    <col min="46" max="46" width="19.69140625" customWidth="1"/>
    <col min="47" max="47" width="24.69140625" customWidth="1"/>
    <col min="48" max="48" width="23.69140625" customWidth="1"/>
    <col min="49" max="49" width="28.69140625" customWidth="1"/>
    <col min="50" max="50" width="23.69140625" customWidth="1"/>
    <col min="51" max="51" width="28.69140625" customWidth="1"/>
    <col min="52" max="52" width="23.69140625" customWidth="1"/>
    <col min="53" max="53" width="28.69140625" customWidth="1"/>
    <col min="54" max="54" width="20.69140625" customWidth="1"/>
    <col min="55" max="55" width="25.69140625" customWidth="1"/>
    <col min="56" max="56" width="13.69140625" customWidth="1"/>
  </cols>
  <sheetData>
    <row r="1" spans="1:56" ht="30" customHeight="1" x14ac:dyDescent="0.35">
      <c r="A1" s="1" t="s">
        <v>134</v>
      </c>
    </row>
    <row r="2" spans="1:56" x14ac:dyDescent="0.35">
      <c r="A2" t="s">
        <v>119</v>
      </c>
    </row>
    <row r="3" spans="1:56" x14ac:dyDescent="0.35">
      <c r="A3" t="s">
        <v>120</v>
      </c>
    </row>
    <row r="4" spans="1:5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c r="Q4" s="4" t="s">
        <v>22</v>
      </c>
      <c r="R4" s="4" t="s">
        <v>23</v>
      </c>
      <c r="S4" s="4" t="s">
        <v>24</v>
      </c>
      <c r="T4" s="4" t="s">
        <v>25</v>
      </c>
      <c r="U4" s="4" t="s">
        <v>26</v>
      </c>
      <c r="V4" s="4" t="s">
        <v>27</v>
      </c>
      <c r="W4" s="4" t="s">
        <v>28</v>
      </c>
      <c r="X4" s="4" t="s">
        <v>29</v>
      </c>
      <c r="Y4" s="4" t="s">
        <v>30</v>
      </c>
      <c r="Z4" s="4" t="s">
        <v>31</v>
      </c>
      <c r="AA4" s="4" t="s">
        <v>32</v>
      </c>
      <c r="AB4" s="4" t="s">
        <v>33</v>
      </c>
      <c r="AC4" s="4" t="s">
        <v>34</v>
      </c>
      <c r="AD4" s="4" t="s">
        <v>35</v>
      </c>
      <c r="AE4" s="4" t="s">
        <v>36</v>
      </c>
      <c r="AF4" s="4" t="s">
        <v>37</v>
      </c>
      <c r="AG4" s="4" t="s">
        <v>38</v>
      </c>
      <c r="AH4" s="4" t="s">
        <v>39</v>
      </c>
      <c r="AI4" s="4" t="s">
        <v>40</v>
      </c>
      <c r="AJ4" s="4" t="s">
        <v>41</v>
      </c>
      <c r="AK4" s="4" t="s">
        <v>42</v>
      </c>
      <c r="AL4" s="4" t="s">
        <v>43</v>
      </c>
      <c r="AM4" s="4" t="s">
        <v>44</v>
      </c>
      <c r="AN4" s="4" t="s">
        <v>45</v>
      </c>
      <c r="AO4" s="4" t="s">
        <v>46</v>
      </c>
      <c r="AP4" s="4" t="s">
        <v>47</v>
      </c>
      <c r="AQ4" s="4" t="s">
        <v>48</v>
      </c>
      <c r="AR4" s="4" t="s">
        <v>49</v>
      </c>
      <c r="AS4" s="4" t="s">
        <v>50</v>
      </c>
      <c r="AT4" s="4" t="s">
        <v>51</v>
      </c>
      <c r="AU4" s="4" t="s">
        <v>52</v>
      </c>
      <c r="AV4" s="4" t="s">
        <v>53</v>
      </c>
      <c r="AW4" s="4" t="s">
        <v>54</v>
      </c>
      <c r="AX4" s="4" t="s">
        <v>55</v>
      </c>
      <c r="AY4" s="4" t="s">
        <v>56</v>
      </c>
      <c r="AZ4" s="4" t="s">
        <v>57</v>
      </c>
      <c r="BA4" s="4" t="s">
        <v>58</v>
      </c>
      <c r="BB4" s="4" t="s">
        <v>59</v>
      </c>
      <c r="BC4" s="4" t="s">
        <v>60</v>
      </c>
      <c r="BD4" s="4" t="s">
        <v>61</v>
      </c>
    </row>
    <row r="5" spans="1:56" x14ac:dyDescent="0.35">
      <c r="A5" t="s">
        <v>62</v>
      </c>
      <c r="B5" s="5" t="s">
        <v>70</v>
      </c>
      <c r="C5" s="5" t="s">
        <v>70</v>
      </c>
      <c r="D5" s="5" t="s">
        <v>70</v>
      </c>
      <c r="E5" s="5" t="s">
        <v>70</v>
      </c>
      <c r="F5" s="5" t="s">
        <v>70</v>
      </c>
      <c r="G5" s="5" t="s">
        <v>70</v>
      </c>
      <c r="H5" s="5" t="s">
        <v>70</v>
      </c>
      <c r="I5" s="5" t="s">
        <v>70</v>
      </c>
      <c r="J5" s="5" t="s">
        <v>70</v>
      </c>
      <c r="K5" s="5" t="s">
        <v>70</v>
      </c>
      <c r="L5" s="5">
        <v>0</v>
      </c>
      <c r="M5" s="5" t="s">
        <v>70</v>
      </c>
      <c r="N5" s="5" t="s">
        <v>70</v>
      </c>
      <c r="O5" s="5" t="s">
        <v>70</v>
      </c>
      <c r="P5" s="5" t="s">
        <v>70</v>
      </c>
      <c r="Q5" s="5" t="s">
        <v>70</v>
      </c>
      <c r="R5" s="5" t="s">
        <v>70</v>
      </c>
      <c r="S5" s="5" t="s">
        <v>70</v>
      </c>
      <c r="T5" s="5" t="s">
        <v>70</v>
      </c>
      <c r="U5" s="5" t="s">
        <v>70</v>
      </c>
      <c r="V5" s="5" t="s">
        <v>70</v>
      </c>
      <c r="W5" s="5">
        <v>0</v>
      </c>
      <c r="X5" s="5" t="s">
        <v>70</v>
      </c>
      <c r="Y5" s="5" t="s">
        <v>70</v>
      </c>
      <c r="Z5" s="5" t="s">
        <v>70</v>
      </c>
      <c r="AA5" s="5" t="s">
        <v>70</v>
      </c>
      <c r="AB5" s="5" t="s">
        <v>70</v>
      </c>
      <c r="AC5" s="5" t="s">
        <v>70</v>
      </c>
      <c r="AD5" s="5" t="s">
        <v>70</v>
      </c>
      <c r="AE5" s="5" t="s">
        <v>70</v>
      </c>
      <c r="AF5" s="5" t="s">
        <v>70</v>
      </c>
      <c r="AG5" s="5" t="s">
        <v>70</v>
      </c>
      <c r="AH5" s="5">
        <v>0</v>
      </c>
      <c r="AI5" s="5" t="s">
        <v>70</v>
      </c>
      <c r="AJ5" s="5" t="s">
        <v>70</v>
      </c>
      <c r="AK5" s="5" t="s">
        <v>70</v>
      </c>
      <c r="AL5" s="5" t="s">
        <v>70</v>
      </c>
      <c r="AM5" s="5" t="s">
        <v>70</v>
      </c>
      <c r="AN5" s="5" t="s">
        <v>70</v>
      </c>
      <c r="AO5" s="5" t="s">
        <v>70</v>
      </c>
      <c r="AP5" s="5" t="s">
        <v>70</v>
      </c>
      <c r="AQ5" s="5" t="s">
        <v>70</v>
      </c>
      <c r="AR5" s="5" t="s">
        <v>70</v>
      </c>
      <c r="AS5" s="5">
        <v>0</v>
      </c>
      <c r="AT5" s="5" t="s">
        <v>70</v>
      </c>
      <c r="AU5" s="5" t="s">
        <v>70</v>
      </c>
      <c r="AV5" s="5" t="s">
        <v>70</v>
      </c>
      <c r="AW5" s="5" t="s">
        <v>70</v>
      </c>
      <c r="AX5" s="5" t="s">
        <v>70</v>
      </c>
      <c r="AY5" s="5" t="s">
        <v>70</v>
      </c>
      <c r="AZ5" s="5" t="s">
        <v>70</v>
      </c>
      <c r="BA5" s="5" t="s">
        <v>70</v>
      </c>
      <c r="BB5" s="5" t="s">
        <v>70</v>
      </c>
      <c r="BC5" s="5" t="s">
        <v>70</v>
      </c>
      <c r="BD5" s="5">
        <v>0</v>
      </c>
    </row>
    <row r="6" spans="1:56" x14ac:dyDescent="0.35">
      <c r="A6" t="s">
        <v>64</v>
      </c>
      <c r="B6" s="5">
        <v>25</v>
      </c>
      <c r="C6" s="5" t="s">
        <v>63</v>
      </c>
      <c r="D6" s="5">
        <v>50</v>
      </c>
      <c r="E6" s="5" t="s">
        <v>63</v>
      </c>
      <c r="F6" s="5">
        <v>65</v>
      </c>
      <c r="G6" s="5" t="s">
        <v>63</v>
      </c>
      <c r="H6" s="5">
        <v>70</v>
      </c>
      <c r="I6" s="5" t="s">
        <v>63</v>
      </c>
      <c r="J6" s="5" t="s">
        <v>63</v>
      </c>
      <c r="K6" s="5" t="s">
        <v>63</v>
      </c>
      <c r="L6" s="5">
        <v>70</v>
      </c>
      <c r="M6" s="5">
        <v>15</v>
      </c>
      <c r="N6" s="7">
        <v>0.48599999999999999</v>
      </c>
      <c r="O6" s="5">
        <v>30</v>
      </c>
      <c r="P6" s="7">
        <v>0.8</v>
      </c>
      <c r="Q6" s="5">
        <v>30</v>
      </c>
      <c r="R6" s="7">
        <v>0.91400000000000003</v>
      </c>
      <c r="S6" s="5">
        <v>35</v>
      </c>
      <c r="T6" s="7">
        <v>1</v>
      </c>
      <c r="U6" s="5">
        <v>0</v>
      </c>
      <c r="V6" s="7">
        <v>0</v>
      </c>
      <c r="W6" s="5">
        <v>35</v>
      </c>
      <c r="X6" s="5">
        <v>30</v>
      </c>
      <c r="Y6" s="7">
        <v>0.55400000000000005</v>
      </c>
      <c r="Z6" s="5">
        <v>45</v>
      </c>
      <c r="AA6" s="7">
        <v>0.82099999999999995</v>
      </c>
      <c r="AB6" s="5">
        <v>55</v>
      </c>
      <c r="AC6" s="7">
        <v>0.98199999999999998</v>
      </c>
      <c r="AD6" s="5">
        <v>55</v>
      </c>
      <c r="AE6" s="7">
        <v>1</v>
      </c>
      <c r="AF6" s="5">
        <v>0</v>
      </c>
      <c r="AG6" s="7">
        <v>0</v>
      </c>
      <c r="AH6" s="5">
        <v>55</v>
      </c>
      <c r="AI6" s="5">
        <v>25</v>
      </c>
      <c r="AJ6" s="5" t="s">
        <v>63</v>
      </c>
      <c r="AK6" s="5">
        <v>35</v>
      </c>
      <c r="AL6" s="5" t="s">
        <v>63</v>
      </c>
      <c r="AM6" s="5">
        <v>50</v>
      </c>
      <c r="AN6" s="5" t="s">
        <v>63</v>
      </c>
      <c r="AO6" s="5">
        <v>55</v>
      </c>
      <c r="AP6" s="5" t="s">
        <v>63</v>
      </c>
      <c r="AQ6" s="5" t="s">
        <v>63</v>
      </c>
      <c r="AR6" s="5" t="s">
        <v>63</v>
      </c>
      <c r="AS6" s="5">
        <v>55</v>
      </c>
      <c r="AT6" s="5">
        <v>15</v>
      </c>
      <c r="AU6" s="7">
        <v>0.56000000000000005</v>
      </c>
      <c r="AV6" s="5">
        <v>20</v>
      </c>
      <c r="AW6" s="7">
        <v>0.76</v>
      </c>
      <c r="AX6" s="5">
        <v>20</v>
      </c>
      <c r="AY6" s="7">
        <v>0.88</v>
      </c>
      <c r="AZ6" s="5">
        <v>25</v>
      </c>
      <c r="BA6" s="7">
        <v>1</v>
      </c>
      <c r="BB6" s="5">
        <v>0</v>
      </c>
      <c r="BC6" s="7">
        <v>0</v>
      </c>
      <c r="BD6" s="5">
        <v>25</v>
      </c>
    </row>
    <row r="7" spans="1:56" x14ac:dyDescent="0.35">
      <c r="A7" t="s">
        <v>65</v>
      </c>
      <c r="B7" s="5">
        <v>20</v>
      </c>
      <c r="C7" s="7">
        <v>0.13500000000000001</v>
      </c>
      <c r="D7" s="5">
        <v>45</v>
      </c>
      <c r="E7" s="7">
        <v>0.30499999999999999</v>
      </c>
      <c r="F7" s="5">
        <v>80</v>
      </c>
      <c r="G7" s="7">
        <v>0.56000000000000005</v>
      </c>
      <c r="H7" s="5">
        <v>105</v>
      </c>
      <c r="I7" s="7">
        <v>0.75900000000000001</v>
      </c>
      <c r="J7" s="5">
        <v>35</v>
      </c>
      <c r="K7" s="7">
        <v>0.24099999999999999</v>
      </c>
      <c r="L7" s="5">
        <v>140</v>
      </c>
      <c r="M7" s="5">
        <v>25</v>
      </c>
      <c r="N7" s="7">
        <v>0.188</v>
      </c>
      <c r="O7" s="5">
        <v>55</v>
      </c>
      <c r="P7" s="7">
        <v>0.39900000000000002</v>
      </c>
      <c r="Q7" s="5">
        <v>80</v>
      </c>
      <c r="R7" s="7">
        <v>0.59399999999999997</v>
      </c>
      <c r="S7" s="5">
        <v>115</v>
      </c>
      <c r="T7" s="7">
        <v>0.81899999999999995</v>
      </c>
      <c r="U7" s="5">
        <v>25</v>
      </c>
      <c r="V7" s="7">
        <v>0.18099999999999999</v>
      </c>
      <c r="W7" s="5">
        <v>140</v>
      </c>
      <c r="X7" s="5">
        <v>15</v>
      </c>
      <c r="Y7" s="7">
        <v>0.129</v>
      </c>
      <c r="Z7" s="5">
        <v>40</v>
      </c>
      <c r="AA7" s="7">
        <v>0.30599999999999999</v>
      </c>
      <c r="AB7" s="5">
        <v>65</v>
      </c>
      <c r="AC7" s="7">
        <v>0.52400000000000002</v>
      </c>
      <c r="AD7" s="5">
        <v>90</v>
      </c>
      <c r="AE7" s="7">
        <v>0.71</v>
      </c>
      <c r="AF7" s="5">
        <v>35</v>
      </c>
      <c r="AG7" s="7">
        <v>0.28999999999999998</v>
      </c>
      <c r="AH7" s="5">
        <v>125</v>
      </c>
      <c r="AI7" s="5">
        <v>20</v>
      </c>
      <c r="AJ7" s="7">
        <v>0.14699999999999999</v>
      </c>
      <c r="AK7" s="5">
        <v>55</v>
      </c>
      <c r="AL7" s="7">
        <v>0.41899999999999998</v>
      </c>
      <c r="AM7" s="5">
        <v>95</v>
      </c>
      <c r="AN7" s="7">
        <v>0.71299999999999997</v>
      </c>
      <c r="AO7" s="5">
        <v>120</v>
      </c>
      <c r="AP7" s="7">
        <v>0.86799999999999999</v>
      </c>
      <c r="AQ7" s="5">
        <v>20</v>
      </c>
      <c r="AR7" s="7">
        <v>0.13200000000000001</v>
      </c>
      <c r="AS7" s="5">
        <v>135</v>
      </c>
      <c r="AT7" s="5">
        <v>0</v>
      </c>
      <c r="AU7" s="7">
        <v>0</v>
      </c>
      <c r="AV7" s="5" t="s">
        <v>63</v>
      </c>
      <c r="AW7" s="5" t="s">
        <v>63</v>
      </c>
      <c r="AX7" s="5" t="s">
        <v>63</v>
      </c>
      <c r="AY7" s="5" t="s">
        <v>63</v>
      </c>
      <c r="AZ7" s="5">
        <v>10</v>
      </c>
      <c r="BA7" s="5" t="s">
        <v>63</v>
      </c>
      <c r="BB7" s="5">
        <v>10</v>
      </c>
      <c r="BC7" s="5" t="s">
        <v>63</v>
      </c>
      <c r="BD7" s="5">
        <v>20</v>
      </c>
    </row>
    <row r="8" spans="1:56" x14ac:dyDescent="0.35">
      <c r="A8" t="s">
        <v>66</v>
      </c>
      <c r="B8" s="5">
        <v>35</v>
      </c>
      <c r="C8" s="5" t="s">
        <v>63</v>
      </c>
      <c r="D8" s="5">
        <v>60</v>
      </c>
      <c r="E8" s="5" t="s">
        <v>63</v>
      </c>
      <c r="F8" s="5">
        <v>80</v>
      </c>
      <c r="G8" s="5" t="s">
        <v>63</v>
      </c>
      <c r="H8" s="5">
        <v>85</v>
      </c>
      <c r="I8" s="5" t="s">
        <v>63</v>
      </c>
      <c r="J8" s="5" t="s">
        <v>63</v>
      </c>
      <c r="K8" s="5" t="s">
        <v>63</v>
      </c>
      <c r="L8" s="5">
        <v>85</v>
      </c>
      <c r="M8" s="5">
        <v>25</v>
      </c>
      <c r="N8" s="5" t="s">
        <v>63</v>
      </c>
      <c r="O8" s="5">
        <v>50</v>
      </c>
      <c r="P8" s="5" t="s">
        <v>63</v>
      </c>
      <c r="Q8" s="5">
        <v>70</v>
      </c>
      <c r="R8" s="5" t="s">
        <v>63</v>
      </c>
      <c r="S8" s="5">
        <v>75</v>
      </c>
      <c r="T8" s="5" t="s">
        <v>63</v>
      </c>
      <c r="U8" s="5" t="s">
        <v>63</v>
      </c>
      <c r="V8" s="5" t="s">
        <v>63</v>
      </c>
      <c r="W8" s="5">
        <v>80</v>
      </c>
      <c r="X8" s="5">
        <v>35</v>
      </c>
      <c r="Y8" s="5" t="s">
        <v>63</v>
      </c>
      <c r="Z8" s="5">
        <v>65</v>
      </c>
      <c r="AA8" s="5" t="s">
        <v>63</v>
      </c>
      <c r="AB8" s="5">
        <v>85</v>
      </c>
      <c r="AC8" s="5" t="s">
        <v>63</v>
      </c>
      <c r="AD8" s="5">
        <v>90</v>
      </c>
      <c r="AE8" s="5" t="s">
        <v>63</v>
      </c>
      <c r="AF8" s="5" t="s">
        <v>63</v>
      </c>
      <c r="AG8" s="5" t="s">
        <v>63</v>
      </c>
      <c r="AH8" s="5">
        <v>90</v>
      </c>
      <c r="AI8" s="5">
        <v>50</v>
      </c>
      <c r="AJ8" s="7">
        <v>0.47699999999999998</v>
      </c>
      <c r="AK8" s="5">
        <v>90</v>
      </c>
      <c r="AL8" s="7">
        <v>0.82599999999999996</v>
      </c>
      <c r="AM8" s="5">
        <v>110</v>
      </c>
      <c r="AN8" s="7">
        <v>1</v>
      </c>
      <c r="AO8" s="5">
        <v>110</v>
      </c>
      <c r="AP8" s="7">
        <v>1</v>
      </c>
      <c r="AQ8" s="5">
        <v>0</v>
      </c>
      <c r="AR8" s="7">
        <v>0</v>
      </c>
      <c r="AS8" s="5">
        <v>110</v>
      </c>
      <c r="AT8" s="5">
        <v>20</v>
      </c>
      <c r="AU8" s="7">
        <v>0.17499999999999999</v>
      </c>
      <c r="AV8" s="5">
        <v>50</v>
      </c>
      <c r="AW8" s="7">
        <v>0.44700000000000001</v>
      </c>
      <c r="AX8" s="5">
        <v>90</v>
      </c>
      <c r="AY8" s="7">
        <v>0.79800000000000004</v>
      </c>
      <c r="AZ8" s="5">
        <v>105</v>
      </c>
      <c r="BA8" s="7">
        <v>0.93899999999999995</v>
      </c>
      <c r="BB8" s="5">
        <v>5</v>
      </c>
      <c r="BC8" s="7">
        <v>6.0999999999999999E-2</v>
      </c>
      <c r="BD8" s="5">
        <v>115</v>
      </c>
    </row>
    <row r="9" spans="1:56" x14ac:dyDescent="0.35">
      <c r="A9" t="s">
        <v>67</v>
      </c>
      <c r="B9" s="5">
        <v>40</v>
      </c>
      <c r="C9" s="7">
        <v>0.25</v>
      </c>
      <c r="D9" s="5">
        <v>65</v>
      </c>
      <c r="E9" s="7">
        <v>0.441</v>
      </c>
      <c r="F9" s="5">
        <v>95</v>
      </c>
      <c r="G9" s="7">
        <v>0.61799999999999999</v>
      </c>
      <c r="H9" s="5">
        <v>120</v>
      </c>
      <c r="I9" s="7">
        <v>0.78900000000000003</v>
      </c>
      <c r="J9" s="5">
        <v>30</v>
      </c>
      <c r="K9" s="7">
        <v>0.21099999999999999</v>
      </c>
      <c r="L9" s="5">
        <v>150</v>
      </c>
      <c r="M9" s="5">
        <v>30</v>
      </c>
      <c r="N9" s="7">
        <v>0.21299999999999999</v>
      </c>
      <c r="O9" s="5">
        <v>60</v>
      </c>
      <c r="P9" s="7">
        <v>0.4</v>
      </c>
      <c r="Q9" s="5">
        <v>90</v>
      </c>
      <c r="R9" s="7">
        <v>0.6</v>
      </c>
      <c r="S9" s="5">
        <v>125</v>
      </c>
      <c r="T9" s="7">
        <v>0.84</v>
      </c>
      <c r="U9" s="5">
        <v>25</v>
      </c>
      <c r="V9" s="7">
        <v>0.16</v>
      </c>
      <c r="W9" s="5">
        <v>150</v>
      </c>
      <c r="X9" s="5">
        <v>35</v>
      </c>
      <c r="Y9" s="7">
        <v>0.26400000000000001</v>
      </c>
      <c r="Z9" s="5">
        <v>60</v>
      </c>
      <c r="AA9" s="7">
        <v>0.45700000000000002</v>
      </c>
      <c r="AB9" s="5">
        <v>95</v>
      </c>
      <c r="AC9" s="7">
        <v>0.72899999999999998</v>
      </c>
      <c r="AD9" s="5">
        <v>115</v>
      </c>
      <c r="AE9" s="7">
        <v>0.88400000000000001</v>
      </c>
      <c r="AF9" s="5">
        <v>15</v>
      </c>
      <c r="AG9" s="7">
        <v>0.11600000000000001</v>
      </c>
      <c r="AH9" s="5">
        <v>130</v>
      </c>
      <c r="AI9" s="5">
        <v>55</v>
      </c>
      <c r="AJ9" s="7">
        <v>0.33300000000000002</v>
      </c>
      <c r="AK9" s="5">
        <v>100</v>
      </c>
      <c r="AL9" s="7">
        <v>0.59399999999999997</v>
      </c>
      <c r="AM9" s="5">
        <v>140</v>
      </c>
      <c r="AN9" s="7">
        <v>0.84199999999999997</v>
      </c>
      <c r="AO9" s="5">
        <v>150</v>
      </c>
      <c r="AP9" s="7">
        <v>0.92100000000000004</v>
      </c>
      <c r="AQ9" s="5">
        <v>15</v>
      </c>
      <c r="AR9" s="7">
        <v>7.9000000000000001E-2</v>
      </c>
      <c r="AS9" s="5">
        <v>165</v>
      </c>
      <c r="AT9" s="5">
        <v>20</v>
      </c>
      <c r="AU9" s="7">
        <v>0.153</v>
      </c>
      <c r="AV9" s="5">
        <v>40</v>
      </c>
      <c r="AW9" s="7">
        <v>0.29199999999999998</v>
      </c>
      <c r="AX9" s="5">
        <v>80</v>
      </c>
      <c r="AY9" s="7">
        <v>0.56899999999999995</v>
      </c>
      <c r="AZ9" s="5">
        <v>110</v>
      </c>
      <c r="BA9" s="7">
        <v>0.81799999999999995</v>
      </c>
      <c r="BB9" s="5">
        <v>25</v>
      </c>
      <c r="BC9" s="7">
        <v>0.182</v>
      </c>
      <c r="BD9" s="5">
        <v>135</v>
      </c>
    </row>
    <row r="10" spans="1:56" x14ac:dyDescent="0.35">
      <c r="A10" t="s">
        <v>68</v>
      </c>
      <c r="B10" s="5">
        <v>45</v>
      </c>
      <c r="C10" s="7">
        <v>0.41299999999999998</v>
      </c>
      <c r="D10" s="5">
        <v>70</v>
      </c>
      <c r="E10" s="7">
        <v>0.64200000000000002</v>
      </c>
      <c r="F10" s="5">
        <v>90</v>
      </c>
      <c r="G10" s="7">
        <v>0.82599999999999996</v>
      </c>
      <c r="H10" s="5">
        <v>100</v>
      </c>
      <c r="I10" s="7">
        <v>0.91700000000000004</v>
      </c>
      <c r="J10" s="5">
        <v>10</v>
      </c>
      <c r="K10" s="7">
        <v>8.3000000000000004E-2</v>
      </c>
      <c r="L10" s="5">
        <v>110</v>
      </c>
      <c r="M10" s="5">
        <v>35</v>
      </c>
      <c r="N10" s="5" t="s">
        <v>63</v>
      </c>
      <c r="O10" s="5">
        <v>50</v>
      </c>
      <c r="P10" s="5" t="s">
        <v>63</v>
      </c>
      <c r="Q10" s="5">
        <v>55</v>
      </c>
      <c r="R10" s="5" t="s">
        <v>63</v>
      </c>
      <c r="S10" s="5">
        <v>55</v>
      </c>
      <c r="T10" s="5" t="s">
        <v>63</v>
      </c>
      <c r="U10" s="5" t="s">
        <v>63</v>
      </c>
      <c r="V10" s="5" t="s">
        <v>63</v>
      </c>
      <c r="W10" s="5">
        <v>60</v>
      </c>
      <c r="X10" s="5">
        <v>25</v>
      </c>
      <c r="Y10" s="7">
        <v>0.36599999999999999</v>
      </c>
      <c r="Z10" s="5">
        <v>35</v>
      </c>
      <c r="AA10" s="7">
        <v>0.52100000000000002</v>
      </c>
      <c r="AB10" s="5">
        <v>55</v>
      </c>
      <c r="AC10" s="7">
        <v>0.746</v>
      </c>
      <c r="AD10" s="5">
        <v>65</v>
      </c>
      <c r="AE10" s="7">
        <v>0.88700000000000001</v>
      </c>
      <c r="AF10" s="5">
        <v>10</v>
      </c>
      <c r="AG10" s="7">
        <v>0.113</v>
      </c>
      <c r="AH10" s="5">
        <v>70</v>
      </c>
      <c r="AI10" s="5">
        <v>30</v>
      </c>
      <c r="AJ10" s="7">
        <v>0.36499999999999999</v>
      </c>
      <c r="AK10" s="5">
        <v>50</v>
      </c>
      <c r="AL10" s="7">
        <v>0.61199999999999999</v>
      </c>
      <c r="AM10" s="5">
        <v>80</v>
      </c>
      <c r="AN10" s="7">
        <v>0.94099999999999995</v>
      </c>
      <c r="AO10" s="5">
        <v>85</v>
      </c>
      <c r="AP10" s="7">
        <v>1</v>
      </c>
      <c r="AQ10" s="5">
        <v>0</v>
      </c>
      <c r="AR10" s="7">
        <v>0</v>
      </c>
      <c r="AS10" s="5">
        <v>85</v>
      </c>
      <c r="AT10" s="5">
        <v>25</v>
      </c>
      <c r="AU10" s="7">
        <v>0.33300000000000002</v>
      </c>
      <c r="AV10" s="5">
        <v>40</v>
      </c>
      <c r="AW10" s="7">
        <v>0.59399999999999997</v>
      </c>
      <c r="AX10" s="5">
        <v>50</v>
      </c>
      <c r="AY10" s="7">
        <v>0.754</v>
      </c>
      <c r="AZ10" s="5">
        <v>60</v>
      </c>
      <c r="BA10" s="7">
        <v>0.88400000000000001</v>
      </c>
      <c r="BB10" s="5">
        <v>10</v>
      </c>
      <c r="BC10" s="7">
        <v>0.11600000000000001</v>
      </c>
      <c r="BD10" s="5">
        <v>70</v>
      </c>
    </row>
    <row r="11" spans="1:56" x14ac:dyDescent="0.35">
      <c r="A11" t="s">
        <v>69</v>
      </c>
      <c r="B11" s="5" t="s">
        <v>70</v>
      </c>
      <c r="C11" s="5" t="s">
        <v>70</v>
      </c>
      <c r="D11" s="5" t="s">
        <v>70</v>
      </c>
      <c r="E11" s="5" t="s">
        <v>70</v>
      </c>
      <c r="F11" s="5" t="s">
        <v>70</v>
      </c>
      <c r="G11" s="5" t="s">
        <v>70</v>
      </c>
      <c r="H11" s="5" t="s">
        <v>70</v>
      </c>
      <c r="I11" s="5" t="s">
        <v>70</v>
      </c>
      <c r="J11" s="5" t="s">
        <v>70</v>
      </c>
      <c r="K11" s="5" t="s">
        <v>70</v>
      </c>
      <c r="L11" s="5">
        <v>0</v>
      </c>
      <c r="M11" s="5" t="s">
        <v>70</v>
      </c>
      <c r="N11" s="5" t="s">
        <v>70</v>
      </c>
      <c r="O11" s="5" t="s">
        <v>70</v>
      </c>
      <c r="P11" s="5" t="s">
        <v>70</v>
      </c>
      <c r="Q11" s="5" t="s">
        <v>70</v>
      </c>
      <c r="R11" s="5" t="s">
        <v>70</v>
      </c>
      <c r="S11" s="5" t="s">
        <v>70</v>
      </c>
      <c r="T11" s="5" t="s">
        <v>70</v>
      </c>
      <c r="U11" s="5" t="s">
        <v>70</v>
      </c>
      <c r="V11" s="5" t="s">
        <v>70</v>
      </c>
      <c r="W11" s="5">
        <v>0</v>
      </c>
      <c r="X11" s="5" t="s">
        <v>70</v>
      </c>
      <c r="Y11" s="5" t="s">
        <v>70</v>
      </c>
      <c r="Z11" s="5" t="s">
        <v>70</v>
      </c>
      <c r="AA11" s="5" t="s">
        <v>70</v>
      </c>
      <c r="AB11" s="5" t="s">
        <v>70</v>
      </c>
      <c r="AC11" s="5" t="s">
        <v>70</v>
      </c>
      <c r="AD11" s="5" t="s">
        <v>70</v>
      </c>
      <c r="AE11" s="5" t="s">
        <v>70</v>
      </c>
      <c r="AF11" s="5" t="s">
        <v>70</v>
      </c>
      <c r="AG11" s="5" t="s">
        <v>70</v>
      </c>
      <c r="AH11" s="5">
        <v>0</v>
      </c>
      <c r="AI11" s="5" t="s">
        <v>70</v>
      </c>
      <c r="AJ11" s="5" t="s">
        <v>70</v>
      </c>
      <c r="AK11" s="5" t="s">
        <v>70</v>
      </c>
      <c r="AL11" s="5" t="s">
        <v>70</v>
      </c>
      <c r="AM11" s="5" t="s">
        <v>70</v>
      </c>
      <c r="AN11" s="5" t="s">
        <v>70</v>
      </c>
      <c r="AO11" s="5" t="s">
        <v>70</v>
      </c>
      <c r="AP11" s="5" t="s">
        <v>70</v>
      </c>
      <c r="AQ11" s="5" t="s">
        <v>70</v>
      </c>
      <c r="AR11" s="5" t="s">
        <v>70</v>
      </c>
      <c r="AS11" s="5">
        <v>0</v>
      </c>
      <c r="AT11" s="5" t="s">
        <v>70</v>
      </c>
      <c r="AU11" s="5" t="s">
        <v>70</v>
      </c>
      <c r="AV11" s="5" t="s">
        <v>70</v>
      </c>
      <c r="AW11" s="5" t="s">
        <v>70</v>
      </c>
      <c r="AX11" s="5" t="s">
        <v>70</v>
      </c>
      <c r="AY11" s="5" t="s">
        <v>70</v>
      </c>
      <c r="AZ11" s="5" t="s">
        <v>70</v>
      </c>
      <c r="BA11" s="5" t="s">
        <v>70</v>
      </c>
      <c r="BB11" s="5" t="s">
        <v>70</v>
      </c>
      <c r="BC11" s="5" t="s">
        <v>70</v>
      </c>
      <c r="BD11" s="5">
        <v>0</v>
      </c>
    </row>
    <row r="12" spans="1:56" x14ac:dyDescent="0.35">
      <c r="A12" t="s">
        <v>71</v>
      </c>
      <c r="B12" s="5" t="s">
        <v>70</v>
      </c>
      <c r="C12" s="5" t="s">
        <v>70</v>
      </c>
      <c r="D12" s="5" t="s">
        <v>70</v>
      </c>
      <c r="E12" s="5" t="s">
        <v>70</v>
      </c>
      <c r="F12" s="5" t="s">
        <v>70</v>
      </c>
      <c r="G12" s="5" t="s">
        <v>70</v>
      </c>
      <c r="H12" s="5" t="s">
        <v>70</v>
      </c>
      <c r="I12" s="5" t="s">
        <v>70</v>
      </c>
      <c r="J12" s="5" t="s">
        <v>70</v>
      </c>
      <c r="K12" s="5" t="s">
        <v>70</v>
      </c>
      <c r="L12" s="5">
        <v>0</v>
      </c>
      <c r="M12" s="5" t="s">
        <v>70</v>
      </c>
      <c r="N12" s="5" t="s">
        <v>70</v>
      </c>
      <c r="O12" s="5" t="s">
        <v>70</v>
      </c>
      <c r="P12" s="5" t="s">
        <v>70</v>
      </c>
      <c r="Q12" s="5" t="s">
        <v>70</v>
      </c>
      <c r="R12" s="5" t="s">
        <v>70</v>
      </c>
      <c r="S12" s="5" t="s">
        <v>70</v>
      </c>
      <c r="T12" s="5" t="s">
        <v>70</v>
      </c>
      <c r="U12" s="5" t="s">
        <v>70</v>
      </c>
      <c r="V12" s="5" t="s">
        <v>70</v>
      </c>
      <c r="W12" s="5">
        <v>0</v>
      </c>
      <c r="X12" s="5" t="s">
        <v>70</v>
      </c>
      <c r="Y12" s="5" t="s">
        <v>70</v>
      </c>
      <c r="Z12" s="5" t="s">
        <v>70</v>
      </c>
      <c r="AA12" s="5" t="s">
        <v>70</v>
      </c>
      <c r="AB12" s="5" t="s">
        <v>70</v>
      </c>
      <c r="AC12" s="5" t="s">
        <v>70</v>
      </c>
      <c r="AD12" s="5" t="s">
        <v>70</v>
      </c>
      <c r="AE12" s="5" t="s">
        <v>70</v>
      </c>
      <c r="AF12" s="5" t="s">
        <v>70</v>
      </c>
      <c r="AG12" s="5" t="s">
        <v>70</v>
      </c>
      <c r="AH12" s="5">
        <v>0</v>
      </c>
      <c r="AI12" s="5" t="s">
        <v>70</v>
      </c>
      <c r="AJ12" s="5" t="s">
        <v>70</v>
      </c>
      <c r="AK12" s="5" t="s">
        <v>70</v>
      </c>
      <c r="AL12" s="5" t="s">
        <v>70</v>
      </c>
      <c r="AM12" s="5" t="s">
        <v>70</v>
      </c>
      <c r="AN12" s="5" t="s">
        <v>70</v>
      </c>
      <c r="AO12" s="5" t="s">
        <v>70</v>
      </c>
      <c r="AP12" s="5" t="s">
        <v>70</v>
      </c>
      <c r="AQ12" s="5" t="s">
        <v>70</v>
      </c>
      <c r="AR12" s="5" t="s">
        <v>70</v>
      </c>
      <c r="AS12" s="5">
        <v>0</v>
      </c>
      <c r="AT12" s="5" t="s">
        <v>70</v>
      </c>
      <c r="AU12" s="5" t="s">
        <v>70</v>
      </c>
      <c r="AV12" s="5" t="s">
        <v>70</v>
      </c>
      <c r="AW12" s="5" t="s">
        <v>70</v>
      </c>
      <c r="AX12" s="5" t="s">
        <v>70</v>
      </c>
      <c r="AY12" s="5" t="s">
        <v>70</v>
      </c>
      <c r="AZ12" s="5" t="s">
        <v>70</v>
      </c>
      <c r="BA12" s="5" t="s">
        <v>70</v>
      </c>
      <c r="BB12" s="5" t="s">
        <v>70</v>
      </c>
      <c r="BC12" s="5" t="s">
        <v>70</v>
      </c>
      <c r="BD12" s="5">
        <v>0</v>
      </c>
    </row>
    <row r="13" spans="1:56" x14ac:dyDescent="0.35">
      <c r="A13" t="s">
        <v>72</v>
      </c>
      <c r="B13" s="5">
        <v>35</v>
      </c>
      <c r="C13" s="7">
        <v>0.41599999999999998</v>
      </c>
      <c r="D13" s="5">
        <v>55</v>
      </c>
      <c r="E13" s="7">
        <v>0.629</v>
      </c>
      <c r="F13" s="5">
        <v>70</v>
      </c>
      <c r="G13" s="7">
        <v>0.77500000000000002</v>
      </c>
      <c r="H13" s="5">
        <v>85</v>
      </c>
      <c r="I13" s="7">
        <v>0.93300000000000005</v>
      </c>
      <c r="J13" s="5">
        <v>5</v>
      </c>
      <c r="K13" s="7">
        <v>6.7000000000000004E-2</v>
      </c>
      <c r="L13" s="5">
        <v>90</v>
      </c>
      <c r="M13" s="5">
        <v>20</v>
      </c>
      <c r="N13" s="7">
        <v>0.30099999999999999</v>
      </c>
      <c r="O13" s="5">
        <v>35</v>
      </c>
      <c r="P13" s="7">
        <v>0.49299999999999999</v>
      </c>
      <c r="Q13" s="5">
        <v>55</v>
      </c>
      <c r="R13" s="7">
        <v>0.72599999999999998</v>
      </c>
      <c r="S13" s="5">
        <v>65</v>
      </c>
      <c r="T13" s="7">
        <v>0.86299999999999999</v>
      </c>
      <c r="U13" s="5">
        <v>10</v>
      </c>
      <c r="V13" s="7">
        <v>0.13700000000000001</v>
      </c>
      <c r="W13" s="5">
        <v>75</v>
      </c>
      <c r="X13" s="5">
        <v>25</v>
      </c>
      <c r="Y13" s="7">
        <v>0.27700000000000002</v>
      </c>
      <c r="Z13" s="5">
        <v>40</v>
      </c>
      <c r="AA13" s="7">
        <v>0.45800000000000002</v>
      </c>
      <c r="AB13" s="5">
        <v>65</v>
      </c>
      <c r="AC13" s="7">
        <v>0.75900000000000001</v>
      </c>
      <c r="AD13" s="5">
        <v>75</v>
      </c>
      <c r="AE13" s="7">
        <v>0.89200000000000002</v>
      </c>
      <c r="AF13" s="5">
        <v>10</v>
      </c>
      <c r="AG13" s="7">
        <v>0.108</v>
      </c>
      <c r="AH13" s="5">
        <v>85</v>
      </c>
      <c r="AI13" s="5">
        <v>45</v>
      </c>
      <c r="AJ13" s="5" t="s">
        <v>63</v>
      </c>
      <c r="AK13" s="5">
        <v>70</v>
      </c>
      <c r="AL13" s="5" t="s">
        <v>63</v>
      </c>
      <c r="AM13" s="5">
        <v>95</v>
      </c>
      <c r="AN13" s="5" t="s">
        <v>63</v>
      </c>
      <c r="AO13" s="5">
        <v>105</v>
      </c>
      <c r="AP13" s="5" t="s">
        <v>63</v>
      </c>
      <c r="AQ13" s="5" t="s">
        <v>63</v>
      </c>
      <c r="AR13" s="5" t="s">
        <v>63</v>
      </c>
      <c r="AS13" s="5">
        <v>105</v>
      </c>
      <c r="AT13" s="5">
        <v>20</v>
      </c>
      <c r="AU13" s="7">
        <v>0.253</v>
      </c>
      <c r="AV13" s="5">
        <v>40</v>
      </c>
      <c r="AW13" s="7">
        <v>0.437</v>
      </c>
      <c r="AX13" s="5">
        <v>55</v>
      </c>
      <c r="AY13" s="7">
        <v>0.65500000000000003</v>
      </c>
      <c r="AZ13" s="5">
        <v>75</v>
      </c>
      <c r="BA13" s="7">
        <v>0.88500000000000001</v>
      </c>
      <c r="BB13" s="5">
        <v>10</v>
      </c>
      <c r="BC13" s="7">
        <v>0.115</v>
      </c>
      <c r="BD13" s="5">
        <v>85</v>
      </c>
    </row>
    <row r="14" spans="1:56" x14ac:dyDescent="0.35">
      <c r="A14" t="s">
        <v>73</v>
      </c>
      <c r="B14" s="5">
        <v>0</v>
      </c>
      <c r="C14" s="7">
        <v>0</v>
      </c>
      <c r="D14" s="5">
        <v>0</v>
      </c>
      <c r="E14" s="7">
        <v>0</v>
      </c>
      <c r="F14" s="5" t="s">
        <v>63</v>
      </c>
      <c r="G14" s="5" t="s">
        <v>63</v>
      </c>
      <c r="H14" s="5" t="s">
        <v>63</v>
      </c>
      <c r="I14" s="5" t="s">
        <v>63</v>
      </c>
      <c r="J14" s="5">
        <v>0</v>
      </c>
      <c r="K14" s="7">
        <v>0</v>
      </c>
      <c r="L14" s="5" t="s">
        <v>63</v>
      </c>
      <c r="M14" s="5">
        <v>0</v>
      </c>
      <c r="N14" s="7">
        <v>0</v>
      </c>
      <c r="O14" s="5">
        <v>0</v>
      </c>
      <c r="P14" s="7">
        <v>0</v>
      </c>
      <c r="Q14" s="5">
        <v>0</v>
      </c>
      <c r="R14" s="7">
        <v>0</v>
      </c>
      <c r="S14" s="5" t="s">
        <v>63</v>
      </c>
      <c r="T14" s="5" t="s">
        <v>63</v>
      </c>
      <c r="U14" s="5">
        <v>0</v>
      </c>
      <c r="V14" s="7">
        <v>0</v>
      </c>
      <c r="W14" s="5" t="s">
        <v>63</v>
      </c>
      <c r="X14" s="5" t="s">
        <v>63</v>
      </c>
      <c r="Y14" s="5" t="s">
        <v>63</v>
      </c>
      <c r="Z14" s="5">
        <v>5</v>
      </c>
      <c r="AA14" s="5" t="s">
        <v>63</v>
      </c>
      <c r="AB14" s="5">
        <v>5</v>
      </c>
      <c r="AC14" s="5" t="s">
        <v>63</v>
      </c>
      <c r="AD14" s="5">
        <v>5</v>
      </c>
      <c r="AE14" s="5" t="s">
        <v>63</v>
      </c>
      <c r="AF14" s="5">
        <v>0</v>
      </c>
      <c r="AG14" s="7">
        <v>0</v>
      </c>
      <c r="AH14" s="5">
        <v>5</v>
      </c>
      <c r="AI14" s="5" t="s">
        <v>70</v>
      </c>
      <c r="AJ14" s="5" t="s">
        <v>70</v>
      </c>
      <c r="AK14" s="5" t="s">
        <v>70</v>
      </c>
      <c r="AL14" s="5" t="s">
        <v>70</v>
      </c>
      <c r="AM14" s="5" t="s">
        <v>70</v>
      </c>
      <c r="AN14" s="5" t="s">
        <v>70</v>
      </c>
      <c r="AO14" s="5" t="s">
        <v>70</v>
      </c>
      <c r="AP14" s="5" t="s">
        <v>70</v>
      </c>
      <c r="AQ14" s="5" t="s">
        <v>70</v>
      </c>
      <c r="AR14" s="5" t="s">
        <v>70</v>
      </c>
      <c r="AS14" s="5">
        <v>0</v>
      </c>
      <c r="AT14" s="5" t="s">
        <v>63</v>
      </c>
      <c r="AU14" s="5" t="s">
        <v>63</v>
      </c>
      <c r="AV14" s="5" t="s">
        <v>63</v>
      </c>
      <c r="AW14" s="5" t="s">
        <v>63</v>
      </c>
      <c r="AX14" s="5" t="s">
        <v>63</v>
      </c>
      <c r="AY14" s="5" t="s">
        <v>63</v>
      </c>
      <c r="AZ14" s="5">
        <v>5</v>
      </c>
      <c r="BA14" s="5" t="s">
        <v>63</v>
      </c>
      <c r="BB14" s="5" t="s">
        <v>63</v>
      </c>
      <c r="BC14" s="5" t="s">
        <v>63</v>
      </c>
      <c r="BD14" s="5">
        <v>10</v>
      </c>
    </row>
    <row r="15" spans="1:56" x14ac:dyDescent="0.35">
      <c r="A15" t="s">
        <v>74</v>
      </c>
      <c r="B15" s="5">
        <v>15</v>
      </c>
      <c r="C15" s="5" t="s">
        <v>63</v>
      </c>
      <c r="D15" s="5">
        <v>25</v>
      </c>
      <c r="E15" s="5" t="s">
        <v>63</v>
      </c>
      <c r="F15" s="5">
        <v>30</v>
      </c>
      <c r="G15" s="5" t="s">
        <v>63</v>
      </c>
      <c r="H15" s="5">
        <v>30</v>
      </c>
      <c r="I15" s="5" t="s">
        <v>63</v>
      </c>
      <c r="J15" s="5" t="s">
        <v>63</v>
      </c>
      <c r="K15" s="5" t="s">
        <v>63</v>
      </c>
      <c r="L15" s="5">
        <v>35</v>
      </c>
      <c r="M15" s="5">
        <v>20</v>
      </c>
      <c r="N15" s="5" t="s">
        <v>63</v>
      </c>
      <c r="O15" s="5">
        <v>25</v>
      </c>
      <c r="P15" s="5" t="s">
        <v>63</v>
      </c>
      <c r="Q15" s="5">
        <v>30</v>
      </c>
      <c r="R15" s="5" t="s">
        <v>63</v>
      </c>
      <c r="S15" s="5">
        <v>35</v>
      </c>
      <c r="T15" s="5" t="s">
        <v>63</v>
      </c>
      <c r="U15" s="5" t="s">
        <v>63</v>
      </c>
      <c r="V15" s="5" t="s">
        <v>63</v>
      </c>
      <c r="W15" s="5">
        <v>40</v>
      </c>
      <c r="X15" s="5">
        <v>10</v>
      </c>
      <c r="Y15" s="7">
        <v>0.35299999999999998</v>
      </c>
      <c r="Z15" s="5">
        <v>25</v>
      </c>
      <c r="AA15" s="7">
        <v>0.70599999999999996</v>
      </c>
      <c r="AB15" s="5">
        <v>35</v>
      </c>
      <c r="AC15" s="7">
        <v>1</v>
      </c>
      <c r="AD15" s="5">
        <v>35</v>
      </c>
      <c r="AE15" s="7">
        <v>1</v>
      </c>
      <c r="AF15" s="5">
        <v>0</v>
      </c>
      <c r="AG15" s="7">
        <v>0</v>
      </c>
      <c r="AH15" s="5">
        <v>35</v>
      </c>
      <c r="AI15" s="5">
        <v>25</v>
      </c>
      <c r="AJ15" s="7">
        <v>0.47099999999999997</v>
      </c>
      <c r="AK15" s="5">
        <v>40</v>
      </c>
      <c r="AL15" s="7">
        <v>0.76500000000000001</v>
      </c>
      <c r="AM15" s="5">
        <v>50</v>
      </c>
      <c r="AN15" s="7">
        <v>0.98</v>
      </c>
      <c r="AO15" s="5">
        <v>50</v>
      </c>
      <c r="AP15" s="7">
        <v>1</v>
      </c>
      <c r="AQ15" s="5">
        <v>0</v>
      </c>
      <c r="AR15" s="7">
        <v>0</v>
      </c>
      <c r="AS15" s="5">
        <v>50</v>
      </c>
      <c r="AT15" s="5">
        <v>5</v>
      </c>
      <c r="AU15" s="5" t="s">
        <v>63</v>
      </c>
      <c r="AV15" s="5">
        <v>15</v>
      </c>
      <c r="AW15" s="5" t="s">
        <v>63</v>
      </c>
      <c r="AX15" s="5">
        <v>25</v>
      </c>
      <c r="AY15" s="5" t="s">
        <v>63</v>
      </c>
      <c r="AZ15" s="5">
        <v>30</v>
      </c>
      <c r="BA15" s="5" t="s">
        <v>63</v>
      </c>
      <c r="BB15" s="5" t="s">
        <v>63</v>
      </c>
      <c r="BC15" s="5" t="s">
        <v>63</v>
      </c>
      <c r="BD15" s="5">
        <v>35</v>
      </c>
    </row>
    <row r="16" spans="1:56" x14ac:dyDescent="0.35">
      <c r="A16" t="s">
        <v>75</v>
      </c>
      <c r="B16" s="5" t="s">
        <v>70</v>
      </c>
      <c r="C16" s="5" t="s">
        <v>70</v>
      </c>
      <c r="D16" s="5" t="s">
        <v>70</v>
      </c>
      <c r="E16" s="5" t="s">
        <v>70</v>
      </c>
      <c r="F16" s="5" t="s">
        <v>70</v>
      </c>
      <c r="G16" s="5" t="s">
        <v>70</v>
      </c>
      <c r="H16" s="5" t="s">
        <v>70</v>
      </c>
      <c r="I16" s="5" t="s">
        <v>70</v>
      </c>
      <c r="J16" s="5" t="s">
        <v>70</v>
      </c>
      <c r="K16" s="5" t="s">
        <v>70</v>
      </c>
      <c r="L16" s="5">
        <v>0</v>
      </c>
      <c r="M16" s="5" t="s">
        <v>70</v>
      </c>
      <c r="N16" s="5" t="s">
        <v>70</v>
      </c>
      <c r="O16" s="5" t="s">
        <v>70</v>
      </c>
      <c r="P16" s="5" t="s">
        <v>70</v>
      </c>
      <c r="Q16" s="5" t="s">
        <v>70</v>
      </c>
      <c r="R16" s="5" t="s">
        <v>70</v>
      </c>
      <c r="S16" s="5" t="s">
        <v>70</v>
      </c>
      <c r="T16" s="5" t="s">
        <v>70</v>
      </c>
      <c r="U16" s="5" t="s">
        <v>70</v>
      </c>
      <c r="V16" s="5" t="s">
        <v>70</v>
      </c>
      <c r="W16" s="5">
        <v>0</v>
      </c>
      <c r="X16" s="5" t="s">
        <v>70</v>
      </c>
      <c r="Y16" s="5" t="s">
        <v>70</v>
      </c>
      <c r="Z16" s="5" t="s">
        <v>70</v>
      </c>
      <c r="AA16" s="5" t="s">
        <v>70</v>
      </c>
      <c r="AB16" s="5" t="s">
        <v>70</v>
      </c>
      <c r="AC16" s="5" t="s">
        <v>70</v>
      </c>
      <c r="AD16" s="5" t="s">
        <v>70</v>
      </c>
      <c r="AE16" s="5" t="s">
        <v>70</v>
      </c>
      <c r="AF16" s="5" t="s">
        <v>70</v>
      </c>
      <c r="AG16" s="5" t="s">
        <v>70</v>
      </c>
      <c r="AH16" s="5">
        <v>0</v>
      </c>
      <c r="AI16" s="5" t="s">
        <v>70</v>
      </c>
      <c r="AJ16" s="5" t="s">
        <v>70</v>
      </c>
      <c r="AK16" s="5" t="s">
        <v>70</v>
      </c>
      <c r="AL16" s="5" t="s">
        <v>70</v>
      </c>
      <c r="AM16" s="5" t="s">
        <v>70</v>
      </c>
      <c r="AN16" s="5" t="s">
        <v>70</v>
      </c>
      <c r="AO16" s="5" t="s">
        <v>70</v>
      </c>
      <c r="AP16" s="5" t="s">
        <v>70</v>
      </c>
      <c r="AQ16" s="5" t="s">
        <v>70</v>
      </c>
      <c r="AR16" s="5" t="s">
        <v>70</v>
      </c>
      <c r="AS16" s="5">
        <v>0</v>
      </c>
      <c r="AT16" s="5" t="s">
        <v>70</v>
      </c>
      <c r="AU16" s="5" t="s">
        <v>70</v>
      </c>
      <c r="AV16" s="5" t="s">
        <v>70</v>
      </c>
      <c r="AW16" s="5" t="s">
        <v>70</v>
      </c>
      <c r="AX16" s="5" t="s">
        <v>70</v>
      </c>
      <c r="AY16" s="5" t="s">
        <v>70</v>
      </c>
      <c r="AZ16" s="5" t="s">
        <v>70</v>
      </c>
      <c r="BA16" s="5" t="s">
        <v>70</v>
      </c>
      <c r="BB16" s="5" t="s">
        <v>70</v>
      </c>
      <c r="BC16" s="5" t="s">
        <v>70</v>
      </c>
      <c r="BD16" s="5">
        <v>0</v>
      </c>
    </row>
    <row r="17" spans="1:56" x14ac:dyDescent="0.35">
      <c r="A17" t="s">
        <v>76</v>
      </c>
      <c r="B17" s="5" t="s">
        <v>63</v>
      </c>
      <c r="C17" s="5" t="s">
        <v>63</v>
      </c>
      <c r="D17" s="5" t="s">
        <v>63</v>
      </c>
      <c r="E17" s="5" t="s">
        <v>63</v>
      </c>
      <c r="F17" s="5">
        <v>5</v>
      </c>
      <c r="G17" s="5" t="s">
        <v>63</v>
      </c>
      <c r="H17" s="5">
        <v>10</v>
      </c>
      <c r="I17" s="5" t="s">
        <v>63</v>
      </c>
      <c r="J17" s="5">
        <v>0</v>
      </c>
      <c r="K17" s="7">
        <v>0</v>
      </c>
      <c r="L17" s="5">
        <v>10</v>
      </c>
      <c r="M17" s="5">
        <v>5</v>
      </c>
      <c r="N17" s="5" t="s">
        <v>63</v>
      </c>
      <c r="O17" s="5">
        <v>10</v>
      </c>
      <c r="P17" s="5" t="s">
        <v>63</v>
      </c>
      <c r="Q17" s="5">
        <v>10</v>
      </c>
      <c r="R17" s="5" t="s">
        <v>63</v>
      </c>
      <c r="S17" s="5">
        <v>10</v>
      </c>
      <c r="T17" s="5" t="s">
        <v>63</v>
      </c>
      <c r="U17" s="5" t="s">
        <v>63</v>
      </c>
      <c r="V17" s="5" t="s">
        <v>63</v>
      </c>
      <c r="W17" s="5">
        <v>10</v>
      </c>
      <c r="X17" s="5" t="s">
        <v>63</v>
      </c>
      <c r="Y17" s="5" t="s">
        <v>63</v>
      </c>
      <c r="Z17" s="5" t="s">
        <v>63</v>
      </c>
      <c r="AA17" s="5" t="s">
        <v>63</v>
      </c>
      <c r="AB17" s="5">
        <v>5</v>
      </c>
      <c r="AC17" s="5" t="s">
        <v>63</v>
      </c>
      <c r="AD17" s="5">
        <v>5</v>
      </c>
      <c r="AE17" s="5" t="s">
        <v>63</v>
      </c>
      <c r="AF17" s="5">
        <v>0</v>
      </c>
      <c r="AG17" s="7">
        <v>0</v>
      </c>
      <c r="AH17" s="5">
        <v>5</v>
      </c>
      <c r="AI17" s="5" t="s">
        <v>63</v>
      </c>
      <c r="AJ17" s="5" t="s">
        <v>63</v>
      </c>
      <c r="AK17" s="5">
        <v>5</v>
      </c>
      <c r="AL17" s="5" t="s">
        <v>63</v>
      </c>
      <c r="AM17" s="5">
        <v>10</v>
      </c>
      <c r="AN17" s="5" t="s">
        <v>63</v>
      </c>
      <c r="AO17" s="5">
        <v>15</v>
      </c>
      <c r="AP17" s="5" t="s">
        <v>63</v>
      </c>
      <c r="AQ17" s="5">
        <v>0</v>
      </c>
      <c r="AR17" s="7">
        <v>0</v>
      </c>
      <c r="AS17" s="5">
        <v>15</v>
      </c>
      <c r="AT17" s="5" t="s">
        <v>63</v>
      </c>
      <c r="AU17" s="5" t="s">
        <v>63</v>
      </c>
      <c r="AV17" s="5">
        <v>5</v>
      </c>
      <c r="AW17" s="5" t="s">
        <v>63</v>
      </c>
      <c r="AX17" s="5">
        <v>10</v>
      </c>
      <c r="AY17" s="5" t="s">
        <v>63</v>
      </c>
      <c r="AZ17" s="5">
        <v>15</v>
      </c>
      <c r="BA17" s="5" t="s">
        <v>63</v>
      </c>
      <c r="BB17" s="5">
        <v>0</v>
      </c>
      <c r="BC17" s="7">
        <v>0</v>
      </c>
      <c r="BD17" s="5">
        <v>15</v>
      </c>
    </row>
    <row r="18" spans="1:56" x14ac:dyDescent="0.35">
      <c r="A18" t="s">
        <v>77</v>
      </c>
      <c r="B18" s="5">
        <v>15</v>
      </c>
      <c r="C18" s="5" t="s">
        <v>63</v>
      </c>
      <c r="D18" s="5">
        <v>30</v>
      </c>
      <c r="E18" s="5" t="s">
        <v>63</v>
      </c>
      <c r="F18" s="5">
        <v>40</v>
      </c>
      <c r="G18" s="5" t="s">
        <v>63</v>
      </c>
      <c r="H18" s="5">
        <v>45</v>
      </c>
      <c r="I18" s="5" t="s">
        <v>63</v>
      </c>
      <c r="J18" s="5" t="s">
        <v>63</v>
      </c>
      <c r="K18" s="5" t="s">
        <v>63</v>
      </c>
      <c r="L18" s="5">
        <v>50</v>
      </c>
      <c r="M18" s="5">
        <v>5</v>
      </c>
      <c r="N18" s="5" t="s">
        <v>63</v>
      </c>
      <c r="O18" s="5">
        <v>20</v>
      </c>
      <c r="P18" s="5" t="s">
        <v>63</v>
      </c>
      <c r="Q18" s="5">
        <v>35</v>
      </c>
      <c r="R18" s="5" t="s">
        <v>63</v>
      </c>
      <c r="S18" s="5">
        <v>45</v>
      </c>
      <c r="T18" s="5" t="s">
        <v>63</v>
      </c>
      <c r="U18" s="5" t="s">
        <v>63</v>
      </c>
      <c r="V18" s="5" t="s">
        <v>63</v>
      </c>
      <c r="W18" s="5">
        <v>45</v>
      </c>
      <c r="X18" s="5">
        <v>15</v>
      </c>
      <c r="Y18" s="5" t="s">
        <v>63</v>
      </c>
      <c r="Z18" s="5">
        <v>30</v>
      </c>
      <c r="AA18" s="5" t="s">
        <v>63</v>
      </c>
      <c r="AB18" s="5">
        <v>50</v>
      </c>
      <c r="AC18" s="5" t="s">
        <v>63</v>
      </c>
      <c r="AD18" s="5">
        <v>55</v>
      </c>
      <c r="AE18" s="5" t="s">
        <v>63</v>
      </c>
      <c r="AF18" s="5" t="s">
        <v>63</v>
      </c>
      <c r="AG18" s="5" t="s">
        <v>63</v>
      </c>
      <c r="AH18" s="5">
        <v>60</v>
      </c>
      <c r="AI18" s="5">
        <v>10</v>
      </c>
      <c r="AJ18" s="5" t="s">
        <v>63</v>
      </c>
      <c r="AK18" s="5">
        <v>25</v>
      </c>
      <c r="AL18" s="5" t="s">
        <v>63</v>
      </c>
      <c r="AM18" s="5">
        <v>35</v>
      </c>
      <c r="AN18" s="5" t="s">
        <v>63</v>
      </c>
      <c r="AO18" s="5">
        <v>40</v>
      </c>
      <c r="AP18" s="5" t="s">
        <v>63</v>
      </c>
      <c r="AQ18" s="5" t="s">
        <v>63</v>
      </c>
      <c r="AR18" s="5" t="s">
        <v>63</v>
      </c>
      <c r="AS18" s="5">
        <v>40</v>
      </c>
      <c r="AT18" s="5" t="s">
        <v>63</v>
      </c>
      <c r="AU18" s="5" t="s">
        <v>63</v>
      </c>
      <c r="AV18" s="5">
        <v>10</v>
      </c>
      <c r="AW18" s="5" t="s">
        <v>63</v>
      </c>
      <c r="AX18" s="5">
        <v>20</v>
      </c>
      <c r="AY18" s="5" t="s">
        <v>63</v>
      </c>
      <c r="AZ18" s="5">
        <v>30</v>
      </c>
      <c r="BA18" s="5" t="s">
        <v>63</v>
      </c>
      <c r="BB18" s="5" t="s">
        <v>63</v>
      </c>
      <c r="BC18" s="5" t="s">
        <v>63</v>
      </c>
      <c r="BD18" s="5">
        <v>35</v>
      </c>
    </row>
    <row r="19" spans="1:56" x14ac:dyDescent="0.35">
      <c r="A19" t="s">
        <v>78</v>
      </c>
      <c r="B19" s="5" t="s">
        <v>70</v>
      </c>
      <c r="C19" s="5" t="s">
        <v>70</v>
      </c>
      <c r="D19" s="5" t="s">
        <v>70</v>
      </c>
      <c r="E19" s="5" t="s">
        <v>70</v>
      </c>
      <c r="F19" s="5" t="s">
        <v>70</v>
      </c>
      <c r="G19" s="5" t="s">
        <v>70</v>
      </c>
      <c r="H19" s="5" t="s">
        <v>70</v>
      </c>
      <c r="I19" s="5" t="s">
        <v>70</v>
      </c>
      <c r="J19" s="5" t="s">
        <v>70</v>
      </c>
      <c r="K19" s="5" t="s">
        <v>70</v>
      </c>
      <c r="L19" s="5">
        <v>0</v>
      </c>
      <c r="M19" s="5" t="s">
        <v>70</v>
      </c>
      <c r="N19" s="5" t="s">
        <v>70</v>
      </c>
      <c r="O19" s="5" t="s">
        <v>70</v>
      </c>
      <c r="P19" s="5" t="s">
        <v>70</v>
      </c>
      <c r="Q19" s="5" t="s">
        <v>70</v>
      </c>
      <c r="R19" s="5" t="s">
        <v>70</v>
      </c>
      <c r="S19" s="5" t="s">
        <v>70</v>
      </c>
      <c r="T19" s="5" t="s">
        <v>70</v>
      </c>
      <c r="U19" s="5" t="s">
        <v>70</v>
      </c>
      <c r="V19" s="5" t="s">
        <v>70</v>
      </c>
      <c r="W19" s="5">
        <v>0</v>
      </c>
      <c r="X19" s="5" t="s">
        <v>70</v>
      </c>
      <c r="Y19" s="5" t="s">
        <v>70</v>
      </c>
      <c r="Z19" s="5" t="s">
        <v>70</v>
      </c>
      <c r="AA19" s="5" t="s">
        <v>70</v>
      </c>
      <c r="AB19" s="5" t="s">
        <v>70</v>
      </c>
      <c r="AC19" s="5" t="s">
        <v>70</v>
      </c>
      <c r="AD19" s="5" t="s">
        <v>70</v>
      </c>
      <c r="AE19" s="5" t="s">
        <v>70</v>
      </c>
      <c r="AF19" s="5" t="s">
        <v>70</v>
      </c>
      <c r="AG19" s="5" t="s">
        <v>70</v>
      </c>
      <c r="AH19" s="5">
        <v>0</v>
      </c>
      <c r="AI19" s="5" t="s">
        <v>70</v>
      </c>
      <c r="AJ19" s="5" t="s">
        <v>70</v>
      </c>
      <c r="AK19" s="5" t="s">
        <v>70</v>
      </c>
      <c r="AL19" s="5" t="s">
        <v>70</v>
      </c>
      <c r="AM19" s="5" t="s">
        <v>70</v>
      </c>
      <c r="AN19" s="5" t="s">
        <v>70</v>
      </c>
      <c r="AO19" s="5" t="s">
        <v>70</v>
      </c>
      <c r="AP19" s="5" t="s">
        <v>70</v>
      </c>
      <c r="AQ19" s="5" t="s">
        <v>70</v>
      </c>
      <c r="AR19" s="5" t="s">
        <v>70</v>
      </c>
      <c r="AS19" s="5">
        <v>0</v>
      </c>
      <c r="AT19" s="5" t="s">
        <v>70</v>
      </c>
      <c r="AU19" s="5" t="s">
        <v>70</v>
      </c>
      <c r="AV19" s="5" t="s">
        <v>70</v>
      </c>
      <c r="AW19" s="5" t="s">
        <v>70</v>
      </c>
      <c r="AX19" s="5" t="s">
        <v>70</v>
      </c>
      <c r="AY19" s="5" t="s">
        <v>70</v>
      </c>
      <c r="AZ19" s="5" t="s">
        <v>70</v>
      </c>
      <c r="BA19" s="5" t="s">
        <v>70</v>
      </c>
      <c r="BB19" s="5" t="s">
        <v>70</v>
      </c>
      <c r="BC19" s="5" t="s">
        <v>70</v>
      </c>
      <c r="BD19" s="5">
        <v>0</v>
      </c>
    </row>
    <row r="20" spans="1:56" x14ac:dyDescent="0.35">
      <c r="A20" t="s">
        <v>79</v>
      </c>
      <c r="B20" s="5" t="s">
        <v>70</v>
      </c>
      <c r="C20" s="5" t="s">
        <v>70</v>
      </c>
      <c r="D20" s="5" t="s">
        <v>70</v>
      </c>
      <c r="E20" s="5" t="s">
        <v>70</v>
      </c>
      <c r="F20" s="5" t="s">
        <v>70</v>
      </c>
      <c r="G20" s="5" t="s">
        <v>70</v>
      </c>
      <c r="H20" s="5" t="s">
        <v>70</v>
      </c>
      <c r="I20" s="5" t="s">
        <v>70</v>
      </c>
      <c r="J20" s="5" t="s">
        <v>70</v>
      </c>
      <c r="K20" s="5" t="s">
        <v>70</v>
      </c>
      <c r="L20" s="5">
        <v>0</v>
      </c>
      <c r="M20" s="5" t="s">
        <v>70</v>
      </c>
      <c r="N20" s="5" t="s">
        <v>70</v>
      </c>
      <c r="O20" s="5" t="s">
        <v>70</v>
      </c>
      <c r="P20" s="5" t="s">
        <v>70</v>
      </c>
      <c r="Q20" s="5" t="s">
        <v>70</v>
      </c>
      <c r="R20" s="5" t="s">
        <v>70</v>
      </c>
      <c r="S20" s="5" t="s">
        <v>70</v>
      </c>
      <c r="T20" s="5" t="s">
        <v>70</v>
      </c>
      <c r="U20" s="5" t="s">
        <v>70</v>
      </c>
      <c r="V20" s="5" t="s">
        <v>70</v>
      </c>
      <c r="W20" s="5">
        <v>0</v>
      </c>
      <c r="X20" s="5" t="s">
        <v>70</v>
      </c>
      <c r="Y20" s="5" t="s">
        <v>70</v>
      </c>
      <c r="Z20" s="5" t="s">
        <v>70</v>
      </c>
      <c r="AA20" s="5" t="s">
        <v>70</v>
      </c>
      <c r="AB20" s="5" t="s">
        <v>70</v>
      </c>
      <c r="AC20" s="5" t="s">
        <v>70</v>
      </c>
      <c r="AD20" s="5" t="s">
        <v>70</v>
      </c>
      <c r="AE20" s="5" t="s">
        <v>70</v>
      </c>
      <c r="AF20" s="5" t="s">
        <v>70</v>
      </c>
      <c r="AG20" s="5" t="s">
        <v>70</v>
      </c>
      <c r="AH20" s="5">
        <v>0</v>
      </c>
      <c r="AI20" s="5" t="s">
        <v>70</v>
      </c>
      <c r="AJ20" s="5" t="s">
        <v>70</v>
      </c>
      <c r="AK20" s="5" t="s">
        <v>70</v>
      </c>
      <c r="AL20" s="5" t="s">
        <v>70</v>
      </c>
      <c r="AM20" s="5" t="s">
        <v>70</v>
      </c>
      <c r="AN20" s="5" t="s">
        <v>70</v>
      </c>
      <c r="AO20" s="5" t="s">
        <v>70</v>
      </c>
      <c r="AP20" s="5" t="s">
        <v>70</v>
      </c>
      <c r="AQ20" s="5" t="s">
        <v>70</v>
      </c>
      <c r="AR20" s="5" t="s">
        <v>70</v>
      </c>
      <c r="AS20" s="5">
        <v>0</v>
      </c>
      <c r="AT20" s="5" t="s">
        <v>70</v>
      </c>
      <c r="AU20" s="5" t="s">
        <v>70</v>
      </c>
      <c r="AV20" s="5" t="s">
        <v>70</v>
      </c>
      <c r="AW20" s="5" t="s">
        <v>70</v>
      </c>
      <c r="AX20" s="5" t="s">
        <v>70</v>
      </c>
      <c r="AY20" s="5" t="s">
        <v>70</v>
      </c>
      <c r="AZ20" s="5" t="s">
        <v>70</v>
      </c>
      <c r="BA20" s="5" t="s">
        <v>70</v>
      </c>
      <c r="BB20" s="5" t="s">
        <v>70</v>
      </c>
      <c r="BC20" s="5" t="s">
        <v>70</v>
      </c>
      <c r="BD20" s="5">
        <v>0</v>
      </c>
    </row>
    <row r="21" spans="1:56" x14ac:dyDescent="0.35">
      <c r="A21" t="s">
        <v>80</v>
      </c>
      <c r="B21" s="5" t="s">
        <v>70</v>
      </c>
      <c r="C21" s="5" t="s">
        <v>70</v>
      </c>
      <c r="D21" s="5" t="s">
        <v>70</v>
      </c>
      <c r="E21" s="5" t="s">
        <v>70</v>
      </c>
      <c r="F21" s="5" t="s">
        <v>70</v>
      </c>
      <c r="G21" s="5" t="s">
        <v>70</v>
      </c>
      <c r="H21" s="5" t="s">
        <v>70</v>
      </c>
      <c r="I21" s="5" t="s">
        <v>70</v>
      </c>
      <c r="J21" s="5" t="s">
        <v>70</v>
      </c>
      <c r="K21" s="5" t="s">
        <v>70</v>
      </c>
      <c r="L21" s="5">
        <v>0</v>
      </c>
      <c r="M21" s="5" t="s">
        <v>70</v>
      </c>
      <c r="N21" s="5" t="s">
        <v>70</v>
      </c>
      <c r="O21" s="5" t="s">
        <v>70</v>
      </c>
      <c r="P21" s="5" t="s">
        <v>70</v>
      </c>
      <c r="Q21" s="5" t="s">
        <v>70</v>
      </c>
      <c r="R21" s="5" t="s">
        <v>70</v>
      </c>
      <c r="S21" s="5" t="s">
        <v>70</v>
      </c>
      <c r="T21" s="5" t="s">
        <v>70</v>
      </c>
      <c r="U21" s="5" t="s">
        <v>70</v>
      </c>
      <c r="V21" s="5" t="s">
        <v>70</v>
      </c>
      <c r="W21" s="5">
        <v>0</v>
      </c>
      <c r="X21" s="5" t="s">
        <v>70</v>
      </c>
      <c r="Y21" s="5" t="s">
        <v>70</v>
      </c>
      <c r="Z21" s="5" t="s">
        <v>70</v>
      </c>
      <c r="AA21" s="5" t="s">
        <v>70</v>
      </c>
      <c r="AB21" s="5" t="s">
        <v>70</v>
      </c>
      <c r="AC21" s="5" t="s">
        <v>70</v>
      </c>
      <c r="AD21" s="5" t="s">
        <v>70</v>
      </c>
      <c r="AE21" s="5" t="s">
        <v>70</v>
      </c>
      <c r="AF21" s="5" t="s">
        <v>70</v>
      </c>
      <c r="AG21" s="5" t="s">
        <v>70</v>
      </c>
      <c r="AH21" s="5">
        <v>0</v>
      </c>
      <c r="AI21" s="5" t="s">
        <v>70</v>
      </c>
      <c r="AJ21" s="5" t="s">
        <v>70</v>
      </c>
      <c r="AK21" s="5" t="s">
        <v>70</v>
      </c>
      <c r="AL21" s="5" t="s">
        <v>70</v>
      </c>
      <c r="AM21" s="5" t="s">
        <v>70</v>
      </c>
      <c r="AN21" s="5" t="s">
        <v>70</v>
      </c>
      <c r="AO21" s="5" t="s">
        <v>70</v>
      </c>
      <c r="AP21" s="5" t="s">
        <v>70</v>
      </c>
      <c r="AQ21" s="5" t="s">
        <v>70</v>
      </c>
      <c r="AR21" s="5" t="s">
        <v>70</v>
      </c>
      <c r="AS21" s="5">
        <v>0</v>
      </c>
      <c r="AT21" s="5" t="s">
        <v>70</v>
      </c>
      <c r="AU21" s="5" t="s">
        <v>70</v>
      </c>
      <c r="AV21" s="5" t="s">
        <v>70</v>
      </c>
      <c r="AW21" s="5" t="s">
        <v>70</v>
      </c>
      <c r="AX21" s="5" t="s">
        <v>70</v>
      </c>
      <c r="AY21" s="5" t="s">
        <v>70</v>
      </c>
      <c r="AZ21" s="5" t="s">
        <v>70</v>
      </c>
      <c r="BA21" s="5" t="s">
        <v>70</v>
      </c>
      <c r="BB21" s="5" t="s">
        <v>70</v>
      </c>
      <c r="BC21" s="5" t="s">
        <v>70</v>
      </c>
      <c r="BD21" s="5">
        <v>0</v>
      </c>
    </row>
    <row r="22" spans="1:56" x14ac:dyDescent="0.35">
      <c r="A22" t="s">
        <v>81</v>
      </c>
      <c r="B22" s="5">
        <v>20</v>
      </c>
      <c r="C22" s="7">
        <v>0.32100000000000001</v>
      </c>
      <c r="D22" s="5">
        <v>30</v>
      </c>
      <c r="E22" s="7">
        <v>0.53600000000000003</v>
      </c>
      <c r="F22" s="5">
        <v>45</v>
      </c>
      <c r="G22" s="7">
        <v>0.80400000000000005</v>
      </c>
      <c r="H22" s="5">
        <v>50</v>
      </c>
      <c r="I22" s="7">
        <v>0.89300000000000002</v>
      </c>
      <c r="J22" s="5">
        <v>5</v>
      </c>
      <c r="K22" s="7">
        <v>0.107</v>
      </c>
      <c r="L22" s="5">
        <v>55</v>
      </c>
      <c r="M22" s="5">
        <v>20</v>
      </c>
      <c r="N22" s="5" t="s">
        <v>63</v>
      </c>
      <c r="O22" s="5">
        <v>30</v>
      </c>
      <c r="P22" s="5" t="s">
        <v>63</v>
      </c>
      <c r="Q22" s="5">
        <v>35</v>
      </c>
      <c r="R22" s="5" t="s">
        <v>63</v>
      </c>
      <c r="S22" s="5">
        <v>40</v>
      </c>
      <c r="T22" s="5" t="s">
        <v>63</v>
      </c>
      <c r="U22" s="5" t="s">
        <v>63</v>
      </c>
      <c r="V22" s="5" t="s">
        <v>63</v>
      </c>
      <c r="W22" s="5">
        <v>45</v>
      </c>
      <c r="X22" s="5">
        <v>25</v>
      </c>
      <c r="Y22" s="7">
        <v>0.54</v>
      </c>
      <c r="Z22" s="5">
        <v>35</v>
      </c>
      <c r="AA22" s="7">
        <v>0.74</v>
      </c>
      <c r="AB22" s="5">
        <v>50</v>
      </c>
      <c r="AC22" s="7">
        <v>0.96</v>
      </c>
      <c r="AD22" s="5">
        <v>50</v>
      </c>
      <c r="AE22" s="7">
        <v>1</v>
      </c>
      <c r="AF22" s="5">
        <v>0</v>
      </c>
      <c r="AG22" s="7">
        <v>0</v>
      </c>
      <c r="AH22" s="5">
        <v>50</v>
      </c>
      <c r="AI22" s="5">
        <v>20</v>
      </c>
      <c r="AJ22" s="7">
        <v>0.52600000000000002</v>
      </c>
      <c r="AK22" s="5">
        <v>30</v>
      </c>
      <c r="AL22" s="7">
        <v>0.73699999999999999</v>
      </c>
      <c r="AM22" s="5">
        <v>35</v>
      </c>
      <c r="AN22" s="7">
        <v>0.97399999999999998</v>
      </c>
      <c r="AO22" s="5">
        <v>40</v>
      </c>
      <c r="AP22" s="7">
        <v>1</v>
      </c>
      <c r="AQ22" s="5">
        <v>0</v>
      </c>
      <c r="AR22" s="7">
        <v>0</v>
      </c>
      <c r="AS22" s="5">
        <v>40</v>
      </c>
      <c r="AT22" s="5">
        <v>20</v>
      </c>
      <c r="AU22" s="7">
        <v>0.52500000000000002</v>
      </c>
      <c r="AV22" s="5">
        <v>30</v>
      </c>
      <c r="AW22" s="7">
        <v>0.8</v>
      </c>
      <c r="AX22" s="5">
        <v>40</v>
      </c>
      <c r="AY22" s="7">
        <v>0.95</v>
      </c>
      <c r="AZ22" s="5">
        <v>40</v>
      </c>
      <c r="BA22" s="7">
        <v>1</v>
      </c>
      <c r="BB22" s="5">
        <v>0</v>
      </c>
      <c r="BC22" s="7">
        <v>0</v>
      </c>
      <c r="BD22" s="5">
        <v>40</v>
      </c>
    </row>
    <row r="23" spans="1:56" x14ac:dyDescent="0.35">
      <c r="A23" t="s">
        <v>82</v>
      </c>
      <c r="B23" s="5">
        <v>95</v>
      </c>
      <c r="C23" s="7">
        <v>0.253</v>
      </c>
      <c r="D23" s="5">
        <v>200</v>
      </c>
      <c r="E23" s="7">
        <v>0.52700000000000002</v>
      </c>
      <c r="F23" s="5">
        <v>305</v>
      </c>
      <c r="G23" s="7">
        <v>0.79400000000000004</v>
      </c>
      <c r="H23" s="5">
        <v>350</v>
      </c>
      <c r="I23" s="7">
        <v>0.91600000000000004</v>
      </c>
      <c r="J23" s="5">
        <v>30</v>
      </c>
      <c r="K23" s="7">
        <v>8.4000000000000005E-2</v>
      </c>
      <c r="L23" s="5">
        <v>385</v>
      </c>
      <c r="M23" s="5">
        <v>105</v>
      </c>
      <c r="N23" s="7">
        <v>0.255</v>
      </c>
      <c r="O23" s="5">
        <v>215</v>
      </c>
      <c r="P23" s="7">
        <v>0.52300000000000002</v>
      </c>
      <c r="Q23" s="5">
        <v>320</v>
      </c>
      <c r="R23" s="7">
        <v>0.78100000000000003</v>
      </c>
      <c r="S23" s="5">
        <v>380</v>
      </c>
      <c r="T23" s="7">
        <v>0.92900000000000005</v>
      </c>
      <c r="U23" s="5">
        <v>30</v>
      </c>
      <c r="V23" s="7">
        <v>7.0999999999999994E-2</v>
      </c>
      <c r="W23" s="5">
        <v>410</v>
      </c>
      <c r="X23" s="5">
        <v>140</v>
      </c>
      <c r="Y23" s="5" t="s">
        <v>63</v>
      </c>
      <c r="Z23" s="5">
        <v>240</v>
      </c>
      <c r="AA23" s="5" t="s">
        <v>63</v>
      </c>
      <c r="AB23" s="5">
        <v>335</v>
      </c>
      <c r="AC23" s="5" t="s">
        <v>63</v>
      </c>
      <c r="AD23" s="5">
        <v>355</v>
      </c>
      <c r="AE23" s="5" t="s">
        <v>63</v>
      </c>
      <c r="AF23" s="5" t="s">
        <v>63</v>
      </c>
      <c r="AG23" s="5" t="s">
        <v>63</v>
      </c>
      <c r="AH23" s="5">
        <v>355</v>
      </c>
      <c r="AI23" s="5">
        <v>115</v>
      </c>
      <c r="AJ23" s="7">
        <v>0.29799999999999999</v>
      </c>
      <c r="AK23" s="5">
        <v>230</v>
      </c>
      <c r="AL23" s="7">
        <v>0.59</v>
      </c>
      <c r="AM23" s="5">
        <v>355</v>
      </c>
      <c r="AN23" s="7">
        <v>0.90300000000000002</v>
      </c>
      <c r="AO23" s="5">
        <v>380</v>
      </c>
      <c r="AP23" s="7">
        <v>0.96899999999999997</v>
      </c>
      <c r="AQ23" s="5">
        <v>10</v>
      </c>
      <c r="AR23" s="7">
        <v>3.1E-2</v>
      </c>
      <c r="AS23" s="5">
        <v>395</v>
      </c>
      <c r="AT23" s="5">
        <v>70</v>
      </c>
      <c r="AU23" s="7">
        <v>0.20300000000000001</v>
      </c>
      <c r="AV23" s="5">
        <v>175</v>
      </c>
      <c r="AW23" s="7">
        <v>0.501</v>
      </c>
      <c r="AX23" s="5">
        <v>270</v>
      </c>
      <c r="AY23" s="7">
        <v>0.76800000000000002</v>
      </c>
      <c r="AZ23" s="5">
        <v>320</v>
      </c>
      <c r="BA23" s="7">
        <v>0.91400000000000003</v>
      </c>
      <c r="BB23" s="5">
        <v>30</v>
      </c>
      <c r="BC23" s="7">
        <v>8.5999999999999993E-2</v>
      </c>
      <c r="BD23" s="5">
        <v>350</v>
      </c>
    </row>
    <row r="24" spans="1:56" x14ac:dyDescent="0.35">
      <c r="A24" t="s">
        <v>83</v>
      </c>
      <c r="B24" s="5" t="s">
        <v>70</v>
      </c>
      <c r="C24" s="5" t="s">
        <v>70</v>
      </c>
      <c r="D24" s="5" t="s">
        <v>70</v>
      </c>
      <c r="E24" s="5" t="s">
        <v>70</v>
      </c>
      <c r="F24" s="5" t="s">
        <v>70</v>
      </c>
      <c r="G24" s="5" t="s">
        <v>70</v>
      </c>
      <c r="H24" s="5" t="s">
        <v>70</v>
      </c>
      <c r="I24" s="5" t="s">
        <v>70</v>
      </c>
      <c r="J24" s="5" t="s">
        <v>70</v>
      </c>
      <c r="K24" s="5" t="s">
        <v>70</v>
      </c>
      <c r="L24" s="5">
        <v>0</v>
      </c>
      <c r="M24" s="5" t="s">
        <v>70</v>
      </c>
      <c r="N24" s="5" t="s">
        <v>70</v>
      </c>
      <c r="O24" s="5" t="s">
        <v>70</v>
      </c>
      <c r="P24" s="5" t="s">
        <v>70</v>
      </c>
      <c r="Q24" s="5" t="s">
        <v>70</v>
      </c>
      <c r="R24" s="5" t="s">
        <v>70</v>
      </c>
      <c r="S24" s="5" t="s">
        <v>70</v>
      </c>
      <c r="T24" s="5" t="s">
        <v>70</v>
      </c>
      <c r="U24" s="5" t="s">
        <v>70</v>
      </c>
      <c r="V24" s="5" t="s">
        <v>70</v>
      </c>
      <c r="W24" s="5">
        <v>0</v>
      </c>
      <c r="X24" s="5" t="s">
        <v>70</v>
      </c>
      <c r="Y24" s="5" t="s">
        <v>70</v>
      </c>
      <c r="Z24" s="5" t="s">
        <v>70</v>
      </c>
      <c r="AA24" s="5" t="s">
        <v>70</v>
      </c>
      <c r="AB24" s="5" t="s">
        <v>70</v>
      </c>
      <c r="AC24" s="5" t="s">
        <v>70</v>
      </c>
      <c r="AD24" s="5" t="s">
        <v>70</v>
      </c>
      <c r="AE24" s="5" t="s">
        <v>70</v>
      </c>
      <c r="AF24" s="5" t="s">
        <v>70</v>
      </c>
      <c r="AG24" s="5" t="s">
        <v>70</v>
      </c>
      <c r="AH24" s="5">
        <v>0</v>
      </c>
      <c r="AI24" s="5" t="s">
        <v>63</v>
      </c>
      <c r="AJ24" s="5" t="s">
        <v>63</v>
      </c>
      <c r="AK24" s="5" t="s">
        <v>63</v>
      </c>
      <c r="AL24" s="5" t="s">
        <v>63</v>
      </c>
      <c r="AM24" s="5" t="s">
        <v>63</v>
      </c>
      <c r="AN24" s="5" t="s">
        <v>63</v>
      </c>
      <c r="AO24" s="5" t="s">
        <v>63</v>
      </c>
      <c r="AP24" s="5" t="s">
        <v>63</v>
      </c>
      <c r="AQ24" s="5">
        <v>0</v>
      </c>
      <c r="AR24" s="7">
        <v>0</v>
      </c>
      <c r="AS24" s="5" t="s">
        <v>63</v>
      </c>
      <c r="AT24" s="5" t="s">
        <v>63</v>
      </c>
      <c r="AU24" s="5" t="s">
        <v>63</v>
      </c>
      <c r="AV24" s="5" t="s">
        <v>63</v>
      </c>
      <c r="AW24" s="5" t="s">
        <v>63</v>
      </c>
      <c r="AX24" s="5" t="s">
        <v>63</v>
      </c>
      <c r="AY24" s="5" t="s">
        <v>63</v>
      </c>
      <c r="AZ24" s="5" t="s">
        <v>63</v>
      </c>
      <c r="BA24" s="5" t="s">
        <v>63</v>
      </c>
      <c r="BB24" s="5">
        <v>0</v>
      </c>
      <c r="BC24" s="7">
        <v>0</v>
      </c>
      <c r="BD24" s="5" t="s">
        <v>63</v>
      </c>
    </row>
    <row r="25" spans="1:56" x14ac:dyDescent="0.35">
      <c r="A25" t="s">
        <v>84</v>
      </c>
      <c r="B25" s="5">
        <v>0</v>
      </c>
      <c r="C25" s="7">
        <v>0</v>
      </c>
      <c r="D25" s="5">
        <v>0</v>
      </c>
      <c r="E25" s="7">
        <v>0</v>
      </c>
      <c r="F25" s="5">
        <v>0</v>
      </c>
      <c r="G25" s="7">
        <v>0</v>
      </c>
      <c r="H25" s="5" t="s">
        <v>63</v>
      </c>
      <c r="I25" s="5" t="s">
        <v>63</v>
      </c>
      <c r="J25" s="5">
        <v>0</v>
      </c>
      <c r="K25" s="7">
        <v>0</v>
      </c>
      <c r="L25" s="5" t="s">
        <v>63</v>
      </c>
      <c r="M25" s="5">
        <v>0</v>
      </c>
      <c r="N25" s="7">
        <v>0</v>
      </c>
      <c r="O25" s="5">
        <v>0</v>
      </c>
      <c r="P25" s="7">
        <v>0</v>
      </c>
      <c r="Q25" s="5" t="s">
        <v>63</v>
      </c>
      <c r="R25" s="5" t="s">
        <v>63</v>
      </c>
      <c r="S25" s="5" t="s">
        <v>63</v>
      </c>
      <c r="T25" s="5" t="s">
        <v>63</v>
      </c>
      <c r="U25" s="5">
        <v>0</v>
      </c>
      <c r="V25" s="7">
        <v>0</v>
      </c>
      <c r="W25" s="5" t="s">
        <v>63</v>
      </c>
      <c r="X25" s="5">
        <v>0</v>
      </c>
      <c r="Y25" s="7">
        <v>0</v>
      </c>
      <c r="Z25" s="5">
        <v>0</v>
      </c>
      <c r="AA25" s="7">
        <v>0</v>
      </c>
      <c r="AB25" s="5" t="s">
        <v>63</v>
      </c>
      <c r="AC25" s="5" t="s">
        <v>63</v>
      </c>
      <c r="AD25" s="5" t="s">
        <v>63</v>
      </c>
      <c r="AE25" s="5" t="s">
        <v>63</v>
      </c>
      <c r="AF25" s="5">
        <v>0</v>
      </c>
      <c r="AG25" s="7">
        <v>0</v>
      </c>
      <c r="AH25" s="5" t="s">
        <v>63</v>
      </c>
      <c r="AI25" s="5" t="s">
        <v>70</v>
      </c>
      <c r="AJ25" s="5" t="s">
        <v>70</v>
      </c>
      <c r="AK25" s="5" t="s">
        <v>70</v>
      </c>
      <c r="AL25" s="5" t="s">
        <v>70</v>
      </c>
      <c r="AM25" s="5" t="s">
        <v>70</v>
      </c>
      <c r="AN25" s="5" t="s">
        <v>70</v>
      </c>
      <c r="AO25" s="5" t="s">
        <v>70</v>
      </c>
      <c r="AP25" s="5" t="s">
        <v>70</v>
      </c>
      <c r="AQ25" s="5" t="s">
        <v>70</v>
      </c>
      <c r="AR25" s="5" t="s">
        <v>70</v>
      </c>
      <c r="AS25" s="5">
        <v>0</v>
      </c>
      <c r="AT25" s="5" t="s">
        <v>70</v>
      </c>
      <c r="AU25" s="5" t="s">
        <v>70</v>
      </c>
      <c r="AV25" s="5" t="s">
        <v>70</v>
      </c>
      <c r="AW25" s="5" t="s">
        <v>70</v>
      </c>
      <c r="AX25" s="5" t="s">
        <v>70</v>
      </c>
      <c r="AY25" s="5" t="s">
        <v>70</v>
      </c>
      <c r="AZ25" s="5" t="s">
        <v>70</v>
      </c>
      <c r="BA25" s="5" t="s">
        <v>70</v>
      </c>
      <c r="BB25" s="5" t="s">
        <v>70</v>
      </c>
      <c r="BC25" s="5" t="s">
        <v>70</v>
      </c>
      <c r="BD25" s="5">
        <v>0</v>
      </c>
    </row>
    <row r="26" spans="1:56" x14ac:dyDescent="0.35">
      <c r="A26" t="s">
        <v>85</v>
      </c>
      <c r="B26" s="5" t="s">
        <v>63</v>
      </c>
      <c r="C26" s="5" t="s">
        <v>63</v>
      </c>
      <c r="D26" s="5">
        <v>5</v>
      </c>
      <c r="E26" s="5" t="s">
        <v>63</v>
      </c>
      <c r="F26" s="5">
        <v>10</v>
      </c>
      <c r="G26" s="5" t="s">
        <v>63</v>
      </c>
      <c r="H26" s="5">
        <v>10</v>
      </c>
      <c r="I26" s="5" t="s">
        <v>63</v>
      </c>
      <c r="J26" s="5" t="s">
        <v>63</v>
      </c>
      <c r="K26" s="5" t="s">
        <v>63</v>
      </c>
      <c r="L26" s="5">
        <v>10</v>
      </c>
      <c r="M26" s="5">
        <v>0</v>
      </c>
      <c r="N26" s="7">
        <v>0</v>
      </c>
      <c r="O26" s="5" t="s">
        <v>63</v>
      </c>
      <c r="P26" s="5" t="s">
        <v>63</v>
      </c>
      <c r="Q26" s="5">
        <v>10</v>
      </c>
      <c r="R26" s="5" t="s">
        <v>63</v>
      </c>
      <c r="S26" s="5">
        <v>10</v>
      </c>
      <c r="T26" s="5" t="s">
        <v>63</v>
      </c>
      <c r="U26" s="5" t="s">
        <v>63</v>
      </c>
      <c r="V26" s="5" t="s">
        <v>63</v>
      </c>
      <c r="W26" s="5">
        <v>10</v>
      </c>
      <c r="X26" s="5" t="s">
        <v>63</v>
      </c>
      <c r="Y26" s="5" t="s">
        <v>63</v>
      </c>
      <c r="Z26" s="5" t="s">
        <v>63</v>
      </c>
      <c r="AA26" s="5" t="s">
        <v>63</v>
      </c>
      <c r="AB26" s="5">
        <v>5</v>
      </c>
      <c r="AC26" s="5" t="s">
        <v>63</v>
      </c>
      <c r="AD26" s="5">
        <v>10</v>
      </c>
      <c r="AE26" s="5" t="s">
        <v>63</v>
      </c>
      <c r="AF26" s="5">
        <v>0</v>
      </c>
      <c r="AG26" s="7">
        <v>0</v>
      </c>
      <c r="AH26" s="5">
        <v>10</v>
      </c>
      <c r="AI26" s="5" t="s">
        <v>63</v>
      </c>
      <c r="AJ26" s="5" t="s">
        <v>63</v>
      </c>
      <c r="AK26" s="5" t="s">
        <v>63</v>
      </c>
      <c r="AL26" s="5" t="s">
        <v>63</v>
      </c>
      <c r="AM26" s="5">
        <v>5</v>
      </c>
      <c r="AN26" s="5" t="s">
        <v>63</v>
      </c>
      <c r="AO26" s="5">
        <v>5</v>
      </c>
      <c r="AP26" s="5" t="s">
        <v>63</v>
      </c>
      <c r="AQ26" s="5">
        <v>0</v>
      </c>
      <c r="AR26" s="7">
        <v>0</v>
      </c>
      <c r="AS26" s="5">
        <v>5</v>
      </c>
      <c r="AT26" s="5">
        <v>0</v>
      </c>
      <c r="AU26" s="7">
        <v>0</v>
      </c>
      <c r="AV26" s="5">
        <v>0</v>
      </c>
      <c r="AW26" s="7">
        <v>0</v>
      </c>
      <c r="AX26" s="5">
        <v>0</v>
      </c>
      <c r="AY26" s="7">
        <v>0</v>
      </c>
      <c r="AZ26" s="5" t="s">
        <v>63</v>
      </c>
      <c r="BA26" s="5" t="s">
        <v>63</v>
      </c>
      <c r="BB26" s="5" t="s">
        <v>63</v>
      </c>
      <c r="BC26" s="5" t="s">
        <v>63</v>
      </c>
      <c r="BD26" s="5" t="s">
        <v>63</v>
      </c>
    </row>
    <row r="27" spans="1:56" x14ac:dyDescent="0.35">
      <c r="A27" t="s">
        <v>86</v>
      </c>
      <c r="B27" s="5">
        <v>10</v>
      </c>
      <c r="C27" s="5" t="s">
        <v>63</v>
      </c>
      <c r="D27" s="5">
        <v>10</v>
      </c>
      <c r="E27" s="5" t="s">
        <v>63</v>
      </c>
      <c r="F27" s="5">
        <v>15</v>
      </c>
      <c r="G27" s="5" t="s">
        <v>63</v>
      </c>
      <c r="H27" s="5">
        <v>20</v>
      </c>
      <c r="I27" s="5" t="s">
        <v>63</v>
      </c>
      <c r="J27" s="5" t="s">
        <v>63</v>
      </c>
      <c r="K27" s="5" t="s">
        <v>63</v>
      </c>
      <c r="L27" s="5">
        <v>20</v>
      </c>
      <c r="M27" s="5">
        <v>10</v>
      </c>
      <c r="N27" s="7">
        <v>0.61499999999999999</v>
      </c>
      <c r="O27" s="5">
        <v>15</v>
      </c>
      <c r="P27" s="7">
        <v>1</v>
      </c>
      <c r="Q27" s="5">
        <v>15</v>
      </c>
      <c r="R27" s="7">
        <v>1</v>
      </c>
      <c r="S27" s="5">
        <v>15</v>
      </c>
      <c r="T27" s="7">
        <v>1</v>
      </c>
      <c r="U27" s="5">
        <v>0</v>
      </c>
      <c r="V27" s="7">
        <v>0</v>
      </c>
      <c r="W27" s="5">
        <v>15</v>
      </c>
      <c r="X27" s="5">
        <v>5</v>
      </c>
      <c r="Y27" s="7">
        <v>0.83299999999999996</v>
      </c>
      <c r="Z27" s="5">
        <v>5</v>
      </c>
      <c r="AA27" s="7">
        <v>1</v>
      </c>
      <c r="AB27" s="5">
        <v>5</v>
      </c>
      <c r="AC27" s="7">
        <v>1</v>
      </c>
      <c r="AD27" s="5">
        <v>5</v>
      </c>
      <c r="AE27" s="7">
        <v>1</v>
      </c>
      <c r="AF27" s="5">
        <v>0</v>
      </c>
      <c r="AG27" s="7">
        <v>0</v>
      </c>
      <c r="AH27" s="5">
        <v>5</v>
      </c>
      <c r="AI27" s="5">
        <v>10</v>
      </c>
      <c r="AJ27" s="7">
        <v>0.25700000000000001</v>
      </c>
      <c r="AK27" s="5">
        <v>20</v>
      </c>
      <c r="AL27" s="7">
        <v>0.51400000000000001</v>
      </c>
      <c r="AM27" s="5">
        <v>35</v>
      </c>
      <c r="AN27" s="7">
        <v>1</v>
      </c>
      <c r="AO27" s="5">
        <v>35</v>
      </c>
      <c r="AP27" s="7">
        <v>1</v>
      </c>
      <c r="AQ27" s="5">
        <v>0</v>
      </c>
      <c r="AR27" s="7">
        <v>0</v>
      </c>
      <c r="AS27" s="5">
        <v>35</v>
      </c>
      <c r="AT27" s="5">
        <v>10</v>
      </c>
      <c r="AU27" s="7">
        <v>0.27600000000000002</v>
      </c>
      <c r="AV27" s="5">
        <v>10</v>
      </c>
      <c r="AW27" s="7">
        <v>0.379</v>
      </c>
      <c r="AX27" s="5">
        <v>20</v>
      </c>
      <c r="AY27" s="7">
        <v>0.75900000000000001</v>
      </c>
      <c r="AZ27" s="5">
        <v>30</v>
      </c>
      <c r="BA27" s="7">
        <v>1</v>
      </c>
      <c r="BB27" s="5">
        <v>0</v>
      </c>
      <c r="BC27" s="7">
        <v>0</v>
      </c>
      <c r="BD27" s="5">
        <v>30</v>
      </c>
    </row>
    <row r="28" spans="1:56" x14ac:dyDescent="0.35">
      <c r="A28" t="s">
        <v>87</v>
      </c>
      <c r="B28" s="5" t="s">
        <v>70</v>
      </c>
      <c r="C28" s="5" t="s">
        <v>70</v>
      </c>
      <c r="D28" s="5" t="s">
        <v>70</v>
      </c>
      <c r="E28" s="5" t="s">
        <v>70</v>
      </c>
      <c r="F28" s="5" t="s">
        <v>70</v>
      </c>
      <c r="G28" s="5" t="s">
        <v>70</v>
      </c>
      <c r="H28" s="5" t="s">
        <v>70</v>
      </c>
      <c r="I28" s="5" t="s">
        <v>70</v>
      </c>
      <c r="J28" s="5" t="s">
        <v>70</v>
      </c>
      <c r="K28" s="5" t="s">
        <v>70</v>
      </c>
      <c r="L28" s="5">
        <v>0</v>
      </c>
      <c r="M28" s="5" t="s">
        <v>70</v>
      </c>
      <c r="N28" s="5" t="s">
        <v>70</v>
      </c>
      <c r="O28" s="5" t="s">
        <v>70</v>
      </c>
      <c r="P28" s="5" t="s">
        <v>70</v>
      </c>
      <c r="Q28" s="5" t="s">
        <v>70</v>
      </c>
      <c r="R28" s="5" t="s">
        <v>70</v>
      </c>
      <c r="S28" s="5" t="s">
        <v>70</v>
      </c>
      <c r="T28" s="5" t="s">
        <v>70</v>
      </c>
      <c r="U28" s="5" t="s">
        <v>70</v>
      </c>
      <c r="V28" s="5" t="s">
        <v>70</v>
      </c>
      <c r="W28" s="5">
        <v>0</v>
      </c>
      <c r="X28" s="5" t="s">
        <v>70</v>
      </c>
      <c r="Y28" s="5" t="s">
        <v>70</v>
      </c>
      <c r="Z28" s="5" t="s">
        <v>70</v>
      </c>
      <c r="AA28" s="5" t="s">
        <v>70</v>
      </c>
      <c r="AB28" s="5" t="s">
        <v>70</v>
      </c>
      <c r="AC28" s="5" t="s">
        <v>70</v>
      </c>
      <c r="AD28" s="5" t="s">
        <v>70</v>
      </c>
      <c r="AE28" s="5" t="s">
        <v>70</v>
      </c>
      <c r="AF28" s="5" t="s">
        <v>70</v>
      </c>
      <c r="AG28" s="5" t="s">
        <v>70</v>
      </c>
      <c r="AH28" s="5">
        <v>0</v>
      </c>
      <c r="AI28" s="5" t="s">
        <v>70</v>
      </c>
      <c r="AJ28" s="5" t="s">
        <v>70</v>
      </c>
      <c r="AK28" s="5" t="s">
        <v>70</v>
      </c>
      <c r="AL28" s="5" t="s">
        <v>70</v>
      </c>
      <c r="AM28" s="5" t="s">
        <v>70</v>
      </c>
      <c r="AN28" s="5" t="s">
        <v>70</v>
      </c>
      <c r="AO28" s="5" t="s">
        <v>70</v>
      </c>
      <c r="AP28" s="5" t="s">
        <v>70</v>
      </c>
      <c r="AQ28" s="5" t="s">
        <v>70</v>
      </c>
      <c r="AR28" s="5" t="s">
        <v>70</v>
      </c>
      <c r="AS28" s="5">
        <v>0</v>
      </c>
      <c r="AT28" s="5" t="s">
        <v>70</v>
      </c>
      <c r="AU28" s="5" t="s">
        <v>70</v>
      </c>
      <c r="AV28" s="5" t="s">
        <v>70</v>
      </c>
      <c r="AW28" s="5" t="s">
        <v>70</v>
      </c>
      <c r="AX28" s="5" t="s">
        <v>70</v>
      </c>
      <c r="AY28" s="5" t="s">
        <v>70</v>
      </c>
      <c r="AZ28" s="5" t="s">
        <v>70</v>
      </c>
      <c r="BA28" s="5" t="s">
        <v>70</v>
      </c>
      <c r="BB28" s="5" t="s">
        <v>70</v>
      </c>
      <c r="BC28" s="5" t="s">
        <v>70</v>
      </c>
      <c r="BD28" s="5">
        <v>0</v>
      </c>
    </row>
    <row r="29" spans="1:56" x14ac:dyDescent="0.35">
      <c r="A29" t="s">
        <v>88</v>
      </c>
      <c r="B29" s="5" t="s">
        <v>70</v>
      </c>
      <c r="C29" s="5" t="s">
        <v>70</v>
      </c>
      <c r="D29" s="5" t="s">
        <v>70</v>
      </c>
      <c r="E29" s="5" t="s">
        <v>70</v>
      </c>
      <c r="F29" s="5" t="s">
        <v>70</v>
      </c>
      <c r="G29" s="5" t="s">
        <v>70</v>
      </c>
      <c r="H29" s="5" t="s">
        <v>70</v>
      </c>
      <c r="I29" s="5" t="s">
        <v>70</v>
      </c>
      <c r="J29" s="5" t="s">
        <v>70</v>
      </c>
      <c r="K29" s="5" t="s">
        <v>70</v>
      </c>
      <c r="L29" s="5">
        <v>0</v>
      </c>
      <c r="M29" s="5" t="s">
        <v>70</v>
      </c>
      <c r="N29" s="5" t="s">
        <v>70</v>
      </c>
      <c r="O29" s="5" t="s">
        <v>70</v>
      </c>
      <c r="P29" s="5" t="s">
        <v>70</v>
      </c>
      <c r="Q29" s="5" t="s">
        <v>70</v>
      </c>
      <c r="R29" s="5" t="s">
        <v>70</v>
      </c>
      <c r="S29" s="5" t="s">
        <v>70</v>
      </c>
      <c r="T29" s="5" t="s">
        <v>70</v>
      </c>
      <c r="U29" s="5" t="s">
        <v>70</v>
      </c>
      <c r="V29" s="5" t="s">
        <v>70</v>
      </c>
      <c r="W29" s="5">
        <v>0</v>
      </c>
      <c r="X29" s="5" t="s">
        <v>70</v>
      </c>
      <c r="Y29" s="5" t="s">
        <v>70</v>
      </c>
      <c r="Z29" s="5" t="s">
        <v>70</v>
      </c>
      <c r="AA29" s="5" t="s">
        <v>70</v>
      </c>
      <c r="AB29" s="5" t="s">
        <v>70</v>
      </c>
      <c r="AC29" s="5" t="s">
        <v>70</v>
      </c>
      <c r="AD29" s="5" t="s">
        <v>70</v>
      </c>
      <c r="AE29" s="5" t="s">
        <v>70</v>
      </c>
      <c r="AF29" s="5" t="s">
        <v>70</v>
      </c>
      <c r="AG29" s="5" t="s">
        <v>70</v>
      </c>
      <c r="AH29" s="5">
        <v>0</v>
      </c>
      <c r="AI29" s="5" t="s">
        <v>70</v>
      </c>
      <c r="AJ29" s="5" t="s">
        <v>70</v>
      </c>
      <c r="AK29" s="5" t="s">
        <v>70</v>
      </c>
      <c r="AL29" s="5" t="s">
        <v>70</v>
      </c>
      <c r="AM29" s="5" t="s">
        <v>70</v>
      </c>
      <c r="AN29" s="5" t="s">
        <v>70</v>
      </c>
      <c r="AO29" s="5" t="s">
        <v>70</v>
      </c>
      <c r="AP29" s="5" t="s">
        <v>70</v>
      </c>
      <c r="AQ29" s="5" t="s">
        <v>70</v>
      </c>
      <c r="AR29" s="5" t="s">
        <v>70</v>
      </c>
      <c r="AS29" s="5">
        <v>0</v>
      </c>
      <c r="AT29" s="5" t="s">
        <v>70</v>
      </c>
      <c r="AU29" s="5" t="s">
        <v>70</v>
      </c>
      <c r="AV29" s="5" t="s">
        <v>70</v>
      </c>
      <c r="AW29" s="5" t="s">
        <v>70</v>
      </c>
      <c r="AX29" s="5" t="s">
        <v>70</v>
      </c>
      <c r="AY29" s="5" t="s">
        <v>70</v>
      </c>
      <c r="AZ29" s="5" t="s">
        <v>70</v>
      </c>
      <c r="BA29" s="5" t="s">
        <v>70</v>
      </c>
      <c r="BB29" s="5" t="s">
        <v>70</v>
      </c>
      <c r="BC29" s="5" t="s">
        <v>70</v>
      </c>
      <c r="BD29" s="5">
        <v>0</v>
      </c>
    </row>
    <row r="30" spans="1:56" x14ac:dyDescent="0.35">
      <c r="A30" t="s">
        <v>89</v>
      </c>
      <c r="B30" s="5">
        <v>25</v>
      </c>
      <c r="C30" s="7">
        <v>0.26300000000000001</v>
      </c>
      <c r="D30" s="5">
        <v>45</v>
      </c>
      <c r="E30" s="7">
        <v>0.495</v>
      </c>
      <c r="F30" s="5">
        <v>70</v>
      </c>
      <c r="G30" s="7">
        <v>0.75800000000000001</v>
      </c>
      <c r="H30" s="5">
        <v>90</v>
      </c>
      <c r="I30" s="7">
        <v>0.93700000000000006</v>
      </c>
      <c r="J30" s="5">
        <v>5</v>
      </c>
      <c r="K30" s="7">
        <v>6.3E-2</v>
      </c>
      <c r="L30" s="5">
        <v>95</v>
      </c>
      <c r="M30" s="5">
        <v>15</v>
      </c>
      <c r="N30" s="7">
        <v>0.254</v>
      </c>
      <c r="O30" s="5">
        <v>30</v>
      </c>
      <c r="P30" s="7">
        <v>0.47499999999999998</v>
      </c>
      <c r="Q30" s="5">
        <v>40</v>
      </c>
      <c r="R30" s="7">
        <v>0.67800000000000005</v>
      </c>
      <c r="S30" s="5">
        <v>50</v>
      </c>
      <c r="T30" s="7">
        <v>0.84699999999999998</v>
      </c>
      <c r="U30" s="5">
        <v>10</v>
      </c>
      <c r="V30" s="7">
        <v>0.153</v>
      </c>
      <c r="W30" s="5">
        <v>60</v>
      </c>
      <c r="X30" s="5">
        <v>15</v>
      </c>
      <c r="Y30" s="7">
        <v>0.314</v>
      </c>
      <c r="Z30" s="5">
        <v>30</v>
      </c>
      <c r="AA30" s="7">
        <v>0.54900000000000004</v>
      </c>
      <c r="AB30" s="5">
        <v>40</v>
      </c>
      <c r="AC30" s="7">
        <v>0.80400000000000005</v>
      </c>
      <c r="AD30" s="5">
        <v>50</v>
      </c>
      <c r="AE30" s="7">
        <v>1</v>
      </c>
      <c r="AF30" s="5">
        <v>0</v>
      </c>
      <c r="AG30" s="7">
        <v>0</v>
      </c>
      <c r="AH30" s="5">
        <v>50</v>
      </c>
      <c r="AI30" s="5">
        <v>15</v>
      </c>
      <c r="AJ30" s="7">
        <v>0.26800000000000002</v>
      </c>
      <c r="AK30" s="5">
        <v>30</v>
      </c>
      <c r="AL30" s="7">
        <v>0.5</v>
      </c>
      <c r="AM30" s="5">
        <v>50</v>
      </c>
      <c r="AN30" s="7">
        <v>0.92900000000000005</v>
      </c>
      <c r="AO30" s="5">
        <v>55</v>
      </c>
      <c r="AP30" s="7">
        <v>1</v>
      </c>
      <c r="AQ30" s="5">
        <v>0</v>
      </c>
      <c r="AR30" s="7">
        <v>0</v>
      </c>
      <c r="AS30" s="5">
        <v>55</v>
      </c>
      <c r="AT30" s="5" t="s">
        <v>63</v>
      </c>
      <c r="AU30" s="5" t="s">
        <v>63</v>
      </c>
      <c r="AV30" s="5">
        <v>10</v>
      </c>
      <c r="AW30" s="5" t="s">
        <v>63</v>
      </c>
      <c r="AX30" s="5">
        <v>25</v>
      </c>
      <c r="AY30" s="5" t="s">
        <v>63</v>
      </c>
      <c r="AZ30" s="5">
        <v>40</v>
      </c>
      <c r="BA30" s="5" t="s">
        <v>63</v>
      </c>
      <c r="BB30" s="5">
        <v>15</v>
      </c>
      <c r="BC30" s="5" t="s">
        <v>63</v>
      </c>
      <c r="BD30" s="5">
        <v>60</v>
      </c>
    </row>
    <row r="31" spans="1:56" x14ac:dyDescent="0.35">
      <c r="A31" t="s">
        <v>90</v>
      </c>
      <c r="B31" s="5">
        <v>10</v>
      </c>
      <c r="C31" s="5" t="s">
        <v>63</v>
      </c>
      <c r="D31" s="5">
        <v>15</v>
      </c>
      <c r="E31" s="5" t="s">
        <v>63</v>
      </c>
      <c r="F31" s="5">
        <v>15</v>
      </c>
      <c r="G31" s="5" t="s">
        <v>63</v>
      </c>
      <c r="H31" s="5">
        <v>15</v>
      </c>
      <c r="I31" s="5" t="s">
        <v>63</v>
      </c>
      <c r="J31" s="5" t="s">
        <v>63</v>
      </c>
      <c r="K31" s="5" t="s">
        <v>63</v>
      </c>
      <c r="L31" s="5">
        <v>20</v>
      </c>
      <c r="M31" s="5">
        <v>5</v>
      </c>
      <c r="N31" s="7">
        <v>0.375</v>
      </c>
      <c r="O31" s="5">
        <v>10</v>
      </c>
      <c r="P31" s="7">
        <v>0.56200000000000006</v>
      </c>
      <c r="Q31" s="5">
        <v>10</v>
      </c>
      <c r="R31" s="7">
        <v>0.75</v>
      </c>
      <c r="S31" s="5">
        <v>15</v>
      </c>
      <c r="T31" s="7">
        <v>1</v>
      </c>
      <c r="U31" s="5">
        <v>0</v>
      </c>
      <c r="V31" s="7">
        <v>0</v>
      </c>
      <c r="W31" s="5">
        <v>15</v>
      </c>
      <c r="X31" s="5">
        <v>5</v>
      </c>
      <c r="Y31" s="7">
        <v>0.875</v>
      </c>
      <c r="Z31" s="5">
        <v>5</v>
      </c>
      <c r="AA31" s="7">
        <v>0.875</v>
      </c>
      <c r="AB31" s="5">
        <v>10</v>
      </c>
      <c r="AC31" s="7">
        <v>1</v>
      </c>
      <c r="AD31" s="5">
        <v>10</v>
      </c>
      <c r="AE31" s="7">
        <v>1</v>
      </c>
      <c r="AF31" s="5">
        <v>0</v>
      </c>
      <c r="AG31" s="7">
        <v>0</v>
      </c>
      <c r="AH31" s="5">
        <v>10</v>
      </c>
      <c r="AI31" s="5">
        <v>10</v>
      </c>
      <c r="AJ31" s="7">
        <v>0.28599999999999998</v>
      </c>
      <c r="AK31" s="5">
        <v>15</v>
      </c>
      <c r="AL31" s="7">
        <v>0.60699999999999998</v>
      </c>
      <c r="AM31" s="5">
        <v>25</v>
      </c>
      <c r="AN31" s="7">
        <v>0.92900000000000005</v>
      </c>
      <c r="AO31" s="5">
        <v>30</v>
      </c>
      <c r="AP31" s="7">
        <v>1</v>
      </c>
      <c r="AQ31" s="5">
        <v>0</v>
      </c>
      <c r="AR31" s="7">
        <v>0</v>
      </c>
      <c r="AS31" s="5">
        <v>30</v>
      </c>
      <c r="AT31" s="5" t="s">
        <v>63</v>
      </c>
      <c r="AU31" s="5" t="s">
        <v>63</v>
      </c>
      <c r="AV31" s="5">
        <v>5</v>
      </c>
      <c r="AW31" s="5" t="s">
        <v>63</v>
      </c>
      <c r="AX31" s="5">
        <v>10</v>
      </c>
      <c r="AY31" s="5" t="s">
        <v>63</v>
      </c>
      <c r="AZ31" s="5">
        <v>20</v>
      </c>
      <c r="BA31" s="5" t="s">
        <v>63</v>
      </c>
      <c r="BB31" s="5" t="s">
        <v>63</v>
      </c>
      <c r="BC31" s="5" t="s">
        <v>63</v>
      </c>
      <c r="BD31" s="5">
        <v>20</v>
      </c>
    </row>
    <row r="32" spans="1:56" x14ac:dyDescent="0.35">
      <c r="A32" t="s">
        <v>91</v>
      </c>
      <c r="B32" s="5">
        <v>15</v>
      </c>
      <c r="C32" s="5" t="s">
        <v>63</v>
      </c>
      <c r="D32" s="5">
        <v>25</v>
      </c>
      <c r="E32" s="5" t="s">
        <v>63</v>
      </c>
      <c r="F32" s="5">
        <v>35</v>
      </c>
      <c r="G32" s="5" t="s">
        <v>63</v>
      </c>
      <c r="H32" s="5">
        <v>35</v>
      </c>
      <c r="I32" s="5" t="s">
        <v>63</v>
      </c>
      <c r="J32" s="5" t="s">
        <v>63</v>
      </c>
      <c r="K32" s="5" t="s">
        <v>63</v>
      </c>
      <c r="L32" s="5">
        <v>40</v>
      </c>
      <c r="M32" s="5">
        <v>10</v>
      </c>
      <c r="N32" s="7">
        <v>0.24399999999999999</v>
      </c>
      <c r="O32" s="5">
        <v>25</v>
      </c>
      <c r="P32" s="7">
        <v>0.57799999999999996</v>
      </c>
      <c r="Q32" s="5">
        <v>35</v>
      </c>
      <c r="R32" s="7">
        <v>0.75600000000000001</v>
      </c>
      <c r="S32" s="5">
        <v>40</v>
      </c>
      <c r="T32" s="7">
        <v>0.88900000000000001</v>
      </c>
      <c r="U32" s="5">
        <v>5</v>
      </c>
      <c r="V32" s="7">
        <v>0.111</v>
      </c>
      <c r="W32" s="5">
        <v>45</v>
      </c>
      <c r="X32" s="5">
        <v>20</v>
      </c>
      <c r="Y32" s="5" t="s">
        <v>63</v>
      </c>
      <c r="Z32" s="5">
        <v>30</v>
      </c>
      <c r="AA32" s="5" t="s">
        <v>63</v>
      </c>
      <c r="AB32" s="5">
        <v>55</v>
      </c>
      <c r="AC32" s="5" t="s">
        <v>63</v>
      </c>
      <c r="AD32" s="5">
        <v>60</v>
      </c>
      <c r="AE32" s="5" t="s">
        <v>63</v>
      </c>
      <c r="AF32" s="5" t="s">
        <v>63</v>
      </c>
      <c r="AG32" s="5" t="s">
        <v>63</v>
      </c>
      <c r="AH32" s="5">
        <v>60</v>
      </c>
      <c r="AI32" s="5">
        <v>15</v>
      </c>
      <c r="AJ32" s="5" t="s">
        <v>63</v>
      </c>
      <c r="AK32" s="5">
        <v>35</v>
      </c>
      <c r="AL32" s="5" t="s">
        <v>63</v>
      </c>
      <c r="AM32" s="5">
        <v>45</v>
      </c>
      <c r="AN32" s="5" t="s">
        <v>63</v>
      </c>
      <c r="AO32" s="5">
        <v>45</v>
      </c>
      <c r="AP32" s="5" t="s">
        <v>63</v>
      </c>
      <c r="AQ32" s="5" t="s">
        <v>63</v>
      </c>
      <c r="AR32" s="5" t="s">
        <v>63</v>
      </c>
      <c r="AS32" s="5">
        <v>45</v>
      </c>
      <c r="AT32" s="5" t="s">
        <v>63</v>
      </c>
      <c r="AU32" s="5" t="s">
        <v>63</v>
      </c>
      <c r="AV32" s="5">
        <v>20</v>
      </c>
      <c r="AW32" s="5" t="s">
        <v>63</v>
      </c>
      <c r="AX32" s="5">
        <v>25</v>
      </c>
      <c r="AY32" s="5" t="s">
        <v>63</v>
      </c>
      <c r="AZ32" s="5">
        <v>30</v>
      </c>
      <c r="BA32" s="5" t="s">
        <v>63</v>
      </c>
      <c r="BB32" s="5">
        <v>5</v>
      </c>
      <c r="BC32" s="5" t="s">
        <v>63</v>
      </c>
      <c r="BD32" s="5">
        <v>35</v>
      </c>
    </row>
    <row r="33" spans="1:56" x14ac:dyDescent="0.35">
      <c r="A33" t="s">
        <v>92</v>
      </c>
      <c r="B33" s="5">
        <v>0</v>
      </c>
      <c r="C33" s="7">
        <v>0</v>
      </c>
      <c r="D33" s="5" t="s">
        <v>63</v>
      </c>
      <c r="E33" s="5" t="s">
        <v>63</v>
      </c>
      <c r="F33" s="5">
        <v>10</v>
      </c>
      <c r="G33" s="5" t="s">
        <v>63</v>
      </c>
      <c r="H33" s="5">
        <v>15</v>
      </c>
      <c r="I33" s="5" t="s">
        <v>63</v>
      </c>
      <c r="J33" s="5">
        <v>0</v>
      </c>
      <c r="K33" s="7">
        <v>0</v>
      </c>
      <c r="L33" s="5">
        <v>15</v>
      </c>
      <c r="M33" s="5" t="s">
        <v>63</v>
      </c>
      <c r="N33" s="5" t="s">
        <v>63</v>
      </c>
      <c r="O33" s="5" t="s">
        <v>63</v>
      </c>
      <c r="P33" s="5" t="s">
        <v>63</v>
      </c>
      <c r="Q33" s="5" t="s">
        <v>63</v>
      </c>
      <c r="R33" s="5" t="s">
        <v>63</v>
      </c>
      <c r="S33" s="5">
        <v>10</v>
      </c>
      <c r="T33" s="5" t="s">
        <v>63</v>
      </c>
      <c r="U33" s="5">
        <v>5</v>
      </c>
      <c r="V33" s="5" t="s">
        <v>63</v>
      </c>
      <c r="W33" s="5">
        <v>15</v>
      </c>
      <c r="X33" s="5" t="s">
        <v>63</v>
      </c>
      <c r="Y33" s="5" t="s">
        <v>63</v>
      </c>
      <c r="Z33" s="5" t="s">
        <v>63</v>
      </c>
      <c r="AA33" s="5" t="s">
        <v>63</v>
      </c>
      <c r="AB33" s="5">
        <v>5</v>
      </c>
      <c r="AC33" s="5" t="s">
        <v>63</v>
      </c>
      <c r="AD33" s="5">
        <v>5</v>
      </c>
      <c r="AE33" s="5" t="s">
        <v>63</v>
      </c>
      <c r="AF33" s="5" t="s">
        <v>63</v>
      </c>
      <c r="AG33" s="5" t="s">
        <v>63</v>
      </c>
      <c r="AH33" s="5">
        <v>10</v>
      </c>
      <c r="AI33" s="5">
        <v>5</v>
      </c>
      <c r="AJ33" s="5" t="s">
        <v>63</v>
      </c>
      <c r="AK33" s="5">
        <v>10</v>
      </c>
      <c r="AL33" s="5" t="s">
        <v>63</v>
      </c>
      <c r="AM33" s="5">
        <v>10</v>
      </c>
      <c r="AN33" s="5" t="s">
        <v>63</v>
      </c>
      <c r="AO33" s="5">
        <v>10</v>
      </c>
      <c r="AP33" s="5" t="s">
        <v>63</v>
      </c>
      <c r="AQ33" s="5" t="s">
        <v>63</v>
      </c>
      <c r="AR33" s="5" t="s">
        <v>63</v>
      </c>
      <c r="AS33" s="5">
        <v>10</v>
      </c>
      <c r="AT33" s="5" t="s">
        <v>63</v>
      </c>
      <c r="AU33" s="5" t="s">
        <v>63</v>
      </c>
      <c r="AV33" s="5" t="s">
        <v>63</v>
      </c>
      <c r="AW33" s="5" t="s">
        <v>63</v>
      </c>
      <c r="AX33" s="5">
        <v>5</v>
      </c>
      <c r="AY33" s="5" t="s">
        <v>63</v>
      </c>
      <c r="AZ33" s="5">
        <v>10</v>
      </c>
      <c r="BA33" s="5" t="s">
        <v>63</v>
      </c>
      <c r="BB33" s="5">
        <v>0</v>
      </c>
      <c r="BC33" s="7">
        <v>0</v>
      </c>
      <c r="BD33" s="5">
        <v>10</v>
      </c>
    </row>
    <row r="34" spans="1:56" x14ac:dyDescent="0.35">
      <c r="A34" t="s">
        <v>93</v>
      </c>
      <c r="B34" s="5">
        <v>50</v>
      </c>
      <c r="C34" s="7">
        <v>0.29799999999999999</v>
      </c>
      <c r="D34" s="5">
        <v>80</v>
      </c>
      <c r="E34" s="7">
        <v>0.497</v>
      </c>
      <c r="F34" s="5">
        <v>110</v>
      </c>
      <c r="G34" s="7">
        <v>0.69599999999999995</v>
      </c>
      <c r="H34" s="5">
        <v>140</v>
      </c>
      <c r="I34" s="7">
        <v>0.86299999999999999</v>
      </c>
      <c r="J34" s="5">
        <v>20</v>
      </c>
      <c r="K34" s="7">
        <v>0.13700000000000001</v>
      </c>
      <c r="L34" s="5">
        <v>160</v>
      </c>
      <c r="M34" s="5">
        <v>50</v>
      </c>
      <c r="N34" s="7">
        <v>0.36399999999999999</v>
      </c>
      <c r="O34" s="5">
        <v>75</v>
      </c>
      <c r="P34" s="7">
        <v>0.58299999999999996</v>
      </c>
      <c r="Q34" s="5">
        <v>100</v>
      </c>
      <c r="R34" s="7">
        <v>0.75800000000000001</v>
      </c>
      <c r="S34" s="5">
        <v>115</v>
      </c>
      <c r="T34" s="7">
        <v>0.879</v>
      </c>
      <c r="U34" s="5">
        <v>15</v>
      </c>
      <c r="V34" s="7">
        <v>0.121</v>
      </c>
      <c r="W34" s="5">
        <v>130</v>
      </c>
      <c r="X34" s="5">
        <v>45</v>
      </c>
      <c r="Y34" s="7">
        <v>0.38100000000000001</v>
      </c>
      <c r="Z34" s="5">
        <v>60</v>
      </c>
      <c r="AA34" s="7">
        <v>0.54900000000000004</v>
      </c>
      <c r="AB34" s="5">
        <v>95</v>
      </c>
      <c r="AC34" s="7">
        <v>0.85</v>
      </c>
      <c r="AD34" s="5">
        <v>105</v>
      </c>
      <c r="AE34" s="7">
        <v>0.94699999999999995</v>
      </c>
      <c r="AF34" s="5">
        <v>5</v>
      </c>
      <c r="AG34" s="7">
        <v>5.2999999999999999E-2</v>
      </c>
      <c r="AH34" s="5">
        <v>115</v>
      </c>
      <c r="AI34" s="5">
        <v>40</v>
      </c>
      <c r="AJ34" s="7">
        <v>0.26500000000000001</v>
      </c>
      <c r="AK34" s="5">
        <v>75</v>
      </c>
      <c r="AL34" s="7">
        <v>0.503</v>
      </c>
      <c r="AM34" s="5">
        <v>120</v>
      </c>
      <c r="AN34" s="7">
        <v>0.80300000000000005</v>
      </c>
      <c r="AO34" s="5">
        <v>135</v>
      </c>
      <c r="AP34" s="7">
        <v>0.91800000000000004</v>
      </c>
      <c r="AQ34" s="5">
        <v>10</v>
      </c>
      <c r="AR34" s="7">
        <v>8.2000000000000003E-2</v>
      </c>
      <c r="AS34" s="5">
        <v>145</v>
      </c>
      <c r="AT34" s="5">
        <v>30</v>
      </c>
      <c r="AU34" s="7">
        <v>0.185</v>
      </c>
      <c r="AV34" s="5">
        <v>55</v>
      </c>
      <c r="AW34" s="7">
        <v>0.377</v>
      </c>
      <c r="AX34" s="5">
        <v>105</v>
      </c>
      <c r="AY34" s="7">
        <v>0.68899999999999995</v>
      </c>
      <c r="AZ34" s="5">
        <v>130</v>
      </c>
      <c r="BA34" s="7">
        <v>0.86799999999999999</v>
      </c>
      <c r="BB34" s="5">
        <v>20</v>
      </c>
      <c r="BC34" s="7">
        <v>0.13200000000000001</v>
      </c>
      <c r="BD34" s="5">
        <v>150</v>
      </c>
    </row>
    <row r="35" spans="1:56" x14ac:dyDescent="0.35">
      <c r="A35" t="s">
        <v>94</v>
      </c>
      <c r="B35" s="5" t="s">
        <v>70</v>
      </c>
      <c r="C35" s="5" t="s">
        <v>70</v>
      </c>
      <c r="D35" s="5" t="s">
        <v>70</v>
      </c>
      <c r="E35" s="5" t="s">
        <v>70</v>
      </c>
      <c r="F35" s="5" t="s">
        <v>70</v>
      </c>
      <c r="G35" s="5" t="s">
        <v>70</v>
      </c>
      <c r="H35" s="5" t="s">
        <v>70</v>
      </c>
      <c r="I35" s="5" t="s">
        <v>70</v>
      </c>
      <c r="J35" s="5" t="s">
        <v>70</v>
      </c>
      <c r="K35" s="5" t="s">
        <v>70</v>
      </c>
      <c r="L35" s="5">
        <v>0</v>
      </c>
      <c r="M35" s="5" t="s">
        <v>70</v>
      </c>
      <c r="N35" s="5" t="s">
        <v>70</v>
      </c>
      <c r="O35" s="5" t="s">
        <v>70</v>
      </c>
      <c r="P35" s="5" t="s">
        <v>70</v>
      </c>
      <c r="Q35" s="5" t="s">
        <v>70</v>
      </c>
      <c r="R35" s="5" t="s">
        <v>70</v>
      </c>
      <c r="S35" s="5" t="s">
        <v>70</v>
      </c>
      <c r="T35" s="5" t="s">
        <v>70</v>
      </c>
      <c r="U35" s="5" t="s">
        <v>70</v>
      </c>
      <c r="V35" s="5" t="s">
        <v>70</v>
      </c>
      <c r="W35" s="5">
        <v>0</v>
      </c>
      <c r="X35" s="5" t="s">
        <v>70</v>
      </c>
      <c r="Y35" s="5" t="s">
        <v>70</v>
      </c>
      <c r="Z35" s="5" t="s">
        <v>70</v>
      </c>
      <c r="AA35" s="5" t="s">
        <v>70</v>
      </c>
      <c r="AB35" s="5" t="s">
        <v>70</v>
      </c>
      <c r="AC35" s="5" t="s">
        <v>70</v>
      </c>
      <c r="AD35" s="5" t="s">
        <v>70</v>
      </c>
      <c r="AE35" s="5" t="s">
        <v>70</v>
      </c>
      <c r="AF35" s="5" t="s">
        <v>70</v>
      </c>
      <c r="AG35" s="5" t="s">
        <v>70</v>
      </c>
      <c r="AH35" s="5">
        <v>0</v>
      </c>
      <c r="AI35" s="5" t="s">
        <v>70</v>
      </c>
      <c r="AJ35" s="5" t="s">
        <v>70</v>
      </c>
      <c r="AK35" s="5" t="s">
        <v>70</v>
      </c>
      <c r="AL35" s="5" t="s">
        <v>70</v>
      </c>
      <c r="AM35" s="5" t="s">
        <v>70</v>
      </c>
      <c r="AN35" s="5" t="s">
        <v>70</v>
      </c>
      <c r="AO35" s="5" t="s">
        <v>70</v>
      </c>
      <c r="AP35" s="5" t="s">
        <v>70</v>
      </c>
      <c r="AQ35" s="5" t="s">
        <v>70</v>
      </c>
      <c r="AR35" s="5" t="s">
        <v>70</v>
      </c>
      <c r="AS35" s="5">
        <v>0</v>
      </c>
      <c r="AT35" s="5" t="s">
        <v>70</v>
      </c>
      <c r="AU35" s="5" t="s">
        <v>70</v>
      </c>
      <c r="AV35" s="5" t="s">
        <v>70</v>
      </c>
      <c r="AW35" s="5" t="s">
        <v>70</v>
      </c>
      <c r="AX35" s="5" t="s">
        <v>70</v>
      </c>
      <c r="AY35" s="5" t="s">
        <v>70</v>
      </c>
      <c r="AZ35" s="5" t="s">
        <v>70</v>
      </c>
      <c r="BA35" s="5" t="s">
        <v>70</v>
      </c>
      <c r="BB35" s="5" t="s">
        <v>70</v>
      </c>
      <c r="BC35" s="5" t="s">
        <v>70</v>
      </c>
      <c r="BD35" s="5">
        <v>0</v>
      </c>
    </row>
    <row r="36" spans="1:56" x14ac:dyDescent="0.35">
      <c r="A36" t="s">
        <v>95</v>
      </c>
      <c r="B36" s="5" t="s">
        <v>70</v>
      </c>
      <c r="C36" s="5" t="s">
        <v>70</v>
      </c>
      <c r="D36" s="5" t="s">
        <v>70</v>
      </c>
      <c r="E36" s="5" t="s">
        <v>70</v>
      </c>
      <c r="F36" s="5" t="s">
        <v>70</v>
      </c>
      <c r="G36" s="5" t="s">
        <v>70</v>
      </c>
      <c r="H36" s="5" t="s">
        <v>70</v>
      </c>
      <c r="I36" s="5" t="s">
        <v>70</v>
      </c>
      <c r="J36" s="5" t="s">
        <v>70</v>
      </c>
      <c r="K36" s="5" t="s">
        <v>70</v>
      </c>
      <c r="L36" s="5">
        <v>0</v>
      </c>
      <c r="M36" s="5" t="s">
        <v>70</v>
      </c>
      <c r="N36" s="5" t="s">
        <v>70</v>
      </c>
      <c r="O36" s="5" t="s">
        <v>70</v>
      </c>
      <c r="P36" s="5" t="s">
        <v>70</v>
      </c>
      <c r="Q36" s="5" t="s">
        <v>70</v>
      </c>
      <c r="R36" s="5" t="s">
        <v>70</v>
      </c>
      <c r="S36" s="5" t="s">
        <v>70</v>
      </c>
      <c r="T36" s="5" t="s">
        <v>70</v>
      </c>
      <c r="U36" s="5" t="s">
        <v>70</v>
      </c>
      <c r="V36" s="5" t="s">
        <v>70</v>
      </c>
      <c r="W36" s="5">
        <v>0</v>
      </c>
      <c r="X36" s="5" t="s">
        <v>70</v>
      </c>
      <c r="Y36" s="5" t="s">
        <v>70</v>
      </c>
      <c r="Z36" s="5" t="s">
        <v>70</v>
      </c>
      <c r="AA36" s="5" t="s">
        <v>70</v>
      </c>
      <c r="AB36" s="5" t="s">
        <v>70</v>
      </c>
      <c r="AC36" s="5" t="s">
        <v>70</v>
      </c>
      <c r="AD36" s="5" t="s">
        <v>70</v>
      </c>
      <c r="AE36" s="5" t="s">
        <v>70</v>
      </c>
      <c r="AF36" s="5" t="s">
        <v>70</v>
      </c>
      <c r="AG36" s="5" t="s">
        <v>70</v>
      </c>
      <c r="AH36" s="5">
        <v>0</v>
      </c>
      <c r="AI36" s="5" t="s">
        <v>70</v>
      </c>
      <c r="AJ36" s="5" t="s">
        <v>70</v>
      </c>
      <c r="AK36" s="5" t="s">
        <v>70</v>
      </c>
      <c r="AL36" s="5" t="s">
        <v>70</v>
      </c>
      <c r="AM36" s="5" t="s">
        <v>70</v>
      </c>
      <c r="AN36" s="5" t="s">
        <v>70</v>
      </c>
      <c r="AO36" s="5" t="s">
        <v>70</v>
      </c>
      <c r="AP36" s="5" t="s">
        <v>70</v>
      </c>
      <c r="AQ36" s="5" t="s">
        <v>70</v>
      </c>
      <c r="AR36" s="5" t="s">
        <v>70</v>
      </c>
      <c r="AS36" s="5">
        <v>0</v>
      </c>
      <c r="AT36" s="5" t="s">
        <v>70</v>
      </c>
      <c r="AU36" s="5" t="s">
        <v>70</v>
      </c>
      <c r="AV36" s="5" t="s">
        <v>70</v>
      </c>
      <c r="AW36" s="5" t="s">
        <v>70</v>
      </c>
      <c r="AX36" s="5" t="s">
        <v>70</v>
      </c>
      <c r="AY36" s="5" t="s">
        <v>70</v>
      </c>
      <c r="AZ36" s="5" t="s">
        <v>70</v>
      </c>
      <c r="BA36" s="5" t="s">
        <v>70</v>
      </c>
      <c r="BB36" s="5" t="s">
        <v>70</v>
      </c>
      <c r="BC36" s="5" t="s">
        <v>70</v>
      </c>
      <c r="BD36" s="5">
        <v>0</v>
      </c>
    </row>
    <row r="37" spans="1:56" x14ac:dyDescent="0.35">
      <c r="A37" t="s">
        <v>96</v>
      </c>
      <c r="B37" s="5" t="s">
        <v>70</v>
      </c>
      <c r="C37" s="5" t="s">
        <v>70</v>
      </c>
      <c r="D37" s="5" t="s">
        <v>70</v>
      </c>
      <c r="E37" s="5" t="s">
        <v>70</v>
      </c>
      <c r="F37" s="5" t="s">
        <v>70</v>
      </c>
      <c r="G37" s="5" t="s">
        <v>70</v>
      </c>
      <c r="H37" s="5" t="s">
        <v>70</v>
      </c>
      <c r="I37" s="5" t="s">
        <v>70</v>
      </c>
      <c r="J37" s="5" t="s">
        <v>70</v>
      </c>
      <c r="K37" s="5" t="s">
        <v>70</v>
      </c>
      <c r="L37" s="5">
        <v>0</v>
      </c>
      <c r="M37" s="5" t="s">
        <v>63</v>
      </c>
      <c r="N37" s="5" t="s">
        <v>63</v>
      </c>
      <c r="O37" s="5" t="s">
        <v>63</v>
      </c>
      <c r="P37" s="5" t="s">
        <v>63</v>
      </c>
      <c r="Q37" s="5" t="s">
        <v>63</v>
      </c>
      <c r="R37" s="5" t="s">
        <v>63</v>
      </c>
      <c r="S37" s="5" t="s">
        <v>63</v>
      </c>
      <c r="T37" s="5" t="s">
        <v>63</v>
      </c>
      <c r="U37" s="5">
        <v>0</v>
      </c>
      <c r="V37" s="7">
        <v>0</v>
      </c>
      <c r="W37" s="5" t="s">
        <v>63</v>
      </c>
      <c r="X37" s="5" t="s">
        <v>70</v>
      </c>
      <c r="Y37" s="5" t="s">
        <v>70</v>
      </c>
      <c r="Z37" s="5" t="s">
        <v>70</v>
      </c>
      <c r="AA37" s="5" t="s">
        <v>70</v>
      </c>
      <c r="AB37" s="5" t="s">
        <v>70</v>
      </c>
      <c r="AC37" s="5" t="s">
        <v>70</v>
      </c>
      <c r="AD37" s="5" t="s">
        <v>70</v>
      </c>
      <c r="AE37" s="5" t="s">
        <v>70</v>
      </c>
      <c r="AF37" s="5" t="s">
        <v>70</v>
      </c>
      <c r="AG37" s="5" t="s">
        <v>70</v>
      </c>
      <c r="AH37" s="5">
        <v>0</v>
      </c>
      <c r="AI37" s="5" t="s">
        <v>70</v>
      </c>
      <c r="AJ37" s="5" t="s">
        <v>70</v>
      </c>
      <c r="AK37" s="5" t="s">
        <v>70</v>
      </c>
      <c r="AL37" s="5" t="s">
        <v>70</v>
      </c>
      <c r="AM37" s="5" t="s">
        <v>70</v>
      </c>
      <c r="AN37" s="5" t="s">
        <v>70</v>
      </c>
      <c r="AO37" s="5" t="s">
        <v>70</v>
      </c>
      <c r="AP37" s="5" t="s">
        <v>70</v>
      </c>
      <c r="AQ37" s="5" t="s">
        <v>70</v>
      </c>
      <c r="AR37" s="5" t="s">
        <v>70</v>
      </c>
      <c r="AS37" s="5">
        <v>0</v>
      </c>
      <c r="AT37" s="5" t="s">
        <v>70</v>
      </c>
      <c r="AU37" s="5" t="s">
        <v>70</v>
      </c>
      <c r="AV37" s="5" t="s">
        <v>70</v>
      </c>
      <c r="AW37" s="5" t="s">
        <v>70</v>
      </c>
      <c r="AX37" s="5" t="s">
        <v>70</v>
      </c>
      <c r="AY37" s="5" t="s">
        <v>70</v>
      </c>
      <c r="AZ37" s="5" t="s">
        <v>70</v>
      </c>
      <c r="BA37" s="5" t="s">
        <v>70</v>
      </c>
      <c r="BB37" s="5" t="s">
        <v>70</v>
      </c>
      <c r="BC37" s="5" t="s">
        <v>70</v>
      </c>
      <c r="BD37" s="5">
        <v>0</v>
      </c>
    </row>
    <row r="38" spans="1:56" x14ac:dyDescent="0.35">
      <c r="A38" t="s">
        <v>97</v>
      </c>
      <c r="B38" s="5" t="s">
        <v>70</v>
      </c>
      <c r="C38" s="5" t="s">
        <v>70</v>
      </c>
      <c r="D38" s="5" t="s">
        <v>70</v>
      </c>
      <c r="E38" s="5" t="s">
        <v>70</v>
      </c>
      <c r="F38" s="5" t="s">
        <v>70</v>
      </c>
      <c r="G38" s="5" t="s">
        <v>70</v>
      </c>
      <c r="H38" s="5" t="s">
        <v>70</v>
      </c>
      <c r="I38" s="5" t="s">
        <v>70</v>
      </c>
      <c r="J38" s="5" t="s">
        <v>70</v>
      </c>
      <c r="K38" s="5" t="s">
        <v>70</v>
      </c>
      <c r="L38" s="5">
        <v>0</v>
      </c>
      <c r="M38" s="5" t="s">
        <v>70</v>
      </c>
      <c r="N38" s="5" t="s">
        <v>70</v>
      </c>
      <c r="O38" s="5" t="s">
        <v>70</v>
      </c>
      <c r="P38" s="5" t="s">
        <v>70</v>
      </c>
      <c r="Q38" s="5" t="s">
        <v>70</v>
      </c>
      <c r="R38" s="5" t="s">
        <v>70</v>
      </c>
      <c r="S38" s="5" t="s">
        <v>70</v>
      </c>
      <c r="T38" s="5" t="s">
        <v>70</v>
      </c>
      <c r="U38" s="5" t="s">
        <v>70</v>
      </c>
      <c r="V38" s="5" t="s">
        <v>70</v>
      </c>
      <c r="W38" s="5">
        <v>0</v>
      </c>
      <c r="X38" s="5" t="s">
        <v>70</v>
      </c>
      <c r="Y38" s="5" t="s">
        <v>70</v>
      </c>
      <c r="Z38" s="5" t="s">
        <v>70</v>
      </c>
      <c r="AA38" s="5" t="s">
        <v>70</v>
      </c>
      <c r="AB38" s="5" t="s">
        <v>70</v>
      </c>
      <c r="AC38" s="5" t="s">
        <v>70</v>
      </c>
      <c r="AD38" s="5" t="s">
        <v>70</v>
      </c>
      <c r="AE38" s="5" t="s">
        <v>70</v>
      </c>
      <c r="AF38" s="5" t="s">
        <v>70</v>
      </c>
      <c r="AG38" s="5" t="s">
        <v>70</v>
      </c>
      <c r="AH38" s="5">
        <v>0</v>
      </c>
      <c r="AI38" s="5" t="s">
        <v>70</v>
      </c>
      <c r="AJ38" s="5" t="s">
        <v>70</v>
      </c>
      <c r="AK38" s="5" t="s">
        <v>70</v>
      </c>
      <c r="AL38" s="5" t="s">
        <v>70</v>
      </c>
      <c r="AM38" s="5" t="s">
        <v>70</v>
      </c>
      <c r="AN38" s="5" t="s">
        <v>70</v>
      </c>
      <c r="AO38" s="5" t="s">
        <v>70</v>
      </c>
      <c r="AP38" s="5" t="s">
        <v>70</v>
      </c>
      <c r="AQ38" s="5" t="s">
        <v>70</v>
      </c>
      <c r="AR38" s="5" t="s">
        <v>70</v>
      </c>
      <c r="AS38" s="5">
        <v>0</v>
      </c>
      <c r="AT38" s="5" t="s">
        <v>70</v>
      </c>
      <c r="AU38" s="5" t="s">
        <v>70</v>
      </c>
      <c r="AV38" s="5" t="s">
        <v>70</v>
      </c>
      <c r="AW38" s="5" t="s">
        <v>70</v>
      </c>
      <c r="AX38" s="5" t="s">
        <v>70</v>
      </c>
      <c r="AY38" s="5" t="s">
        <v>70</v>
      </c>
      <c r="AZ38" s="5" t="s">
        <v>70</v>
      </c>
      <c r="BA38" s="5" t="s">
        <v>70</v>
      </c>
      <c r="BB38" s="5" t="s">
        <v>70</v>
      </c>
      <c r="BC38" s="5" t="s">
        <v>70</v>
      </c>
      <c r="BD38" s="5">
        <v>0</v>
      </c>
    </row>
    <row r="39" spans="1:56" x14ac:dyDescent="0.35">
      <c r="A39" t="s">
        <v>98</v>
      </c>
      <c r="B39" s="5" t="s">
        <v>70</v>
      </c>
      <c r="C39" s="5" t="s">
        <v>70</v>
      </c>
      <c r="D39" s="5" t="s">
        <v>70</v>
      </c>
      <c r="E39" s="5" t="s">
        <v>70</v>
      </c>
      <c r="F39" s="5" t="s">
        <v>70</v>
      </c>
      <c r="G39" s="5" t="s">
        <v>70</v>
      </c>
      <c r="H39" s="5" t="s">
        <v>70</v>
      </c>
      <c r="I39" s="5" t="s">
        <v>70</v>
      </c>
      <c r="J39" s="5" t="s">
        <v>70</v>
      </c>
      <c r="K39" s="5" t="s">
        <v>70</v>
      </c>
      <c r="L39" s="5">
        <v>0</v>
      </c>
      <c r="M39" s="5" t="s">
        <v>70</v>
      </c>
      <c r="N39" s="5" t="s">
        <v>70</v>
      </c>
      <c r="O39" s="5" t="s">
        <v>70</v>
      </c>
      <c r="P39" s="5" t="s">
        <v>70</v>
      </c>
      <c r="Q39" s="5" t="s">
        <v>70</v>
      </c>
      <c r="R39" s="5" t="s">
        <v>70</v>
      </c>
      <c r="S39" s="5" t="s">
        <v>70</v>
      </c>
      <c r="T39" s="5" t="s">
        <v>70</v>
      </c>
      <c r="U39" s="5" t="s">
        <v>70</v>
      </c>
      <c r="V39" s="5" t="s">
        <v>70</v>
      </c>
      <c r="W39" s="5">
        <v>0</v>
      </c>
      <c r="X39" s="5" t="s">
        <v>70</v>
      </c>
      <c r="Y39" s="5" t="s">
        <v>70</v>
      </c>
      <c r="Z39" s="5" t="s">
        <v>70</v>
      </c>
      <c r="AA39" s="5" t="s">
        <v>70</v>
      </c>
      <c r="AB39" s="5" t="s">
        <v>70</v>
      </c>
      <c r="AC39" s="5" t="s">
        <v>70</v>
      </c>
      <c r="AD39" s="5" t="s">
        <v>70</v>
      </c>
      <c r="AE39" s="5" t="s">
        <v>70</v>
      </c>
      <c r="AF39" s="5" t="s">
        <v>70</v>
      </c>
      <c r="AG39" s="5" t="s">
        <v>70</v>
      </c>
      <c r="AH39" s="5">
        <v>0</v>
      </c>
      <c r="AI39" s="5" t="s">
        <v>70</v>
      </c>
      <c r="AJ39" s="5" t="s">
        <v>70</v>
      </c>
      <c r="AK39" s="5" t="s">
        <v>70</v>
      </c>
      <c r="AL39" s="5" t="s">
        <v>70</v>
      </c>
      <c r="AM39" s="5" t="s">
        <v>70</v>
      </c>
      <c r="AN39" s="5" t="s">
        <v>70</v>
      </c>
      <c r="AO39" s="5" t="s">
        <v>70</v>
      </c>
      <c r="AP39" s="5" t="s">
        <v>70</v>
      </c>
      <c r="AQ39" s="5" t="s">
        <v>70</v>
      </c>
      <c r="AR39" s="5" t="s">
        <v>70</v>
      </c>
      <c r="AS39" s="5">
        <v>0</v>
      </c>
      <c r="AT39" s="5" t="s">
        <v>70</v>
      </c>
      <c r="AU39" s="5" t="s">
        <v>70</v>
      </c>
      <c r="AV39" s="5" t="s">
        <v>70</v>
      </c>
      <c r="AW39" s="5" t="s">
        <v>70</v>
      </c>
      <c r="AX39" s="5" t="s">
        <v>70</v>
      </c>
      <c r="AY39" s="5" t="s">
        <v>70</v>
      </c>
      <c r="AZ39" s="5" t="s">
        <v>70</v>
      </c>
      <c r="BA39" s="5" t="s">
        <v>70</v>
      </c>
      <c r="BB39" s="5" t="s">
        <v>70</v>
      </c>
      <c r="BC39" s="5" t="s">
        <v>70</v>
      </c>
      <c r="BD39" s="5">
        <v>0</v>
      </c>
    </row>
    <row r="40" spans="1:56" x14ac:dyDescent="0.35">
      <c r="A40" t="s">
        <v>99</v>
      </c>
      <c r="B40" s="5">
        <v>60</v>
      </c>
      <c r="C40" s="7">
        <v>0.215</v>
      </c>
      <c r="D40" s="5">
        <v>100</v>
      </c>
      <c r="E40" s="7">
        <v>0.35499999999999998</v>
      </c>
      <c r="F40" s="5">
        <v>150</v>
      </c>
      <c r="G40" s="7">
        <v>0.53400000000000003</v>
      </c>
      <c r="H40" s="5">
        <v>220</v>
      </c>
      <c r="I40" s="7">
        <v>0.78100000000000003</v>
      </c>
      <c r="J40" s="5">
        <v>60</v>
      </c>
      <c r="K40" s="7">
        <v>0.219</v>
      </c>
      <c r="L40" s="5">
        <v>280</v>
      </c>
      <c r="M40" s="5">
        <v>75</v>
      </c>
      <c r="N40" s="7">
        <v>0.32600000000000001</v>
      </c>
      <c r="O40" s="5">
        <v>130</v>
      </c>
      <c r="P40" s="7">
        <v>0.54200000000000004</v>
      </c>
      <c r="Q40" s="5">
        <v>165</v>
      </c>
      <c r="R40" s="7">
        <v>0.69499999999999995</v>
      </c>
      <c r="S40" s="5">
        <v>190</v>
      </c>
      <c r="T40" s="7">
        <v>0.80900000000000005</v>
      </c>
      <c r="U40" s="5">
        <v>45</v>
      </c>
      <c r="V40" s="7">
        <v>0.191</v>
      </c>
      <c r="W40" s="5">
        <v>235</v>
      </c>
      <c r="X40" s="5">
        <v>65</v>
      </c>
      <c r="Y40" s="7">
        <v>0.30399999999999999</v>
      </c>
      <c r="Z40" s="5">
        <v>100</v>
      </c>
      <c r="AA40" s="7">
        <v>0.48799999999999999</v>
      </c>
      <c r="AB40" s="5">
        <v>150</v>
      </c>
      <c r="AC40" s="7">
        <v>0.72</v>
      </c>
      <c r="AD40" s="5">
        <v>170</v>
      </c>
      <c r="AE40" s="7">
        <v>0.83099999999999996</v>
      </c>
      <c r="AF40" s="5">
        <v>35</v>
      </c>
      <c r="AG40" s="7">
        <v>0.16900000000000001</v>
      </c>
      <c r="AH40" s="5">
        <v>205</v>
      </c>
      <c r="AI40" s="5">
        <v>65</v>
      </c>
      <c r="AJ40" s="7">
        <v>0.27800000000000002</v>
      </c>
      <c r="AK40" s="5">
        <v>120</v>
      </c>
      <c r="AL40" s="7">
        <v>0.498</v>
      </c>
      <c r="AM40" s="5">
        <v>200</v>
      </c>
      <c r="AN40" s="7">
        <v>0.82199999999999995</v>
      </c>
      <c r="AO40" s="5">
        <v>220</v>
      </c>
      <c r="AP40" s="7">
        <v>0.91700000000000004</v>
      </c>
      <c r="AQ40" s="5">
        <v>20</v>
      </c>
      <c r="AR40" s="7">
        <v>8.3000000000000004E-2</v>
      </c>
      <c r="AS40" s="5">
        <v>240</v>
      </c>
      <c r="AT40" s="5">
        <v>55</v>
      </c>
      <c r="AU40" s="7">
        <v>0.17499999999999999</v>
      </c>
      <c r="AV40" s="5">
        <v>105</v>
      </c>
      <c r="AW40" s="7">
        <v>0.33100000000000002</v>
      </c>
      <c r="AX40" s="5">
        <v>170</v>
      </c>
      <c r="AY40" s="7">
        <v>0.54800000000000004</v>
      </c>
      <c r="AZ40" s="5">
        <v>225</v>
      </c>
      <c r="BA40" s="7">
        <v>0.71299999999999997</v>
      </c>
      <c r="BB40" s="5">
        <v>90</v>
      </c>
      <c r="BC40" s="7">
        <v>0.28699999999999998</v>
      </c>
      <c r="BD40" s="5">
        <v>315</v>
      </c>
    </row>
    <row r="41" spans="1:56" x14ac:dyDescent="0.35">
      <c r="A41" t="s">
        <v>100</v>
      </c>
      <c r="B41" s="5">
        <v>0</v>
      </c>
      <c r="C41" s="7">
        <v>0</v>
      </c>
      <c r="D41" s="5">
        <v>0</v>
      </c>
      <c r="E41" s="7">
        <v>0</v>
      </c>
      <c r="F41" s="5" t="s">
        <v>63</v>
      </c>
      <c r="G41" s="5" t="s">
        <v>63</v>
      </c>
      <c r="H41" s="5" t="s">
        <v>63</v>
      </c>
      <c r="I41" s="5" t="s">
        <v>63</v>
      </c>
      <c r="J41" s="5" t="s">
        <v>63</v>
      </c>
      <c r="K41" s="5" t="s">
        <v>63</v>
      </c>
      <c r="L41" s="5">
        <v>5</v>
      </c>
      <c r="M41" s="5" t="s">
        <v>70</v>
      </c>
      <c r="N41" s="5" t="s">
        <v>70</v>
      </c>
      <c r="O41" s="5" t="s">
        <v>70</v>
      </c>
      <c r="P41" s="5" t="s">
        <v>70</v>
      </c>
      <c r="Q41" s="5" t="s">
        <v>70</v>
      </c>
      <c r="R41" s="5" t="s">
        <v>70</v>
      </c>
      <c r="S41" s="5" t="s">
        <v>70</v>
      </c>
      <c r="T41" s="5" t="s">
        <v>70</v>
      </c>
      <c r="U41" s="5" t="s">
        <v>70</v>
      </c>
      <c r="V41" s="5" t="s">
        <v>70</v>
      </c>
      <c r="W41" s="5">
        <v>0</v>
      </c>
      <c r="X41" s="5" t="s">
        <v>70</v>
      </c>
      <c r="Y41" s="5" t="s">
        <v>70</v>
      </c>
      <c r="Z41" s="5" t="s">
        <v>70</v>
      </c>
      <c r="AA41" s="5" t="s">
        <v>70</v>
      </c>
      <c r="AB41" s="5" t="s">
        <v>70</v>
      </c>
      <c r="AC41" s="5" t="s">
        <v>70</v>
      </c>
      <c r="AD41" s="5" t="s">
        <v>70</v>
      </c>
      <c r="AE41" s="5" t="s">
        <v>70</v>
      </c>
      <c r="AF41" s="5" t="s">
        <v>70</v>
      </c>
      <c r="AG41" s="5" t="s">
        <v>70</v>
      </c>
      <c r="AH41" s="5">
        <v>0</v>
      </c>
      <c r="AI41" s="5" t="s">
        <v>70</v>
      </c>
      <c r="AJ41" s="5" t="s">
        <v>70</v>
      </c>
      <c r="AK41" s="5" t="s">
        <v>70</v>
      </c>
      <c r="AL41" s="5" t="s">
        <v>70</v>
      </c>
      <c r="AM41" s="5" t="s">
        <v>70</v>
      </c>
      <c r="AN41" s="5" t="s">
        <v>70</v>
      </c>
      <c r="AO41" s="5" t="s">
        <v>70</v>
      </c>
      <c r="AP41" s="5" t="s">
        <v>70</v>
      </c>
      <c r="AQ41" s="5" t="s">
        <v>70</v>
      </c>
      <c r="AR41" s="5" t="s">
        <v>70</v>
      </c>
      <c r="AS41" s="5">
        <v>0</v>
      </c>
      <c r="AT41" s="5" t="s">
        <v>70</v>
      </c>
      <c r="AU41" s="5" t="s">
        <v>70</v>
      </c>
      <c r="AV41" s="5" t="s">
        <v>70</v>
      </c>
      <c r="AW41" s="5" t="s">
        <v>70</v>
      </c>
      <c r="AX41" s="5" t="s">
        <v>70</v>
      </c>
      <c r="AY41" s="5" t="s">
        <v>70</v>
      </c>
      <c r="AZ41" s="5" t="s">
        <v>70</v>
      </c>
      <c r="BA41" s="5" t="s">
        <v>70</v>
      </c>
      <c r="BB41" s="5" t="s">
        <v>70</v>
      </c>
      <c r="BC41" s="5" t="s">
        <v>70</v>
      </c>
      <c r="BD41" s="5">
        <v>0</v>
      </c>
    </row>
    <row r="42" spans="1:56" x14ac:dyDescent="0.35">
      <c r="A42" t="s">
        <v>101</v>
      </c>
      <c r="B42" s="5">
        <v>20</v>
      </c>
      <c r="C42" s="7">
        <v>0.19600000000000001</v>
      </c>
      <c r="D42" s="5">
        <v>40</v>
      </c>
      <c r="E42" s="7">
        <v>0.433</v>
      </c>
      <c r="F42" s="5">
        <v>65</v>
      </c>
      <c r="G42" s="7">
        <v>0.64900000000000002</v>
      </c>
      <c r="H42" s="5">
        <v>80</v>
      </c>
      <c r="I42" s="7">
        <v>0.83499999999999996</v>
      </c>
      <c r="J42" s="5">
        <v>15</v>
      </c>
      <c r="K42" s="7">
        <v>0.16500000000000001</v>
      </c>
      <c r="L42" s="5">
        <v>95</v>
      </c>
      <c r="M42" s="5">
        <v>30</v>
      </c>
      <c r="N42" s="7">
        <v>0.23799999999999999</v>
      </c>
      <c r="O42" s="5">
        <v>50</v>
      </c>
      <c r="P42" s="7">
        <v>0.40200000000000002</v>
      </c>
      <c r="Q42" s="5">
        <v>85</v>
      </c>
      <c r="R42" s="7">
        <v>0.70499999999999996</v>
      </c>
      <c r="S42" s="5">
        <v>110</v>
      </c>
      <c r="T42" s="7">
        <v>0.88500000000000001</v>
      </c>
      <c r="U42" s="5">
        <v>15</v>
      </c>
      <c r="V42" s="7">
        <v>0.115</v>
      </c>
      <c r="W42" s="5">
        <v>120</v>
      </c>
      <c r="X42" s="5">
        <v>40</v>
      </c>
      <c r="Y42" s="5" t="s">
        <v>63</v>
      </c>
      <c r="Z42" s="5">
        <v>60</v>
      </c>
      <c r="AA42" s="5" t="s">
        <v>63</v>
      </c>
      <c r="AB42" s="5">
        <v>85</v>
      </c>
      <c r="AC42" s="5" t="s">
        <v>63</v>
      </c>
      <c r="AD42" s="5">
        <v>95</v>
      </c>
      <c r="AE42" s="5" t="s">
        <v>63</v>
      </c>
      <c r="AF42" s="5" t="s">
        <v>63</v>
      </c>
      <c r="AG42" s="5" t="s">
        <v>63</v>
      </c>
      <c r="AH42" s="5">
        <v>95</v>
      </c>
      <c r="AI42" s="5">
        <v>30</v>
      </c>
      <c r="AJ42" s="5" t="s">
        <v>63</v>
      </c>
      <c r="AK42" s="5">
        <v>70</v>
      </c>
      <c r="AL42" s="5" t="s">
        <v>63</v>
      </c>
      <c r="AM42" s="5">
        <v>95</v>
      </c>
      <c r="AN42" s="5" t="s">
        <v>63</v>
      </c>
      <c r="AO42" s="5">
        <v>115</v>
      </c>
      <c r="AP42" s="5" t="s">
        <v>63</v>
      </c>
      <c r="AQ42" s="5" t="s">
        <v>63</v>
      </c>
      <c r="AR42" s="5" t="s">
        <v>63</v>
      </c>
      <c r="AS42" s="5">
        <v>120</v>
      </c>
      <c r="AT42" s="5">
        <v>25</v>
      </c>
      <c r="AU42" s="7">
        <v>0.21299999999999999</v>
      </c>
      <c r="AV42" s="5">
        <v>55</v>
      </c>
      <c r="AW42" s="7">
        <v>0.50900000000000001</v>
      </c>
      <c r="AX42" s="5">
        <v>70</v>
      </c>
      <c r="AY42" s="7">
        <v>0.63900000000000001</v>
      </c>
      <c r="AZ42" s="5">
        <v>90</v>
      </c>
      <c r="BA42" s="7">
        <v>0.81499999999999995</v>
      </c>
      <c r="BB42" s="5">
        <v>20</v>
      </c>
      <c r="BC42" s="7">
        <v>0.185</v>
      </c>
      <c r="BD42" s="5">
        <v>110</v>
      </c>
    </row>
    <row r="43" spans="1:56" x14ac:dyDescent="0.35">
      <c r="A43" t="s">
        <v>102</v>
      </c>
      <c r="B43" s="5">
        <v>60</v>
      </c>
      <c r="C43" s="7">
        <v>0.504</v>
      </c>
      <c r="D43" s="5">
        <v>80</v>
      </c>
      <c r="E43" s="7">
        <v>0.69599999999999995</v>
      </c>
      <c r="F43" s="5">
        <v>95</v>
      </c>
      <c r="G43" s="7">
        <v>0.84299999999999997</v>
      </c>
      <c r="H43" s="5">
        <v>110</v>
      </c>
      <c r="I43" s="7">
        <v>0.93899999999999995</v>
      </c>
      <c r="J43" s="5">
        <v>5</v>
      </c>
      <c r="K43" s="7">
        <v>6.0999999999999999E-2</v>
      </c>
      <c r="L43" s="5">
        <v>115</v>
      </c>
      <c r="M43" s="5">
        <v>40</v>
      </c>
      <c r="N43" s="7">
        <v>0.34399999999999997</v>
      </c>
      <c r="O43" s="5">
        <v>70</v>
      </c>
      <c r="P43" s="7">
        <v>0.57399999999999995</v>
      </c>
      <c r="Q43" s="5">
        <v>95</v>
      </c>
      <c r="R43" s="7">
        <v>0.77900000000000003</v>
      </c>
      <c r="S43" s="5">
        <v>110</v>
      </c>
      <c r="T43" s="7">
        <v>0.91800000000000004</v>
      </c>
      <c r="U43" s="5">
        <v>10</v>
      </c>
      <c r="V43" s="7">
        <v>8.2000000000000003E-2</v>
      </c>
      <c r="W43" s="5">
        <v>120</v>
      </c>
      <c r="X43" s="5">
        <v>55</v>
      </c>
      <c r="Y43" s="5" t="s">
        <v>63</v>
      </c>
      <c r="Z43" s="5">
        <v>95</v>
      </c>
      <c r="AA43" s="5" t="s">
        <v>63</v>
      </c>
      <c r="AB43" s="5">
        <v>120</v>
      </c>
      <c r="AC43" s="5" t="s">
        <v>63</v>
      </c>
      <c r="AD43" s="5">
        <v>125</v>
      </c>
      <c r="AE43" s="5" t="s">
        <v>63</v>
      </c>
      <c r="AF43" s="5" t="s">
        <v>63</v>
      </c>
      <c r="AG43" s="5" t="s">
        <v>63</v>
      </c>
      <c r="AH43" s="5">
        <v>125</v>
      </c>
      <c r="AI43" s="5">
        <v>35</v>
      </c>
      <c r="AJ43" s="5" t="s">
        <v>63</v>
      </c>
      <c r="AK43" s="5">
        <v>70</v>
      </c>
      <c r="AL43" s="5" t="s">
        <v>63</v>
      </c>
      <c r="AM43" s="5">
        <v>90</v>
      </c>
      <c r="AN43" s="5" t="s">
        <v>63</v>
      </c>
      <c r="AO43" s="5">
        <v>95</v>
      </c>
      <c r="AP43" s="5" t="s">
        <v>63</v>
      </c>
      <c r="AQ43" s="5" t="s">
        <v>63</v>
      </c>
      <c r="AR43" s="5" t="s">
        <v>63</v>
      </c>
      <c r="AS43" s="5">
        <v>100</v>
      </c>
      <c r="AT43" s="5">
        <v>20</v>
      </c>
      <c r="AU43" s="5" t="s">
        <v>63</v>
      </c>
      <c r="AV43" s="5">
        <v>40</v>
      </c>
      <c r="AW43" s="5" t="s">
        <v>63</v>
      </c>
      <c r="AX43" s="5">
        <v>60</v>
      </c>
      <c r="AY43" s="5" t="s">
        <v>63</v>
      </c>
      <c r="AZ43" s="5">
        <v>70</v>
      </c>
      <c r="BA43" s="5" t="s">
        <v>63</v>
      </c>
      <c r="BB43" s="5" t="s">
        <v>63</v>
      </c>
      <c r="BC43" s="5" t="s">
        <v>63</v>
      </c>
      <c r="BD43" s="5">
        <v>75</v>
      </c>
    </row>
    <row r="44" spans="1:56" x14ac:dyDescent="0.35">
      <c r="A44" t="s">
        <v>103</v>
      </c>
      <c r="B44" s="5">
        <v>0</v>
      </c>
      <c r="C44" s="7">
        <v>0</v>
      </c>
      <c r="D44" s="5" t="s">
        <v>63</v>
      </c>
      <c r="E44" s="5" t="s">
        <v>63</v>
      </c>
      <c r="F44" s="5" t="s">
        <v>63</v>
      </c>
      <c r="G44" s="5" t="s">
        <v>63</v>
      </c>
      <c r="H44" s="5">
        <v>10</v>
      </c>
      <c r="I44" s="5" t="s">
        <v>63</v>
      </c>
      <c r="J44" s="5" t="s">
        <v>63</v>
      </c>
      <c r="K44" s="5" t="s">
        <v>63</v>
      </c>
      <c r="L44" s="5">
        <v>15</v>
      </c>
      <c r="M44" s="5" t="s">
        <v>63</v>
      </c>
      <c r="N44" s="5" t="s">
        <v>63</v>
      </c>
      <c r="O44" s="5">
        <v>5</v>
      </c>
      <c r="P44" s="5" t="s">
        <v>63</v>
      </c>
      <c r="Q44" s="5">
        <v>15</v>
      </c>
      <c r="R44" s="5" t="s">
        <v>63</v>
      </c>
      <c r="S44" s="5">
        <v>20</v>
      </c>
      <c r="T44" s="5" t="s">
        <v>63</v>
      </c>
      <c r="U44" s="5" t="s">
        <v>63</v>
      </c>
      <c r="V44" s="5" t="s">
        <v>63</v>
      </c>
      <c r="W44" s="5">
        <v>20</v>
      </c>
      <c r="X44" s="5" t="s">
        <v>63</v>
      </c>
      <c r="Y44" s="5" t="s">
        <v>63</v>
      </c>
      <c r="Z44" s="5">
        <v>5</v>
      </c>
      <c r="AA44" s="5" t="s">
        <v>63</v>
      </c>
      <c r="AB44" s="5">
        <v>5</v>
      </c>
      <c r="AC44" s="5" t="s">
        <v>63</v>
      </c>
      <c r="AD44" s="5">
        <v>10</v>
      </c>
      <c r="AE44" s="5" t="s">
        <v>63</v>
      </c>
      <c r="AF44" s="5">
        <v>0</v>
      </c>
      <c r="AG44" s="7">
        <v>0</v>
      </c>
      <c r="AH44" s="5">
        <v>10</v>
      </c>
      <c r="AI44" s="5" t="s">
        <v>63</v>
      </c>
      <c r="AJ44" s="5" t="s">
        <v>63</v>
      </c>
      <c r="AK44" s="5">
        <v>5</v>
      </c>
      <c r="AL44" s="5" t="s">
        <v>63</v>
      </c>
      <c r="AM44" s="5">
        <v>10</v>
      </c>
      <c r="AN44" s="5" t="s">
        <v>63</v>
      </c>
      <c r="AO44" s="5">
        <v>10</v>
      </c>
      <c r="AP44" s="5" t="s">
        <v>63</v>
      </c>
      <c r="AQ44" s="5" t="s">
        <v>63</v>
      </c>
      <c r="AR44" s="5" t="s">
        <v>63</v>
      </c>
      <c r="AS44" s="5">
        <v>10</v>
      </c>
      <c r="AT44" s="5" t="s">
        <v>63</v>
      </c>
      <c r="AU44" s="5" t="s">
        <v>63</v>
      </c>
      <c r="AV44" s="5">
        <v>10</v>
      </c>
      <c r="AW44" s="5" t="s">
        <v>63</v>
      </c>
      <c r="AX44" s="5">
        <v>15</v>
      </c>
      <c r="AY44" s="5" t="s">
        <v>63</v>
      </c>
      <c r="AZ44" s="5">
        <v>15</v>
      </c>
      <c r="BA44" s="5" t="s">
        <v>63</v>
      </c>
      <c r="BB44" s="5">
        <v>0</v>
      </c>
      <c r="BC44" s="7">
        <v>0</v>
      </c>
      <c r="BD44" s="5">
        <v>15</v>
      </c>
    </row>
    <row r="45" spans="1:56" x14ac:dyDescent="0.35">
      <c r="A45" t="s">
        <v>104</v>
      </c>
      <c r="B45" s="5" t="s">
        <v>70</v>
      </c>
      <c r="C45" s="5" t="s">
        <v>70</v>
      </c>
      <c r="D45" s="5" t="s">
        <v>70</v>
      </c>
      <c r="E45" s="5" t="s">
        <v>70</v>
      </c>
      <c r="F45" s="5" t="s">
        <v>70</v>
      </c>
      <c r="G45" s="5" t="s">
        <v>70</v>
      </c>
      <c r="H45" s="5" t="s">
        <v>70</v>
      </c>
      <c r="I45" s="5" t="s">
        <v>70</v>
      </c>
      <c r="J45" s="5" t="s">
        <v>70</v>
      </c>
      <c r="K45" s="5" t="s">
        <v>70</v>
      </c>
      <c r="L45" s="5">
        <v>0</v>
      </c>
      <c r="M45" s="5" t="s">
        <v>70</v>
      </c>
      <c r="N45" s="5" t="s">
        <v>70</v>
      </c>
      <c r="O45" s="5" t="s">
        <v>70</v>
      </c>
      <c r="P45" s="5" t="s">
        <v>70</v>
      </c>
      <c r="Q45" s="5" t="s">
        <v>70</v>
      </c>
      <c r="R45" s="5" t="s">
        <v>70</v>
      </c>
      <c r="S45" s="5" t="s">
        <v>70</v>
      </c>
      <c r="T45" s="5" t="s">
        <v>70</v>
      </c>
      <c r="U45" s="5" t="s">
        <v>70</v>
      </c>
      <c r="V45" s="5" t="s">
        <v>70</v>
      </c>
      <c r="W45" s="5">
        <v>0</v>
      </c>
      <c r="X45" s="5" t="s">
        <v>70</v>
      </c>
      <c r="Y45" s="5" t="s">
        <v>70</v>
      </c>
      <c r="Z45" s="5" t="s">
        <v>70</v>
      </c>
      <c r="AA45" s="5" t="s">
        <v>70</v>
      </c>
      <c r="AB45" s="5" t="s">
        <v>70</v>
      </c>
      <c r="AC45" s="5" t="s">
        <v>70</v>
      </c>
      <c r="AD45" s="5" t="s">
        <v>70</v>
      </c>
      <c r="AE45" s="5" t="s">
        <v>70</v>
      </c>
      <c r="AF45" s="5" t="s">
        <v>70</v>
      </c>
      <c r="AG45" s="5" t="s">
        <v>70</v>
      </c>
      <c r="AH45" s="5">
        <v>0</v>
      </c>
      <c r="AI45" s="5" t="s">
        <v>70</v>
      </c>
      <c r="AJ45" s="5" t="s">
        <v>70</v>
      </c>
      <c r="AK45" s="5" t="s">
        <v>70</v>
      </c>
      <c r="AL45" s="5" t="s">
        <v>70</v>
      </c>
      <c r="AM45" s="5" t="s">
        <v>70</v>
      </c>
      <c r="AN45" s="5" t="s">
        <v>70</v>
      </c>
      <c r="AO45" s="5" t="s">
        <v>70</v>
      </c>
      <c r="AP45" s="5" t="s">
        <v>70</v>
      </c>
      <c r="AQ45" s="5" t="s">
        <v>70</v>
      </c>
      <c r="AR45" s="5" t="s">
        <v>70</v>
      </c>
      <c r="AS45" s="5">
        <v>0</v>
      </c>
      <c r="AT45" s="5" t="s">
        <v>70</v>
      </c>
      <c r="AU45" s="5" t="s">
        <v>70</v>
      </c>
      <c r="AV45" s="5" t="s">
        <v>70</v>
      </c>
      <c r="AW45" s="5" t="s">
        <v>70</v>
      </c>
      <c r="AX45" s="5" t="s">
        <v>70</v>
      </c>
      <c r="AY45" s="5" t="s">
        <v>70</v>
      </c>
      <c r="AZ45" s="5" t="s">
        <v>70</v>
      </c>
      <c r="BA45" s="5" t="s">
        <v>70</v>
      </c>
      <c r="BB45" s="5" t="s">
        <v>70</v>
      </c>
      <c r="BC45" s="5" t="s">
        <v>70</v>
      </c>
      <c r="BD45" s="5">
        <v>0</v>
      </c>
    </row>
    <row r="46" spans="1:56" x14ac:dyDescent="0.35">
      <c r="A46" t="s">
        <v>105</v>
      </c>
      <c r="B46" s="5" t="s">
        <v>70</v>
      </c>
      <c r="C46" s="5" t="s">
        <v>70</v>
      </c>
      <c r="D46" s="5" t="s">
        <v>70</v>
      </c>
      <c r="E46" s="5" t="s">
        <v>70</v>
      </c>
      <c r="F46" s="5" t="s">
        <v>70</v>
      </c>
      <c r="G46" s="5" t="s">
        <v>70</v>
      </c>
      <c r="H46" s="5" t="s">
        <v>70</v>
      </c>
      <c r="I46" s="5" t="s">
        <v>70</v>
      </c>
      <c r="J46" s="5" t="s">
        <v>70</v>
      </c>
      <c r="K46" s="5" t="s">
        <v>70</v>
      </c>
      <c r="L46" s="5">
        <v>0</v>
      </c>
      <c r="M46" s="5" t="s">
        <v>70</v>
      </c>
      <c r="N46" s="5" t="s">
        <v>70</v>
      </c>
      <c r="O46" s="5" t="s">
        <v>70</v>
      </c>
      <c r="P46" s="5" t="s">
        <v>70</v>
      </c>
      <c r="Q46" s="5" t="s">
        <v>70</v>
      </c>
      <c r="R46" s="5" t="s">
        <v>70</v>
      </c>
      <c r="S46" s="5" t="s">
        <v>70</v>
      </c>
      <c r="T46" s="5" t="s">
        <v>70</v>
      </c>
      <c r="U46" s="5" t="s">
        <v>70</v>
      </c>
      <c r="V46" s="5" t="s">
        <v>70</v>
      </c>
      <c r="W46" s="5">
        <v>0</v>
      </c>
      <c r="X46" s="5">
        <v>0</v>
      </c>
      <c r="Y46" s="7">
        <v>0</v>
      </c>
      <c r="Z46" s="5">
        <v>0</v>
      </c>
      <c r="AA46" s="7">
        <v>0</v>
      </c>
      <c r="AB46" s="5" t="s">
        <v>63</v>
      </c>
      <c r="AC46" s="5" t="s">
        <v>63</v>
      </c>
      <c r="AD46" s="5" t="s">
        <v>63</v>
      </c>
      <c r="AE46" s="5" t="s">
        <v>63</v>
      </c>
      <c r="AF46" s="5">
        <v>0</v>
      </c>
      <c r="AG46" s="7">
        <v>0</v>
      </c>
      <c r="AH46" s="5" t="s">
        <v>63</v>
      </c>
      <c r="AI46" s="5" t="s">
        <v>70</v>
      </c>
      <c r="AJ46" s="5" t="s">
        <v>70</v>
      </c>
      <c r="AK46" s="5" t="s">
        <v>70</v>
      </c>
      <c r="AL46" s="5" t="s">
        <v>70</v>
      </c>
      <c r="AM46" s="5" t="s">
        <v>70</v>
      </c>
      <c r="AN46" s="5" t="s">
        <v>70</v>
      </c>
      <c r="AO46" s="5" t="s">
        <v>70</v>
      </c>
      <c r="AP46" s="5" t="s">
        <v>70</v>
      </c>
      <c r="AQ46" s="5" t="s">
        <v>70</v>
      </c>
      <c r="AR46" s="5" t="s">
        <v>70</v>
      </c>
      <c r="AS46" s="5">
        <v>0</v>
      </c>
      <c r="AT46" s="5" t="s">
        <v>70</v>
      </c>
      <c r="AU46" s="5" t="s">
        <v>70</v>
      </c>
      <c r="AV46" s="5" t="s">
        <v>70</v>
      </c>
      <c r="AW46" s="5" t="s">
        <v>70</v>
      </c>
      <c r="AX46" s="5" t="s">
        <v>70</v>
      </c>
      <c r="AY46" s="5" t="s">
        <v>70</v>
      </c>
      <c r="AZ46" s="5" t="s">
        <v>70</v>
      </c>
      <c r="BA46" s="5" t="s">
        <v>70</v>
      </c>
      <c r="BB46" s="5" t="s">
        <v>70</v>
      </c>
      <c r="BC46" s="5" t="s">
        <v>70</v>
      </c>
      <c r="BD46" s="5">
        <v>0</v>
      </c>
    </row>
    <row r="47" spans="1:56" x14ac:dyDescent="0.35">
      <c r="A47" t="s">
        <v>106</v>
      </c>
      <c r="B47" s="5">
        <v>100</v>
      </c>
      <c r="C47" s="7">
        <v>0.45400000000000001</v>
      </c>
      <c r="D47" s="5">
        <v>155</v>
      </c>
      <c r="E47" s="7">
        <v>0.72199999999999998</v>
      </c>
      <c r="F47" s="5">
        <v>190</v>
      </c>
      <c r="G47" s="7">
        <v>0.88</v>
      </c>
      <c r="H47" s="5">
        <v>210</v>
      </c>
      <c r="I47" s="7">
        <v>0.96799999999999997</v>
      </c>
      <c r="J47" s="5">
        <v>5</v>
      </c>
      <c r="K47" s="7">
        <v>3.2000000000000001E-2</v>
      </c>
      <c r="L47" s="5">
        <v>215</v>
      </c>
      <c r="M47" s="5">
        <v>75</v>
      </c>
      <c r="N47" s="5" t="s">
        <v>63</v>
      </c>
      <c r="O47" s="5">
        <v>130</v>
      </c>
      <c r="P47" s="5" t="s">
        <v>63</v>
      </c>
      <c r="Q47" s="5">
        <v>170</v>
      </c>
      <c r="R47" s="5" t="s">
        <v>63</v>
      </c>
      <c r="S47" s="5">
        <v>185</v>
      </c>
      <c r="T47" s="5" t="s">
        <v>63</v>
      </c>
      <c r="U47" s="5" t="s">
        <v>63</v>
      </c>
      <c r="V47" s="5" t="s">
        <v>63</v>
      </c>
      <c r="W47" s="5">
        <v>185</v>
      </c>
      <c r="X47" s="5">
        <v>85</v>
      </c>
      <c r="Y47" s="5" t="s">
        <v>63</v>
      </c>
      <c r="Z47" s="5">
        <v>125</v>
      </c>
      <c r="AA47" s="5" t="s">
        <v>63</v>
      </c>
      <c r="AB47" s="5">
        <v>165</v>
      </c>
      <c r="AC47" s="5" t="s">
        <v>63</v>
      </c>
      <c r="AD47" s="5">
        <v>170</v>
      </c>
      <c r="AE47" s="5" t="s">
        <v>63</v>
      </c>
      <c r="AF47" s="5" t="s">
        <v>63</v>
      </c>
      <c r="AG47" s="5" t="s">
        <v>63</v>
      </c>
      <c r="AH47" s="5">
        <v>170</v>
      </c>
      <c r="AI47" s="5">
        <v>115</v>
      </c>
      <c r="AJ47" s="5" t="s">
        <v>63</v>
      </c>
      <c r="AK47" s="5">
        <v>170</v>
      </c>
      <c r="AL47" s="5" t="s">
        <v>63</v>
      </c>
      <c r="AM47" s="5">
        <v>195</v>
      </c>
      <c r="AN47" s="5" t="s">
        <v>63</v>
      </c>
      <c r="AO47" s="5">
        <v>205</v>
      </c>
      <c r="AP47" s="5" t="s">
        <v>63</v>
      </c>
      <c r="AQ47" s="5" t="s">
        <v>63</v>
      </c>
      <c r="AR47" s="5" t="s">
        <v>63</v>
      </c>
      <c r="AS47" s="5">
        <v>205</v>
      </c>
      <c r="AT47" s="5">
        <v>60</v>
      </c>
      <c r="AU47" s="5" t="s">
        <v>63</v>
      </c>
      <c r="AV47" s="5">
        <v>100</v>
      </c>
      <c r="AW47" s="5" t="s">
        <v>63</v>
      </c>
      <c r="AX47" s="5">
        <v>130</v>
      </c>
      <c r="AY47" s="5" t="s">
        <v>63</v>
      </c>
      <c r="AZ47" s="5">
        <v>150</v>
      </c>
      <c r="BA47" s="5" t="s">
        <v>63</v>
      </c>
      <c r="BB47" s="5" t="s">
        <v>63</v>
      </c>
      <c r="BC47" s="5" t="s">
        <v>63</v>
      </c>
      <c r="BD47" s="5">
        <v>155</v>
      </c>
    </row>
    <row r="48" spans="1:56" x14ac:dyDescent="0.35">
      <c r="A48" t="s">
        <v>107</v>
      </c>
      <c r="B48" s="5">
        <v>30</v>
      </c>
      <c r="C48" s="7">
        <v>0.33300000000000002</v>
      </c>
      <c r="D48" s="5">
        <v>50</v>
      </c>
      <c r="E48" s="7">
        <v>0.55200000000000005</v>
      </c>
      <c r="F48" s="5">
        <v>55</v>
      </c>
      <c r="G48" s="7">
        <v>0.60899999999999999</v>
      </c>
      <c r="H48" s="5">
        <v>70</v>
      </c>
      <c r="I48" s="7">
        <v>0.80500000000000005</v>
      </c>
      <c r="J48" s="5">
        <v>15</v>
      </c>
      <c r="K48" s="7">
        <v>0.19500000000000001</v>
      </c>
      <c r="L48" s="5">
        <v>85</v>
      </c>
      <c r="M48" s="5">
        <v>25</v>
      </c>
      <c r="N48" s="7">
        <v>0.26300000000000001</v>
      </c>
      <c r="O48" s="5">
        <v>45</v>
      </c>
      <c r="P48" s="7">
        <v>0.46300000000000002</v>
      </c>
      <c r="Q48" s="5">
        <v>60</v>
      </c>
      <c r="R48" s="7">
        <v>0.621</v>
      </c>
      <c r="S48" s="5">
        <v>80</v>
      </c>
      <c r="T48" s="7">
        <v>0.85299999999999998</v>
      </c>
      <c r="U48" s="5">
        <v>15</v>
      </c>
      <c r="V48" s="7">
        <v>0.14699999999999999</v>
      </c>
      <c r="W48" s="5">
        <v>95</v>
      </c>
      <c r="X48" s="5">
        <v>15</v>
      </c>
      <c r="Y48" s="7">
        <v>0.22700000000000001</v>
      </c>
      <c r="Z48" s="5">
        <v>35</v>
      </c>
      <c r="AA48" s="7">
        <v>0.44</v>
      </c>
      <c r="AB48" s="5">
        <v>50</v>
      </c>
      <c r="AC48" s="7">
        <v>0.65300000000000002</v>
      </c>
      <c r="AD48" s="5">
        <v>65</v>
      </c>
      <c r="AE48" s="7">
        <v>0.84</v>
      </c>
      <c r="AF48" s="5">
        <v>10</v>
      </c>
      <c r="AG48" s="7">
        <v>0.16</v>
      </c>
      <c r="AH48" s="5">
        <v>75</v>
      </c>
      <c r="AI48" s="5">
        <v>20</v>
      </c>
      <c r="AJ48" s="7">
        <v>0.25</v>
      </c>
      <c r="AK48" s="5">
        <v>40</v>
      </c>
      <c r="AL48" s="7">
        <v>0.5</v>
      </c>
      <c r="AM48" s="5">
        <v>65</v>
      </c>
      <c r="AN48" s="7">
        <v>0.78800000000000003</v>
      </c>
      <c r="AO48" s="5">
        <v>75</v>
      </c>
      <c r="AP48" s="7">
        <v>0.93799999999999994</v>
      </c>
      <c r="AQ48" s="5">
        <v>5</v>
      </c>
      <c r="AR48" s="7">
        <v>6.2E-2</v>
      </c>
      <c r="AS48" s="5">
        <v>80</v>
      </c>
      <c r="AT48" s="5">
        <v>10</v>
      </c>
      <c r="AU48" s="7">
        <v>0.13300000000000001</v>
      </c>
      <c r="AV48" s="5">
        <v>25</v>
      </c>
      <c r="AW48" s="7">
        <v>0.27700000000000002</v>
      </c>
      <c r="AX48" s="5">
        <v>40</v>
      </c>
      <c r="AY48" s="7">
        <v>0.50600000000000001</v>
      </c>
      <c r="AZ48" s="5">
        <v>65</v>
      </c>
      <c r="BA48" s="7">
        <v>0.75900000000000001</v>
      </c>
      <c r="BB48" s="5">
        <v>20</v>
      </c>
      <c r="BC48" s="7">
        <v>0.24099999999999999</v>
      </c>
      <c r="BD48" s="5">
        <v>85</v>
      </c>
    </row>
    <row r="49" spans="1:56" x14ac:dyDescent="0.35">
      <c r="A49" t="s">
        <v>108</v>
      </c>
      <c r="B49" s="5" t="s">
        <v>63</v>
      </c>
      <c r="C49" s="5" t="s">
        <v>63</v>
      </c>
      <c r="D49" s="5" t="s">
        <v>63</v>
      </c>
      <c r="E49" s="5" t="s">
        <v>63</v>
      </c>
      <c r="F49" s="5">
        <v>5</v>
      </c>
      <c r="G49" s="5" t="s">
        <v>63</v>
      </c>
      <c r="H49" s="5">
        <v>10</v>
      </c>
      <c r="I49" s="5" t="s">
        <v>63</v>
      </c>
      <c r="J49" s="5" t="s">
        <v>63</v>
      </c>
      <c r="K49" s="5" t="s">
        <v>63</v>
      </c>
      <c r="L49" s="5">
        <v>10</v>
      </c>
      <c r="M49" s="5">
        <v>0</v>
      </c>
      <c r="N49" s="7">
        <v>0</v>
      </c>
      <c r="O49" s="5">
        <v>10</v>
      </c>
      <c r="P49" s="5" t="s">
        <v>63</v>
      </c>
      <c r="Q49" s="5">
        <v>20</v>
      </c>
      <c r="R49" s="5" t="s">
        <v>63</v>
      </c>
      <c r="S49" s="5">
        <v>20</v>
      </c>
      <c r="T49" s="5" t="s">
        <v>63</v>
      </c>
      <c r="U49" s="5" t="s">
        <v>63</v>
      </c>
      <c r="V49" s="5" t="s">
        <v>63</v>
      </c>
      <c r="W49" s="5">
        <v>25</v>
      </c>
      <c r="X49" s="5">
        <v>10</v>
      </c>
      <c r="Y49" s="7">
        <v>0.47099999999999997</v>
      </c>
      <c r="Z49" s="5">
        <v>15</v>
      </c>
      <c r="AA49" s="7">
        <v>0.76500000000000001</v>
      </c>
      <c r="AB49" s="5">
        <v>15</v>
      </c>
      <c r="AC49" s="7">
        <v>1</v>
      </c>
      <c r="AD49" s="5">
        <v>15</v>
      </c>
      <c r="AE49" s="7">
        <v>1</v>
      </c>
      <c r="AF49" s="5">
        <v>0</v>
      </c>
      <c r="AG49" s="7">
        <v>0</v>
      </c>
      <c r="AH49" s="5">
        <v>15</v>
      </c>
      <c r="AI49" s="5">
        <v>10</v>
      </c>
      <c r="AJ49" s="7">
        <v>0.52900000000000003</v>
      </c>
      <c r="AK49" s="5">
        <v>15</v>
      </c>
      <c r="AL49" s="7">
        <v>0.82399999999999995</v>
      </c>
      <c r="AM49" s="5">
        <v>15</v>
      </c>
      <c r="AN49" s="7">
        <v>1</v>
      </c>
      <c r="AO49" s="5">
        <v>15</v>
      </c>
      <c r="AP49" s="7">
        <v>1</v>
      </c>
      <c r="AQ49" s="5">
        <v>0</v>
      </c>
      <c r="AR49" s="7">
        <v>0</v>
      </c>
      <c r="AS49" s="5">
        <v>15</v>
      </c>
      <c r="AT49" s="5" t="s">
        <v>63</v>
      </c>
      <c r="AU49" s="5" t="s">
        <v>63</v>
      </c>
      <c r="AV49" s="5">
        <v>10</v>
      </c>
      <c r="AW49" s="5" t="s">
        <v>63</v>
      </c>
      <c r="AX49" s="5">
        <v>15</v>
      </c>
      <c r="AY49" s="5" t="s">
        <v>63</v>
      </c>
      <c r="AZ49" s="5">
        <v>20</v>
      </c>
      <c r="BA49" s="5" t="s">
        <v>63</v>
      </c>
      <c r="BB49" s="5" t="s">
        <v>63</v>
      </c>
      <c r="BC49" s="5" t="s">
        <v>63</v>
      </c>
      <c r="BD49" s="5">
        <v>20</v>
      </c>
    </row>
    <row r="50" spans="1:56" x14ac:dyDescent="0.35">
      <c r="A50" t="s">
        <v>109</v>
      </c>
      <c r="B50" s="5">
        <v>15</v>
      </c>
      <c r="C50" s="5" t="s">
        <v>63</v>
      </c>
      <c r="D50" s="5">
        <v>30</v>
      </c>
      <c r="E50" s="5" t="s">
        <v>63</v>
      </c>
      <c r="F50" s="5">
        <v>60</v>
      </c>
      <c r="G50" s="5" t="s">
        <v>63</v>
      </c>
      <c r="H50" s="5">
        <v>70</v>
      </c>
      <c r="I50" s="5" t="s">
        <v>63</v>
      </c>
      <c r="J50" s="5" t="s">
        <v>63</v>
      </c>
      <c r="K50" s="5" t="s">
        <v>63</v>
      </c>
      <c r="L50" s="5">
        <v>75</v>
      </c>
      <c r="M50" s="5">
        <v>10</v>
      </c>
      <c r="N50" s="7">
        <v>0.16900000000000001</v>
      </c>
      <c r="O50" s="5">
        <v>30</v>
      </c>
      <c r="P50" s="7">
        <v>0.49199999999999999</v>
      </c>
      <c r="Q50" s="5">
        <v>45</v>
      </c>
      <c r="R50" s="7">
        <v>0.79700000000000004</v>
      </c>
      <c r="S50" s="5">
        <v>55</v>
      </c>
      <c r="T50" s="7">
        <v>0.89800000000000002</v>
      </c>
      <c r="U50" s="5">
        <v>5</v>
      </c>
      <c r="V50" s="7">
        <v>0.10199999999999999</v>
      </c>
      <c r="W50" s="5">
        <v>60</v>
      </c>
      <c r="X50" s="5">
        <v>5</v>
      </c>
      <c r="Y50" s="7">
        <v>0.26900000000000002</v>
      </c>
      <c r="Z50" s="5">
        <v>20</v>
      </c>
      <c r="AA50" s="7">
        <v>0.69199999999999995</v>
      </c>
      <c r="AB50" s="5">
        <v>25</v>
      </c>
      <c r="AC50" s="7">
        <v>0.92300000000000004</v>
      </c>
      <c r="AD50" s="5">
        <v>25</v>
      </c>
      <c r="AE50" s="7">
        <v>1</v>
      </c>
      <c r="AF50" s="5">
        <v>0</v>
      </c>
      <c r="AG50" s="7">
        <v>0</v>
      </c>
      <c r="AH50" s="5">
        <v>25</v>
      </c>
      <c r="AI50" s="5">
        <v>20</v>
      </c>
      <c r="AJ50" s="7">
        <v>0.45200000000000001</v>
      </c>
      <c r="AK50" s="5">
        <v>35</v>
      </c>
      <c r="AL50" s="7">
        <v>0.83299999999999996</v>
      </c>
      <c r="AM50" s="5">
        <v>40</v>
      </c>
      <c r="AN50" s="7">
        <v>1</v>
      </c>
      <c r="AO50" s="5">
        <v>40</v>
      </c>
      <c r="AP50" s="7">
        <v>1</v>
      </c>
      <c r="AQ50" s="5">
        <v>0</v>
      </c>
      <c r="AR50" s="7">
        <v>0</v>
      </c>
      <c r="AS50" s="5">
        <v>40</v>
      </c>
      <c r="AT50" s="5" t="s">
        <v>63</v>
      </c>
      <c r="AU50" s="5" t="s">
        <v>63</v>
      </c>
      <c r="AV50" s="5">
        <v>25</v>
      </c>
      <c r="AW50" s="5" t="s">
        <v>63</v>
      </c>
      <c r="AX50" s="5">
        <v>50</v>
      </c>
      <c r="AY50" s="5" t="s">
        <v>63</v>
      </c>
      <c r="AZ50" s="5">
        <v>60</v>
      </c>
      <c r="BA50" s="5" t="s">
        <v>63</v>
      </c>
      <c r="BB50" s="5" t="s">
        <v>63</v>
      </c>
      <c r="BC50" s="5" t="s">
        <v>63</v>
      </c>
      <c r="BD50" s="5">
        <v>65</v>
      </c>
    </row>
    <row r="51" spans="1:56" x14ac:dyDescent="0.35">
      <c r="A51" t="s">
        <v>110</v>
      </c>
      <c r="B51" s="5" t="s">
        <v>70</v>
      </c>
      <c r="C51" s="5" t="s">
        <v>70</v>
      </c>
      <c r="D51" s="5" t="s">
        <v>70</v>
      </c>
      <c r="E51" s="5" t="s">
        <v>70</v>
      </c>
      <c r="F51" s="5" t="s">
        <v>70</v>
      </c>
      <c r="G51" s="5" t="s">
        <v>70</v>
      </c>
      <c r="H51" s="5" t="s">
        <v>70</v>
      </c>
      <c r="I51" s="5" t="s">
        <v>70</v>
      </c>
      <c r="J51" s="5" t="s">
        <v>70</v>
      </c>
      <c r="K51" s="5" t="s">
        <v>70</v>
      </c>
      <c r="L51" s="5">
        <v>0</v>
      </c>
      <c r="M51" s="5" t="s">
        <v>70</v>
      </c>
      <c r="N51" s="5" t="s">
        <v>70</v>
      </c>
      <c r="O51" s="5" t="s">
        <v>70</v>
      </c>
      <c r="P51" s="5" t="s">
        <v>70</v>
      </c>
      <c r="Q51" s="5" t="s">
        <v>70</v>
      </c>
      <c r="R51" s="5" t="s">
        <v>70</v>
      </c>
      <c r="S51" s="5" t="s">
        <v>70</v>
      </c>
      <c r="T51" s="5" t="s">
        <v>70</v>
      </c>
      <c r="U51" s="5" t="s">
        <v>70</v>
      </c>
      <c r="V51" s="5" t="s">
        <v>70</v>
      </c>
      <c r="W51" s="5">
        <v>0</v>
      </c>
      <c r="X51" s="5" t="s">
        <v>70</v>
      </c>
      <c r="Y51" s="5" t="s">
        <v>70</v>
      </c>
      <c r="Z51" s="5" t="s">
        <v>70</v>
      </c>
      <c r="AA51" s="5" t="s">
        <v>70</v>
      </c>
      <c r="AB51" s="5" t="s">
        <v>70</v>
      </c>
      <c r="AC51" s="5" t="s">
        <v>70</v>
      </c>
      <c r="AD51" s="5" t="s">
        <v>70</v>
      </c>
      <c r="AE51" s="5" t="s">
        <v>70</v>
      </c>
      <c r="AF51" s="5" t="s">
        <v>70</v>
      </c>
      <c r="AG51" s="5" t="s">
        <v>70</v>
      </c>
      <c r="AH51" s="5">
        <v>0</v>
      </c>
      <c r="AI51" s="5" t="s">
        <v>70</v>
      </c>
      <c r="AJ51" s="5" t="s">
        <v>70</v>
      </c>
      <c r="AK51" s="5" t="s">
        <v>70</v>
      </c>
      <c r="AL51" s="5" t="s">
        <v>70</v>
      </c>
      <c r="AM51" s="5" t="s">
        <v>70</v>
      </c>
      <c r="AN51" s="5" t="s">
        <v>70</v>
      </c>
      <c r="AO51" s="5" t="s">
        <v>70</v>
      </c>
      <c r="AP51" s="5" t="s">
        <v>70</v>
      </c>
      <c r="AQ51" s="5" t="s">
        <v>70</v>
      </c>
      <c r="AR51" s="5" t="s">
        <v>70</v>
      </c>
      <c r="AS51" s="5">
        <v>0</v>
      </c>
      <c r="AT51" s="5" t="s">
        <v>70</v>
      </c>
      <c r="AU51" s="5" t="s">
        <v>70</v>
      </c>
      <c r="AV51" s="5" t="s">
        <v>70</v>
      </c>
      <c r="AW51" s="5" t="s">
        <v>70</v>
      </c>
      <c r="AX51" s="5" t="s">
        <v>70</v>
      </c>
      <c r="AY51" s="5" t="s">
        <v>70</v>
      </c>
      <c r="AZ51" s="5" t="s">
        <v>70</v>
      </c>
      <c r="BA51" s="5" t="s">
        <v>70</v>
      </c>
      <c r="BB51" s="5" t="s">
        <v>70</v>
      </c>
      <c r="BC51" s="5" t="s">
        <v>70</v>
      </c>
      <c r="BD51" s="5">
        <v>0</v>
      </c>
    </row>
    <row r="52" spans="1:56" x14ac:dyDescent="0.35">
      <c r="A52" t="s">
        <v>111</v>
      </c>
      <c r="B52" s="5">
        <v>10</v>
      </c>
      <c r="C52" s="5" t="s">
        <v>63</v>
      </c>
      <c r="D52" s="5">
        <v>10</v>
      </c>
      <c r="E52" s="5" t="s">
        <v>63</v>
      </c>
      <c r="F52" s="5">
        <v>15</v>
      </c>
      <c r="G52" s="5" t="s">
        <v>63</v>
      </c>
      <c r="H52" s="5">
        <v>15</v>
      </c>
      <c r="I52" s="5" t="s">
        <v>63</v>
      </c>
      <c r="J52" s="5" t="s">
        <v>63</v>
      </c>
      <c r="K52" s="5" t="s">
        <v>63</v>
      </c>
      <c r="L52" s="5">
        <v>15</v>
      </c>
      <c r="M52" s="5">
        <v>10</v>
      </c>
      <c r="N52" s="7">
        <v>0.70599999999999996</v>
      </c>
      <c r="O52" s="5">
        <v>15</v>
      </c>
      <c r="P52" s="7">
        <v>1</v>
      </c>
      <c r="Q52" s="5">
        <v>15</v>
      </c>
      <c r="R52" s="7">
        <v>1</v>
      </c>
      <c r="S52" s="5">
        <v>15</v>
      </c>
      <c r="T52" s="7">
        <v>1</v>
      </c>
      <c r="U52" s="5">
        <v>0</v>
      </c>
      <c r="V52" s="7">
        <v>0</v>
      </c>
      <c r="W52" s="5">
        <v>15</v>
      </c>
      <c r="X52" s="5">
        <v>5</v>
      </c>
      <c r="Y52" s="7">
        <v>0.625</v>
      </c>
      <c r="Z52" s="5">
        <v>5</v>
      </c>
      <c r="AA52" s="7">
        <v>0.75</v>
      </c>
      <c r="AB52" s="5">
        <v>10</v>
      </c>
      <c r="AC52" s="7">
        <v>1</v>
      </c>
      <c r="AD52" s="5">
        <v>10</v>
      </c>
      <c r="AE52" s="7">
        <v>1</v>
      </c>
      <c r="AF52" s="5">
        <v>0</v>
      </c>
      <c r="AG52" s="7">
        <v>0</v>
      </c>
      <c r="AH52" s="5">
        <v>10</v>
      </c>
      <c r="AI52" s="5" t="s">
        <v>63</v>
      </c>
      <c r="AJ52" s="5" t="s">
        <v>63</v>
      </c>
      <c r="AK52" s="5" t="s">
        <v>63</v>
      </c>
      <c r="AL52" s="5" t="s">
        <v>63</v>
      </c>
      <c r="AM52" s="5">
        <v>5</v>
      </c>
      <c r="AN52" s="5" t="s">
        <v>63</v>
      </c>
      <c r="AO52" s="5">
        <v>10</v>
      </c>
      <c r="AP52" s="5" t="s">
        <v>63</v>
      </c>
      <c r="AQ52" s="5">
        <v>0</v>
      </c>
      <c r="AR52" s="7">
        <v>0</v>
      </c>
      <c r="AS52" s="5">
        <v>10</v>
      </c>
      <c r="AT52" s="5">
        <v>5</v>
      </c>
      <c r="AU52" s="7">
        <v>0.35699999999999998</v>
      </c>
      <c r="AV52" s="5">
        <v>10</v>
      </c>
      <c r="AW52" s="7">
        <v>0.64300000000000002</v>
      </c>
      <c r="AX52" s="5">
        <v>10</v>
      </c>
      <c r="AY52" s="7">
        <v>0.85699999999999998</v>
      </c>
      <c r="AZ52" s="5">
        <v>15</v>
      </c>
      <c r="BA52" s="7">
        <v>1</v>
      </c>
      <c r="BB52" s="5">
        <v>0</v>
      </c>
      <c r="BC52" s="7">
        <v>0</v>
      </c>
      <c r="BD52" s="5">
        <v>15</v>
      </c>
    </row>
    <row r="53" spans="1:56" x14ac:dyDescent="0.35">
      <c r="A53" t="s">
        <v>112</v>
      </c>
      <c r="B53" s="5">
        <v>25</v>
      </c>
      <c r="C53" s="7">
        <v>0.30299999999999999</v>
      </c>
      <c r="D53" s="5">
        <v>60</v>
      </c>
      <c r="E53" s="7">
        <v>0.65200000000000002</v>
      </c>
      <c r="F53" s="5">
        <v>75</v>
      </c>
      <c r="G53" s="7">
        <v>0.86499999999999999</v>
      </c>
      <c r="H53" s="5">
        <v>85</v>
      </c>
      <c r="I53" s="7">
        <v>0.93300000000000005</v>
      </c>
      <c r="J53" s="5">
        <v>5</v>
      </c>
      <c r="K53" s="7">
        <v>6.7000000000000004E-2</v>
      </c>
      <c r="L53" s="5">
        <v>90</v>
      </c>
      <c r="M53" s="5">
        <v>35</v>
      </c>
      <c r="N53" s="7">
        <v>0.39600000000000002</v>
      </c>
      <c r="O53" s="5">
        <v>70</v>
      </c>
      <c r="P53" s="7">
        <v>0.78</v>
      </c>
      <c r="Q53" s="5">
        <v>90</v>
      </c>
      <c r="R53" s="7">
        <v>0.96699999999999997</v>
      </c>
      <c r="S53" s="5">
        <v>90</v>
      </c>
      <c r="T53" s="7">
        <v>1</v>
      </c>
      <c r="U53" s="5">
        <v>0</v>
      </c>
      <c r="V53" s="7">
        <v>0</v>
      </c>
      <c r="W53" s="5">
        <v>90</v>
      </c>
      <c r="X53" s="5">
        <v>45</v>
      </c>
      <c r="Y53" s="5" t="s">
        <v>63</v>
      </c>
      <c r="Z53" s="5">
        <v>65</v>
      </c>
      <c r="AA53" s="5" t="s">
        <v>63</v>
      </c>
      <c r="AB53" s="5">
        <v>80</v>
      </c>
      <c r="AC53" s="5" t="s">
        <v>63</v>
      </c>
      <c r="AD53" s="5">
        <v>85</v>
      </c>
      <c r="AE53" s="5" t="s">
        <v>63</v>
      </c>
      <c r="AF53" s="5" t="s">
        <v>63</v>
      </c>
      <c r="AG53" s="5" t="s">
        <v>63</v>
      </c>
      <c r="AH53" s="5">
        <v>85</v>
      </c>
      <c r="AI53" s="5">
        <v>30</v>
      </c>
      <c r="AJ53" s="7">
        <v>0.46</v>
      </c>
      <c r="AK53" s="5">
        <v>50</v>
      </c>
      <c r="AL53" s="7">
        <v>0.77800000000000002</v>
      </c>
      <c r="AM53" s="5">
        <v>60</v>
      </c>
      <c r="AN53" s="7">
        <v>0.96799999999999997</v>
      </c>
      <c r="AO53" s="5">
        <v>65</v>
      </c>
      <c r="AP53" s="7">
        <v>1</v>
      </c>
      <c r="AQ53" s="5">
        <v>0</v>
      </c>
      <c r="AR53" s="7">
        <v>0</v>
      </c>
      <c r="AS53" s="5">
        <v>65</v>
      </c>
      <c r="AT53" s="5">
        <v>20</v>
      </c>
      <c r="AU53" s="7">
        <v>0.28399999999999997</v>
      </c>
      <c r="AV53" s="5">
        <v>35</v>
      </c>
      <c r="AW53" s="7">
        <v>0.5</v>
      </c>
      <c r="AX53" s="5">
        <v>55</v>
      </c>
      <c r="AY53" s="7">
        <v>0.75700000000000001</v>
      </c>
      <c r="AZ53" s="5">
        <v>65</v>
      </c>
      <c r="BA53" s="7">
        <v>0.86499999999999999</v>
      </c>
      <c r="BB53" s="5">
        <v>10</v>
      </c>
      <c r="BC53" s="7">
        <v>0.13500000000000001</v>
      </c>
      <c r="BD53" s="5">
        <v>75</v>
      </c>
    </row>
    <row r="54" spans="1:56" x14ac:dyDescent="0.35">
      <c r="A54" t="s">
        <v>113</v>
      </c>
      <c r="B54" s="5" t="s">
        <v>70</v>
      </c>
      <c r="C54" s="5" t="s">
        <v>70</v>
      </c>
      <c r="D54" s="5" t="s">
        <v>70</v>
      </c>
      <c r="E54" s="5" t="s">
        <v>70</v>
      </c>
      <c r="F54" s="5" t="s">
        <v>70</v>
      </c>
      <c r="G54" s="5" t="s">
        <v>70</v>
      </c>
      <c r="H54" s="5" t="s">
        <v>70</v>
      </c>
      <c r="I54" s="5" t="s">
        <v>70</v>
      </c>
      <c r="J54" s="5" t="s">
        <v>70</v>
      </c>
      <c r="K54" s="5" t="s">
        <v>70</v>
      </c>
      <c r="L54" s="5">
        <v>0</v>
      </c>
      <c r="M54" s="5" t="s">
        <v>70</v>
      </c>
      <c r="N54" s="5" t="s">
        <v>70</v>
      </c>
      <c r="O54" s="5" t="s">
        <v>70</v>
      </c>
      <c r="P54" s="5" t="s">
        <v>70</v>
      </c>
      <c r="Q54" s="5" t="s">
        <v>70</v>
      </c>
      <c r="R54" s="5" t="s">
        <v>70</v>
      </c>
      <c r="S54" s="5" t="s">
        <v>70</v>
      </c>
      <c r="T54" s="5" t="s">
        <v>70</v>
      </c>
      <c r="U54" s="5" t="s">
        <v>70</v>
      </c>
      <c r="V54" s="5" t="s">
        <v>70</v>
      </c>
      <c r="W54" s="5">
        <v>0</v>
      </c>
      <c r="X54" s="5" t="s">
        <v>70</v>
      </c>
      <c r="Y54" s="5" t="s">
        <v>70</v>
      </c>
      <c r="Z54" s="5" t="s">
        <v>70</v>
      </c>
      <c r="AA54" s="5" t="s">
        <v>70</v>
      </c>
      <c r="AB54" s="5" t="s">
        <v>70</v>
      </c>
      <c r="AC54" s="5" t="s">
        <v>70</v>
      </c>
      <c r="AD54" s="5" t="s">
        <v>70</v>
      </c>
      <c r="AE54" s="5" t="s">
        <v>70</v>
      </c>
      <c r="AF54" s="5" t="s">
        <v>70</v>
      </c>
      <c r="AG54" s="5" t="s">
        <v>70</v>
      </c>
      <c r="AH54" s="5">
        <v>0</v>
      </c>
      <c r="AI54" s="5" t="s">
        <v>70</v>
      </c>
      <c r="AJ54" s="5" t="s">
        <v>70</v>
      </c>
      <c r="AK54" s="5" t="s">
        <v>70</v>
      </c>
      <c r="AL54" s="5" t="s">
        <v>70</v>
      </c>
      <c r="AM54" s="5" t="s">
        <v>70</v>
      </c>
      <c r="AN54" s="5" t="s">
        <v>70</v>
      </c>
      <c r="AO54" s="5" t="s">
        <v>70</v>
      </c>
      <c r="AP54" s="5" t="s">
        <v>70</v>
      </c>
      <c r="AQ54" s="5" t="s">
        <v>70</v>
      </c>
      <c r="AR54" s="5" t="s">
        <v>70</v>
      </c>
      <c r="AS54" s="5">
        <v>0</v>
      </c>
      <c r="AT54" s="5" t="s">
        <v>70</v>
      </c>
      <c r="AU54" s="5" t="s">
        <v>70</v>
      </c>
      <c r="AV54" s="5" t="s">
        <v>70</v>
      </c>
      <c r="AW54" s="5" t="s">
        <v>70</v>
      </c>
      <c r="AX54" s="5" t="s">
        <v>70</v>
      </c>
      <c r="AY54" s="5" t="s">
        <v>70</v>
      </c>
      <c r="AZ54" s="5" t="s">
        <v>70</v>
      </c>
      <c r="BA54" s="5" t="s">
        <v>70</v>
      </c>
      <c r="BB54" s="5" t="s">
        <v>70</v>
      </c>
      <c r="BC54" s="5" t="s">
        <v>70</v>
      </c>
      <c r="BD54" s="5">
        <v>0</v>
      </c>
    </row>
    <row r="55" spans="1:56" x14ac:dyDescent="0.35">
      <c r="A55" t="s">
        <v>114</v>
      </c>
      <c r="B55" s="5" t="s">
        <v>63</v>
      </c>
      <c r="C55" s="5" t="s">
        <v>63</v>
      </c>
      <c r="D55" s="5">
        <v>5</v>
      </c>
      <c r="E55" s="5" t="s">
        <v>63</v>
      </c>
      <c r="F55" s="5">
        <v>10</v>
      </c>
      <c r="G55" s="5" t="s">
        <v>63</v>
      </c>
      <c r="H55" s="5">
        <v>15</v>
      </c>
      <c r="I55" s="5" t="s">
        <v>63</v>
      </c>
      <c r="J55" s="5">
        <v>5</v>
      </c>
      <c r="K55" s="5" t="s">
        <v>63</v>
      </c>
      <c r="L55" s="5">
        <v>20</v>
      </c>
      <c r="M55" s="5" t="s">
        <v>63</v>
      </c>
      <c r="N55" s="5" t="s">
        <v>63</v>
      </c>
      <c r="O55" s="5">
        <v>10</v>
      </c>
      <c r="P55" s="5" t="s">
        <v>63</v>
      </c>
      <c r="Q55" s="5">
        <v>15</v>
      </c>
      <c r="R55" s="5" t="s">
        <v>63</v>
      </c>
      <c r="S55" s="5">
        <v>20</v>
      </c>
      <c r="T55" s="5" t="s">
        <v>63</v>
      </c>
      <c r="U55" s="5" t="s">
        <v>63</v>
      </c>
      <c r="V55" s="5" t="s">
        <v>63</v>
      </c>
      <c r="W55" s="5">
        <v>25</v>
      </c>
      <c r="X55" s="5">
        <v>10</v>
      </c>
      <c r="Y55" s="7">
        <v>0.37</v>
      </c>
      <c r="Z55" s="5">
        <v>20</v>
      </c>
      <c r="AA55" s="7">
        <v>0.70399999999999996</v>
      </c>
      <c r="AB55" s="5">
        <v>25</v>
      </c>
      <c r="AC55" s="7">
        <v>0.92600000000000005</v>
      </c>
      <c r="AD55" s="5">
        <v>25</v>
      </c>
      <c r="AE55" s="7">
        <v>1</v>
      </c>
      <c r="AF55" s="5">
        <v>0</v>
      </c>
      <c r="AG55" s="7">
        <v>0</v>
      </c>
      <c r="AH55" s="5">
        <v>25</v>
      </c>
      <c r="AI55" s="5">
        <v>0</v>
      </c>
      <c r="AJ55" s="7">
        <v>0</v>
      </c>
      <c r="AK55" s="5" t="s">
        <v>63</v>
      </c>
      <c r="AL55" s="5" t="s">
        <v>63</v>
      </c>
      <c r="AM55" s="5" t="s">
        <v>63</v>
      </c>
      <c r="AN55" s="5" t="s">
        <v>63</v>
      </c>
      <c r="AO55" s="5">
        <v>5</v>
      </c>
      <c r="AP55" s="5" t="s">
        <v>63</v>
      </c>
      <c r="AQ55" s="5">
        <v>0</v>
      </c>
      <c r="AR55" s="7">
        <v>0</v>
      </c>
      <c r="AS55" s="5">
        <v>5</v>
      </c>
      <c r="AT55" s="5" t="s">
        <v>63</v>
      </c>
      <c r="AU55" s="5" t="s">
        <v>63</v>
      </c>
      <c r="AV55" s="5" t="s">
        <v>63</v>
      </c>
      <c r="AW55" s="5" t="s">
        <v>63</v>
      </c>
      <c r="AX55" s="5">
        <v>5</v>
      </c>
      <c r="AY55" s="5" t="s">
        <v>63</v>
      </c>
      <c r="AZ55" s="5">
        <v>5</v>
      </c>
      <c r="BA55" s="5" t="s">
        <v>63</v>
      </c>
      <c r="BB55" s="5" t="s">
        <v>63</v>
      </c>
      <c r="BC55" s="5" t="s">
        <v>63</v>
      </c>
      <c r="BD55" s="5">
        <v>10</v>
      </c>
    </row>
    <row r="56" spans="1:56" x14ac:dyDescent="0.35">
      <c r="A56" t="s">
        <v>115</v>
      </c>
      <c r="B56" s="5" t="s">
        <v>70</v>
      </c>
      <c r="C56" s="5" t="s">
        <v>70</v>
      </c>
      <c r="D56" s="5" t="s">
        <v>70</v>
      </c>
      <c r="E56" s="5" t="s">
        <v>70</v>
      </c>
      <c r="F56" s="5" t="s">
        <v>70</v>
      </c>
      <c r="G56" s="5" t="s">
        <v>70</v>
      </c>
      <c r="H56" s="5" t="s">
        <v>70</v>
      </c>
      <c r="I56" s="5" t="s">
        <v>70</v>
      </c>
      <c r="J56" s="5" t="s">
        <v>70</v>
      </c>
      <c r="K56" s="5" t="s">
        <v>70</v>
      </c>
      <c r="L56" s="5">
        <v>0</v>
      </c>
      <c r="M56" s="5" t="s">
        <v>70</v>
      </c>
      <c r="N56" s="5" t="s">
        <v>70</v>
      </c>
      <c r="O56" s="5" t="s">
        <v>70</v>
      </c>
      <c r="P56" s="5" t="s">
        <v>70</v>
      </c>
      <c r="Q56" s="5" t="s">
        <v>70</v>
      </c>
      <c r="R56" s="5" t="s">
        <v>70</v>
      </c>
      <c r="S56" s="5" t="s">
        <v>70</v>
      </c>
      <c r="T56" s="5" t="s">
        <v>70</v>
      </c>
      <c r="U56" s="5" t="s">
        <v>70</v>
      </c>
      <c r="V56" s="5" t="s">
        <v>70</v>
      </c>
      <c r="W56" s="5">
        <v>0</v>
      </c>
      <c r="X56" s="5" t="s">
        <v>70</v>
      </c>
      <c r="Y56" s="5" t="s">
        <v>70</v>
      </c>
      <c r="Z56" s="5" t="s">
        <v>70</v>
      </c>
      <c r="AA56" s="5" t="s">
        <v>70</v>
      </c>
      <c r="AB56" s="5" t="s">
        <v>70</v>
      </c>
      <c r="AC56" s="5" t="s">
        <v>70</v>
      </c>
      <c r="AD56" s="5" t="s">
        <v>70</v>
      </c>
      <c r="AE56" s="5" t="s">
        <v>70</v>
      </c>
      <c r="AF56" s="5" t="s">
        <v>70</v>
      </c>
      <c r="AG56" s="5" t="s">
        <v>70</v>
      </c>
      <c r="AH56" s="5">
        <v>0</v>
      </c>
      <c r="AI56" s="5" t="s">
        <v>70</v>
      </c>
      <c r="AJ56" s="5" t="s">
        <v>70</v>
      </c>
      <c r="AK56" s="5" t="s">
        <v>70</v>
      </c>
      <c r="AL56" s="5" t="s">
        <v>70</v>
      </c>
      <c r="AM56" s="5" t="s">
        <v>70</v>
      </c>
      <c r="AN56" s="5" t="s">
        <v>70</v>
      </c>
      <c r="AO56" s="5" t="s">
        <v>70</v>
      </c>
      <c r="AP56" s="5" t="s">
        <v>70</v>
      </c>
      <c r="AQ56" s="5" t="s">
        <v>70</v>
      </c>
      <c r="AR56" s="5" t="s">
        <v>70</v>
      </c>
      <c r="AS56" s="5">
        <v>0</v>
      </c>
      <c r="AT56" s="5" t="s">
        <v>70</v>
      </c>
      <c r="AU56" s="5" t="s">
        <v>70</v>
      </c>
      <c r="AV56" s="5" t="s">
        <v>70</v>
      </c>
      <c r="AW56" s="5" t="s">
        <v>70</v>
      </c>
      <c r="AX56" s="5" t="s">
        <v>70</v>
      </c>
      <c r="AY56" s="5" t="s">
        <v>70</v>
      </c>
      <c r="AZ56" s="5" t="s">
        <v>70</v>
      </c>
      <c r="BA56" s="5" t="s">
        <v>70</v>
      </c>
      <c r="BB56" s="5" t="s">
        <v>70</v>
      </c>
      <c r="BC56" s="5" t="s">
        <v>70</v>
      </c>
      <c r="BD56" s="5">
        <v>0</v>
      </c>
    </row>
    <row r="57" spans="1:56" x14ac:dyDescent="0.35">
      <c r="A57" t="s">
        <v>116</v>
      </c>
      <c r="B57" s="5" t="s">
        <v>63</v>
      </c>
      <c r="C57" s="5" t="s">
        <v>63</v>
      </c>
      <c r="D57" s="5">
        <v>5</v>
      </c>
      <c r="E57" s="5" t="s">
        <v>63</v>
      </c>
      <c r="F57" s="5">
        <v>10</v>
      </c>
      <c r="G57" s="5" t="s">
        <v>63</v>
      </c>
      <c r="H57" s="5">
        <v>15</v>
      </c>
      <c r="I57" s="5" t="s">
        <v>63</v>
      </c>
      <c r="J57" s="5" t="s">
        <v>63</v>
      </c>
      <c r="K57" s="5" t="s">
        <v>63</v>
      </c>
      <c r="L57" s="5">
        <v>15</v>
      </c>
      <c r="M57" s="5" t="s">
        <v>63</v>
      </c>
      <c r="N57" s="5" t="s">
        <v>63</v>
      </c>
      <c r="O57" s="5" t="s">
        <v>63</v>
      </c>
      <c r="P57" s="5" t="s">
        <v>63</v>
      </c>
      <c r="Q57" s="5" t="s">
        <v>63</v>
      </c>
      <c r="R57" s="5" t="s">
        <v>63</v>
      </c>
      <c r="S57" s="5" t="s">
        <v>63</v>
      </c>
      <c r="T57" s="5" t="s">
        <v>63</v>
      </c>
      <c r="U57" s="5">
        <v>0</v>
      </c>
      <c r="V57" s="7">
        <v>0</v>
      </c>
      <c r="W57" s="5" t="s">
        <v>63</v>
      </c>
      <c r="X57" s="5">
        <v>10</v>
      </c>
      <c r="Y57" s="7">
        <v>0.90900000000000003</v>
      </c>
      <c r="Z57" s="5">
        <v>10</v>
      </c>
      <c r="AA57" s="7">
        <v>1</v>
      </c>
      <c r="AB57" s="5">
        <v>10</v>
      </c>
      <c r="AC57" s="7">
        <v>1</v>
      </c>
      <c r="AD57" s="5">
        <v>10</v>
      </c>
      <c r="AE57" s="7">
        <v>1</v>
      </c>
      <c r="AF57" s="5">
        <v>0</v>
      </c>
      <c r="AG57" s="7">
        <v>0</v>
      </c>
      <c r="AH57" s="5">
        <v>10</v>
      </c>
      <c r="AI57" s="5">
        <v>5</v>
      </c>
      <c r="AJ57" s="7">
        <v>0.35299999999999998</v>
      </c>
      <c r="AK57" s="5">
        <v>10</v>
      </c>
      <c r="AL57" s="7">
        <v>0.64700000000000002</v>
      </c>
      <c r="AM57" s="5">
        <v>15</v>
      </c>
      <c r="AN57" s="7">
        <v>1</v>
      </c>
      <c r="AO57" s="5">
        <v>15</v>
      </c>
      <c r="AP57" s="7">
        <v>1</v>
      </c>
      <c r="AQ57" s="5">
        <v>0</v>
      </c>
      <c r="AR57" s="7">
        <v>0</v>
      </c>
      <c r="AS57" s="5">
        <v>15</v>
      </c>
      <c r="AT57" s="5">
        <v>10</v>
      </c>
      <c r="AU57" s="7">
        <v>0.5</v>
      </c>
      <c r="AV57" s="5">
        <v>10</v>
      </c>
      <c r="AW57" s="7">
        <v>0.66700000000000004</v>
      </c>
      <c r="AX57" s="5">
        <v>15</v>
      </c>
      <c r="AY57" s="7">
        <v>0.83299999999999996</v>
      </c>
      <c r="AZ57" s="5">
        <v>20</v>
      </c>
      <c r="BA57" s="7">
        <v>1</v>
      </c>
      <c r="BB57" s="5">
        <v>0</v>
      </c>
      <c r="BC57" s="7">
        <v>0</v>
      </c>
      <c r="BD57" s="5">
        <v>20</v>
      </c>
    </row>
    <row r="58" spans="1:56" x14ac:dyDescent="0.35">
      <c r="A58" t="s">
        <v>117</v>
      </c>
      <c r="B58" s="5" t="s">
        <v>70</v>
      </c>
      <c r="C58" s="5" t="s">
        <v>70</v>
      </c>
      <c r="D58" s="5" t="s">
        <v>70</v>
      </c>
      <c r="E58" s="5" t="s">
        <v>70</v>
      </c>
      <c r="F58" s="5" t="s">
        <v>70</v>
      </c>
      <c r="G58" s="5" t="s">
        <v>70</v>
      </c>
      <c r="H58" s="5" t="s">
        <v>70</v>
      </c>
      <c r="I58" s="5" t="s">
        <v>70</v>
      </c>
      <c r="J58" s="5" t="s">
        <v>70</v>
      </c>
      <c r="K58" s="5" t="s">
        <v>70</v>
      </c>
      <c r="L58" s="5">
        <v>0</v>
      </c>
      <c r="M58" s="5" t="s">
        <v>70</v>
      </c>
      <c r="N58" s="5" t="s">
        <v>70</v>
      </c>
      <c r="O58" s="5" t="s">
        <v>70</v>
      </c>
      <c r="P58" s="5" t="s">
        <v>70</v>
      </c>
      <c r="Q58" s="5" t="s">
        <v>70</v>
      </c>
      <c r="R58" s="5" t="s">
        <v>70</v>
      </c>
      <c r="S58" s="5" t="s">
        <v>70</v>
      </c>
      <c r="T58" s="5" t="s">
        <v>70</v>
      </c>
      <c r="U58" s="5" t="s">
        <v>70</v>
      </c>
      <c r="V58" s="5" t="s">
        <v>70</v>
      </c>
      <c r="W58" s="5">
        <v>0</v>
      </c>
      <c r="X58" s="5" t="s">
        <v>70</v>
      </c>
      <c r="Y58" s="5" t="s">
        <v>70</v>
      </c>
      <c r="Z58" s="5" t="s">
        <v>70</v>
      </c>
      <c r="AA58" s="5" t="s">
        <v>70</v>
      </c>
      <c r="AB58" s="5" t="s">
        <v>70</v>
      </c>
      <c r="AC58" s="5" t="s">
        <v>70</v>
      </c>
      <c r="AD58" s="5" t="s">
        <v>70</v>
      </c>
      <c r="AE58" s="5" t="s">
        <v>70</v>
      </c>
      <c r="AF58" s="5" t="s">
        <v>70</v>
      </c>
      <c r="AG58" s="5" t="s">
        <v>70</v>
      </c>
      <c r="AH58" s="5">
        <v>0</v>
      </c>
      <c r="AI58" s="5" t="s">
        <v>70</v>
      </c>
      <c r="AJ58" s="5" t="s">
        <v>70</v>
      </c>
      <c r="AK58" s="5" t="s">
        <v>70</v>
      </c>
      <c r="AL58" s="5" t="s">
        <v>70</v>
      </c>
      <c r="AM58" s="5" t="s">
        <v>70</v>
      </c>
      <c r="AN58" s="5" t="s">
        <v>70</v>
      </c>
      <c r="AO58" s="5" t="s">
        <v>70</v>
      </c>
      <c r="AP58" s="5" t="s">
        <v>70</v>
      </c>
      <c r="AQ58" s="5" t="s">
        <v>70</v>
      </c>
      <c r="AR58" s="5" t="s">
        <v>70</v>
      </c>
      <c r="AS58" s="5">
        <v>0</v>
      </c>
      <c r="AT58" s="5" t="s">
        <v>70</v>
      </c>
      <c r="AU58" s="5" t="s">
        <v>70</v>
      </c>
      <c r="AV58" s="5" t="s">
        <v>70</v>
      </c>
      <c r="AW58" s="5" t="s">
        <v>70</v>
      </c>
      <c r="AX58" s="5" t="s">
        <v>70</v>
      </c>
      <c r="AY58" s="5" t="s">
        <v>70</v>
      </c>
      <c r="AZ58" s="5" t="s">
        <v>70</v>
      </c>
      <c r="BA58" s="5" t="s">
        <v>70</v>
      </c>
      <c r="BB58" s="5" t="s">
        <v>70</v>
      </c>
      <c r="BC58" s="5" t="s">
        <v>70</v>
      </c>
      <c r="BD58" s="5">
        <v>0</v>
      </c>
    </row>
    <row r="59" spans="1:56" x14ac:dyDescent="0.35">
      <c r="A59" s="6" t="s">
        <v>118</v>
      </c>
      <c r="B59" s="9">
        <v>775</v>
      </c>
      <c r="C59" s="11">
        <v>0.30099999999999999</v>
      </c>
      <c r="D59" s="10">
        <v>1360</v>
      </c>
      <c r="E59" s="11">
        <v>0.53</v>
      </c>
      <c r="F59" s="10">
        <v>1905</v>
      </c>
      <c r="G59" s="11">
        <v>0.74</v>
      </c>
      <c r="H59" s="10">
        <v>2275</v>
      </c>
      <c r="I59" s="11">
        <v>0.88500000000000001</v>
      </c>
      <c r="J59" s="9">
        <v>295</v>
      </c>
      <c r="K59" s="11">
        <v>0.115</v>
      </c>
      <c r="L59" s="10">
        <v>2570</v>
      </c>
      <c r="M59" s="9">
        <v>715</v>
      </c>
      <c r="N59" s="11">
        <v>0.29899999999999999</v>
      </c>
      <c r="O59" s="10">
        <v>1305</v>
      </c>
      <c r="P59" s="11">
        <v>0.54700000000000004</v>
      </c>
      <c r="Q59" s="10">
        <v>1810</v>
      </c>
      <c r="R59" s="11">
        <v>0.75700000000000001</v>
      </c>
      <c r="S59" s="10">
        <v>2150</v>
      </c>
      <c r="T59" s="11">
        <v>0.9</v>
      </c>
      <c r="U59" s="9">
        <v>240</v>
      </c>
      <c r="V59" s="11">
        <v>0.1</v>
      </c>
      <c r="W59" s="10">
        <v>2390</v>
      </c>
      <c r="X59" s="9">
        <v>805</v>
      </c>
      <c r="Y59" s="11">
        <v>0.36699999999999999</v>
      </c>
      <c r="Z59" s="10">
        <v>1315</v>
      </c>
      <c r="AA59" s="11">
        <v>0.60099999999999998</v>
      </c>
      <c r="AB59" s="10">
        <v>1850</v>
      </c>
      <c r="AC59" s="11">
        <v>0.84699999999999998</v>
      </c>
      <c r="AD59" s="10">
        <v>2045</v>
      </c>
      <c r="AE59" s="11">
        <v>0.93500000000000005</v>
      </c>
      <c r="AF59" s="9">
        <v>140</v>
      </c>
      <c r="AG59" s="11">
        <v>6.5000000000000002E-2</v>
      </c>
      <c r="AH59" s="10">
        <v>2185</v>
      </c>
      <c r="AI59" s="9">
        <v>835</v>
      </c>
      <c r="AJ59" s="11">
        <v>0.34399999999999997</v>
      </c>
      <c r="AK59" s="10">
        <v>1510</v>
      </c>
      <c r="AL59" s="11">
        <v>0.622</v>
      </c>
      <c r="AM59" s="10">
        <v>2150</v>
      </c>
      <c r="AN59" s="11">
        <v>0.88600000000000001</v>
      </c>
      <c r="AO59" s="10">
        <v>2335</v>
      </c>
      <c r="AP59" s="11">
        <v>0.96099999999999997</v>
      </c>
      <c r="AQ59" s="9">
        <v>95</v>
      </c>
      <c r="AR59" s="11">
        <v>3.9E-2</v>
      </c>
      <c r="AS59" s="10">
        <v>2430</v>
      </c>
      <c r="AT59" s="9">
        <v>465</v>
      </c>
      <c r="AU59" s="11">
        <v>0.21099999999999999</v>
      </c>
      <c r="AV59" s="9">
        <v>965</v>
      </c>
      <c r="AW59" s="11">
        <v>0.439</v>
      </c>
      <c r="AX59" s="10">
        <v>1510</v>
      </c>
      <c r="AY59" s="11">
        <v>0.68700000000000006</v>
      </c>
      <c r="AZ59" s="10">
        <v>1895</v>
      </c>
      <c r="BA59" s="11">
        <v>0.86299999999999999</v>
      </c>
      <c r="BB59" s="9">
        <v>300</v>
      </c>
      <c r="BC59" s="11">
        <v>0.13700000000000001</v>
      </c>
      <c r="BD59" s="10">
        <v>2195</v>
      </c>
    </row>
  </sheetData>
  <pageMargins left="0.7" right="0.7" top="0.75" bottom="0.75" header="0.3" footer="0.3"/>
  <pageSetup paperSize="9" orientation="portrait" horizontalDpi="300" verticalDpi="30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D59"/>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23.69140625" customWidth="1"/>
    <col min="5" max="5" width="28.69140625" customWidth="1"/>
    <col min="6" max="6" width="23.69140625" customWidth="1"/>
    <col min="7" max="7" width="28.69140625" customWidth="1"/>
    <col min="8" max="8" width="23.69140625" customWidth="1"/>
    <col min="9" max="9" width="28.69140625" customWidth="1"/>
    <col min="10" max="10" width="20.69140625" customWidth="1"/>
    <col min="11" max="11" width="25.69140625" customWidth="1"/>
    <col min="12" max="12" width="13.69140625" customWidth="1"/>
    <col min="13" max="13" width="19.69140625" customWidth="1"/>
    <col min="14" max="14" width="24.69140625" customWidth="1"/>
    <col min="15" max="15" width="23.69140625" customWidth="1"/>
    <col min="16" max="16" width="28.69140625" customWidth="1"/>
    <col min="17" max="17" width="23.69140625" customWidth="1"/>
    <col min="18" max="18" width="28.69140625" customWidth="1"/>
    <col min="19" max="19" width="23.69140625" customWidth="1"/>
    <col min="20" max="20" width="28.69140625" customWidth="1"/>
    <col min="21" max="21" width="20.69140625" customWidth="1"/>
    <col min="22" max="22" width="25.69140625" customWidth="1"/>
    <col min="23" max="23" width="13.69140625" customWidth="1"/>
    <col min="24" max="24" width="19.69140625" customWidth="1"/>
    <col min="25" max="25" width="24.69140625" customWidth="1"/>
    <col min="26" max="26" width="23.69140625" customWidth="1"/>
    <col min="27" max="27" width="28.69140625" customWidth="1"/>
    <col min="28" max="28" width="23.69140625" customWidth="1"/>
    <col min="29" max="29" width="28.69140625" customWidth="1"/>
    <col min="30" max="30" width="23.69140625" customWidth="1"/>
    <col min="31" max="31" width="28.69140625" customWidth="1"/>
    <col min="32" max="32" width="20.69140625" customWidth="1"/>
    <col min="33" max="33" width="25.69140625" customWidth="1"/>
    <col min="34" max="34" width="13.69140625" customWidth="1"/>
    <col min="35" max="35" width="19.69140625" customWidth="1"/>
    <col min="36" max="36" width="24.69140625" customWidth="1"/>
    <col min="37" max="37" width="23.69140625" customWidth="1"/>
    <col min="38" max="38" width="28.69140625" customWidth="1"/>
    <col min="39" max="39" width="23.69140625" customWidth="1"/>
    <col min="40" max="40" width="28.69140625" customWidth="1"/>
    <col min="41" max="41" width="23.69140625" customWidth="1"/>
    <col min="42" max="42" width="28.69140625" customWidth="1"/>
    <col min="43" max="43" width="20.69140625" customWidth="1"/>
    <col min="44" max="44" width="25.69140625" customWidth="1"/>
    <col min="45" max="45" width="13.69140625" customWidth="1"/>
    <col min="46" max="46" width="19.69140625" customWidth="1"/>
    <col min="47" max="47" width="24.69140625" customWidth="1"/>
    <col min="48" max="48" width="23.69140625" customWidth="1"/>
    <col min="49" max="49" width="28.69140625" customWidth="1"/>
    <col min="50" max="50" width="23.69140625" customWidth="1"/>
    <col min="51" max="51" width="28.69140625" customWidth="1"/>
    <col min="52" max="52" width="23.69140625" customWidth="1"/>
    <col min="53" max="53" width="28.69140625" customWidth="1"/>
    <col min="54" max="54" width="20.69140625" customWidth="1"/>
    <col min="55" max="55" width="25.69140625" customWidth="1"/>
    <col min="56" max="56" width="13.69140625" customWidth="1"/>
  </cols>
  <sheetData>
    <row r="1" spans="1:56" ht="30" customHeight="1" x14ac:dyDescent="0.35">
      <c r="A1" s="1" t="s">
        <v>135</v>
      </c>
    </row>
    <row r="2" spans="1:56" x14ac:dyDescent="0.35">
      <c r="A2" t="s">
        <v>119</v>
      </c>
    </row>
    <row r="3" spans="1:56" x14ac:dyDescent="0.35">
      <c r="A3" t="s">
        <v>120</v>
      </c>
    </row>
    <row r="4" spans="1:5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c r="Q4" s="4" t="s">
        <v>22</v>
      </c>
      <c r="R4" s="4" t="s">
        <v>23</v>
      </c>
      <c r="S4" s="4" t="s">
        <v>24</v>
      </c>
      <c r="T4" s="4" t="s">
        <v>25</v>
      </c>
      <c r="U4" s="4" t="s">
        <v>26</v>
      </c>
      <c r="V4" s="4" t="s">
        <v>27</v>
      </c>
      <c r="W4" s="4" t="s">
        <v>28</v>
      </c>
      <c r="X4" s="4" t="s">
        <v>29</v>
      </c>
      <c r="Y4" s="4" t="s">
        <v>30</v>
      </c>
      <c r="Z4" s="4" t="s">
        <v>31</v>
      </c>
      <c r="AA4" s="4" t="s">
        <v>32</v>
      </c>
      <c r="AB4" s="4" t="s">
        <v>33</v>
      </c>
      <c r="AC4" s="4" t="s">
        <v>34</v>
      </c>
      <c r="AD4" s="4" t="s">
        <v>35</v>
      </c>
      <c r="AE4" s="4" t="s">
        <v>36</v>
      </c>
      <c r="AF4" s="4" t="s">
        <v>37</v>
      </c>
      <c r="AG4" s="4" t="s">
        <v>38</v>
      </c>
      <c r="AH4" s="4" t="s">
        <v>39</v>
      </c>
      <c r="AI4" s="4" t="s">
        <v>40</v>
      </c>
      <c r="AJ4" s="4" t="s">
        <v>41</v>
      </c>
      <c r="AK4" s="4" t="s">
        <v>42</v>
      </c>
      <c r="AL4" s="4" t="s">
        <v>43</v>
      </c>
      <c r="AM4" s="4" t="s">
        <v>44</v>
      </c>
      <c r="AN4" s="4" t="s">
        <v>45</v>
      </c>
      <c r="AO4" s="4" t="s">
        <v>46</v>
      </c>
      <c r="AP4" s="4" t="s">
        <v>47</v>
      </c>
      <c r="AQ4" s="4" t="s">
        <v>48</v>
      </c>
      <c r="AR4" s="4" t="s">
        <v>49</v>
      </c>
      <c r="AS4" s="4" t="s">
        <v>50</v>
      </c>
      <c r="AT4" s="4" t="s">
        <v>51</v>
      </c>
      <c r="AU4" s="4" t="s">
        <v>52</v>
      </c>
      <c r="AV4" s="4" t="s">
        <v>53</v>
      </c>
      <c r="AW4" s="4" t="s">
        <v>54</v>
      </c>
      <c r="AX4" s="4" t="s">
        <v>55</v>
      </c>
      <c r="AY4" s="4" t="s">
        <v>56</v>
      </c>
      <c r="AZ4" s="4" t="s">
        <v>57</v>
      </c>
      <c r="BA4" s="4" t="s">
        <v>58</v>
      </c>
      <c r="BB4" s="4" t="s">
        <v>59</v>
      </c>
      <c r="BC4" s="4" t="s">
        <v>60</v>
      </c>
      <c r="BD4" s="4" t="s">
        <v>61</v>
      </c>
    </row>
    <row r="5" spans="1:56" x14ac:dyDescent="0.35">
      <c r="A5" t="s">
        <v>62</v>
      </c>
      <c r="B5" s="5" t="s">
        <v>70</v>
      </c>
      <c r="C5" s="5" t="s">
        <v>70</v>
      </c>
      <c r="D5" s="5" t="s">
        <v>70</v>
      </c>
      <c r="E5" s="5" t="s">
        <v>70</v>
      </c>
      <c r="F5" s="5" t="s">
        <v>70</v>
      </c>
      <c r="G5" s="5" t="s">
        <v>70</v>
      </c>
      <c r="H5" s="5" t="s">
        <v>70</v>
      </c>
      <c r="I5" s="5" t="s">
        <v>70</v>
      </c>
      <c r="J5" s="5" t="s">
        <v>70</v>
      </c>
      <c r="K5" s="5" t="s">
        <v>70</v>
      </c>
      <c r="L5" s="5">
        <v>0</v>
      </c>
      <c r="M5" s="5" t="s">
        <v>70</v>
      </c>
      <c r="N5" s="5" t="s">
        <v>70</v>
      </c>
      <c r="O5" s="5" t="s">
        <v>70</v>
      </c>
      <c r="P5" s="5" t="s">
        <v>70</v>
      </c>
      <c r="Q5" s="5" t="s">
        <v>70</v>
      </c>
      <c r="R5" s="5" t="s">
        <v>70</v>
      </c>
      <c r="S5" s="5" t="s">
        <v>70</v>
      </c>
      <c r="T5" s="5" t="s">
        <v>70</v>
      </c>
      <c r="U5" s="5" t="s">
        <v>70</v>
      </c>
      <c r="V5" s="5" t="s">
        <v>70</v>
      </c>
      <c r="W5" s="5">
        <v>0</v>
      </c>
      <c r="X5" s="5" t="s">
        <v>70</v>
      </c>
      <c r="Y5" s="5" t="s">
        <v>70</v>
      </c>
      <c r="Z5" s="5" t="s">
        <v>70</v>
      </c>
      <c r="AA5" s="5" t="s">
        <v>70</v>
      </c>
      <c r="AB5" s="5" t="s">
        <v>70</v>
      </c>
      <c r="AC5" s="5" t="s">
        <v>70</v>
      </c>
      <c r="AD5" s="5" t="s">
        <v>70</v>
      </c>
      <c r="AE5" s="5" t="s">
        <v>70</v>
      </c>
      <c r="AF5" s="5" t="s">
        <v>70</v>
      </c>
      <c r="AG5" s="5" t="s">
        <v>70</v>
      </c>
      <c r="AH5" s="5">
        <v>0</v>
      </c>
      <c r="AI5" s="5" t="s">
        <v>70</v>
      </c>
      <c r="AJ5" s="5" t="s">
        <v>70</v>
      </c>
      <c r="AK5" s="5" t="s">
        <v>70</v>
      </c>
      <c r="AL5" s="5" t="s">
        <v>70</v>
      </c>
      <c r="AM5" s="5" t="s">
        <v>70</v>
      </c>
      <c r="AN5" s="5" t="s">
        <v>70</v>
      </c>
      <c r="AO5" s="5" t="s">
        <v>70</v>
      </c>
      <c r="AP5" s="5" t="s">
        <v>70</v>
      </c>
      <c r="AQ5" s="5" t="s">
        <v>70</v>
      </c>
      <c r="AR5" s="5" t="s">
        <v>70</v>
      </c>
      <c r="AS5" s="5">
        <v>0</v>
      </c>
      <c r="AT5" s="5" t="s">
        <v>70</v>
      </c>
      <c r="AU5" s="5" t="s">
        <v>70</v>
      </c>
      <c r="AV5" s="5" t="s">
        <v>70</v>
      </c>
      <c r="AW5" s="5" t="s">
        <v>70</v>
      </c>
      <c r="AX5" s="5" t="s">
        <v>70</v>
      </c>
      <c r="AY5" s="5" t="s">
        <v>70</v>
      </c>
      <c r="AZ5" s="5" t="s">
        <v>70</v>
      </c>
      <c r="BA5" s="5" t="s">
        <v>70</v>
      </c>
      <c r="BB5" s="5" t="s">
        <v>70</v>
      </c>
      <c r="BC5" s="5" t="s">
        <v>70</v>
      </c>
      <c r="BD5" s="5">
        <v>0</v>
      </c>
    </row>
    <row r="6" spans="1:56" x14ac:dyDescent="0.35">
      <c r="A6" t="s">
        <v>64</v>
      </c>
      <c r="B6" s="5">
        <v>10</v>
      </c>
      <c r="C6" s="7">
        <v>0.28199999999999997</v>
      </c>
      <c r="D6" s="5">
        <v>20</v>
      </c>
      <c r="E6" s="7">
        <v>0.53800000000000003</v>
      </c>
      <c r="F6" s="5">
        <v>35</v>
      </c>
      <c r="G6" s="7">
        <v>0.84599999999999997</v>
      </c>
      <c r="H6" s="5">
        <v>40</v>
      </c>
      <c r="I6" s="7">
        <v>1</v>
      </c>
      <c r="J6" s="5">
        <v>0</v>
      </c>
      <c r="K6" s="7">
        <v>0</v>
      </c>
      <c r="L6" s="5">
        <v>40</v>
      </c>
      <c r="M6" s="5" t="s">
        <v>63</v>
      </c>
      <c r="N6" s="5" t="s">
        <v>63</v>
      </c>
      <c r="O6" s="5">
        <v>10</v>
      </c>
      <c r="P6" s="5" t="s">
        <v>63</v>
      </c>
      <c r="Q6" s="5">
        <v>30</v>
      </c>
      <c r="R6" s="5" t="s">
        <v>63</v>
      </c>
      <c r="S6" s="5">
        <v>35</v>
      </c>
      <c r="T6" s="5" t="s">
        <v>63</v>
      </c>
      <c r="U6" s="5" t="s">
        <v>63</v>
      </c>
      <c r="V6" s="5" t="s">
        <v>63</v>
      </c>
      <c r="W6" s="5">
        <v>40</v>
      </c>
      <c r="X6" s="5">
        <v>25</v>
      </c>
      <c r="Y6" s="7">
        <v>0.55600000000000005</v>
      </c>
      <c r="Z6" s="5">
        <v>40</v>
      </c>
      <c r="AA6" s="7">
        <v>0.84399999999999997</v>
      </c>
      <c r="AB6" s="5">
        <v>45</v>
      </c>
      <c r="AC6" s="7">
        <v>1</v>
      </c>
      <c r="AD6" s="5">
        <v>45</v>
      </c>
      <c r="AE6" s="7">
        <v>1</v>
      </c>
      <c r="AF6" s="5">
        <v>0</v>
      </c>
      <c r="AG6" s="7">
        <v>0</v>
      </c>
      <c r="AH6" s="5">
        <v>45</v>
      </c>
      <c r="AI6" s="5">
        <v>20</v>
      </c>
      <c r="AJ6" s="7">
        <v>0.54100000000000004</v>
      </c>
      <c r="AK6" s="5">
        <v>25</v>
      </c>
      <c r="AL6" s="7">
        <v>0.73</v>
      </c>
      <c r="AM6" s="5">
        <v>35</v>
      </c>
      <c r="AN6" s="7">
        <v>0.97299999999999998</v>
      </c>
      <c r="AO6" s="5">
        <v>35</v>
      </c>
      <c r="AP6" s="7">
        <v>1</v>
      </c>
      <c r="AQ6" s="5">
        <v>0</v>
      </c>
      <c r="AR6" s="7">
        <v>0</v>
      </c>
      <c r="AS6" s="5">
        <v>35</v>
      </c>
      <c r="AT6" s="5">
        <v>15</v>
      </c>
      <c r="AU6" s="5" t="s">
        <v>63</v>
      </c>
      <c r="AV6" s="5">
        <v>30</v>
      </c>
      <c r="AW6" s="5" t="s">
        <v>63</v>
      </c>
      <c r="AX6" s="5">
        <v>40</v>
      </c>
      <c r="AY6" s="5" t="s">
        <v>63</v>
      </c>
      <c r="AZ6" s="5">
        <v>40</v>
      </c>
      <c r="BA6" s="5" t="s">
        <v>63</v>
      </c>
      <c r="BB6" s="5" t="s">
        <v>63</v>
      </c>
      <c r="BC6" s="5" t="s">
        <v>63</v>
      </c>
      <c r="BD6" s="5">
        <v>40</v>
      </c>
    </row>
    <row r="7" spans="1:56" x14ac:dyDescent="0.35">
      <c r="A7" t="s">
        <v>65</v>
      </c>
      <c r="B7" s="5">
        <v>5</v>
      </c>
      <c r="C7" s="5" t="s">
        <v>63</v>
      </c>
      <c r="D7" s="5">
        <v>10</v>
      </c>
      <c r="E7" s="5" t="s">
        <v>63</v>
      </c>
      <c r="F7" s="5">
        <v>10</v>
      </c>
      <c r="G7" s="5" t="s">
        <v>63</v>
      </c>
      <c r="H7" s="5">
        <v>15</v>
      </c>
      <c r="I7" s="5" t="s">
        <v>63</v>
      </c>
      <c r="J7" s="5" t="s">
        <v>63</v>
      </c>
      <c r="K7" s="5" t="s">
        <v>63</v>
      </c>
      <c r="L7" s="5">
        <v>20</v>
      </c>
      <c r="M7" s="5">
        <v>10</v>
      </c>
      <c r="N7" s="7">
        <v>0.191</v>
      </c>
      <c r="O7" s="5">
        <v>15</v>
      </c>
      <c r="P7" s="7">
        <v>0.34</v>
      </c>
      <c r="Q7" s="5">
        <v>25</v>
      </c>
      <c r="R7" s="7">
        <v>0.57399999999999995</v>
      </c>
      <c r="S7" s="5">
        <v>40</v>
      </c>
      <c r="T7" s="7">
        <v>0.83</v>
      </c>
      <c r="U7" s="5">
        <v>10</v>
      </c>
      <c r="V7" s="7">
        <v>0.17</v>
      </c>
      <c r="W7" s="5">
        <v>45</v>
      </c>
      <c r="X7" s="5">
        <v>5</v>
      </c>
      <c r="Y7" s="7">
        <v>8.7999999999999995E-2</v>
      </c>
      <c r="Z7" s="5">
        <v>15</v>
      </c>
      <c r="AA7" s="7">
        <v>0.29799999999999999</v>
      </c>
      <c r="AB7" s="5">
        <v>30</v>
      </c>
      <c r="AC7" s="7">
        <v>0.56100000000000005</v>
      </c>
      <c r="AD7" s="5">
        <v>45</v>
      </c>
      <c r="AE7" s="7">
        <v>0.754</v>
      </c>
      <c r="AF7" s="5">
        <v>15</v>
      </c>
      <c r="AG7" s="7">
        <v>0.246</v>
      </c>
      <c r="AH7" s="5">
        <v>55</v>
      </c>
      <c r="AI7" s="5" t="s">
        <v>63</v>
      </c>
      <c r="AJ7" s="5" t="s">
        <v>63</v>
      </c>
      <c r="AK7" s="5">
        <v>10</v>
      </c>
      <c r="AL7" s="5" t="s">
        <v>63</v>
      </c>
      <c r="AM7" s="5">
        <v>20</v>
      </c>
      <c r="AN7" s="5" t="s">
        <v>63</v>
      </c>
      <c r="AO7" s="5">
        <v>25</v>
      </c>
      <c r="AP7" s="5" t="s">
        <v>63</v>
      </c>
      <c r="AQ7" s="5" t="s">
        <v>63</v>
      </c>
      <c r="AR7" s="5" t="s">
        <v>63</v>
      </c>
      <c r="AS7" s="5">
        <v>30</v>
      </c>
      <c r="AT7" s="5" t="s">
        <v>63</v>
      </c>
      <c r="AU7" s="5" t="s">
        <v>63</v>
      </c>
      <c r="AV7" s="5">
        <v>10</v>
      </c>
      <c r="AW7" s="5" t="s">
        <v>63</v>
      </c>
      <c r="AX7" s="5">
        <v>20</v>
      </c>
      <c r="AY7" s="5" t="s">
        <v>63</v>
      </c>
      <c r="AZ7" s="5">
        <v>30</v>
      </c>
      <c r="BA7" s="5" t="s">
        <v>63</v>
      </c>
      <c r="BB7" s="5" t="s">
        <v>63</v>
      </c>
      <c r="BC7" s="5" t="s">
        <v>63</v>
      </c>
      <c r="BD7" s="5">
        <v>30</v>
      </c>
    </row>
    <row r="8" spans="1:56" x14ac:dyDescent="0.35">
      <c r="A8" t="s">
        <v>66</v>
      </c>
      <c r="B8" s="5">
        <v>15</v>
      </c>
      <c r="C8" s="5" t="s">
        <v>63</v>
      </c>
      <c r="D8" s="5">
        <v>25</v>
      </c>
      <c r="E8" s="5" t="s">
        <v>63</v>
      </c>
      <c r="F8" s="5">
        <v>40</v>
      </c>
      <c r="G8" s="5" t="s">
        <v>63</v>
      </c>
      <c r="H8" s="5">
        <v>40</v>
      </c>
      <c r="I8" s="5" t="s">
        <v>63</v>
      </c>
      <c r="J8" s="5" t="s">
        <v>63</v>
      </c>
      <c r="K8" s="5" t="s">
        <v>63</v>
      </c>
      <c r="L8" s="5">
        <v>45</v>
      </c>
      <c r="M8" s="5">
        <v>15</v>
      </c>
      <c r="N8" s="7">
        <v>0.35899999999999999</v>
      </c>
      <c r="O8" s="5">
        <v>25</v>
      </c>
      <c r="P8" s="7">
        <v>0.59</v>
      </c>
      <c r="Q8" s="5">
        <v>35</v>
      </c>
      <c r="R8" s="7">
        <v>0.89700000000000002</v>
      </c>
      <c r="S8" s="5">
        <v>40</v>
      </c>
      <c r="T8" s="7">
        <v>1</v>
      </c>
      <c r="U8" s="5">
        <v>0</v>
      </c>
      <c r="V8" s="7">
        <v>0</v>
      </c>
      <c r="W8" s="5">
        <v>40</v>
      </c>
      <c r="X8" s="5">
        <v>20</v>
      </c>
      <c r="Y8" s="7">
        <v>0.56799999999999995</v>
      </c>
      <c r="Z8" s="5">
        <v>30</v>
      </c>
      <c r="AA8" s="7">
        <v>0.86499999999999999</v>
      </c>
      <c r="AB8" s="5">
        <v>35</v>
      </c>
      <c r="AC8" s="7">
        <v>1</v>
      </c>
      <c r="AD8" s="5">
        <v>35</v>
      </c>
      <c r="AE8" s="7">
        <v>1</v>
      </c>
      <c r="AF8" s="5">
        <v>0</v>
      </c>
      <c r="AG8" s="7">
        <v>0</v>
      </c>
      <c r="AH8" s="5">
        <v>35</v>
      </c>
      <c r="AI8" s="5">
        <v>15</v>
      </c>
      <c r="AJ8" s="7">
        <v>0.4</v>
      </c>
      <c r="AK8" s="5">
        <v>25</v>
      </c>
      <c r="AL8" s="7">
        <v>0.77100000000000002</v>
      </c>
      <c r="AM8" s="5">
        <v>35</v>
      </c>
      <c r="AN8" s="7">
        <v>0.94299999999999995</v>
      </c>
      <c r="AO8" s="5">
        <v>35</v>
      </c>
      <c r="AP8" s="7">
        <v>1</v>
      </c>
      <c r="AQ8" s="5">
        <v>0</v>
      </c>
      <c r="AR8" s="7">
        <v>0</v>
      </c>
      <c r="AS8" s="5">
        <v>35</v>
      </c>
      <c r="AT8" s="5">
        <v>25</v>
      </c>
      <c r="AU8" s="7">
        <v>0.433</v>
      </c>
      <c r="AV8" s="5">
        <v>45</v>
      </c>
      <c r="AW8" s="7">
        <v>0.73299999999999998</v>
      </c>
      <c r="AX8" s="5">
        <v>55</v>
      </c>
      <c r="AY8" s="7">
        <v>0.93300000000000005</v>
      </c>
      <c r="AZ8" s="5">
        <v>60</v>
      </c>
      <c r="BA8" s="7">
        <v>1</v>
      </c>
      <c r="BB8" s="5">
        <v>0</v>
      </c>
      <c r="BC8" s="7">
        <v>0</v>
      </c>
      <c r="BD8" s="5">
        <v>60</v>
      </c>
    </row>
    <row r="9" spans="1:56" x14ac:dyDescent="0.35">
      <c r="A9" t="s">
        <v>67</v>
      </c>
      <c r="B9" s="5">
        <v>25</v>
      </c>
      <c r="C9" s="7">
        <v>0.29199999999999998</v>
      </c>
      <c r="D9" s="5">
        <v>55</v>
      </c>
      <c r="E9" s="7">
        <v>0.59599999999999997</v>
      </c>
      <c r="F9" s="5">
        <v>70</v>
      </c>
      <c r="G9" s="7">
        <v>0.79800000000000004</v>
      </c>
      <c r="H9" s="5">
        <v>85</v>
      </c>
      <c r="I9" s="7">
        <v>0.93300000000000005</v>
      </c>
      <c r="J9" s="5">
        <v>5</v>
      </c>
      <c r="K9" s="7">
        <v>6.7000000000000004E-2</v>
      </c>
      <c r="L9" s="5">
        <v>90</v>
      </c>
      <c r="M9" s="5">
        <v>30</v>
      </c>
      <c r="N9" s="7">
        <v>0.30299999999999999</v>
      </c>
      <c r="O9" s="5">
        <v>50</v>
      </c>
      <c r="P9" s="7">
        <v>0.52500000000000002</v>
      </c>
      <c r="Q9" s="5">
        <v>75</v>
      </c>
      <c r="R9" s="7">
        <v>0.77800000000000002</v>
      </c>
      <c r="S9" s="5">
        <v>90</v>
      </c>
      <c r="T9" s="7">
        <v>0.92900000000000005</v>
      </c>
      <c r="U9" s="5">
        <v>5</v>
      </c>
      <c r="V9" s="7">
        <v>7.0999999999999994E-2</v>
      </c>
      <c r="W9" s="5">
        <v>100</v>
      </c>
      <c r="X9" s="5">
        <v>30</v>
      </c>
      <c r="Y9" s="5" t="s">
        <v>63</v>
      </c>
      <c r="Z9" s="5">
        <v>60</v>
      </c>
      <c r="AA9" s="5" t="s">
        <v>63</v>
      </c>
      <c r="AB9" s="5">
        <v>85</v>
      </c>
      <c r="AC9" s="5" t="s">
        <v>63</v>
      </c>
      <c r="AD9" s="5">
        <v>95</v>
      </c>
      <c r="AE9" s="5" t="s">
        <v>63</v>
      </c>
      <c r="AF9" s="5" t="s">
        <v>63</v>
      </c>
      <c r="AG9" s="5" t="s">
        <v>63</v>
      </c>
      <c r="AH9" s="5">
        <v>95</v>
      </c>
      <c r="AI9" s="5">
        <v>25</v>
      </c>
      <c r="AJ9" s="7">
        <v>0.28299999999999997</v>
      </c>
      <c r="AK9" s="5">
        <v>55</v>
      </c>
      <c r="AL9" s="7">
        <v>0.62</v>
      </c>
      <c r="AM9" s="5">
        <v>70</v>
      </c>
      <c r="AN9" s="7">
        <v>0.77200000000000002</v>
      </c>
      <c r="AO9" s="5">
        <v>90</v>
      </c>
      <c r="AP9" s="7">
        <v>1</v>
      </c>
      <c r="AQ9" s="5">
        <v>0</v>
      </c>
      <c r="AR9" s="7">
        <v>0</v>
      </c>
      <c r="AS9" s="5">
        <v>90</v>
      </c>
      <c r="AT9" s="5">
        <v>25</v>
      </c>
      <c r="AU9" s="7">
        <v>0.27200000000000002</v>
      </c>
      <c r="AV9" s="5">
        <v>45</v>
      </c>
      <c r="AW9" s="7">
        <v>0.48899999999999999</v>
      </c>
      <c r="AX9" s="5">
        <v>70</v>
      </c>
      <c r="AY9" s="7">
        <v>0.77200000000000002</v>
      </c>
      <c r="AZ9" s="5">
        <v>85</v>
      </c>
      <c r="BA9" s="7">
        <v>0.93500000000000005</v>
      </c>
      <c r="BB9" s="5">
        <v>5</v>
      </c>
      <c r="BC9" s="7">
        <v>6.5000000000000002E-2</v>
      </c>
      <c r="BD9" s="5">
        <v>90</v>
      </c>
    </row>
    <row r="10" spans="1:56" x14ac:dyDescent="0.35">
      <c r="A10" t="s">
        <v>68</v>
      </c>
      <c r="B10" s="5">
        <v>15</v>
      </c>
      <c r="C10" s="5" t="s">
        <v>63</v>
      </c>
      <c r="D10" s="5">
        <v>25</v>
      </c>
      <c r="E10" s="5" t="s">
        <v>63</v>
      </c>
      <c r="F10" s="5">
        <v>35</v>
      </c>
      <c r="G10" s="5" t="s">
        <v>63</v>
      </c>
      <c r="H10" s="5">
        <v>40</v>
      </c>
      <c r="I10" s="5" t="s">
        <v>63</v>
      </c>
      <c r="J10" s="5" t="s">
        <v>63</v>
      </c>
      <c r="K10" s="5" t="s">
        <v>63</v>
      </c>
      <c r="L10" s="5">
        <v>40</v>
      </c>
      <c r="M10" s="5">
        <v>10</v>
      </c>
      <c r="N10" s="5" t="s">
        <v>63</v>
      </c>
      <c r="O10" s="5">
        <v>15</v>
      </c>
      <c r="P10" s="5" t="s">
        <v>63</v>
      </c>
      <c r="Q10" s="5">
        <v>20</v>
      </c>
      <c r="R10" s="5" t="s">
        <v>63</v>
      </c>
      <c r="S10" s="5">
        <v>25</v>
      </c>
      <c r="T10" s="5" t="s">
        <v>63</v>
      </c>
      <c r="U10" s="5" t="s">
        <v>63</v>
      </c>
      <c r="V10" s="5" t="s">
        <v>63</v>
      </c>
      <c r="W10" s="5">
        <v>30</v>
      </c>
      <c r="X10" s="5">
        <v>10</v>
      </c>
      <c r="Y10" s="5" t="s">
        <v>63</v>
      </c>
      <c r="Z10" s="5">
        <v>15</v>
      </c>
      <c r="AA10" s="5" t="s">
        <v>63</v>
      </c>
      <c r="AB10" s="5">
        <v>25</v>
      </c>
      <c r="AC10" s="5" t="s">
        <v>63</v>
      </c>
      <c r="AD10" s="5">
        <v>25</v>
      </c>
      <c r="AE10" s="5" t="s">
        <v>63</v>
      </c>
      <c r="AF10" s="5" t="s">
        <v>63</v>
      </c>
      <c r="AG10" s="5" t="s">
        <v>63</v>
      </c>
      <c r="AH10" s="5">
        <v>25</v>
      </c>
      <c r="AI10" s="5">
        <v>20</v>
      </c>
      <c r="AJ10" s="7">
        <v>0.45200000000000001</v>
      </c>
      <c r="AK10" s="5">
        <v>30</v>
      </c>
      <c r="AL10" s="7">
        <v>0.73799999999999999</v>
      </c>
      <c r="AM10" s="5">
        <v>40</v>
      </c>
      <c r="AN10" s="7">
        <v>0.95199999999999996</v>
      </c>
      <c r="AO10" s="5">
        <v>40</v>
      </c>
      <c r="AP10" s="7">
        <v>1</v>
      </c>
      <c r="AQ10" s="5">
        <v>0</v>
      </c>
      <c r="AR10" s="7">
        <v>0</v>
      </c>
      <c r="AS10" s="5">
        <v>40</v>
      </c>
      <c r="AT10" s="5">
        <v>20</v>
      </c>
      <c r="AU10" s="7">
        <v>0.6</v>
      </c>
      <c r="AV10" s="5">
        <v>20</v>
      </c>
      <c r="AW10" s="7">
        <v>0.73299999999999998</v>
      </c>
      <c r="AX10" s="5">
        <v>25</v>
      </c>
      <c r="AY10" s="7">
        <v>0.9</v>
      </c>
      <c r="AZ10" s="5">
        <v>30</v>
      </c>
      <c r="BA10" s="7">
        <v>1</v>
      </c>
      <c r="BB10" s="5">
        <v>0</v>
      </c>
      <c r="BC10" s="7">
        <v>0</v>
      </c>
      <c r="BD10" s="5">
        <v>30</v>
      </c>
    </row>
    <row r="11" spans="1:56" x14ac:dyDescent="0.35">
      <c r="A11" t="s">
        <v>69</v>
      </c>
      <c r="B11" s="5" t="s">
        <v>70</v>
      </c>
      <c r="C11" s="5" t="s">
        <v>70</v>
      </c>
      <c r="D11" s="5" t="s">
        <v>70</v>
      </c>
      <c r="E11" s="5" t="s">
        <v>70</v>
      </c>
      <c r="F11" s="5" t="s">
        <v>70</v>
      </c>
      <c r="G11" s="5" t="s">
        <v>70</v>
      </c>
      <c r="H11" s="5" t="s">
        <v>70</v>
      </c>
      <c r="I11" s="5" t="s">
        <v>70</v>
      </c>
      <c r="J11" s="5" t="s">
        <v>70</v>
      </c>
      <c r="K11" s="5" t="s">
        <v>70</v>
      </c>
      <c r="L11" s="5">
        <v>0</v>
      </c>
      <c r="M11" s="5" t="s">
        <v>70</v>
      </c>
      <c r="N11" s="5" t="s">
        <v>70</v>
      </c>
      <c r="O11" s="5" t="s">
        <v>70</v>
      </c>
      <c r="P11" s="5" t="s">
        <v>70</v>
      </c>
      <c r="Q11" s="5" t="s">
        <v>70</v>
      </c>
      <c r="R11" s="5" t="s">
        <v>70</v>
      </c>
      <c r="S11" s="5" t="s">
        <v>70</v>
      </c>
      <c r="T11" s="5" t="s">
        <v>70</v>
      </c>
      <c r="U11" s="5" t="s">
        <v>70</v>
      </c>
      <c r="V11" s="5" t="s">
        <v>70</v>
      </c>
      <c r="W11" s="5">
        <v>0</v>
      </c>
      <c r="X11" s="5" t="s">
        <v>70</v>
      </c>
      <c r="Y11" s="5" t="s">
        <v>70</v>
      </c>
      <c r="Z11" s="5" t="s">
        <v>70</v>
      </c>
      <c r="AA11" s="5" t="s">
        <v>70</v>
      </c>
      <c r="AB11" s="5" t="s">
        <v>70</v>
      </c>
      <c r="AC11" s="5" t="s">
        <v>70</v>
      </c>
      <c r="AD11" s="5" t="s">
        <v>70</v>
      </c>
      <c r="AE11" s="5" t="s">
        <v>70</v>
      </c>
      <c r="AF11" s="5" t="s">
        <v>70</v>
      </c>
      <c r="AG11" s="5" t="s">
        <v>70</v>
      </c>
      <c r="AH11" s="5">
        <v>0</v>
      </c>
      <c r="AI11" s="5" t="s">
        <v>70</v>
      </c>
      <c r="AJ11" s="5" t="s">
        <v>70</v>
      </c>
      <c r="AK11" s="5" t="s">
        <v>70</v>
      </c>
      <c r="AL11" s="5" t="s">
        <v>70</v>
      </c>
      <c r="AM11" s="5" t="s">
        <v>70</v>
      </c>
      <c r="AN11" s="5" t="s">
        <v>70</v>
      </c>
      <c r="AO11" s="5" t="s">
        <v>70</v>
      </c>
      <c r="AP11" s="5" t="s">
        <v>70</v>
      </c>
      <c r="AQ11" s="5" t="s">
        <v>70</v>
      </c>
      <c r="AR11" s="5" t="s">
        <v>70</v>
      </c>
      <c r="AS11" s="5">
        <v>0</v>
      </c>
      <c r="AT11" s="5" t="s">
        <v>70</v>
      </c>
      <c r="AU11" s="5" t="s">
        <v>70</v>
      </c>
      <c r="AV11" s="5" t="s">
        <v>70</v>
      </c>
      <c r="AW11" s="5" t="s">
        <v>70</v>
      </c>
      <c r="AX11" s="5" t="s">
        <v>70</v>
      </c>
      <c r="AY11" s="5" t="s">
        <v>70</v>
      </c>
      <c r="AZ11" s="5" t="s">
        <v>70</v>
      </c>
      <c r="BA11" s="5" t="s">
        <v>70</v>
      </c>
      <c r="BB11" s="5" t="s">
        <v>70</v>
      </c>
      <c r="BC11" s="5" t="s">
        <v>70</v>
      </c>
      <c r="BD11" s="5">
        <v>0</v>
      </c>
    </row>
    <row r="12" spans="1:56" x14ac:dyDescent="0.35">
      <c r="A12" t="s">
        <v>71</v>
      </c>
      <c r="B12" s="5" t="s">
        <v>70</v>
      </c>
      <c r="C12" s="5" t="s">
        <v>70</v>
      </c>
      <c r="D12" s="5" t="s">
        <v>70</v>
      </c>
      <c r="E12" s="5" t="s">
        <v>70</v>
      </c>
      <c r="F12" s="5" t="s">
        <v>70</v>
      </c>
      <c r="G12" s="5" t="s">
        <v>70</v>
      </c>
      <c r="H12" s="5" t="s">
        <v>70</v>
      </c>
      <c r="I12" s="5" t="s">
        <v>70</v>
      </c>
      <c r="J12" s="5" t="s">
        <v>70</v>
      </c>
      <c r="K12" s="5" t="s">
        <v>70</v>
      </c>
      <c r="L12" s="5">
        <v>0</v>
      </c>
      <c r="M12" s="5" t="s">
        <v>70</v>
      </c>
      <c r="N12" s="5" t="s">
        <v>70</v>
      </c>
      <c r="O12" s="5" t="s">
        <v>70</v>
      </c>
      <c r="P12" s="5" t="s">
        <v>70</v>
      </c>
      <c r="Q12" s="5" t="s">
        <v>70</v>
      </c>
      <c r="R12" s="5" t="s">
        <v>70</v>
      </c>
      <c r="S12" s="5" t="s">
        <v>70</v>
      </c>
      <c r="T12" s="5" t="s">
        <v>70</v>
      </c>
      <c r="U12" s="5" t="s">
        <v>70</v>
      </c>
      <c r="V12" s="5" t="s">
        <v>70</v>
      </c>
      <c r="W12" s="5">
        <v>0</v>
      </c>
      <c r="X12" s="5" t="s">
        <v>70</v>
      </c>
      <c r="Y12" s="5" t="s">
        <v>70</v>
      </c>
      <c r="Z12" s="5" t="s">
        <v>70</v>
      </c>
      <c r="AA12" s="5" t="s">
        <v>70</v>
      </c>
      <c r="AB12" s="5" t="s">
        <v>70</v>
      </c>
      <c r="AC12" s="5" t="s">
        <v>70</v>
      </c>
      <c r="AD12" s="5" t="s">
        <v>70</v>
      </c>
      <c r="AE12" s="5" t="s">
        <v>70</v>
      </c>
      <c r="AF12" s="5" t="s">
        <v>70</v>
      </c>
      <c r="AG12" s="5" t="s">
        <v>70</v>
      </c>
      <c r="AH12" s="5">
        <v>0</v>
      </c>
      <c r="AI12" s="5" t="s">
        <v>70</v>
      </c>
      <c r="AJ12" s="5" t="s">
        <v>70</v>
      </c>
      <c r="AK12" s="5" t="s">
        <v>70</v>
      </c>
      <c r="AL12" s="5" t="s">
        <v>70</v>
      </c>
      <c r="AM12" s="5" t="s">
        <v>70</v>
      </c>
      <c r="AN12" s="5" t="s">
        <v>70</v>
      </c>
      <c r="AO12" s="5" t="s">
        <v>70</v>
      </c>
      <c r="AP12" s="5" t="s">
        <v>70</v>
      </c>
      <c r="AQ12" s="5" t="s">
        <v>70</v>
      </c>
      <c r="AR12" s="5" t="s">
        <v>70</v>
      </c>
      <c r="AS12" s="5">
        <v>0</v>
      </c>
      <c r="AT12" s="5" t="s">
        <v>70</v>
      </c>
      <c r="AU12" s="5" t="s">
        <v>70</v>
      </c>
      <c r="AV12" s="5" t="s">
        <v>70</v>
      </c>
      <c r="AW12" s="5" t="s">
        <v>70</v>
      </c>
      <c r="AX12" s="5" t="s">
        <v>70</v>
      </c>
      <c r="AY12" s="5" t="s">
        <v>70</v>
      </c>
      <c r="AZ12" s="5" t="s">
        <v>70</v>
      </c>
      <c r="BA12" s="5" t="s">
        <v>70</v>
      </c>
      <c r="BB12" s="5" t="s">
        <v>70</v>
      </c>
      <c r="BC12" s="5" t="s">
        <v>70</v>
      </c>
      <c r="BD12" s="5">
        <v>0</v>
      </c>
    </row>
    <row r="13" spans="1:56" x14ac:dyDescent="0.35">
      <c r="A13" t="s">
        <v>72</v>
      </c>
      <c r="B13" s="5">
        <v>15</v>
      </c>
      <c r="C13" s="7">
        <v>0.27100000000000002</v>
      </c>
      <c r="D13" s="5">
        <v>25</v>
      </c>
      <c r="E13" s="7">
        <v>0.441</v>
      </c>
      <c r="F13" s="5">
        <v>45</v>
      </c>
      <c r="G13" s="7">
        <v>0.72899999999999998</v>
      </c>
      <c r="H13" s="5">
        <v>55</v>
      </c>
      <c r="I13" s="7">
        <v>0.91500000000000004</v>
      </c>
      <c r="J13" s="5">
        <v>5</v>
      </c>
      <c r="K13" s="7">
        <v>8.5000000000000006E-2</v>
      </c>
      <c r="L13" s="5">
        <v>60</v>
      </c>
      <c r="M13" s="5">
        <v>25</v>
      </c>
      <c r="N13" s="7">
        <v>0.375</v>
      </c>
      <c r="O13" s="5">
        <v>40</v>
      </c>
      <c r="P13" s="7">
        <v>0.55600000000000005</v>
      </c>
      <c r="Q13" s="5">
        <v>55</v>
      </c>
      <c r="R13" s="7">
        <v>0.75</v>
      </c>
      <c r="S13" s="5">
        <v>65</v>
      </c>
      <c r="T13" s="7">
        <v>0.93100000000000005</v>
      </c>
      <c r="U13" s="5">
        <v>5</v>
      </c>
      <c r="V13" s="7">
        <v>6.9000000000000006E-2</v>
      </c>
      <c r="W13" s="5">
        <v>70</v>
      </c>
      <c r="X13" s="5">
        <v>20</v>
      </c>
      <c r="Y13" s="7">
        <v>0.27500000000000002</v>
      </c>
      <c r="Z13" s="5">
        <v>40</v>
      </c>
      <c r="AA13" s="7">
        <v>0.56499999999999995</v>
      </c>
      <c r="AB13" s="5">
        <v>55</v>
      </c>
      <c r="AC13" s="7">
        <v>0.81200000000000006</v>
      </c>
      <c r="AD13" s="5">
        <v>65</v>
      </c>
      <c r="AE13" s="7">
        <v>0.91300000000000003</v>
      </c>
      <c r="AF13" s="5">
        <v>5</v>
      </c>
      <c r="AG13" s="7">
        <v>8.6999999999999994E-2</v>
      </c>
      <c r="AH13" s="5">
        <v>70</v>
      </c>
      <c r="AI13" s="5">
        <v>25</v>
      </c>
      <c r="AJ13" s="7">
        <v>0.32100000000000001</v>
      </c>
      <c r="AK13" s="5">
        <v>45</v>
      </c>
      <c r="AL13" s="7">
        <v>0.56799999999999995</v>
      </c>
      <c r="AM13" s="5">
        <v>70</v>
      </c>
      <c r="AN13" s="7">
        <v>0.88900000000000001</v>
      </c>
      <c r="AO13" s="5">
        <v>80</v>
      </c>
      <c r="AP13" s="7">
        <v>1</v>
      </c>
      <c r="AQ13" s="5">
        <v>0</v>
      </c>
      <c r="AR13" s="7">
        <v>0</v>
      </c>
      <c r="AS13" s="5">
        <v>80</v>
      </c>
      <c r="AT13" s="5">
        <v>25</v>
      </c>
      <c r="AU13" s="5" t="s">
        <v>63</v>
      </c>
      <c r="AV13" s="5">
        <v>50</v>
      </c>
      <c r="AW13" s="5" t="s">
        <v>63</v>
      </c>
      <c r="AX13" s="5">
        <v>65</v>
      </c>
      <c r="AY13" s="5" t="s">
        <v>63</v>
      </c>
      <c r="AZ13" s="5">
        <v>75</v>
      </c>
      <c r="BA13" s="5" t="s">
        <v>63</v>
      </c>
      <c r="BB13" s="5" t="s">
        <v>63</v>
      </c>
      <c r="BC13" s="5" t="s">
        <v>63</v>
      </c>
      <c r="BD13" s="5">
        <v>75</v>
      </c>
    </row>
    <row r="14" spans="1:56" x14ac:dyDescent="0.35">
      <c r="A14" t="s">
        <v>73</v>
      </c>
      <c r="B14" s="5" t="s">
        <v>70</v>
      </c>
      <c r="C14" s="5" t="s">
        <v>70</v>
      </c>
      <c r="D14" s="5" t="s">
        <v>70</v>
      </c>
      <c r="E14" s="5" t="s">
        <v>70</v>
      </c>
      <c r="F14" s="5" t="s">
        <v>70</v>
      </c>
      <c r="G14" s="5" t="s">
        <v>70</v>
      </c>
      <c r="H14" s="5" t="s">
        <v>70</v>
      </c>
      <c r="I14" s="5" t="s">
        <v>70</v>
      </c>
      <c r="J14" s="5" t="s">
        <v>70</v>
      </c>
      <c r="K14" s="5" t="s">
        <v>70</v>
      </c>
      <c r="L14" s="5">
        <v>0</v>
      </c>
      <c r="M14" s="5" t="s">
        <v>70</v>
      </c>
      <c r="N14" s="5" t="s">
        <v>70</v>
      </c>
      <c r="O14" s="5" t="s">
        <v>70</v>
      </c>
      <c r="P14" s="5" t="s">
        <v>70</v>
      </c>
      <c r="Q14" s="5" t="s">
        <v>70</v>
      </c>
      <c r="R14" s="5" t="s">
        <v>70</v>
      </c>
      <c r="S14" s="5" t="s">
        <v>70</v>
      </c>
      <c r="T14" s="5" t="s">
        <v>70</v>
      </c>
      <c r="U14" s="5" t="s">
        <v>70</v>
      </c>
      <c r="V14" s="5" t="s">
        <v>70</v>
      </c>
      <c r="W14" s="5">
        <v>0</v>
      </c>
      <c r="X14" s="5" t="s">
        <v>70</v>
      </c>
      <c r="Y14" s="5" t="s">
        <v>70</v>
      </c>
      <c r="Z14" s="5" t="s">
        <v>70</v>
      </c>
      <c r="AA14" s="5" t="s">
        <v>70</v>
      </c>
      <c r="AB14" s="5" t="s">
        <v>70</v>
      </c>
      <c r="AC14" s="5" t="s">
        <v>70</v>
      </c>
      <c r="AD14" s="5" t="s">
        <v>70</v>
      </c>
      <c r="AE14" s="5" t="s">
        <v>70</v>
      </c>
      <c r="AF14" s="5" t="s">
        <v>70</v>
      </c>
      <c r="AG14" s="5" t="s">
        <v>70</v>
      </c>
      <c r="AH14" s="5">
        <v>0</v>
      </c>
      <c r="AI14" s="5" t="s">
        <v>70</v>
      </c>
      <c r="AJ14" s="5" t="s">
        <v>70</v>
      </c>
      <c r="AK14" s="5" t="s">
        <v>70</v>
      </c>
      <c r="AL14" s="5" t="s">
        <v>70</v>
      </c>
      <c r="AM14" s="5" t="s">
        <v>70</v>
      </c>
      <c r="AN14" s="5" t="s">
        <v>70</v>
      </c>
      <c r="AO14" s="5" t="s">
        <v>70</v>
      </c>
      <c r="AP14" s="5" t="s">
        <v>70</v>
      </c>
      <c r="AQ14" s="5" t="s">
        <v>70</v>
      </c>
      <c r="AR14" s="5" t="s">
        <v>70</v>
      </c>
      <c r="AS14" s="5">
        <v>0</v>
      </c>
      <c r="AT14" s="5" t="s">
        <v>70</v>
      </c>
      <c r="AU14" s="5" t="s">
        <v>70</v>
      </c>
      <c r="AV14" s="5" t="s">
        <v>70</v>
      </c>
      <c r="AW14" s="5" t="s">
        <v>70</v>
      </c>
      <c r="AX14" s="5" t="s">
        <v>70</v>
      </c>
      <c r="AY14" s="5" t="s">
        <v>70</v>
      </c>
      <c r="AZ14" s="5" t="s">
        <v>70</v>
      </c>
      <c r="BA14" s="5" t="s">
        <v>70</v>
      </c>
      <c r="BB14" s="5" t="s">
        <v>70</v>
      </c>
      <c r="BC14" s="5" t="s">
        <v>70</v>
      </c>
      <c r="BD14" s="5">
        <v>0</v>
      </c>
    </row>
    <row r="15" spans="1:56" x14ac:dyDescent="0.35">
      <c r="A15" t="s">
        <v>74</v>
      </c>
      <c r="B15" s="5" t="s">
        <v>63</v>
      </c>
      <c r="C15" s="5" t="s">
        <v>63</v>
      </c>
      <c r="D15" s="5" t="s">
        <v>63</v>
      </c>
      <c r="E15" s="5" t="s">
        <v>63</v>
      </c>
      <c r="F15" s="5">
        <v>10</v>
      </c>
      <c r="G15" s="5" t="s">
        <v>63</v>
      </c>
      <c r="H15" s="5">
        <v>10</v>
      </c>
      <c r="I15" s="5" t="s">
        <v>63</v>
      </c>
      <c r="J15" s="5" t="s">
        <v>63</v>
      </c>
      <c r="K15" s="5" t="s">
        <v>63</v>
      </c>
      <c r="L15" s="5">
        <v>10</v>
      </c>
      <c r="M15" s="5">
        <v>5</v>
      </c>
      <c r="N15" s="7">
        <v>0.66700000000000004</v>
      </c>
      <c r="O15" s="5">
        <v>5</v>
      </c>
      <c r="P15" s="7">
        <v>0.77800000000000002</v>
      </c>
      <c r="Q15" s="5">
        <v>10</v>
      </c>
      <c r="R15" s="7">
        <v>1</v>
      </c>
      <c r="S15" s="5">
        <v>10</v>
      </c>
      <c r="T15" s="7">
        <v>1</v>
      </c>
      <c r="U15" s="5">
        <v>0</v>
      </c>
      <c r="V15" s="7">
        <v>0</v>
      </c>
      <c r="W15" s="5">
        <v>10</v>
      </c>
      <c r="X15" s="5">
        <v>10</v>
      </c>
      <c r="Y15" s="5" t="s">
        <v>63</v>
      </c>
      <c r="Z15" s="5">
        <v>15</v>
      </c>
      <c r="AA15" s="5" t="s">
        <v>63</v>
      </c>
      <c r="AB15" s="5">
        <v>20</v>
      </c>
      <c r="AC15" s="5" t="s">
        <v>63</v>
      </c>
      <c r="AD15" s="5">
        <v>20</v>
      </c>
      <c r="AE15" s="5" t="s">
        <v>63</v>
      </c>
      <c r="AF15" s="5" t="s">
        <v>63</v>
      </c>
      <c r="AG15" s="5" t="s">
        <v>63</v>
      </c>
      <c r="AH15" s="5">
        <v>20</v>
      </c>
      <c r="AI15" s="5">
        <v>10</v>
      </c>
      <c r="AJ15" s="5" t="s">
        <v>63</v>
      </c>
      <c r="AK15" s="5">
        <v>15</v>
      </c>
      <c r="AL15" s="5" t="s">
        <v>63</v>
      </c>
      <c r="AM15" s="5">
        <v>15</v>
      </c>
      <c r="AN15" s="5" t="s">
        <v>63</v>
      </c>
      <c r="AO15" s="5">
        <v>15</v>
      </c>
      <c r="AP15" s="5" t="s">
        <v>63</v>
      </c>
      <c r="AQ15" s="5" t="s">
        <v>63</v>
      </c>
      <c r="AR15" s="5" t="s">
        <v>63</v>
      </c>
      <c r="AS15" s="5">
        <v>20</v>
      </c>
      <c r="AT15" s="5" t="s">
        <v>63</v>
      </c>
      <c r="AU15" s="5" t="s">
        <v>63</v>
      </c>
      <c r="AV15" s="5">
        <v>10</v>
      </c>
      <c r="AW15" s="5" t="s">
        <v>63</v>
      </c>
      <c r="AX15" s="5">
        <v>15</v>
      </c>
      <c r="AY15" s="5" t="s">
        <v>63</v>
      </c>
      <c r="AZ15" s="5">
        <v>15</v>
      </c>
      <c r="BA15" s="5" t="s">
        <v>63</v>
      </c>
      <c r="BB15" s="5">
        <v>0</v>
      </c>
      <c r="BC15" s="7">
        <v>0</v>
      </c>
      <c r="BD15" s="5">
        <v>15</v>
      </c>
    </row>
    <row r="16" spans="1:56" x14ac:dyDescent="0.35">
      <c r="A16" t="s">
        <v>75</v>
      </c>
      <c r="B16" s="5" t="s">
        <v>70</v>
      </c>
      <c r="C16" s="5" t="s">
        <v>70</v>
      </c>
      <c r="D16" s="5" t="s">
        <v>70</v>
      </c>
      <c r="E16" s="5" t="s">
        <v>70</v>
      </c>
      <c r="F16" s="5" t="s">
        <v>70</v>
      </c>
      <c r="G16" s="5" t="s">
        <v>70</v>
      </c>
      <c r="H16" s="5" t="s">
        <v>70</v>
      </c>
      <c r="I16" s="5" t="s">
        <v>70</v>
      </c>
      <c r="J16" s="5" t="s">
        <v>70</v>
      </c>
      <c r="K16" s="5" t="s">
        <v>70</v>
      </c>
      <c r="L16" s="5">
        <v>0</v>
      </c>
      <c r="M16" s="5" t="s">
        <v>70</v>
      </c>
      <c r="N16" s="5" t="s">
        <v>70</v>
      </c>
      <c r="O16" s="5" t="s">
        <v>70</v>
      </c>
      <c r="P16" s="5" t="s">
        <v>70</v>
      </c>
      <c r="Q16" s="5" t="s">
        <v>70</v>
      </c>
      <c r="R16" s="5" t="s">
        <v>70</v>
      </c>
      <c r="S16" s="5" t="s">
        <v>70</v>
      </c>
      <c r="T16" s="5" t="s">
        <v>70</v>
      </c>
      <c r="U16" s="5" t="s">
        <v>70</v>
      </c>
      <c r="V16" s="5" t="s">
        <v>70</v>
      </c>
      <c r="W16" s="5">
        <v>0</v>
      </c>
      <c r="X16" s="5" t="s">
        <v>70</v>
      </c>
      <c r="Y16" s="5" t="s">
        <v>70</v>
      </c>
      <c r="Z16" s="5" t="s">
        <v>70</v>
      </c>
      <c r="AA16" s="5" t="s">
        <v>70</v>
      </c>
      <c r="AB16" s="5" t="s">
        <v>70</v>
      </c>
      <c r="AC16" s="5" t="s">
        <v>70</v>
      </c>
      <c r="AD16" s="5" t="s">
        <v>70</v>
      </c>
      <c r="AE16" s="5" t="s">
        <v>70</v>
      </c>
      <c r="AF16" s="5" t="s">
        <v>70</v>
      </c>
      <c r="AG16" s="5" t="s">
        <v>70</v>
      </c>
      <c r="AH16" s="5">
        <v>0</v>
      </c>
      <c r="AI16" s="5" t="s">
        <v>70</v>
      </c>
      <c r="AJ16" s="5" t="s">
        <v>70</v>
      </c>
      <c r="AK16" s="5" t="s">
        <v>70</v>
      </c>
      <c r="AL16" s="5" t="s">
        <v>70</v>
      </c>
      <c r="AM16" s="5" t="s">
        <v>70</v>
      </c>
      <c r="AN16" s="5" t="s">
        <v>70</v>
      </c>
      <c r="AO16" s="5" t="s">
        <v>70</v>
      </c>
      <c r="AP16" s="5" t="s">
        <v>70</v>
      </c>
      <c r="AQ16" s="5" t="s">
        <v>70</v>
      </c>
      <c r="AR16" s="5" t="s">
        <v>70</v>
      </c>
      <c r="AS16" s="5">
        <v>0</v>
      </c>
      <c r="AT16" s="5" t="s">
        <v>70</v>
      </c>
      <c r="AU16" s="5" t="s">
        <v>70</v>
      </c>
      <c r="AV16" s="5" t="s">
        <v>70</v>
      </c>
      <c r="AW16" s="5" t="s">
        <v>70</v>
      </c>
      <c r="AX16" s="5" t="s">
        <v>70</v>
      </c>
      <c r="AY16" s="5" t="s">
        <v>70</v>
      </c>
      <c r="AZ16" s="5" t="s">
        <v>70</v>
      </c>
      <c r="BA16" s="5" t="s">
        <v>70</v>
      </c>
      <c r="BB16" s="5" t="s">
        <v>70</v>
      </c>
      <c r="BC16" s="5" t="s">
        <v>70</v>
      </c>
      <c r="BD16" s="5">
        <v>0</v>
      </c>
    </row>
    <row r="17" spans="1:56" x14ac:dyDescent="0.35">
      <c r="A17" t="s">
        <v>76</v>
      </c>
      <c r="B17" s="5" t="s">
        <v>70</v>
      </c>
      <c r="C17" s="5" t="s">
        <v>70</v>
      </c>
      <c r="D17" s="5" t="s">
        <v>70</v>
      </c>
      <c r="E17" s="5" t="s">
        <v>70</v>
      </c>
      <c r="F17" s="5" t="s">
        <v>70</v>
      </c>
      <c r="G17" s="5" t="s">
        <v>70</v>
      </c>
      <c r="H17" s="5" t="s">
        <v>70</v>
      </c>
      <c r="I17" s="5" t="s">
        <v>70</v>
      </c>
      <c r="J17" s="5" t="s">
        <v>70</v>
      </c>
      <c r="K17" s="5" t="s">
        <v>70</v>
      </c>
      <c r="L17" s="5">
        <v>0</v>
      </c>
      <c r="M17" s="5" t="s">
        <v>70</v>
      </c>
      <c r="N17" s="5" t="s">
        <v>70</v>
      </c>
      <c r="O17" s="5" t="s">
        <v>70</v>
      </c>
      <c r="P17" s="5" t="s">
        <v>70</v>
      </c>
      <c r="Q17" s="5" t="s">
        <v>70</v>
      </c>
      <c r="R17" s="5" t="s">
        <v>70</v>
      </c>
      <c r="S17" s="5" t="s">
        <v>70</v>
      </c>
      <c r="T17" s="5" t="s">
        <v>70</v>
      </c>
      <c r="U17" s="5" t="s">
        <v>70</v>
      </c>
      <c r="V17" s="5" t="s">
        <v>70</v>
      </c>
      <c r="W17" s="5">
        <v>0</v>
      </c>
      <c r="X17" s="5" t="s">
        <v>70</v>
      </c>
      <c r="Y17" s="5" t="s">
        <v>70</v>
      </c>
      <c r="Z17" s="5" t="s">
        <v>70</v>
      </c>
      <c r="AA17" s="5" t="s">
        <v>70</v>
      </c>
      <c r="AB17" s="5" t="s">
        <v>70</v>
      </c>
      <c r="AC17" s="5" t="s">
        <v>70</v>
      </c>
      <c r="AD17" s="5" t="s">
        <v>70</v>
      </c>
      <c r="AE17" s="5" t="s">
        <v>70</v>
      </c>
      <c r="AF17" s="5" t="s">
        <v>70</v>
      </c>
      <c r="AG17" s="5" t="s">
        <v>70</v>
      </c>
      <c r="AH17" s="5">
        <v>0</v>
      </c>
      <c r="AI17" s="5" t="s">
        <v>70</v>
      </c>
      <c r="AJ17" s="5" t="s">
        <v>70</v>
      </c>
      <c r="AK17" s="5" t="s">
        <v>70</v>
      </c>
      <c r="AL17" s="5" t="s">
        <v>70</v>
      </c>
      <c r="AM17" s="5" t="s">
        <v>70</v>
      </c>
      <c r="AN17" s="5" t="s">
        <v>70</v>
      </c>
      <c r="AO17" s="5" t="s">
        <v>70</v>
      </c>
      <c r="AP17" s="5" t="s">
        <v>70</v>
      </c>
      <c r="AQ17" s="5" t="s">
        <v>70</v>
      </c>
      <c r="AR17" s="5" t="s">
        <v>70</v>
      </c>
      <c r="AS17" s="5">
        <v>0</v>
      </c>
      <c r="AT17" s="5" t="s">
        <v>70</v>
      </c>
      <c r="AU17" s="5" t="s">
        <v>70</v>
      </c>
      <c r="AV17" s="5" t="s">
        <v>70</v>
      </c>
      <c r="AW17" s="5" t="s">
        <v>70</v>
      </c>
      <c r="AX17" s="5" t="s">
        <v>70</v>
      </c>
      <c r="AY17" s="5" t="s">
        <v>70</v>
      </c>
      <c r="AZ17" s="5" t="s">
        <v>70</v>
      </c>
      <c r="BA17" s="5" t="s">
        <v>70</v>
      </c>
      <c r="BB17" s="5" t="s">
        <v>70</v>
      </c>
      <c r="BC17" s="5" t="s">
        <v>70</v>
      </c>
      <c r="BD17" s="5">
        <v>0</v>
      </c>
    </row>
    <row r="18" spans="1:56" x14ac:dyDescent="0.35">
      <c r="A18" t="s">
        <v>77</v>
      </c>
      <c r="B18" s="5">
        <v>0</v>
      </c>
      <c r="C18" s="7">
        <v>0</v>
      </c>
      <c r="D18" s="5" t="s">
        <v>63</v>
      </c>
      <c r="E18" s="5" t="s">
        <v>63</v>
      </c>
      <c r="F18" s="5">
        <v>5</v>
      </c>
      <c r="G18" s="5" t="s">
        <v>63</v>
      </c>
      <c r="H18" s="5">
        <v>10</v>
      </c>
      <c r="I18" s="5" t="s">
        <v>63</v>
      </c>
      <c r="J18" s="5" t="s">
        <v>63</v>
      </c>
      <c r="K18" s="5" t="s">
        <v>63</v>
      </c>
      <c r="L18" s="5">
        <v>10</v>
      </c>
      <c r="M18" s="5" t="s">
        <v>63</v>
      </c>
      <c r="N18" s="5" t="s">
        <v>63</v>
      </c>
      <c r="O18" s="5">
        <v>10</v>
      </c>
      <c r="P18" s="5" t="s">
        <v>63</v>
      </c>
      <c r="Q18" s="5">
        <v>10</v>
      </c>
      <c r="R18" s="5" t="s">
        <v>63</v>
      </c>
      <c r="S18" s="5">
        <v>10</v>
      </c>
      <c r="T18" s="5" t="s">
        <v>63</v>
      </c>
      <c r="U18" s="5">
        <v>0</v>
      </c>
      <c r="V18" s="7">
        <v>0</v>
      </c>
      <c r="W18" s="5">
        <v>10</v>
      </c>
      <c r="X18" s="5">
        <v>10</v>
      </c>
      <c r="Y18" s="7">
        <v>0.42099999999999999</v>
      </c>
      <c r="Z18" s="5">
        <v>10</v>
      </c>
      <c r="AA18" s="7">
        <v>0.63200000000000001</v>
      </c>
      <c r="AB18" s="5">
        <v>15</v>
      </c>
      <c r="AC18" s="7">
        <v>0.89500000000000002</v>
      </c>
      <c r="AD18" s="5">
        <v>20</v>
      </c>
      <c r="AE18" s="7">
        <v>1</v>
      </c>
      <c r="AF18" s="5">
        <v>0</v>
      </c>
      <c r="AG18" s="7">
        <v>0</v>
      </c>
      <c r="AH18" s="5">
        <v>20</v>
      </c>
      <c r="AI18" s="5">
        <v>5</v>
      </c>
      <c r="AJ18" s="7">
        <v>0.6</v>
      </c>
      <c r="AK18" s="5">
        <v>5</v>
      </c>
      <c r="AL18" s="7">
        <v>0.7</v>
      </c>
      <c r="AM18" s="5">
        <v>10</v>
      </c>
      <c r="AN18" s="7">
        <v>0.9</v>
      </c>
      <c r="AO18" s="5">
        <v>10</v>
      </c>
      <c r="AP18" s="7">
        <v>1</v>
      </c>
      <c r="AQ18" s="5">
        <v>0</v>
      </c>
      <c r="AR18" s="7">
        <v>0</v>
      </c>
      <c r="AS18" s="5">
        <v>10</v>
      </c>
      <c r="AT18" s="5" t="s">
        <v>63</v>
      </c>
      <c r="AU18" s="5" t="s">
        <v>63</v>
      </c>
      <c r="AV18" s="5">
        <v>10</v>
      </c>
      <c r="AW18" s="5" t="s">
        <v>63</v>
      </c>
      <c r="AX18" s="5">
        <v>10</v>
      </c>
      <c r="AY18" s="5" t="s">
        <v>63</v>
      </c>
      <c r="AZ18" s="5">
        <v>15</v>
      </c>
      <c r="BA18" s="5" t="s">
        <v>63</v>
      </c>
      <c r="BB18" s="5">
        <v>5</v>
      </c>
      <c r="BC18" s="5" t="s">
        <v>63</v>
      </c>
      <c r="BD18" s="5">
        <v>20</v>
      </c>
    </row>
    <row r="19" spans="1:56" x14ac:dyDescent="0.35">
      <c r="A19" t="s">
        <v>78</v>
      </c>
      <c r="B19" s="5" t="s">
        <v>70</v>
      </c>
      <c r="C19" s="5" t="s">
        <v>70</v>
      </c>
      <c r="D19" s="5" t="s">
        <v>70</v>
      </c>
      <c r="E19" s="5" t="s">
        <v>70</v>
      </c>
      <c r="F19" s="5" t="s">
        <v>70</v>
      </c>
      <c r="G19" s="5" t="s">
        <v>70</v>
      </c>
      <c r="H19" s="5" t="s">
        <v>70</v>
      </c>
      <c r="I19" s="5" t="s">
        <v>70</v>
      </c>
      <c r="J19" s="5" t="s">
        <v>70</v>
      </c>
      <c r="K19" s="5" t="s">
        <v>70</v>
      </c>
      <c r="L19" s="5">
        <v>0</v>
      </c>
      <c r="M19" s="5" t="s">
        <v>70</v>
      </c>
      <c r="N19" s="5" t="s">
        <v>70</v>
      </c>
      <c r="O19" s="5" t="s">
        <v>70</v>
      </c>
      <c r="P19" s="5" t="s">
        <v>70</v>
      </c>
      <c r="Q19" s="5" t="s">
        <v>70</v>
      </c>
      <c r="R19" s="5" t="s">
        <v>70</v>
      </c>
      <c r="S19" s="5" t="s">
        <v>70</v>
      </c>
      <c r="T19" s="5" t="s">
        <v>70</v>
      </c>
      <c r="U19" s="5" t="s">
        <v>70</v>
      </c>
      <c r="V19" s="5" t="s">
        <v>70</v>
      </c>
      <c r="W19" s="5">
        <v>0</v>
      </c>
      <c r="X19" s="5" t="s">
        <v>70</v>
      </c>
      <c r="Y19" s="5" t="s">
        <v>70</v>
      </c>
      <c r="Z19" s="5" t="s">
        <v>70</v>
      </c>
      <c r="AA19" s="5" t="s">
        <v>70</v>
      </c>
      <c r="AB19" s="5" t="s">
        <v>70</v>
      </c>
      <c r="AC19" s="5" t="s">
        <v>70</v>
      </c>
      <c r="AD19" s="5" t="s">
        <v>70</v>
      </c>
      <c r="AE19" s="5" t="s">
        <v>70</v>
      </c>
      <c r="AF19" s="5" t="s">
        <v>70</v>
      </c>
      <c r="AG19" s="5" t="s">
        <v>70</v>
      </c>
      <c r="AH19" s="5">
        <v>0</v>
      </c>
      <c r="AI19" s="5" t="s">
        <v>70</v>
      </c>
      <c r="AJ19" s="5" t="s">
        <v>70</v>
      </c>
      <c r="AK19" s="5" t="s">
        <v>70</v>
      </c>
      <c r="AL19" s="5" t="s">
        <v>70</v>
      </c>
      <c r="AM19" s="5" t="s">
        <v>70</v>
      </c>
      <c r="AN19" s="5" t="s">
        <v>70</v>
      </c>
      <c r="AO19" s="5" t="s">
        <v>70</v>
      </c>
      <c r="AP19" s="5" t="s">
        <v>70</v>
      </c>
      <c r="AQ19" s="5" t="s">
        <v>70</v>
      </c>
      <c r="AR19" s="5" t="s">
        <v>70</v>
      </c>
      <c r="AS19" s="5">
        <v>0</v>
      </c>
      <c r="AT19" s="5" t="s">
        <v>70</v>
      </c>
      <c r="AU19" s="5" t="s">
        <v>70</v>
      </c>
      <c r="AV19" s="5" t="s">
        <v>70</v>
      </c>
      <c r="AW19" s="5" t="s">
        <v>70</v>
      </c>
      <c r="AX19" s="5" t="s">
        <v>70</v>
      </c>
      <c r="AY19" s="5" t="s">
        <v>70</v>
      </c>
      <c r="AZ19" s="5" t="s">
        <v>70</v>
      </c>
      <c r="BA19" s="5" t="s">
        <v>70</v>
      </c>
      <c r="BB19" s="5" t="s">
        <v>70</v>
      </c>
      <c r="BC19" s="5" t="s">
        <v>70</v>
      </c>
      <c r="BD19" s="5">
        <v>0</v>
      </c>
    </row>
    <row r="20" spans="1:56" x14ac:dyDescent="0.35">
      <c r="A20" t="s">
        <v>79</v>
      </c>
      <c r="B20" s="5" t="s">
        <v>63</v>
      </c>
      <c r="C20" s="5" t="s">
        <v>63</v>
      </c>
      <c r="D20" s="5">
        <v>5</v>
      </c>
      <c r="E20" s="5" t="s">
        <v>63</v>
      </c>
      <c r="F20" s="5">
        <v>10</v>
      </c>
      <c r="G20" s="5" t="s">
        <v>63</v>
      </c>
      <c r="H20" s="5">
        <v>10</v>
      </c>
      <c r="I20" s="5" t="s">
        <v>63</v>
      </c>
      <c r="J20" s="5">
        <v>0</v>
      </c>
      <c r="K20" s="7">
        <v>0</v>
      </c>
      <c r="L20" s="5">
        <v>10</v>
      </c>
      <c r="M20" s="5" t="s">
        <v>63</v>
      </c>
      <c r="N20" s="5" t="s">
        <v>63</v>
      </c>
      <c r="O20" s="5">
        <v>10</v>
      </c>
      <c r="P20" s="5" t="s">
        <v>63</v>
      </c>
      <c r="Q20" s="5">
        <v>15</v>
      </c>
      <c r="R20" s="5" t="s">
        <v>63</v>
      </c>
      <c r="S20" s="5">
        <v>20</v>
      </c>
      <c r="T20" s="5" t="s">
        <v>63</v>
      </c>
      <c r="U20" s="5">
        <v>0</v>
      </c>
      <c r="V20" s="7">
        <v>0</v>
      </c>
      <c r="W20" s="5">
        <v>20</v>
      </c>
      <c r="X20" s="5">
        <v>15</v>
      </c>
      <c r="Y20" s="7">
        <v>0.92900000000000005</v>
      </c>
      <c r="Z20" s="5">
        <v>15</v>
      </c>
      <c r="AA20" s="7">
        <v>1</v>
      </c>
      <c r="AB20" s="5">
        <v>15</v>
      </c>
      <c r="AC20" s="7">
        <v>1</v>
      </c>
      <c r="AD20" s="5">
        <v>15</v>
      </c>
      <c r="AE20" s="7">
        <v>1</v>
      </c>
      <c r="AF20" s="5">
        <v>0</v>
      </c>
      <c r="AG20" s="7">
        <v>0</v>
      </c>
      <c r="AH20" s="5">
        <v>15</v>
      </c>
      <c r="AI20" s="5">
        <v>10</v>
      </c>
      <c r="AJ20" s="7">
        <v>0.52900000000000003</v>
      </c>
      <c r="AK20" s="5">
        <v>10</v>
      </c>
      <c r="AL20" s="7">
        <v>0.70599999999999996</v>
      </c>
      <c r="AM20" s="5">
        <v>15</v>
      </c>
      <c r="AN20" s="7">
        <v>1</v>
      </c>
      <c r="AO20" s="5">
        <v>15</v>
      </c>
      <c r="AP20" s="7">
        <v>1</v>
      </c>
      <c r="AQ20" s="5">
        <v>0</v>
      </c>
      <c r="AR20" s="7">
        <v>0</v>
      </c>
      <c r="AS20" s="5">
        <v>15</v>
      </c>
      <c r="AT20" s="5" t="s">
        <v>63</v>
      </c>
      <c r="AU20" s="5" t="s">
        <v>63</v>
      </c>
      <c r="AV20" s="5">
        <v>5</v>
      </c>
      <c r="AW20" s="5" t="s">
        <v>63</v>
      </c>
      <c r="AX20" s="5">
        <v>10</v>
      </c>
      <c r="AY20" s="5" t="s">
        <v>63</v>
      </c>
      <c r="AZ20" s="5">
        <v>10</v>
      </c>
      <c r="BA20" s="5" t="s">
        <v>63</v>
      </c>
      <c r="BB20" s="5">
        <v>0</v>
      </c>
      <c r="BC20" s="7">
        <v>0</v>
      </c>
      <c r="BD20" s="5">
        <v>10</v>
      </c>
    </row>
    <row r="21" spans="1:56" x14ac:dyDescent="0.35">
      <c r="A21" t="s">
        <v>80</v>
      </c>
      <c r="B21" s="5" t="s">
        <v>70</v>
      </c>
      <c r="C21" s="5" t="s">
        <v>70</v>
      </c>
      <c r="D21" s="5" t="s">
        <v>70</v>
      </c>
      <c r="E21" s="5" t="s">
        <v>70</v>
      </c>
      <c r="F21" s="5" t="s">
        <v>70</v>
      </c>
      <c r="G21" s="5" t="s">
        <v>70</v>
      </c>
      <c r="H21" s="5" t="s">
        <v>70</v>
      </c>
      <c r="I21" s="5" t="s">
        <v>70</v>
      </c>
      <c r="J21" s="5" t="s">
        <v>70</v>
      </c>
      <c r="K21" s="5" t="s">
        <v>70</v>
      </c>
      <c r="L21" s="5">
        <v>0</v>
      </c>
      <c r="M21" s="5" t="s">
        <v>70</v>
      </c>
      <c r="N21" s="5" t="s">
        <v>70</v>
      </c>
      <c r="O21" s="5" t="s">
        <v>70</v>
      </c>
      <c r="P21" s="5" t="s">
        <v>70</v>
      </c>
      <c r="Q21" s="5" t="s">
        <v>70</v>
      </c>
      <c r="R21" s="5" t="s">
        <v>70</v>
      </c>
      <c r="S21" s="5" t="s">
        <v>70</v>
      </c>
      <c r="T21" s="5" t="s">
        <v>70</v>
      </c>
      <c r="U21" s="5" t="s">
        <v>70</v>
      </c>
      <c r="V21" s="5" t="s">
        <v>70</v>
      </c>
      <c r="W21" s="5">
        <v>0</v>
      </c>
      <c r="X21" s="5" t="s">
        <v>70</v>
      </c>
      <c r="Y21" s="5" t="s">
        <v>70</v>
      </c>
      <c r="Z21" s="5" t="s">
        <v>70</v>
      </c>
      <c r="AA21" s="5" t="s">
        <v>70</v>
      </c>
      <c r="AB21" s="5" t="s">
        <v>70</v>
      </c>
      <c r="AC21" s="5" t="s">
        <v>70</v>
      </c>
      <c r="AD21" s="5" t="s">
        <v>70</v>
      </c>
      <c r="AE21" s="5" t="s">
        <v>70</v>
      </c>
      <c r="AF21" s="5" t="s">
        <v>70</v>
      </c>
      <c r="AG21" s="5" t="s">
        <v>70</v>
      </c>
      <c r="AH21" s="5">
        <v>0</v>
      </c>
      <c r="AI21" s="5" t="s">
        <v>70</v>
      </c>
      <c r="AJ21" s="5" t="s">
        <v>70</v>
      </c>
      <c r="AK21" s="5" t="s">
        <v>70</v>
      </c>
      <c r="AL21" s="5" t="s">
        <v>70</v>
      </c>
      <c r="AM21" s="5" t="s">
        <v>70</v>
      </c>
      <c r="AN21" s="5" t="s">
        <v>70</v>
      </c>
      <c r="AO21" s="5" t="s">
        <v>70</v>
      </c>
      <c r="AP21" s="5" t="s">
        <v>70</v>
      </c>
      <c r="AQ21" s="5" t="s">
        <v>70</v>
      </c>
      <c r="AR21" s="5" t="s">
        <v>70</v>
      </c>
      <c r="AS21" s="5">
        <v>0</v>
      </c>
      <c r="AT21" s="5" t="s">
        <v>70</v>
      </c>
      <c r="AU21" s="5" t="s">
        <v>70</v>
      </c>
      <c r="AV21" s="5" t="s">
        <v>70</v>
      </c>
      <c r="AW21" s="5" t="s">
        <v>70</v>
      </c>
      <c r="AX21" s="5" t="s">
        <v>70</v>
      </c>
      <c r="AY21" s="5" t="s">
        <v>70</v>
      </c>
      <c r="AZ21" s="5" t="s">
        <v>70</v>
      </c>
      <c r="BA21" s="5" t="s">
        <v>70</v>
      </c>
      <c r="BB21" s="5" t="s">
        <v>70</v>
      </c>
      <c r="BC21" s="5" t="s">
        <v>70</v>
      </c>
      <c r="BD21" s="5">
        <v>0</v>
      </c>
    </row>
    <row r="22" spans="1:56" x14ac:dyDescent="0.35">
      <c r="A22" t="s">
        <v>81</v>
      </c>
      <c r="B22" s="5">
        <v>10</v>
      </c>
      <c r="C22" s="7">
        <v>0.22900000000000001</v>
      </c>
      <c r="D22" s="5">
        <v>15</v>
      </c>
      <c r="E22" s="7">
        <v>0.4</v>
      </c>
      <c r="F22" s="5">
        <v>20</v>
      </c>
      <c r="G22" s="7">
        <v>0.629</v>
      </c>
      <c r="H22" s="5">
        <v>30</v>
      </c>
      <c r="I22" s="7">
        <v>0.85699999999999998</v>
      </c>
      <c r="J22" s="5">
        <v>5</v>
      </c>
      <c r="K22" s="7">
        <v>0.14299999999999999</v>
      </c>
      <c r="L22" s="5">
        <v>35</v>
      </c>
      <c r="M22" s="5">
        <v>15</v>
      </c>
      <c r="N22" s="5" t="s">
        <v>63</v>
      </c>
      <c r="O22" s="5">
        <v>20</v>
      </c>
      <c r="P22" s="5" t="s">
        <v>63</v>
      </c>
      <c r="Q22" s="5">
        <v>25</v>
      </c>
      <c r="R22" s="5" t="s">
        <v>63</v>
      </c>
      <c r="S22" s="5">
        <v>30</v>
      </c>
      <c r="T22" s="5" t="s">
        <v>63</v>
      </c>
      <c r="U22" s="5" t="s">
        <v>63</v>
      </c>
      <c r="V22" s="5" t="s">
        <v>63</v>
      </c>
      <c r="W22" s="5">
        <v>30</v>
      </c>
      <c r="X22" s="5">
        <v>15</v>
      </c>
      <c r="Y22" s="7">
        <v>0.58599999999999997</v>
      </c>
      <c r="Z22" s="5">
        <v>20</v>
      </c>
      <c r="AA22" s="7">
        <v>0.72399999999999998</v>
      </c>
      <c r="AB22" s="5">
        <v>30</v>
      </c>
      <c r="AC22" s="7">
        <v>0.96599999999999997</v>
      </c>
      <c r="AD22" s="5">
        <v>30</v>
      </c>
      <c r="AE22" s="7">
        <v>1</v>
      </c>
      <c r="AF22" s="5">
        <v>0</v>
      </c>
      <c r="AG22" s="7">
        <v>0</v>
      </c>
      <c r="AH22" s="5">
        <v>30</v>
      </c>
      <c r="AI22" s="5">
        <v>10</v>
      </c>
      <c r="AJ22" s="7">
        <v>0.52600000000000002</v>
      </c>
      <c r="AK22" s="5">
        <v>15</v>
      </c>
      <c r="AL22" s="7">
        <v>0.73699999999999999</v>
      </c>
      <c r="AM22" s="5">
        <v>20</v>
      </c>
      <c r="AN22" s="7">
        <v>0.94699999999999995</v>
      </c>
      <c r="AO22" s="5">
        <v>20</v>
      </c>
      <c r="AP22" s="7">
        <v>1</v>
      </c>
      <c r="AQ22" s="5">
        <v>0</v>
      </c>
      <c r="AR22" s="7">
        <v>0</v>
      </c>
      <c r="AS22" s="5">
        <v>20</v>
      </c>
      <c r="AT22" s="5">
        <v>10</v>
      </c>
      <c r="AU22" s="5" t="s">
        <v>63</v>
      </c>
      <c r="AV22" s="5">
        <v>15</v>
      </c>
      <c r="AW22" s="5" t="s">
        <v>63</v>
      </c>
      <c r="AX22" s="5">
        <v>20</v>
      </c>
      <c r="AY22" s="5" t="s">
        <v>63</v>
      </c>
      <c r="AZ22" s="5">
        <v>25</v>
      </c>
      <c r="BA22" s="5" t="s">
        <v>63</v>
      </c>
      <c r="BB22" s="5" t="s">
        <v>63</v>
      </c>
      <c r="BC22" s="5" t="s">
        <v>63</v>
      </c>
      <c r="BD22" s="5">
        <v>25</v>
      </c>
    </row>
    <row r="23" spans="1:56" x14ac:dyDescent="0.35">
      <c r="A23" t="s">
        <v>82</v>
      </c>
      <c r="B23" s="5">
        <v>80</v>
      </c>
      <c r="C23" s="7">
        <v>0.33200000000000002</v>
      </c>
      <c r="D23" s="5">
        <v>160</v>
      </c>
      <c r="E23" s="7">
        <v>0.65600000000000003</v>
      </c>
      <c r="F23" s="5">
        <v>205</v>
      </c>
      <c r="G23" s="7">
        <v>0.84799999999999998</v>
      </c>
      <c r="H23" s="5">
        <v>230</v>
      </c>
      <c r="I23" s="7">
        <v>0.95099999999999996</v>
      </c>
      <c r="J23" s="5">
        <v>10</v>
      </c>
      <c r="K23" s="7">
        <v>4.9000000000000002E-2</v>
      </c>
      <c r="L23" s="5">
        <v>245</v>
      </c>
      <c r="M23" s="5">
        <v>95</v>
      </c>
      <c r="N23" s="7">
        <v>0.42</v>
      </c>
      <c r="O23" s="5">
        <v>165</v>
      </c>
      <c r="P23" s="7">
        <v>0.72799999999999998</v>
      </c>
      <c r="Q23" s="5">
        <v>205</v>
      </c>
      <c r="R23" s="7">
        <v>0.92</v>
      </c>
      <c r="S23" s="5">
        <v>220</v>
      </c>
      <c r="T23" s="7">
        <v>0.97299999999999998</v>
      </c>
      <c r="U23" s="5">
        <v>5</v>
      </c>
      <c r="V23" s="7">
        <v>2.7E-2</v>
      </c>
      <c r="W23" s="5">
        <v>225</v>
      </c>
      <c r="X23" s="5">
        <v>115</v>
      </c>
      <c r="Y23" s="5" t="s">
        <v>63</v>
      </c>
      <c r="Z23" s="5">
        <v>160</v>
      </c>
      <c r="AA23" s="5" t="s">
        <v>63</v>
      </c>
      <c r="AB23" s="5">
        <v>210</v>
      </c>
      <c r="AC23" s="5" t="s">
        <v>63</v>
      </c>
      <c r="AD23" s="5">
        <v>215</v>
      </c>
      <c r="AE23" s="5" t="s">
        <v>63</v>
      </c>
      <c r="AF23" s="5" t="s">
        <v>63</v>
      </c>
      <c r="AG23" s="5" t="s">
        <v>63</v>
      </c>
      <c r="AH23" s="5">
        <v>215</v>
      </c>
      <c r="AI23" s="5">
        <v>80</v>
      </c>
      <c r="AJ23" s="7">
        <v>0.36299999999999999</v>
      </c>
      <c r="AK23" s="5">
        <v>155</v>
      </c>
      <c r="AL23" s="7">
        <v>0.69499999999999995</v>
      </c>
      <c r="AM23" s="5">
        <v>205</v>
      </c>
      <c r="AN23" s="7">
        <v>0.92800000000000005</v>
      </c>
      <c r="AO23" s="5">
        <v>225</v>
      </c>
      <c r="AP23" s="7">
        <v>1</v>
      </c>
      <c r="AQ23" s="5">
        <v>0</v>
      </c>
      <c r="AR23" s="7">
        <v>0</v>
      </c>
      <c r="AS23" s="5">
        <v>225</v>
      </c>
      <c r="AT23" s="5">
        <v>80</v>
      </c>
      <c r="AU23" s="7">
        <v>0.32200000000000001</v>
      </c>
      <c r="AV23" s="5">
        <v>175</v>
      </c>
      <c r="AW23" s="7">
        <v>0.72199999999999998</v>
      </c>
      <c r="AX23" s="5">
        <v>230</v>
      </c>
      <c r="AY23" s="7">
        <v>0.93899999999999995</v>
      </c>
      <c r="AZ23" s="5">
        <v>240</v>
      </c>
      <c r="BA23" s="7">
        <v>0.98</v>
      </c>
      <c r="BB23" s="5">
        <v>5</v>
      </c>
      <c r="BC23" s="7">
        <v>0.02</v>
      </c>
      <c r="BD23" s="5">
        <v>245</v>
      </c>
    </row>
    <row r="24" spans="1:56" x14ac:dyDescent="0.35">
      <c r="A24" t="s">
        <v>83</v>
      </c>
      <c r="B24" s="5" t="s">
        <v>70</v>
      </c>
      <c r="C24" s="5" t="s">
        <v>70</v>
      </c>
      <c r="D24" s="5" t="s">
        <v>70</v>
      </c>
      <c r="E24" s="5" t="s">
        <v>70</v>
      </c>
      <c r="F24" s="5" t="s">
        <v>70</v>
      </c>
      <c r="G24" s="5" t="s">
        <v>70</v>
      </c>
      <c r="H24" s="5" t="s">
        <v>70</v>
      </c>
      <c r="I24" s="5" t="s">
        <v>70</v>
      </c>
      <c r="J24" s="5" t="s">
        <v>70</v>
      </c>
      <c r="K24" s="5" t="s">
        <v>70</v>
      </c>
      <c r="L24" s="5">
        <v>0</v>
      </c>
      <c r="M24" s="5" t="s">
        <v>70</v>
      </c>
      <c r="N24" s="5" t="s">
        <v>70</v>
      </c>
      <c r="O24" s="5" t="s">
        <v>70</v>
      </c>
      <c r="P24" s="5" t="s">
        <v>70</v>
      </c>
      <c r="Q24" s="5" t="s">
        <v>70</v>
      </c>
      <c r="R24" s="5" t="s">
        <v>70</v>
      </c>
      <c r="S24" s="5" t="s">
        <v>70</v>
      </c>
      <c r="T24" s="5" t="s">
        <v>70</v>
      </c>
      <c r="U24" s="5" t="s">
        <v>70</v>
      </c>
      <c r="V24" s="5" t="s">
        <v>70</v>
      </c>
      <c r="W24" s="5">
        <v>0</v>
      </c>
      <c r="X24" s="5" t="s">
        <v>70</v>
      </c>
      <c r="Y24" s="5" t="s">
        <v>70</v>
      </c>
      <c r="Z24" s="5" t="s">
        <v>70</v>
      </c>
      <c r="AA24" s="5" t="s">
        <v>70</v>
      </c>
      <c r="AB24" s="5" t="s">
        <v>70</v>
      </c>
      <c r="AC24" s="5" t="s">
        <v>70</v>
      </c>
      <c r="AD24" s="5" t="s">
        <v>70</v>
      </c>
      <c r="AE24" s="5" t="s">
        <v>70</v>
      </c>
      <c r="AF24" s="5" t="s">
        <v>70</v>
      </c>
      <c r="AG24" s="5" t="s">
        <v>70</v>
      </c>
      <c r="AH24" s="5">
        <v>0</v>
      </c>
      <c r="AI24" s="5" t="s">
        <v>63</v>
      </c>
      <c r="AJ24" s="5" t="s">
        <v>63</v>
      </c>
      <c r="AK24" s="5" t="s">
        <v>63</v>
      </c>
      <c r="AL24" s="5" t="s">
        <v>63</v>
      </c>
      <c r="AM24" s="5" t="s">
        <v>63</v>
      </c>
      <c r="AN24" s="5" t="s">
        <v>63</v>
      </c>
      <c r="AO24" s="5" t="s">
        <v>63</v>
      </c>
      <c r="AP24" s="5" t="s">
        <v>63</v>
      </c>
      <c r="AQ24" s="5">
        <v>0</v>
      </c>
      <c r="AR24" s="7">
        <v>0</v>
      </c>
      <c r="AS24" s="5" t="s">
        <v>63</v>
      </c>
      <c r="AT24" s="5">
        <v>0</v>
      </c>
      <c r="AU24" s="7">
        <v>0</v>
      </c>
      <c r="AV24" s="5">
        <v>0</v>
      </c>
      <c r="AW24" s="7">
        <v>0</v>
      </c>
      <c r="AX24" s="5" t="s">
        <v>63</v>
      </c>
      <c r="AY24" s="5" t="s">
        <v>63</v>
      </c>
      <c r="AZ24" s="5" t="s">
        <v>63</v>
      </c>
      <c r="BA24" s="5" t="s">
        <v>63</v>
      </c>
      <c r="BB24" s="5">
        <v>0</v>
      </c>
      <c r="BC24" s="7">
        <v>0</v>
      </c>
      <c r="BD24" s="5" t="s">
        <v>63</v>
      </c>
    </row>
    <row r="25" spans="1:56" x14ac:dyDescent="0.35">
      <c r="A25" t="s">
        <v>84</v>
      </c>
      <c r="B25" s="5" t="s">
        <v>70</v>
      </c>
      <c r="C25" s="5" t="s">
        <v>70</v>
      </c>
      <c r="D25" s="5" t="s">
        <v>70</v>
      </c>
      <c r="E25" s="5" t="s">
        <v>70</v>
      </c>
      <c r="F25" s="5" t="s">
        <v>70</v>
      </c>
      <c r="G25" s="5" t="s">
        <v>70</v>
      </c>
      <c r="H25" s="5" t="s">
        <v>70</v>
      </c>
      <c r="I25" s="5" t="s">
        <v>70</v>
      </c>
      <c r="J25" s="5" t="s">
        <v>70</v>
      </c>
      <c r="K25" s="5" t="s">
        <v>70</v>
      </c>
      <c r="L25" s="5">
        <v>0</v>
      </c>
      <c r="M25" s="5" t="s">
        <v>70</v>
      </c>
      <c r="N25" s="5" t="s">
        <v>70</v>
      </c>
      <c r="O25" s="5" t="s">
        <v>70</v>
      </c>
      <c r="P25" s="5" t="s">
        <v>70</v>
      </c>
      <c r="Q25" s="5" t="s">
        <v>70</v>
      </c>
      <c r="R25" s="5" t="s">
        <v>70</v>
      </c>
      <c r="S25" s="5" t="s">
        <v>70</v>
      </c>
      <c r="T25" s="5" t="s">
        <v>70</v>
      </c>
      <c r="U25" s="5" t="s">
        <v>70</v>
      </c>
      <c r="V25" s="5" t="s">
        <v>70</v>
      </c>
      <c r="W25" s="5">
        <v>0</v>
      </c>
      <c r="X25" s="5" t="s">
        <v>70</v>
      </c>
      <c r="Y25" s="5" t="s">
        <v>70</v>
      </c>
      <c r="Z25" s="5" t="s">
        <v>70</v>
      </c>
      <c r="AA25" s="5" t="s">
        <v>70</v>
      </c>
      <c r="AB25" s="5" t="s">
        <v>70</v>
      </c>
      <c r="AC25" s="5" t="s">
        <v>70</v>
      </c>
      <c r="AD25" s="5" t="s">
        <v>70</v>
      </c>
      <c r="AE25" s="5" t="s">
        <v>70</v>
      </c>
      <c r="AF25" s="5" t="s">
        <v>70</v>
      </c>
      <c r="AG25" s="5" t="s">
        <v>70</v>
      </c>
      <c r="AH25" s="5">
        <v>0</v>
      </c>
      <c r="AI25" s="5" t="s">
        <v>63</v>
      </c>
      <c r="AJ25" s="5" t="s">
        <v>63</v>
      </c>
      <c r="AK25" s="5">
        <v>5</v>
      </c>
      <c r="AL25" s="5" t="s">
        <v>63</v>
      </c>
      <c r="AM25" s="5">
        <v>5</v>
      </c>
      <c r="AN25" s="5" t="s">
        <v>63</v>
      </c>
      <c r="AO25" s="5">
        <v>5</v>
      </c>
      <c r="AP25" s="5" t="s">
        <v>63</v>
      </c>
      <c r="AQ25" s="5">
        <v>0</v>
      </c>
      <c r="AR25" s="7">
        <v>0</v>
      </c>
      <c r="AS25" s="5">
        <v>5</v>
      </c>
      <c r="AT25" s="5">
        <v>0</v>
      </c>
      <c r="AU25" s="7">
        <v>0</v>
      </c>
      <c r="AV25" s="5">
        <v>0</v>
      </c>
      <c r="AW25" s="7">
        <v>0</v>
      </c>
      <c r="AX25" s="5" t="s">
        <v>63</v>
      </c>
      <c r="AY25" s="5" t="s">
        <v>63</v>
      </c>
      <c r="AZ25" s="5" t="s">
        <v>63</v>
      </c>
      <c r="BA25" s="5" t="s">
        <v>63</v>
      </c>
      <c r="BB25" s="5" t="s">
        <v>63</v>
      </c>
      <c r="BC25" s="5" t="s">
        <v>63</v>
      </c>
      <c r="BD25" s="5" t="s">
        <v>63</v>
      </c>
    </row>
    <row r="26" spans="1:56" x14ac:dyDescent="0.35">
      <c r="A26" t="s">
        <v>85</v>
      </c>
      <c r="B26" s="5">
        <v>10</v>
      </c>
      <c r="C26" s="7">
        <v>0.66700000000000004</v>
      </c>
      <c r="D26" s="5">
        <v>15</v>
      </c>
      <c r="E26" s="7">
        <v>0.86699999999999999</v>
      </c>
      <c r="F26" s="5">
        <v>15</v>
      </c>
      <c r="G26" s="7">
        <v>1</v>
      </c>
      <c r="H26" s="5">
        <v>15</v>
      </c>
      <c r="I26" s="7">
        <v>1</v>
      </c>
      <c r="J26" s="5">
        <v>0</v>
      </c>
      <c r="K26" s="7">
        <v>0</v>
      </c>
      <c r="L26" s="5">
        <v>15</v>
      </c>
      <c r="M26" s="5">
        <v>5</v>
      </c>
      <c r="N26" s="7">
        <v>0.42899999999999999</v>
      </c>
      <c r="O26" s="5">
        <v>15</v>
      </c>
      <c r="P26" s="7">
        <v>0.92900000000000005</v>
      </c>
      <c r="Q26" s="5">
        <v>15</v>
      </c>
      <c r="R26" s="7">
        <v>1</v>
      </c>
      <c r="S26" s="5">
        <v>15</v>
      </c>
      <c r="T26" s="7">
        <v>1</v>
      </c>
      <c r="U26" s="5">
        <v>0</v>
      </c>
      <c r="V26" s="7">
        <v>0</v>
      </c>
      <c r="W26" s="5">
        <v>15</v>
      </c>
      <c r="X26" s="5">
        <v>10</v>
      </c>
      <c r="Y26" s="7">
        <v>0.64300000000000002</v>
      </c>
      <c r="Z26" s="5">
        <v>15</v>
      </c>
      <c r="AA26" s="7">
        <v>1</v>
      </c>
      <c r="AB26" s="5">
        <v>15</v>
      </c>
      <c r="AC26" s="7">
        <v>1</v>
      </c>
      <c r="AD26" s="5">
        <v>15</v>
      </c>
      <c r="AE26" s="7">
        <v>1</v>
      </c>
      <c r="AF26" s="5">
        <v>0</v>
      </c>
      <c r="AG26" s="7">
        <v>0</v>
      </c>
      <c r="AH26" s="5">
        <v>15</v>
      </c>
      <c r="AI26" s="5" t="s">
        <v>63</v>
      </c>
      <c r="AJ26" s="5" t="s">
        <v>63</v>
      </c>
      <c r="AK26" s="5" t="s">
        <v>63</v>
      </c>
      <c r="AL26" s="5" t="s">
        <v>63</v>
      </c>
      <c r="AM26" s="5" t="s">
        <v>63</v>
      </c>
      <c r="AN26" s="5" t="s">
        <v>63</v>
      </c>
      <c r="AO26" s="5" t="s">
        <v>63</v>
      </c>
      <c r="AP26" s="5" t="s">
        <v>63</v>
      </c>
      <c r="AQ26" s="5">
        <v>0</v>
      </c>
      <c r="AR26" s="7">
        <v>0</v>
      </c>
      <c r="AS26" s="5" t="s">
        <v>63</v>
      </c>
      <c r="AT26" s="5">
        <v>15</v>
      </c>
      <c r="AU26" s="7">
        <v>0.63</v>
      </c>
      <c r="AV26" s="5">
        <v>25</v>
      </c>
      <c r="AW26" s="7">
        <v>1</v>
      </c>
      <c r="AX26" s="5">
        <v>25</v>
      </c>
      <c r="AY26" s="7">
        <v>1</v>
      </c>
      <c r="AZ26" s="5">
        <v>25</v>
      </c>
      <c r="BA26" s="7">
        <v>1</v>
      </c>
      <c r="BB26" s="5">
        <v>0</v>
      </c>
      <c r="BC26" s="7">
        <v>0</v>
      </c>
      <c r="BD26" s="5">
        <v>25</v>
      </c>
    </row>
    <row r="27" spans="1:56" x14ac:dyDescent="0.35">
      <c r="A27" t="s">
        <v>86</v>
      </c>
      <c r="B27" s="5">
        <v>10</v>
      </c>
      <c r="C27" s="5" t="s">
        <v>63</v>
      </c>
      <c r="D27" s="5">
        <v>20</v>
      </c>
      <c r="E27" s="5" t="s">
        <v>63</v>
      </c>
      <c r="F27" s="5">
        <v>20</v>
      </c>
      <c r="G27" s="5" t="s">
        <v>63</v>
      </c>
      <c r="H27" s="5">
        <v>25</v>
      </c>
      <c r="I27" s="5" t="s">
        <v>63</v>
      </c>
      <c r="J27" s="5" t="s">
        <v>63</v>
      </c>
      <c r="K27" s="5" t="s">
        <v>63</v>
      </c>
      <c r="L27" s="5">
        <v>25</v>
      </c>
      <c r="M27" s="5">
        <v>15</v>
      </c>
      <c r="N27" s="7">
        <v>0.81200000000000006</v>
      </c>
      <c r="O27" s="5">
        <v>15</v>
      </c>
      <c r="P27" s="7">
        <v>0.93799999999999994</v>
      </c>
      <c r="Q27" s="5">
        <v>15</v>
      </c>
      <c r="R27" s="7">
        <v>1</v>
      </c>
      <c r="S27" s="5">
        <v>15</v>
      </c>
      <c r="T27" s="7">
        <v>1</v>
      </c>
      <c r="U27" s="5">
        <v>0</v>
      </c>
      <c r="V27" s="7">
        <v>0</v>
      </c>
      <c r="W27" s="5">
        <v>15</v>
      </c>
      <c r="X27" s="5">
        <v>10</v>
      </c>
      <c r="Y27" s="7">
        <v>0.61499999999999999</v>
      </c>
      <c r="Z27" s="5">
        <v>10</v>
      </c>
      <c r="AA27" s="7">
        <v>0.69199999999999995</v>
      </c>
      <c r="AB27" s="5">
        <v>10</v>
      </c>
      <c r="AC27" s="7">
        <v>0.92300000000000004</v>
      </c>
      <c r="AD27" s="5">
        <v>15</v>
      </c>
      <c r="AE27" s="7">
        <v>1</v>
      </c>
      <c r="AF27" s="5">
        <v>0</v>
      </c>
      <c r="AG27" s="7">
        <v>0</v>
      </c>
      <c r="AH27" s="5">
        <v>15</v>
      </c>
      <c r="AI27" s="5">
        <v>15</v>
      </c>
      <c r="AJ27" s="7">
        <v>0.48499999999999999</v>
      </c>
      <c r="AK27" s="5">
        <v>25</v>
      </c>
      <c r="AL27" s="7">
        <v>0.75800000000000001</v>
      </c>
      <c r="AM27" s="5">
        <v>30</v>
      </c>
      <c r="AN27" s="7">
        <v>0.879</v>
      </c>
      <c r="AO27" s="5">
        <v>35</v>
      </c>
      <c r="AP27" s="7">
        <v>1</v>
      </c>
      <c r="AQ27" s="5">
        <v>0</v>
      </c>
      <c r="AR27" s="7">
        <v>0</v>
      </c>
      <c r="AS27" s="5">
        <v>35</v>
      </c>
      <c r="AT27" s="5">
        <v>10</v>
      </c>
      <c r="AU27" s="5" t="s">
        <v>63</v>
      </c>
      <c r="AV27" s="5">
        <v>20</v>
      </c>
      <c r="AW27" s="5" t="s">
        <v>63</v>
      </c>
      <c r="AX27" s="5">
        <v>20</v>
      </c>
      <c r="AY27" s="5" t="s">
        <v>63</v>
      </c>
      <c r="AZ27" s="5">
        <v>25</v>
      </c>
      <c r="BA27" s="5" t="s">
        <v>63</v>
      </c>
      <c r="BB27" s="5" t="s">
        <v>63</v>
      </c>
      <c r="BC27" s="5" t="s">
        <v>63</v>
      </c>
      <c r="BD27" s="5">
        <v>25</v>
      </c>
    </row>
    <row r="28" spans="1:56" x14ac:dyDescent="0.35">
      <c r="A28" t="s">
        <v>87</v>
      </c>
      <c r="B28" s="5">
        <v>10</v>
      </c>
      <c r="C28" s="7">
        <v>0.47599999999999998</v>
      </c>
      <c r="D28" s="5">
        <v>15</v>
      </c>
      <c r="E28" s="7">
        <v>0.66700000000000004</v>
      </c>
      <c r="F28" s="5">
        <v>20</v>
      </c>
      <c r="G28" s="7">
        <v>0.90500000000000003</v>
      </c>
      <c r="H28" s="5">
        <v>20</v>
      </c>
      <c r="I28" s="7">
        <v>1</v>
      </c>
      <c r="J28" s="5">
        <v>0</v>
      </c>
      <c r="K28" s="7">
        <v>0</v>
      </c>
      <c r="L28" s="5">
        <v>20</v>
      </c>
      <c r="M28" s="5">
        <v>35</v>
      </c>
      <c r="N28" s="7">
        <v>0.78300000000000003</v>
      </c>
      <c r="O28" s="5">
        <v>45</v>
      </c>
      <c r="P28" s="7">
        <v>0.93500000000000005</v>
      </c>
      <c r="Q28" s="5">
        <v>45</v>
      </c>
      <c r="R28" s="7">
        <v>1</v>
      </c>
      <c r="S28" s="5">
        <v>45</v>
      </c>
      <c r="T28" s="7">
        <v>1</v>
      </c>
      <c r="U28" s="5">
        <v>0</v>
      </c>
      <c r="V28" s="7">
        <v>0</v>
      </c>
      <c r="W28" s="5">
        <v>45</v>
      </c>
      <c r="X28" s="5">
        <v>45</v>
      </c>
      <c r="Y28" s="5" t="s">
        <v>63</v>
      </c>
      <c r="Z28" s="5">
        <v>60</v>
      </c>
      <c r="AA28" s="5" t="s">
        <v>63</v>
      </c>
      <c r="AB28" s="5">
        <v>65</v>
      </c>
      <c r="AC28" s="5" t="s">
        <v>63</v>
      </c>
      <c r="AD28" s="5">
        <v>65</v>
      </c>
      <c r="AE28" s="5" t="s">
        <v>63</v>
      </c>
      <c r="AF28" s="5" t="s">
        <v>63</v>
      </c>
      <c r="AG28" s="5" t="s">
        <v>63</v>
      </c>
      <c r="AH28" s="5">
        <v>65</v>
      </c>
      <c r="AI28" s="5">
        <v>25</v>
      </c>
      <c r="AJ28" s="7">
        <v>0.59</v>
      </c>
      <c r="AK28" s="5">
        <v>35</v>
      </c>
      <c r="AL28" s="7">
        <v>0.84599999999999997</v>
      </c>
      <c r="AM28" s="5">
        <v>40</v>
      </c>
      <c r="AN28" s="7">
        <v>1</v>
      </c>
      <c r="AO28" s="5">
        <v>40</v>
      </c>
      <c r="AP28" s="7">
        <v>1</v>
      </c>
      <c r="AQ28" s="5">
        <v>0</v>
      </c>
      <c r="AR28" s="7">
        <v>0</v>
      </c>
      <c r="AS28" s="5">
        <v>40</v>
      </c>
      <c r="AT28" s="5">
        <v>25</v>
      </c>
      <c r="AU28" s="5" t="s">
        <v>63</v>
      </c>
      <c r="AV28" s="5">
        <v>30</v>
      </c>
      <c r="AW28" s="5" t="s">
        <v>63</v>
      </c>
      <c r="AX28" s="5">
        <v>40</v>
      </c>
      <c r="AY28" s="5" t="s">
        <v>63</v>
      </c>
      <c r="AZ28" s="5">
        <v>45</v>
      </c>
      <c r="BA28" s="5" t="s">
        <v>63</v>
      </c>
      <c r="BB28" s="5" t="s">
        <v>63</v>
      </c>
      <c r="BC28" s="5" t="s">
        <v>63</v>
      </c>
      <c r="BD28" s="5">
        <v>50</v>
      </c>
    </row>
    <row r="29" spans="1:56" x14ac:dyDescent="0.35">
      <c r="A29" t="s">
        <v>88</v>
      </c>
      <c r="B29" s="5">
        <v>25</v>
      </c>
      <c r="C29" s="7">
        <v>0.59099999999999997</v>
      </c>
      <c r="D29" s="5">
        <v>35</v>
      </c>
      <c r="E29" s="7">
        <v>0.79500000000000004</v>
      </c>
      <c r="F29" s="5">
        <v>40</v>
      </c>
      <c r="G29" s="7">
        <v>0.93200000000000005</v>
      </c>
      <c r="H29" s="5">
        <v>45</v>
      </c>
      <c r="I29" s="7">
        <v>1</v>
      </c>
      <c r="J29" s="5">
        <v>0</v>
      </c>
      <c r="K29" s="7">
        <v>0</v>
      </c>
      <c r="L29" s="5">
        <v>45</v>
      </c>
      <c r="M29" s="5">
        <v>30</v>
      </c>
      <c r="N29" s="5" t="s">
        <v>63</v>
      </c>
      <c r="O29" s="5">
        <v>35</v>
      </c>
      <c r="P29" s="5" t="s">
        <v>63</v>
      </c>
      <c r="Q29" s="5">
        <v>40</v>
      </c>
      <c r="R29" s="5" t="s">
        <v>63</v>
      </c>
      <c r="S29" s="5">
        <v>40</v>
      </c>
      <c r="T29" s="5" t="s">
        <v>63</v>
      </c>
      <c r="U29" s="5" t="s">
        <v>63</v>
      </c>
      <c r="V29" s="5" t="s">
        <v>63</v>
      </c>
      <c r="W29" s="5">
        <v>40</v>
      </c>
      <c r="X29" s="5">
        <v>20</v>
      </c>
      <c r="Y29" s="7">
        <v>0.75900000000000001</v>
      </c>
      <c r="Z29" s="5">
        <v>25</v>
      </c>
      <c r="AA29" s="7">
        <v>0.93100000000000005</v>
      </c>
      <c r="AB29" s="5">
        <v>30</v>
      </c>
      <c r="AC29" s="7">
        <v>1</v>
      </c>
      <c r="AD29" s="5">
        <v>30</v>
      </c>
      <c r="AE29" s="7">
        <v>1</v>
      </c>
      <c r="AF29" s="5">
        <v>0</v>
      </c>
      <c r="AG29" s="7">
        <v>0</v>
      </c>
      <c r="AH29" s="5">
        <v>30</v>
      </c>
      <c r="AI29" s="5">
        <v>15</v>
      </c>
      <c r="AJ29" s="7">
        <v>0.69599999999999995</v>
      </c>
      <c r="AK29" s="5">
        <v>20</v>
      </c>
      <c r="AL29" s="7">
        <v>0.95699999999999996</v>
      </c>
      <c r="AM29" s="5">
        <v>25</v>
      </c>
      <c r="AN29" s="7">
        <v>1</v>
      </c>
      <c r="AO29" s="5">
        <v>25</v>
      </c>
      <c r="AP29" s="7">
        <v>1</v>
      </c>
      <c r="AQ29" s="5">
        <v>0</v>
      </c>
      <c r="AR29" s="7">
        <v>0</v>
      </c>
      <c r="AS29" s="5">
        <v>25</v>
      </c>
      <c r="AT29" s="5">
        <v>20</v>
      </c>
      <c r="AU29" s="5" t="s">
        <v>63</v>
      </c>
      <c r="AV29" s="5">
        <v>30</v>
      </c>
      <c r="AW29" s="5" t="s">
        <v>63</v>
      </c>
      <c r="AX29" s="5">
        <v>30</v>
      </c>
      <c r="AY29" s="5" t="s">
        <v>63</v>
      </c>
      <c r="AZ29" s="5">
        <v>30</v>
      </c>
      <c r="BA29" s="5" t="s">
        <v>63</v>
      </c>
      <c r="BB29" s="5" t="s">
        <v>63</v>
      </c>
      <c r="BC29" s="5" t="s">
        <v>63</v>
      </c>
      <c r="BD29" s="5">
        <v>30</v>
      </c>
    </row>
    <row r="30" spans="1:56" x14ac:dyDescent="0.35">
      <c r="A30" t="s">
        <v>89</v>
      </c>
      <c r="B30" s="5">
        <v>15</v>
      </c>
      <c r="C30" s="7">
        <v>0.372</v>
      </c>
      <c r="D30" s="5">
        <v>25</v>
      </c>
      <c r="E30" s="7">
        <v>0.53500000000000003</v>
      </c>
      <c r="F30" s="5">
        <v>35</v>
      </c>
      <c r="G30" s="7">
        <v>0.81399999999999995</v>
      </c>
      <c r="H30" s="5">
        <v>45</v>
      </c>
      <c r="I30" s="7">
        <v>1</v>
      </c>
      <c r="J30" s="5">
        <v>0</v>
      </c>
      <c r="K30" s="7">
        <v>0</v>
      </c>
      <c r="L30" s="5">
        <v>45</v>
      </c>
      <c r="M30" s="5">
        <v>15</v>
      </c>
      <c r="N30" s="7">
        <v>0.6</v>
      </c>
      <c r="O30" s="5">
        <v>20</v>
      </c>
      <c r="P30" s="7">
        <v>0.76</v>
      </c>
      <c r="Q30" s="5">
        <v>25</v>
      </c>
      <c r="R30" s="7">
        <v>0.96</v>
      </c>
      <c r="S30" s="5">
        <v>25</v>
      </c>
      <c r="T30" s="7">
        <v>1</v>
      </c>
      <c r="U30" s="5">
        <v>0</v>
      </c>
      <c r="V30" s="7">
        <v>0</v>
      </c>
      <c r="W30" s="5">
        <v>25</v>
      </c>
      <c r="X30" s="5">
        <v>25</v>
      </c>
      <c r="Y30" s="5" t="s">
        <v>63</v>
      </c>
      <c r="Z30" s="5">
        <v>40</v>
      </c>
      <c r="AA30" s="5" t="s">
        <v>63</v>
      </c>
      <c r="AB30" s="5">
        <v>50</v>
      </c>
      <c r="AC30" s="5" t="s">
        <v>63</v>
      </c>
      <c r="AD30" s="5">
        <v>55</v>
      </c>
      <c r="AE30" s="5" t="s">
        <v>63</v>
      </c>
      <c r="AF30" s="5" t="s">
        <v>63</v>
      </c>
      <c r="AG30" s="5" t="s">
        <v>63</v>
      </c>
      <c r="AH30" s="5">
        <v>60</v>
      </c>
      <c r="AI30" s="5">
        <v>10</v>
      </c>
      <c r="AJ30" s="7">
        <v>0.42299999999999999</v>
      </c>
      <c r="AK30" s="5">
        <v>15</v>
      </c>
      <c r="AL30" s="7">
        <v>0.65400000000000003</v>
      </c>
      <c r="AM30" s="5">
        <v>25</v>
      </c>
      <c r="AN30" s="7">
        <v>0.92300000000000004</v>
      </c>
      <c r="AO30" s="5">
        <v>25</v>
      </c>
      <c r="AP30" s="7">
        <v>1</v>
      </c>
      <c r="AQ30" s="5">
        <v>0</v>
      </c>
      <c r="AR30" s="7">
        <v>0</v>
      </c>
      <c r="AS30" s="5">
        <v>25</v>
      </c>
      <c r="AT30" s="5">
        <v>10</v>
      </c>
      <c r="AU30" s="5" t="s">
        <v>63</v>
      </c>
      <c r="AV30" s="5">
        <v>30</v>
      </c>
      <c r="AW30" s="5" t="s">
        <v>63</v>
      </c>
      <c r="AX30" s="5">
        <v>40</v>
      </c>
      <c r="AY30" s="5" t="s">
        <v>63</v>
      </c>
      <c r="AZ30" s="5">
        <v>50</v>
      </c>
      <c r="BA30" s="5" t="s">
        <v>63</v>
      </c>
      <c r="BB30" s="5" t="s">
        <v>63</v>
      </c>
      <c r="BC30" s="5" t="s">
        <v>63</v>
      </c>
      <c r="BD30" s="5">
        <v>50</v>
      </c>
    </row>
    <row r="31" spans="1:56" x14ac:dyDescent="0.35">
      <c r="A31" t="s">
        <v>90</v>
      </c>
      <c r="B31" s="5" t="s">
        <v>63</v>
      </c>
      <c r="C31" s="5" t="s">
        <v>63</v>
      </c>
      <c r="D31" s="5" t="s">
        <v>63</v>
      </c>
      <c r="E31" s="5" t="s">
        <v>63</v>
      </c>
      <c r="F31" s="5" t="s">
        <v>63</v>
      </c>
      <c r="G31" s="5" t="s">
        <v>63</v>
      </c>
      <c r="H31" s="5" t="s">
        <v>63</v>
      </c>
      <c r="I31" s="5" t="s">
        <v>63</v>
      </c>
      <c r="J31" s="5">
        <v>0</v>
      </c>
      <c r="K31" s="7">
        <v>0</v>
      </c>
      <c r="L31" s="5" t="s">
        <v>63</v>
      </c>
      <c r="M31" s="5" t="s">
        <v>63</v>
      </c>
      <c r="N31" s="5" t="s">
        <v>63</v>
      </c>
      <c r="O31" s="5">
        <v>5</v>
      </c>
      <c r="P31" s="5" t="s">
        <v>63</v>
      </c>
      <c r="Q31" s="5">
        <v>5</v>
      </c>
      <c r="R31" s="5" t="s">
        <v>63</v>
      </c>
      <c r="S31" s="5">
        <v>5</v>
      </c>
      <c r="T31" s="5" t="s">
        <v>63</v>
      </c>
      <c r="U31" s="5">
        <v>0</v>
      </c>
      <c r="V31" s="7">
        <v>0</v>
      </c>
      <c r="W31" s="5">
        <v>5</v>
      </c>
      <c r="X31" s="5">
        <v>5</v>
      </c>
      <c r="Y31" s="7">
        <v>0.77800000000000002</v>
      </c>
      <c r="Z31" s="5">
        <v>10</v>
      </c>
      <c r="AA31" s="7">
        <v>1</v>
      </c>
      <c r="AB31" s="5">
        <v>10</v>
      </c>
      <c r="AC31" s="7">
        <v>1</v>
      </c>
      <c r="AD31" s="5">
        <v>10</v>
      </c>
      <c r="AE31" s="7">
        <v>1</v>
      </c>
      <c r="AF31" s="5">
        <v>0</v>
      </c>
      <c r="AG31" s="7">
        <v>0</v>
      </c>
      <c r="AH31" s="5">
        <v>10</v>
      </c>
      <c r="AI31" s="5" t="s">
        <v>63</v>
      </c>
      <c r="AJ31" s="5" t="s">
        <v>63</v>
      </c>
      <c r="AK31" s="5" t="s">
        <v>63</v>
      </c>
      <c r="AL31" s="5" t="s">
        <v>63</v>
      </c>
      <c r="AM31" s="5" t="s">
        <v>63</v>
      </c>
      <c r="AN31" s="5" t="s">
        <v>63</v>
      </c>
      <c r="AO31" s="5" t="s">
        <v>63</v>
      </c>
      <c r="AP31" s="5" t="s">
        <v>63</v>
      </c>
      <c r="AQ31" s="5">
        <v>0</v>
      </c>
      <c r="AR31" s="7">
        <v>0</v>
      </c>
      <c r="AS31" s="5" t="s">
        <v>63</v>
      </c>
      <c r="AT31" s="5" t="s">
        <v>63</v>
      </c>
      <c r="AU31" s="5" t="s">
        <v>63</v>
      </c>
      <c r="AV31" s="5" t="s">
        <v>63</v>
      </c>
      <c r="AW31" s="5" t="s">
        <v>63</v>
      </c>
      <c r="AX31" s="5" t="s">
        <v>63</v>
      </c>
      <c r="AY31" s="5" t="s">
        <v>63</v>
      </c>
      <c r="AZ31" s="5">
        <v>5</v>
      </c>
      <c r="BA31" s="5" t="s">
        <v>63</v>
      </c>
      <c r="BB31" s="5">
        <v>0</v>
      </c>
      <c r="BC31" s="7">
        <v>0</v>
      </c>
      <c r="BD31" s="5">
        <v>5</v>
      </c>
    </row>
    <row r="32" spans="1:56" x14ac:dyDescent="0.35">
      <c r="A32" t="s">
        <v>91</v>
      </c>
      <c r="B32" s="5">
        <v>0</v>
      </c>
      <c r="C32" s="7">
        <v>0</v>
      </c>
      <c r="D32" s="5" t="s">
        <v>63</v>
      </c>
      <c r="E32" s="5" t="s">
        <v>63</v>
      </c>
      <c r="F32" s="5" t="s">
        <v>63</v>
      </c>
      <c r="G32" s="5" t="s">
        <v>63</v>
      </c>
      <c r="H32" s="5" t="s">
        <v>63</v>
      </c>
      <c r="I32" s="5" t="s">
        <v>63</v>
      </c>
      <c r="J32" s="5" t="s">
        <v>63</v>
      </c>
      <c r="K32" s="5" t="s">
        <v>63</v>
      </c>
      <c r="L32" s="5" t="s">
        <v>63</v>
      </c>
      <c r="M32" s="5" t="s">
        <v>63</v>
      </c>
      <c r="N32" s="5" t="s">
        <v>63</v>
      </c>
      <c r="O32" s="5" t="s">
        <v>63</v>
      </c>
      <c r="P32" s="5" t="s">
        <v>63</v>
      </c>
      <c r="Q32" s="5" t="s">
        <v>63</v>
      </c>
      <c r="R32" s="5" t="s">
        <v>63</v>
      </c>
      <c r="S32" s="5" t="s">
        <v>63</v>
      </c>
      <c r="T32" s="5" t="s">
        <v>63</v>
      </c>
      <c r="U32" s="5" t="s">
        <v>63</v>
      </c>
      <c r="V32" s="5" t="s">
        <v>63</v>
      </c>
      <c r="W32" s="5" t="s">
        <v>63</v>
      </c>
      <c r="X32" s="5" t="s">
        <v>63</v>
      </c>
      <c r="Y32" s="5" t="s">
        <v>63</v>
      </c>
      <c r="Z32" s="5" t="s">
        <v>63</v>
      </c>
      <c r="AA32" s="5" t="s">
        <v>63</v>
      </c>
      <c r="AB32" s="5" t="s">
        <v>63</v>
      </c>
      <c r="AC32" s="5" t="s">
        <v>63</v>
      </c>
      <c r="AD32" s="5" t="s">
        <v>63</v>
      </c>
      <c r="AE32" s="5" t="s">
        <v>63</v>
      </c>
      <c r="AF32" s="5">
        <v>0</v>
      </c>
      <c r="AG32" s="7">
        <v>0</v>
      </c>
      <c r="AH32" s="5" t="s">
        <v>63</v>
      </c>
      <c r="AI32" s="5" t="s">
        <v>63</v>
      </c>
      <c r="AJ32" s="5" t="s">
        <v>63</v>
      </c>
      <c r="AK32" s="5">
        <v>10</v>
      </c>
      <c r="AL32" s="5" t="s">
        <v>63</v>
      </c>
      <c r="AM32" s="5">
        <v>10</v>
      </c>
      <c r="AN32" s="5" t="s">
        <v>63</v>
      </c>
      <c r="AO32" s="5">
        <v>10</v>
      </c>
      <c r="AP32" s="5" t="s">
        <v>63</v>
      </c>
      <c r="AQ32" s="5">
        <v>0</v>
      </c>
      <c r="AR32" s="7">
        <v>0</v>
      </c>
      <c r="AS32" s="5">
        <v>10</v>
      </c>
      <c r="AT32" s="5" t="s">
        <v>63</v>
      </c>
      <c r="AU32" s="5" t="s">
        <v>63</v>
      </c>
      <c r="AV32" s="5">
        <v>5</v>
      </c>
      <c r="AW32" s="5" t="s">
        <v>63</v>
      </c>
      <c r="AX32" s="5">
        <v>10</v>
      </c>
      <c r="AY32" s="5" t="s">
        <v>63</v>
      </c>
      <c r="AZ32" s="5">
        <v>15</v>
      </c>
      <c r="BA32" s="5" t="s">
        <v>63</v>
      </c>
      <c r="BB32" s="5" t="s">
        <v>63</v>
      </c>
      <c r="BC32" s="5" t="s">
        <v>63</v>
      </c>
      <c r="BD32" s="5">
        <v>15</v>
      </c>
    </row>
    <row r="33" spans="1:56" x14ac:dyDescent="0.35">
      <c r="A33" t="s">
        <v>92</v>
      </c>
      <c r="B33" s="5">
        <v>0</v>
      </c>
      <c r="C33" s="7">
        <v>0</v>
      </c>
      <c r="D33" s="5" t="s">
        <v>63</v>
      </c>
      <c r="E33" s="5" t="s">
        <v>63</v>
      </c>
      <c r="F33" s="5" t="s">
        <v>63</v>
      </c>
      <c r="G33" s="5" t="s">
        <v>63</v>
      </c>
      <c r="H33" s="5" t="s">
        <v>63</v>
      </c>
      <c r="I33" s="5" t="s">
        <v>63</v>
      </c>
      <c r="J33" s="5">
        <v>0</v>
      </c>
      <c r="K33" s="7">
        <v>0</v>
      </c>
      <c r="L33" s="5" t="s">
        <v>63</v>
      </c>
      <c r="M33" s="5">
        <v>10</v>
      </c>
      <c r="N33" s="5" t="s">
        <v>63</v>
      </c>
      <c r="O33" s="5">
        <v>15</v>
      </c>
      <c r="P33" s="5" t="s">
        <v>63</v>
      </c>
      <c r="Q33" s="5">
        <v>20</v>
      </c>
      <c r="R33" s="5" t="s">
        <v>63</v>
      </c>
      <c r="S33" s="5">
        <v>25</v>
      </c>
      <c r="T33" s="5" t="s">
        <v>63</v>
      </c>
      <c r="U33" s="5" t="s">
        <v>63</v>
      </c>
      <c r="V33" s="5" t="s">
        <v>63</v>
      </c>
      <c r="W33" s="5">
        <v>25</v>
      </c>
      <c r="X33" s="5" t="s">
        <v>63</v>
      </c>
      <c r="Y33" s="5" t="s">
        <v>63</v>
      </c>
      <c r="Z33" s="5">
        <v>5</v>
      </c>
      <c r="AA33" s="5" t="s">
        <v>63</v>
      </c>
      <c r="AB33" s="5">
        <v>10</v>
      </c>
      <c r="AC33" s="5" t="s">
        <v>63</v>
      </c>
      <c r="AD33" s="5">
        <v>10</v>
      </c>
      <c r="AE33" s="5" t="s">
        <v>63</v>
      </c>
      <c r="AF33" s="5">
        <v>0</v>
      </c>
      <c r="AG33" s="7">
        <v>0</v>
      </c>
      <c r="AH33" s="5">
        <v>10</v>
      </c>
      <c r="AI33" s="5">
        <v>5</v>
      </c>
      <c r="AJ33" s="7">
        <v>0.58299999999999996</v>
      </c>
      <c r="AK33" s="5">
        <v>10</v>
      </c>
      <c r="AL33" s="7">
        <v>0.91700000000000004</v>
      </c>
      <c r="AM33" s="5">
        <v>10</v>
      </c>
      <c r="AN33" s="7">
        <v>1</v>
      </c>
      <c r="AO33" s="5">
        <v>10</v>
      </c>
      <c r="AP33" s="7">
        <v>1</v>
      </c>
      <c r="AQ33" s="5">
        <v>0</v>
      </c>
      <c r="AR33" s="7">
        <v>0</v>
      </c>
      <c r="AS33" s="5">
        <v>10</v>
      </c>
      <c r="AT33" s="5">
        <v>5</v>
      </c>
      <c r="AU33" s="7">
        <v>0.63600000000000001</v>
      </c>
      <c r="AV33" s="5">
        <v>10</v>
      </c>
      <c r="AW33" s="7">
        <v>1</v>
      </c>
      <c r="AX33" s="5">
        <v>10</v>
      </c>
      <c r="AY33" s="7">
        <v>1</v>
      </c>
      <c r="AZ33" s="5">
        <v>10</v>
      </c>
      <c r="BA33" s="7">
        <v>1</v>
      </c>
      <c r="BB33" s="5">
        <v>0</v>
      </c>
      <c r="BC33" s="7">
        <v>0</v>
      </c>
      <c r="BD33" s="5">
        <v>10</v>
      </c>
    </row>
    <row r="34" spans="1:56" x14ac:dyDescent="0.35">
      <c r="A34" t="s">
        <v>93</v>
      </c>
      <c r="B34" s="5">
        <v>15</v>
      </c>
      <c r="C34" s="5" t="s">
        <v>63</v>
      </c>
      <c r="D34" s="5">
        <v>30</v>
      </c>
      <c r="E34" s="5" t="s">
        <v>63</v>
      </c>
      <c r="F34" s="5">
        <v>35</v>
      </c>
      <c r="G34" s="5" t="s">
        <v>63</v>
      </c>
      <c r="H34" s="5">
        <v>50</v>
      </c>
      <c r="I34" s="5" t="s">
        <v>63</v>
      </c>
      <c r="J34" s="5" t="s">
        <v>63</v>
      </c>
      <c r="K34" s="5" t="s">
        <v>63</v>
      </c>
      <c r="L34" s="5">
        <v>50</v>
      </c>
      <c r="M34" s="5">
        <v>10</v>
      </c>
      <c r="N34" s="5" t="s">
        <v>63</v>
      </c>
      <c r="O34" s="5">
        <v>30</v>
      </c>
      <c r="P34" s="5" t="s">
        <v>63</v>
      </c>
      <c r="Q34" s="5">
        <v>40</v>
      </c>
      <c r="R34" s="5" t="s">
        <v>63</v>
      </c>
      <c r="S34" s="5">
        <v>45</v>
      </c>
      <c r="T34" s="5" t="s">
        <v>63</v>
      </c>
      <c r="U34" s="5" t="s">
        <v>63</v>
      </c>
      <c r="V34" s="5" t="s">
        <v>63</v>
      </c>
      <c r="W34" s="5">
        <v>50</v>
      </c>
      <c r="X34" s="5">
        <v>35</v>
      </c>
      <c r="Y34" s="7">
        <v>0.58699999999999997</v>
      </c>
      <c r="Z34" s="5">
        <v>45</v>
      </c>
      <c r="AA34" s="7">
        <v>0.746</v>
      </c>
      <c r="AB34" s="5">
        <v>55</v>
      </c>
      <c r="AC34" s="7">
        <v>0.873</v>
      </c>
      <c r="AD34" s="5">
        <v>60</v>
      </c>
      <c r="AE34" s="7">
        <v>0.92100000000000004</v>
      </c>
      <c r="AF34" s="5">
        <v>5</v>
      </c>
      <c r="AG34" s="7">
        <v>7.9000000000000001E-2</v>
      </c>
      <c r="AH34" s="5">
        <v>65</v>
      </c>
      <c r="AI34" s="5">
        <v>25</v>
      </c>
      <c r="AJ34" s="7">
        <v>0.57099999999999995</v>
      </c>
      <c r="AK34" s="5">
        <v>35</v>
      </c>
      <c r="AL34" s="7">
        <v>0.81</v>
      </c>
      <c r="AM34" s="5">
        <v>40</v>
      </c>
      <c r="AN34" s="7">
        <v>0.95199999999999996</v>
      </c>
      <c r="AO34" s="5">
        <v>40</v>
      </c>
      <c r="AP34" s="7">
        <v>1</v>
      </c>
      <c r="AQ34" s="5">
        <v>0</v>
      </c>
      <c r="AR34" s="7">
        <v>0</v>
      </c>
      <c r="AS34" s="5">
        <v>40</v>
      </c>
      <c r="AT34" s="5">
        <v>25</v>
      </c>
      <c r="AU34" s="7">
        <v>0.377</v>
      </c>
      <c r="AV34" s="5">
        <v>40</v>
      </c>
      <c r="AW34" s="7">
        <v>0.65600000000000003</v>
      </c>
      <c r="AX34" s="5">
        <v>50</v>
      </c>
      <c r="AY34" s="7">
        <v>0.83599999999999997</v>
      </c>
      <c r="AZ34" s="5">
        <v>55</v>
      </c>
      <c r="BA34" s="7">
        <v>0.91800000000000004</v>
      </c>
      <c r="BB34" s="5">
        <v>5</v>
      </c>
      <c r="BC34" s="7">
        <v>8.2000000000000003E-2</v>
      </c>
      <c r="BD34" s="5">
        <v>60</v>
      </c>
    </row>
    <row r="35" spans="1:56" x14ac:dyDescent="0.35">
      <c r="A35" t="s">
        <v>94</v>
      </c>
      <c r="B35" s="5" t="s">
        <v>70</v>
      </c>
      <c r="C35" s="5" t="s">
        <v>70</v>
      </c>
      <c r="D35" s="5" t="s">
        <v>70</v>
      </c>
      <c r="E35" s="5" t="s">
        <v>70</v>
      </c>
      <c r="F35" s="5" t="s">
        <v>70</v>
      </c>
      <c r="G35" s="5" t="s">
        <v>70</v>
      </c>
      <c r="H35" s="5" t="s">
        <v>70</v>
      </c>
      <c r="I35" s="5" t="s">
        <v>70</v>
      </c>
      <c r="J35" s="5" t="s">
        <v>70</v>
      </c>
      <c r="K35" s="5" t="s">
        <v>70</v>
      </c>
      <c r="L35" s="5">
        <v>0</v>
      </c>
      <c r="M35" s="5" t="s">
        <v>70</v>
      </c>
      <c r="N35" s="5" t="s">
        <v>70</v>
      </c>
      <c r="O35" s="5" t="s">
        <v>70</v>
      </c>
      <c r="P35" s="5" t="s">
        <v>70</v>
      </c>
      <c r="Q35" s="5" t="s">
        <v>70</v>
      </c>
      <c r="R35" s="5" t="s">
        <v>70</v>
      </c>
      <c r="S35" s="5" t="s">
        <v>70</v>
      </c>
      <c r="T35" s="5" t="s">
        <v>70</v>
      </c>
      <c r="U35" s="5" t="s">
        <v>70</v>
      </c>
      <c r="V35" s="5" t="s">
        <v>70</v>
      </c>
      <c r="W35" s="5">
        <v>0</v>
      </c>
      <c r="X35" s="5" t="s">
        <v>70</v>
      </c>
      <c r="Y35" s="5" t="s">
        <v>70</v>
      </c>
      <c r="Z35" s="5" t="s">
        <v>70</v>
      </c>
      <c r="AA35" s="5" t="s">
        <v>70</v>
      </c>
      <c r="AB35" s="5" t="s">
        <v>70</v>
      </c>
      <c r="AC35" s="5" t="s">
        <v>70</v>
      </c>
      <c r="AD35" s="5" t="s">
        <v>70</v>
      </c>
      <c r="AE35" s="5" t="s">
        <v>70</v>
      </c>
      <c r="AF35" s="5" t="s">
        <v>70</v>
      </c>
      <c r="AG35" s="5" t="s">
        <v>70</v>
      </c>
      <c r="AH35" s="5">
        <v>0</v>
      </c>
      <c r="AI35" s="5" t="s">
        <v>70</v>
      </c>
      <c r="AJ35" s="5" t="s">
        <v>70</v>
      </c>
      <c r="AK35" s="5" t="s">
        <v>70</v>
      </c>
      <c r="AL35" s="5" t="s">
        <v>70</v>
      </c>
      <c r="AM35" s="5" t="s">
        <v>70</v>
      </c>
      <c r="AN35" s="5" t="s">
        <v>70</v>
      </c>
      <c r="AO35" s="5" t="s">
        <v>70</v>
      </c>
      <c r="AP35" s="5" t="s">
        <v>70</v>
      </c>
      <c r="AQ35" s="5" t="s">
        <v>70</v>
      </c>
      <c r="AR35" s="5" t="s">
        <v>70</v>
      </c>
      <c r="AS35" s="5">
        <v>0</v>
      </c>
      <c r="AT35" s="5" t="s">
        <v>70</v>
      </c>
      <c r="AU35" s="5" t="s">
        <v>70</v>
      </c>
      <c r="AV35" s="5" t="s">
        <v>70</v>
      </c>
      <c r="AW35" s="5" t="s">
        <v>70</v>
      </c>
      <c r="AX35" s="5" t="s">
        <v>70</v>
      </c>
      <c r="AY35" s="5" t="s">
        <v>70</v>
      </c>
      <c r="AZ35" s="5" t="s">
        <v>70</v>
      </c>
      <c r="BA35" s="5" t="s">
        <v>70</v>
      </c>
      <c r="BB35" s="5" t="s">
        <v>70</v>
      </c>
      <c r="BC35" s="5" t="s">
        <v>70</v>
      </c>
      <c r="BD35" s="5">
        <v>0</v>
      </c>
    </row>
    <row r="36" spans="1:56" x14ac:dyDescent="0.35">
      <c r="A36" t="s">
        <v>95</v>
      </c>
      <c r="B36" s="5">
        <v>30</v>
      </c>
      <c r="C36" s="7">
        <v>0.90600000000000003</v>
      </c>
      <c r="D36" s="5">
        <v>30</v>
      </c>
      <c r="E36" s="7">
        <v>0.96899999999999997</v>
      </c>
      <c r="F36" s="5">
        <v>30</v>
      </c>
      <c r="G36" s="7">
        <v>1</v>
      </c>
      <c r="H36" s="5">
        <v>30</v>
      </c>
      <c r="I36" s="7">
        <v>1</v>
      </c>
      <c r="J36" s="5">
        <v>0</v>
      </c>
      <c r="K36" s="7">
        <v>0</v>
      </c>
      <c r="L36" s="5">
        <v>30</v>
      </c>
      <c r="M36" s="5">
        <v>40</v>
      </c>
      <c r="N36" s="7">
        <v>0.90900000000000003</v>
      </c>
      <c r="O36" s="5">
        <v>40</v>
      </c>
      <c r="P36" s="7">
        <v>0.95499999999999996</v>
      </c>
      <c r="Q36" s="5">
        <v>45</v>
      </c>
      <c r="R36" s="7">
        <v>1</v>
      </c>
      <c r="S36" s="5">
        <v>45</v>
      </c>
      <c r="T36" s="7">
        <v>1</v>
      </c>
      <c r="U36" s="5">
        <v>0</v>
      </c>
      <c r="V36" s="7">
        <v>0</v>
      </c>
      <c r="W36" s="5">
        <v>45</v>
      </c>
      <c r="X36" s="5">
        <v>20</v>
      </c>
      <c r="Y36" s="7">
        <v>0.95499999999999996</v>
      </c>
      <c r="Z36" s="5">
        <v>20</v>
      </c>
      <c r="AA36" s="7">
        <v>1</v>
      </c>
      <c r="AB36" s="5">
        <v>20</v>
      </c>
      <c r="AC36" s="7">
        <v>1</v>
      </c>
      <c r="AD36" s="5">
        <v>20</v>
      </c>
      <c r="AE36" s="7">
        <v>1</v>
      </c>
      <c r="AF36" s="5">
        <v>0</v>
      </c>
      <c r="AG36" s="7">
        <v>0</v>
      </c>
      <c r="AH36" s="5">
        <v>20</v>
      </c>
      <c r="AI36" s="5">
        <v>15</v>
      </c>
      <c r="AJ36" s="7">
        <v>0.76500000000000001</v>
      </c>
      <c r="AK36" s="5">
        <v>15</v>
      </c>
      <c r="AL36" s="7">
        <v>0.82399999999999995</v>
      </c>
      <c r="AM36" s="5">
        <v>15</v>
      </c>
      <c r="AN36" s="7">
        <v>0.88200000000000001</v>
      </c>
      <c r="AO36" s="5">
        <v>15</v>
      </c>
      <c r="AP36" s="7">
        <v>1</v>
      </c>
      <c r="AQ36" s="5">
        <v>0</v>
      </c>
      <c r="AR36" s="7">
        <v>0</v>
      </c>
      <c r="AS36" s="5">
        <v>15</v>
      </c>
      <c r="AT36" s="5">
        <v>20</v>
      </c>
      <c r="AU36" s="7">
        <v>0.66700000000000004</v>
      </c>
      <c r="AV36" s="5">
        <v>25</v>
      </c>
      <c r="AW36" s="7">
        <v>0.85199999999999998</v>
      </c>
      <c r="AX36" s="5">
        <v>25</v>
      </c>
      <c r="AY36" s="7">
        <v>0.88900000000000001</v>
      </c>
      <c r="AZ36" s="5">
        <v>25</v>
      </c>
      <c r="BA36" s="7">
        <v>1</v>
      </c>
      <c r="BB36" s="5">
        <v>0</v>
      </c>
      <c r="BC36" s="7">
        <v>0</v>
      </c>
      <c r="BD36" s="5">
        <v>25</v>
      </c>
    </row>
    <row r="37" spans="1:56" x14ac:dyDescent="0.35">
      <c r="A37" t="s">
        <v>96</v>
      </c>
      <c r="B37" s="5" t="s">
        <v>70</v>
      </c>
      <c r="C37" s="5" t="s">
        <v>70</v>
      </c>
      <c r="D37" s="5" t="s">
        <v>70</v>
      </c>
      <c r="E37" s="5" t="s">
        <v>70</v>
      </c>
      <c r="F37" s="5" t="s">
        <v>70</v>
      </c>
      <c r="G37" s="5" t="s">
        <v>70</v>
      </c>
      <c r="H37" s="5" t="s">
        <v>70</v>
      </c>
      <c r="I37" s="5" t="s">
        <v>70</v>
      </c>
      <c r="J37" s="5" t="s">
        <v>70</v>
      </c>
      <c r="K37" s="5" t="s">
        <v>70</v>
      </c>
      <c r="L37" s="5">
        <v>0</v>
      </c>
      <c r="M37" s="5" t="s">
        <v>70</v>
      </c>
      <c r="N37" s="5" t="s">
        <v>70</v>
      </c>
      <c r="O37" s="5" t="s">
        <v>70</v>
      </c>
      <c r="P37" s="5" t="s">
        <v>70</v>
      </c>
      <c r="Q37" s="5" t="s">
        <v>70</v>
      </c>
      <c r="R37" s="5" t="s">
        <v>70</v>
      </c>
      <c r="S37" s="5" t="s">
        <v>70</v>
      </c>
      <c r="T37" s="5" t="s">
        <v>70</v>
      </c>
      <c r="U37" s="5" t="s">
        <v>70</v>
      </c>
      <c r="V37" s="5" t="s">
        <v>70</v>
      </c>
      <c r="W37" s="5">
        <v>0</v>
      </c>
      <c r="X37" s="5" t="s">
        <v>70</v>
      </c>
      <c r="Y37" s="5" t="s">
        <v>70</v>
      </c>
      <c r="Z37" s="5" t="s">
        <v>70</v>
      </c>
      <c r="AA37" s="5" t="s">
        <v>70</v>
      </c>
      <c r="AB37" s="5" t="s">
        <v>70</v>
      </c>
      <c r="AC37" s="5" t="s">
        <v>70</v>
      </c>
      <c r="AD37" s="5" t="s">
        <v>70</v>
      </c>
      <c r="AE37" s="5" t="s">
        <v>70</v>
      </c>
      <c r="AF37" s="5" t="s">
        <v>70</v>
      </c>
      <c r="AG37" s="5" t="s">
        <v>70</v>
      </c>
      <c r="AH37" s="5">
        <v>0</v>
      </c>
      <c r="AI37" s="5" t="s">
        <v>70</v>
      </c>
      <c r="AJ37" s="5" t="s">
        <v>70</v>
      </c>
      <c r="AK37" s="5" t="s">
        <v>70</v>
      </c>
      <c r="AL37" s="5" t="s">
        <v>70</v>
      </c>
      <c r="AM37" s="5" t="s">
        <v>70</v>
      </c>
      <c r="AN37" s="5" t="s">
        <v>70</v>
      </c>
      <c r="AO37" s="5" t="s">
        <v>70</v>
      </c>
      <c r="AP37" s="5" t="s">
        <v>70</v>
      </c>
      <c r="AQ37" s="5" t="s">
        <v>70</v>
      </c>
      <c r="AR37" s="5" t="s">
        <v>70</v>
      </c>
      <c r="AS37" s="5">
        <v>0</v>
      </c>
      <c r="AT37" s="5" t="s">
        <v>70</v>
      </c>
      <c r="AU37" s="5" t="s">
        <v>70</v>
      </c>
      <c r="AV37" s="5" t="s">
        <v>70</v>
      </c>
      <c r="AW37" s="5" t="s">
        <v>70</v>
      </c>
      <c r="AX37" s="5" t="s">
        <v>70</v>
      </c>
      <c r="AY37" s="5" t="s">
        <v>70</v>
      </c>
      <c r="AZ37" s="5" t="s">
        <v>70</v>
      </c>
      <c r="BA37" s="5" t="s">
        <v>70</v>
      </c>
      <c r="BB37" s="5" t="s">
        <v>70</v>
      </c>
      <c r="BC37" s="5" t="s">
        <v>70</v>
      </c>
      <c r="BD37" s="5">
        <v>0</v>
      </c>
    </row>
    <row r="38" spans="1:56" x14ac:dyDescent="0.35">
      <c r="A38" t="s">
        <v>97</v>
      </c>
      <c r="B38" s="5" t="s">
        <v>70</v>
      </c>
      <c r="C38" s="5" t="s">
        <v>70</v>
      </c>
      <c r="D38" s="5" t="s">
        <v>70</v>
      </c>
      <c r="E38" s="5" t="s">
        <v>70</v>
      </c>
      <c r="F38" s="5" t="s">
        <v>70</v>
      </c>
      <c r="G38" s="5" t="s">
        <v>70</v>
      </c>
      <c r="H38" s="5" t="s">
        <v>70</v>
      </c>
      <c r="I38" s="5" t="s">
        <v>70</v>
      </c>
      <c r="J38" s="5" t="s">
        <v>70</v>
      </c>
      <c r="K38" s="5" t="s">
        <v>70</v>
      </c>
      <c r="L38" s="5">
        <v>0</v>
      </c>
      <c r="M38" s="5" t="s">
        <v>70</v>
      </c>
      <c r="N38" s="5" t="s">
        <v>70</v>
      </c>
      <c r="O38" s="5" t="s">
        <v>70</v>
      </c>
      <c r="P38" s="5" t="s">
        <v>70</v>
      </c>
      <c r="Q38" s="5" t="s">
        <v>70</v>
      </c>
      <c r="R38" s="5" t="s">
        <v>70</v>
      </c>
      <c r="S38" s="5" t="s">
        <v>70</v>
      </c>
      <c r="T38" s="5" t="s">
        <v>70</v>
      </c>
      <c r="U38" s="5" t="s">
        <v>70</v>
      </c>
      <c r="V38" s="5" t="s">
        <v>70</v>
      </c>
      <c r="W38" s="5">
        <v>0</v>
      </c>
      <c r="X38" s="5" t="s">
        <v>70</v>
      </c>
      <c r="Y38" s="5" t="s">
        <v>70</v>
      </c>
      <c r="Z38" s="5" t="s">
        <v>70</v>
      </c>
      <c r="AA38" s="5" t="s">
        <v>70</v>
      </c>
      <c r="AB38" s="5" t="s">
        <v>70</v>
      </c>
      <c r="AC38" s="5" t="s">
        <v>70</v>
      </c>
      <c r="AD38" s="5" t="s">
        <v>70</v>
      </c>
      <c r="AE38" s="5" t="s">
        <v>70</v>
      </c>
      <c r="AF38" s="5" t="s">
        <v>70</v>
      </c>
      <c r="AG38" s="5" t="s">
        <v>70</v>
      </c>
      <c r="AH38" s="5">
        <v>0</v>
      </c>
      <c r="AI38" s="5" t="s">
        <v>70</v>
      </c>
      <c r="AJ38" s="5" t="s">
        <v>70</v>
      </c>
      <c r="AK38" s="5" t="s">
        <v>70</v>
      </c>
      <c r="AL38" s="5" t="s">
        <v>70</v>
      </c>
      <c r="AM38" s="5" t="s">
        <v>70</v>
      </c>
      <c r="AN38" s="5" t="s">
        <v>70</v>
      </c>
      <c r="AO38" s="5" t="s">
        <v>70</v>
      </c>
      <c r="AP38" s="5" t="s">
        <v>70</v>
      </c>
      <c r="AQ38" s="5" t="s">
        <v>70</v>
      </c>
      <c r="AR38" s="5" t="s">
        <v>70</v>
      </c>
      <c r="AS38" s="5">
        <v>0</v>
      </c>
      <c r="AT38" s="5" t="s">
        <v>70</v>
      </c>
      <c r="AU38" s="5" t="s">
        <v>70</v>
      </c>
      <c r="AV38" s="5" t="s">
        <v>70</v>
      </c>
      <c r="AW38" s="5" t="s">
        <v>70</v>
      </c>
      <c r="AX38" s="5" t="s">
        <v>70</v>
      </c>
      <c r="AY38" s="5" t="s">
        <v>70</v>
      </c>
      <c r="AZ38" s="5" t="s">
        <v>70</v>
      </c>
      <c r="BA38" s="5" t="s">
        <v>70</v>
      </c>
      <c r="BB38" s="5" t="s">
        <v>70</v>
      </c>
      <c r="BC38" s="5" t="s">
        <v>70</v>
      </c>
      <c r="BD38" s="5">
        <v>0</v>
      </c>
    </row>
    <row r="39" spans="1:56" x14ac:dyDescent="0.35">
      <c r="A39" t="s">
        <v>98</v>
      </c>
      <c r="B39" s="5" t="s">
        <v>70</v>
      </c>
      <c r="C39" s="5" t="s">
        <v>70</v>
      </c>
      <c r="D39" s="5" t="s">
        <v>70</v>
      </c>
      <c r="E39" s="5" t="s">
        <v>70</v>
      </c>
      <c r="F39" s="5" t="s">
        <v>70</v>
      </c>
      <c r="G39" s="5" t="s">
        <v>70</v>
      </c>
      <c r="H39" s="5" t="s">
        <v>70</v>
      </c>
      <c r="I39" s="5" t="s">
        <v>70</v>
      </c>
      <c r="J39" s="5" t="s">
        <v>70</v>
      </c>
      <c r="K39" s="5" t="s">
        <v>70</v>
      </c>
      <c r="L39" s="5">
        <v>0</v>
      </c>
      <c r="M39" s="5" t="s">
        <v>70</v>
      </c>
      <c r="N39" s="5" t="s">
        <v>70</v>
      </c>
      <c r="O39" s="5" t="s">
        <v>70</v>
      </c>
      <c r="P39" s="5" t="s">
        <v>70</v>
      </c>
      <c r="Q39" s="5" t="s">
        <v>70</v>
      </c>
      <c r="R39" s="5" t="s">
        <v>70</v>
      </c>
      <c r="S39" s="5" t="s">
        <v>70</v>
      </c>
      <c r="T39" s="5" t="s">
        <v>70</v>
      </c>
      <c r="U39" s="5" t="s">
        <v>70</v>
      </c>
      <c r="V39" s="5" t="s">
        <v>70</v>
      </c>
      <c r="W39" s="5">
        <v>0</v>
      </c>
      <c r="X39" s="5" t="s">
        <v>70</v>
      </c>
      <c r="Y39" s="5" t="s">
        <v>70</v>
      </c>
      <c r="Z39" s="5" t="s">
        <v>70</v>
      </c>
      <c r="AA39" s="5" t="s">
        <v>70</v>
      </c>
      <c r="AB39" s="5" t="s">
        <v>70</v>
      </c>
      <c r="AC39" s="5" t="s">
        <v>70</v>
      </c>
      <c r="AD39" s="5" t="s">
        <v>70</v>
      </c>
      <c r="AE39" s="5" t="s">
        <v>70</v>
      </c>
      <c r="AF39" s="5" t="s">
        <v>70</v>
      </c>
      <c r="AG39" s="5" t="s">
        <v>70</v>
      </c>
      <c r="AH39" s="5">
        <v>0</v>
      </c>
      <c r="AI39" s="5" t="s">
        <v>70</v>
      </c>
      <c r="AJ39" s="5" t="s">
        <v>70</v>
      </c>
      <c r="AK39" s="5" t="s">
        <v>70</v>
      </c>
      <c r="AL39" s="5" t="s">
        <v>70</v>
      </c>
      <c r="AM39" s="5" t="s">
        <v>70</v>
      </c>
      <c r="AN39" s="5" t="s">
        <v>70</v>
      </c>
      <c r="AO39" s="5" t="s">
        <v>70</v>
      </c>
      <c r="AP39" s="5" t="s">
        <v>70</v>
      </c>
      <c r="AQ39" s="5" t="s">
        <v>70</v>
      </c>
      <c r="AR39" s="5" t="s">
        <v>70</v>
      </c>
      <c r="AS39" s="5">
        <v>0</v>
      </c>
      <c r="AT39" s="5" t="s">
        <v>70</v>
      </c>
      <c r="AU39" s="5" t="s">
        <v>70</v>
      </c>
      <c r="AV39" s="5" t="s">
        <v>70</v>
      </c>
      <c r="AW39" s="5" t="s">
        <v>70</v>
      </c>
      <c r="AX39" s="5" t="s">
        <v>70</v>
      </c>
      <c r="AY39" s="5" t="s">
        <v>70</v>
      </c>
      <c r="AZ39" s="5" t="s">
        <v>70</v>
      </c>
      <c r="BA39" s="5" t="s">
        <v>70</v>
      </c>
      <c r="BB39" s="5" t="s">
        <v>70</v>
      </c>
      <c r="BC39" s="5" t="s">
        <v>70</v>
      </c>
      <c r="BD39" s="5">
        <v>0</v>
      </c>
    </row>
    <row r="40" spans="1:56" x14ac:dyDescent="0.35">
      <c r="A40" t="s">
        <v>99</v>
      </c>
      <c r="B40" s="5">
        <v>40</v>
      </c>
      <c r="C40" s="7">
        <v>0.19800000000000001</v>
      </c>
      <c r="D40" s="5">
        <v>60</v>
      </c>
      <c r="E40" s="7">
        <v>0.307</v>
      </c>
      <c r="F40" s="5">
        <v>110</v>
      </c>
      <c r="G40" s="7">
        <v>0.55000000000000004</v>
      </c>
      <c r="H40" s="5">
        <v>155</v>
      </c>
      <c r="I40" s="7">
        <v>0.76700000000000002</v>
      </c>
      <c r="J40" s="5">
        <v>45</v>
      </c>
      <c r="K40" s="7">
        <v>0.23300000000000001</v>
      </c>
      <c r="L40" s="5">
        <v>200</v>
      </c>
      <c r="M40" s="5">
        <v>50</v>
      </c>
      <c r="N40" s="7">
        <v>0.31</v>
      </c>
      <c r="O40" s="5">
        <v>80</v>
      </c>
      <c r="P40" s="7">
        <v>0.48799999999999999</v>
      </c>
      <c r="Q40" s="5">
        <v>120</v>
      </c>
      <c r="R40" s="7">
        <v>0.70799999999999996</v>
      </c>
      <c r="S40" s="5">
        <v>145</v>
      </c>
      <c r="T40" s="7">
        <v>0.86299999999999999</v>
      </c>
      <c r="U40" s="5">
        <v>25</v>
      </c>
      <c r="V40" s="7">
        <v>0.13700000000000001</v>
      </c>
      <c r="W40" s="5">
        <v>170</v>
      </c>
      <c r="X40" s="5">
        <v>60</v>
      </c>
      <c r="Y40" s="7">
        <v>0.34899999999999998</v>
      </c>
      <c r="Z40" s="5">
        <v>100</v>
      </c>
      <c r="AA40" s="7">
        <v>0.59</v>
      </c>
      <c r="AB40" s="5">
        <v>130</v>
      </c>
      <c r="AC40" s="7">
        <v>0.77700000000000002</v>
      </c>
      <c r="AD40" s="5">
        <v>155</v>
      </c>
      <c r="AE40" s="7">
        <v>0.92800000000000005</v>
      </c>
      <c r="AF40" s="5">
        <v>10</v>
      </c>
      <c r="AG40" s="7">
        <v>7.1999999999999995E-2</v>
      </c>
      <c r="AH40" s="5">
        <v>165</v>
      </c>
      <c r="AI40" s="5">
        <v>50</v>
      </c>
      <c r="AJ40" s="7">
        <v>0.27400000000000002</v>
      </c>
      <c r="AK40" s="5">
        <v>100</v>
      </c>
      <c r="AL40" s="7">
        <v>0.52700000000000002</v>
      </c>
      <c r="AM40" s="5">
        <v>145</v>
      </c>
      <c r="AN40" s="7">
        <v>0.79</v>
      </c>
      <c r="AO40" s="5">
        <v>170</v>
      </c>
      <c r="AP40" s="7">
        <v>0.90900000000000003</v>
      </c>
      <c r="AQ40" s="5">
        <v>15</v>
      </c>
      <c r="AR40" s="7">
        <v>9.0999999999999998E-2</v>
      </c>
      <c r="AS40" s="5">
        <v>185</v>
      </c>
      <c r="AT40" s="5">
        <v>55</v>
      </c>
      <c r="AU40" s="7">
        <v>0.25900000000000001</v>
      </c>
      <c r="AV40" s="5">
        <v>110</v>
      </c>
      <c r="AW40" s="7">
        <v>0.51900000000000002</v>
      </c>
      <c r="AX40" s="5">
        <v>150</v>
      </c>
      <c r="AY40" s="7">
        <v>0.69799999999999995</v>
      </c>
      <c r="AZ40" s="5">
        <v>190</v>
      </c>
      <c r="BA40" s="7">
        <v>0.89200000000000002</v>
      </c>
      <c r="BB40" s="5">
        <v>25</v>
      </c>
      <c r="BC40" s="7">
        <v>0.108</v>
      </c>
      <c r="BD40" s="5">
        <v>210</v>
      </c>
    </row>
    <row r="41" spans="1:56" x14ac:dyDescent="0.35">
      <c r="A41" t="s">
        <v>100</v>
      </c>
      <c r="B41" s="5" t="s">
        <v>63</v>
      </c>
      <c r="C41" s="5" t="s">
        <v>63</v>
      </c>
      <c r="D41" s="5" t="s">
        <v>63</v>
      </c>
      <c r="E41" s="5" t="s">
        <v>63</v>
      </c>
      <c r="F41" s="5">
        <v>5</v>
      </c>
      <c r="G41" s="5" t="s">
        <v>63</v>
      </c>
      <c r="H41" s="5">
        <v>10</v>
      </c>
      <c r="I41" s="5" t="s">
        <v>63</v>
      </c>
      <c r="J41" s="5" t="s">
        <v>63</v>
      </c>
      <c r="K41" s="5" t="s">
        <v>63</v>
      </c>
      <c r="L41" s="5">
        <v>10</v>
      </c>
      <c r="M41" s="5" t="s">
        <v>70</v>
      </c>
      <c r="N41" s="5" t="s">
        <v>70</v>
      </c>
      <c r="O41" s="5" t="s">
        <v>70</v>
      </c>
      <c r="P41" s="5" t="s">
        <v>70</v>
      </c>
      <c r="Q41" s="5" t="s">
        <v>70</v>
      </c>
      <c r="R41" s="5" t="s">
        <v>70</v>
      </c>
      <c r="S41" s="5" t="s">
        <v>70</v>
      </c>
      <c r="T41" s="5" t="s">
        <v>70</v>
      </c>
      <c r="U41" s="5" t="s">
        <v>70</v>
      </c>
      <c r="V41" s="5" t="s">
        <v>70</v>
      </c>
      <c r="W41" s="5">
        <v>0</v>
      </c>
      <c r="X41" s="5" t="s">
        <v>63</v>
      </c>
      <c r="Y41" s="5" t="s">
        <v>63</v>
      </c>
      <c r="Z41" s="5" t="s">
        <v>63</v>
      </c>
      <c r="AA41" s="5" t="s">
        <v>63</v>
      </c>
      <c r="AB41" s="5" t="s">
        <v>63</v>
      </c>
      <c r="AC41" s="5" t="s">
        <v>63</v>
      </c>
      <c r="AD41" s="5" t="s">
        <v>63</v>
      </c>
      <c r="AE41" s="5" t="s">
        <v>63</v>
      </c>
      <c r="AF41" s="5" t="s">
        <v>63</v>
      </c>
      <c r="AG41" s="5" t="s">
        <v>63</v>
      </c>
      <c r="AH41" s="5" t="s">
        <v>63</v>
      </c>
      <c r="AI41" s="5" t="s">
        <v>70</v>
      </c>
      <c r="AJ41" s="5" t="s">
        <v>70</v>
      </c>
      <c r="AK41" s="5" t="s">
        <v>70</v>
      </c>
      <c r="AL41" s="5" t="s">
        <v>70</v>
      </c>
      <c r="AM41" s="5" t="s">
        <v>70</v>
      </c>
      <c r="AN41" s="5" t="s">
        <v>70</v>
      </c>
      <c r="AO41" s="5" t="s">
        <v>70</v>
      </c>
      <c r="AP41" s="5" t="s">
        <v>70</v>
      </c>
      <c r="AQ41" s="5" t="s">
        <v>70</v>
      </c>
      <c r="AR41" s="5" t="s">
        <v>70</v>
      </c>
      <c r="AS41" s="5">
        <v>0</v>
      </c>
      <c r="AT41" s="5" t="s">
        <v>63</v>
      </c>
      <c r="AU41" s="5" t="s">
        <v>63</v>
      </c>
      <c r="AV41" s="5" t="s">
        <v>63</v>
      </c>
      <c r="AW41" s="5" t="s">
        <v>63</v>
      </c>
      <c r="AX41" s="5" t="s">
        <v>63</v>
      </c>
      <c r="AY41" s="5" t="s">
        <v>63</v>
      </c>
      <c r="AZ41" s="5" t="s">
        <v>63</v>
      </c>
      <c r="BA41" s="5" t="s">
        <v>63</v>
      </c>
      <c r="BB41" s="5" t="s">
        <v>63</v>
      </c>
      <c r="BC41" s="5" t="s">
        <v>63</v>
      </c>
      <c r="BD41" s="5" t="s">
        <v>63</v>
      </c>
    </row>
    <row r="42" spans="1:56" x14ac:dyDescent="0.35">
      <c r="A42" t="s">
        <v>101</v>
      </c>
      <c r="B42" s="5" t="s">
        <v>63</v>
      </c>
      <c r="C42" s="5" t="s">
        <v>63</v>
      </c>
      <c r="D42" s="5">
        <v>5</v>
      </c>
      <c r="E42" s="5" t="s">
        <v>63</v>
      </c>
      <c r="F42" s="5">
        <v>10</v>
      </c>
      <c r="G42" s="5" t="s">
        <v>63</v>
      </c>
      <c r="H42" s="5">
        <v>10</v>
      </c>
      <c r="I42" s="5" t="s">
        <v>63</v>
      </c>
      <c r="J42" s="5" t="s">
        <v>63</v>
      </c>
      <c r="K42" s="5" t="s">
        <v>63</v>
      </c>
      <c r="L42" s="5">
        <v>15</v>
      </c>
      <c r="M42" s="5" t="s">
        <v>63</v>
      </c>
      <c r="N42" s="5" t="s">
        <v>63</v>
      </c>
      <c r="O42" s="5" t="s">
        <v>63</v>
      </c>
      <c r="P42" s="5" t="s">
        <v>63</v>
      </c>
      <c r="Q42" s="5">
        <v>5</v>
      </c>
      <c r="R42" s="5" t="s">
        <v>63</v>
      </c>
      <c r="S42" s="5">
        <v>5</v>
      </c>
      <c r="T42" s="5" t="s">
        <v>63</v>
      </c>
      <c r="U42" s="5" t="s">
        <v>63</v>
      </c>
      <c r="V42" s="5" t="s">
        <v>63</v>
      </c>
      <c r="W42" s="5">
        <v>10</v>
      </c>
      <c r="X42" s="5">
        <v>10</v>
      </c>
      <c r="Y42" s="7">
        <v>0.9</v>
      </c>
      <c r="Z42" s="5">
        <v>10</v>
      </c>
      <c r="AA42" s="7">
        <v>1</v>
      </c>
      <c r="AB42" s="5">
        <v>10</v>
      </c>
      <c r="AC42" s="7">
        <v>1</v>
      </c>
      <c r="AD42" s="5">
        <v>10</v>
      </c>
      <c r="AE42" s="7">
        <v>1</v>
      </c>
      <c r="AF42" s="5">
        <v>0</v>
      </c>
      <c r="AG42" s="7">
        <v>0</v>
      </c>
      <c r="AH42" s="5">
        <v>10</v>
      </c>
      <c r="AI42" s="5" t="s">
        <v>63</v>
      </c>
      <c r="AJ42" s="5" t="s">
        <v>63</v>
      </c>
      <c r="AK42" s="5">
        <v>5</v>
      </c>
      <c r="AL42" s="5" t="s">
        <v>63</v>
      </c>
      <c r="AM42" s="5">
        <v>5</v>
      </c>
      <c r="AN42" s="5" t="s">
        <v>63</v>
      </c>
      <c r="AO42" s="5">
        <v>5</v>
      </c>
      <c r="AP42" s="5" t="s">
        <v>63</v>
      </c>
      <c r="AQ42" s="5">
        <v>0</v>
      </c>
      <c r="AR42" s="7">
        <v>0</v>
      </c>
      <c r="AS42" s="5">
        <v>5</v>
      </c>
      <c r="AT42" s="5" t="s">
        <v>63</v>
      </c>
      <c r="AU42" s="5" t="s">
        <v>63</v>
      </c>
      <c r="AV42" s="5" t="s">
        <v>63</v>
      </c>
      <c r="AW42" s="5" t="s">
        <v>63</v>
      </c>
      <c r="AX42" s="5">
        <v>10</v>
      </c>
      <c r="AY42" s="5" t="s">
        <v>63</v>
      </c>
      <c r="AZ42" s="5">
        <v>10</v>
      </c>
      <c r="BA42" s="5" t="s">
        <v>63</v>
      </c>
      <c r="BB42" s="5" t="s">
        <v>63</v>
      </c>
      <c r="BC42" s="5" t="s">
        <v>63</v>
      </c>
      <c r="BD42" s="5">
        <v>10</v>
      </c>
    </row>
    <row r="43" spans="1:56" x14ac:dyDescent="0.35">
      <c r="A43" t="s">
        <v>102</v>
      </c>
      <c r="B43" s="5">
        <v>30</v>
      </c>
      <c r="C43" s="7">
        <v>0.55400000000000005</v>
      </c>
      <c r="D43" s="5">
        <v>50</v>
      </c>
      <c r="E43" s="7">
        <v>0.89300000000000002</v>
      </c>
      <c r="F43" s="5">
        <v>55</v>
      </c>
      <c r="G43" s="7">
        <v>0.96399999999999997</v>
      </c>
      <c r="H43" s="5">
        <v>55</v>
      </c>
      <c r="I43" s="7">
        <v>1</v>
      </c>
      <c r="J43" s="5">
        <v>0</v>
      </c>
      <c r="K43" s="7">
        <v>0</v>
      </c>
      <c r="L43" s="5">
        <v>55</v>
      </c>
      <c r="M43" s="5">
        <v>40</v>
      </c>
      <c r="N43" s="7">
        <v>0.63500000000000001</v>
      </c>
      <c r="O43" s="5">
        <v>55</v>
      </c>
      <c r="P43" s="7">
        <v>0.85699999999999998</v>
      </c>
      <c r="Q43" s="5">
        <v>60</v>
      </c>
      <c r="R43" s="7">
        <v>0.98399999999999999</v>
      </c>
      <c r="S43" s="5">
        <v>65</v>
      </c>
      <c r="T43" s="7">
        <v>1</v>
      </c>
      <c r="U43" s="5">
        <v>0</v>
      </c>
      <c r="V43" s="7">
        <v>0</v>
      </c>
      <c r="W43" s="5">
        <v>65</v>
      </c>
      <c r="X43" s="5">
        <v>45</v>
      </c>
      <c r="Y43" s="7">
        <v>0.75</v>
      </c>
      <c r="Z43" s="5">
        <v>55</v>
      </c>
      <c r="AA43" s="7">
        <v>0.93300000000000005</v>
      </c>
      <c r="AB43" s="5">
        <v>60</v>
      </c>
      <c r="AC43" s="7">
        <v>1</v>
      </c>
      <c r="AD43" s="5">
        <v>60</v>
      </c>
      <c r="AE43" s="7">
        <v>1</v>
      </c>
      <c r="AF43" s="5">
        <v>0</v>
      </c>
      <c r="AG43" s="7">
        <v>0</v>
      </c>
      <c r="AH43" s="5">
        <v>60</v>
      </c>
      <c r="AI43" s="5">
        <v>30</v>
      </c>
      <c r="AJ43" s="7">
        <v>0.80600000000000005</v>
      </c>
      <c r="AK43" s="5">
        <v>35</v>
      </c>
      <c r="AL43" s="7">
        <v>0.94399999999999995</v>
      </c>
      <c r="AM43" s="5">
        <v>35</v>
      </c>
      <c r="AN43" s="7">
        <v>1</v>
      </c>
      <c r="AO43" s="5">
        <v>35</v>
      </c>
      <c r="AP43" s="7">
        <v>1</v>
      </c>
      <c r="AQ43" s="5">
        <v>0</v>
      </c>
      <c r="AR43" s="7">
        <v>0</v>
      </c>
      <c r="AS43" s="5">
        <v>35</v>
      </c>
      <c r="AT43" s="5">
        <v>30</v>
      </c>
      <c r="AU43" s="7">
        <v>0.64600000000000002</v>
      </c>
      <c r="AV43" s="5">
        <v>45</v>
      </c>
      <c r="AW43" s="7">
        <v>0.95799999999999996</v>
      </c>
      <c r="AX43" s="5">
        <v>50</v>
      </c>
      <c r="AY43" s="7">
        <v>1</v>
      </c>
      <c r="AZ43" s="5">
        <v>50</v>
      </c>
      <c r="BA43" s="7">
        <v>1</v>
      </c>
      <c r="BB43" s="5">
        <v>0</v>
      </c>
      <c r="BC43" s="7">
        <v>0</v>
      </c>
      <c r="BD43" s="5">
        <v>50</v>
      </c>
    </row>
    <row r="44" spans="1:56" x14ac:dyDescent="0.35">
      <c r="A44" t="s">
        <v>103</v>
      </c>
      <c r="B44" s="5" t="s">
        <v>70</v>
      </c>
      <c r="C44" s="5" t="s">
        <v>70</v>
      </c>
      <c r="D44" s="5" t="s">
        <v>70</v>
      </c>
      <c r="E44" s="5" t="s">
        <v>70</v>
      </c>
      <c r="F44" s="5" t="s">
        <v>70</v>
      </c>
      <c r="G44" s="5" t="s">
        <v>70</v>
      </c>
      <c r="H44" s="5" t="s">
        <v>70</v>
      </c>
      <c r="I44" s="5" t="s">
        <v>70</v>
      </c>
      <c r="J44" s="5" t="s">
        <v>70</v>
      </c>
      <c r="K44" s="5" t="s">
        <v>70</v>
      </c>
      <c r="L44" s="5">
        <v>0</v>
      </c>
      <c r="M44" s="5" t="s">
        <v>70</v>
      </c>
      <c r="N44" s="5" t="s">
        <v>70</v>
      </c>
      <c r="O44" s="5" t="s">
        <v>70</v>
      </c>
      <c r="P44" s="5" t="s">
        <v>70</v>
      </c>
      <c r="Q44" s="5" t="s">
        <v>70</v>
      </c>
      <c r="R44" s="5" t="s">
        <v>70</v>
      </c>
      <c r="S44" s="5" t="s">
        <v>70</v>
      </c>
      <c r="T44" s="5" t="s">
        <v>70</v>
      </c>
      <c r="U44" s="5" t="s">
        <v>70</v>
      </c>
      <c r="V44" s="5" t="s">
        <v>70</v>
      </c>
      <c r="W44" s="5">
        <v>0</v>
      </c>
      <c r="X44" s="5" t="s">
        <v>70</v>
      </c>
      <c r="Y44" s="5" t="s">
        <v>70</v>
      </c>
      <c r="Z44" s="5" t="s">
        <v>70</v>
      </c>
      <c r="AA44" s="5" t="s">
        <v>70</v>
      </c>
      <c r="AB44" s="5" t="s">
        <v>70</v>
      </c>
      <c r="AC44" s="5" t="s">
        <v>70</v>
      </c>
      <c r="AD44" s="5" t="s">
        <v>70</v>
      </c>
      <c r="AE44" s="5" t="s">
        <v>70</v>
      </c>
      <c r="AF44" s="5" t="s">
        <v>70</v>
      </c>
      <c r="AG44" s="5" t="s">
        <v>70</v>
      </c>
      <c r="AH44" s="5">
        <v>0</v>
      </c>
      <c r="AI44" s="5" t="s">
        <v>70</v>
      </c>
      <c r="AJ44" s="5" t="s">
        <v>70</v>
      </c>
      <c r="AK44" s="5" t="s">
        <v>70</v>
      </c>
      <c r="AL44" s="5" t="s">
        <v>70</v>
      </c>
      <c r="AM44" s="5" t="s">
        <v>70</v>
      </c>
      <c r="AN44" s="5" t="s">
        <v>70</v>
      </c>
      <c r="AO44" s="5" t="s">
        <v>70</v>
      </c>
      <c r="AP44" s="5" t="s">
        <v>70</v>
      </c>
      <c r="AQ44" s="5" t="s">
        <v>70</v>
      </c>
      <c r="AR44" s="5" t="s">
        <v>70</v>
      </c>
      <c r="AS44" s="5">
        <v>0</v>
      </c>
      <c r="AT44" s="5" t="s">
        <v>63</v>
      </c>
      <c r="AU44" s="5" t="s">
        <v>63</v>
      </c>
      <c r="AV44" s="5" t="s">
        <v>63</v>
      </c>
      <c r="AW44" s="5" t="s">
        <v>63</v>
      </c>
      <c r="AX44" s="5" t="s">
        <v>63</v>
      </c>
      <c r="AY44" s="5" t="s">
        <v>63</v>
      </c>
      <c r="AZ44" s="5" t="s">
        <v>63</v>
      </c>
      <c r="BA44" s="5" t="s">
        <v>63</v>
      </c>
      <c r="BB44" s="5">
        <v>0</v>
      </c>
      <c r="BC44" s="7">
        <v>0</v>
      </c>
      <c r="BD44" s="5" t="s">
        <v>63</v>
      </c>
    </row>
    <row r="45" spans="1:56" x14ac:dyDescent="0.35">
      <c r="A45" t="s">
        <v>104</v>
      </c>
      <c r="B45" s="5" t="s">
        <v>63</v>
      </c>
      <c r="C45" s="5" t="s">
        <v>63</v>
      </c>
      <c r="D45" s="5">
        <v>5</v>
      </c>
      <c r="E45" s="5" t="s">
        <v>63</v>
      </c>
      <c r="F45" s="5">
        <v>10</v>
      </c>
      <c r="G45" s="5" t="s">
        <v>63</v>
      </c>
      <c r="H45" s="5">
        <v>10</v>
      </c>
      <c r="I45" s="5" t="s">
        <v>63</v>
      </c>
      <c r="J45" s="5">
        <v>0</v>
      </c>
      <c r="K45" s="7">
        <v>0</v>
      </c>
      <c r="L45" s="5">
        <v>10</v>
      </c>
      <c r="M45" s="5" t="s">
        <v>63</v>
      </c>
      <c r="N45" s="5" t="s">
        <v>63</v>
      </c>
      <c r="O45" s="5" t="s">
        <v>63</v>
      </c>
      <c r="P45" s="5" t="s">
        <v>63</v>
      </c>
      <c r="Q45" s="5" t="s">
        <v>63</v>
      </c>
      <c r="R45" s="5" t="s">
        <v>63</v>
      </c>
      <c r="S45" s="5">
        <v>5</v>
      </c>
      <c r="T45" s="5" t="s">
        <v>63</v>
      </c>
      <c r="U45" s="5" t="s">
        <v>63</v>
      </c>
      <c r="V45" s="5" t="s">
        <v>63</v>
      </c>
      <c r="W45" s="5">
        <v>5</v>
      </c>
      <c r="X45" s="5">
        <v>5</v>
      </c>
      <c r="Y45" s="7">
        <v>0.625</v>
      </c>
      <c r="Z45" s="5">
        <v>5</v>
      </c>
      <c r="AA45" s="7">
        <v>0.75</v>
      </c>
      <c r="AB45" s="5">
        <v>10</v>
      </c>
      <c r="AC45" s="7">
        <v>1</v>
      </c>
      <c r="AD45" s="5">
        <v>10</v>
      </c>
      <c r="AE45" s="7">
        <v>1</v>
      </c>
      <c r="AF45" s="5">
        <v>0</v>
      </c>
      <c r="AG45" s="7">
        <v>0</v>
      </c>
      <c r="AH45" s="5">
        <v>10</v>
      </c>
      <c r="AI45" s="5">
        <v>5</v>
      </c>
      <c r="AJ45" s="7">
        <v>0.83299999999999996</v>
      </c>
      <c r="AK45" s="5">
        <v>5</v>
      </c>
      <c r="AL45" s="7">
        <v>1</v>
      </c>
      <c r="AM45" s="5">
        <v>5</v>
      </c>
      <c r="AN45" s="7">
        <v>1</v>
      </c>
      <c r="AO45" s="5">
        <v>5</v>
      </c>
      <c r="AP45" s="7">
        <v>1</v>
      </c>
      <c r="AQ45" s="5">
        <v>0</v>
      </c>
      <c r="AR45" s="7">
        <v>0</v>
      </c>
      <c r="AS45" s="5">
        <v>5</v>
      </c>
      <c r="AT45" s="5" t="s">
        <v>63</v>
      </c>
      <c r="AU45" s="5" t="s">
        <v>63</v>
      </c>
      <c r="AV45" s="5" t="s">
        <v>63</v>
      </c>
      <c r="AW45" s="5" t="s">
        <v>63</v>
      </c>
      <c r="AX45" s="5">
        <v>5</v>
      </c>
      <c r="AY45" s="5" t="s">
        <v>63</v>
      </c>
      <c r="AZ45" s="5">
        <v>5</v>
      </c>
      <c r="BA45" s="5" t="s">
        <v>63</v>
      </c>
      <c r="BB45" s="5" t="s">
        <v>63</v>
      </c>
      <c r="BC45" s="5" t="s">
        <v>63</v>
      </c>
      <c r="BD45" s="5">
        <v>5</v>
      </c>
    </row>
    <row r="46" spans="1:56" x14ac:dyDescent="0.35">
      <c r="A46" t="s">
        <v>105</v>
      </c>
      <c r="B46" s="5" t="s">
        <v>70</v>
      </c>
      <c r="C46" s="5" t="s">
        <v>70</v>
      </c>
      <c r="D46" s="5" t="s">
        <v>70</v>
      </c>
      <c r="E46" s="5" t="s">
        <v>70</v>
      </c>
      <c r="F46" s="5" t="s">
        <v>70</v>
      </c>
      <c r="G46" s="5" t="s">
        <v>70</v>
      </c>
      <c r="H46" s="5" t="s">
        <v>70</v>
      </c>
      <c r="I46" s="5" t="s">
        <v>70</v>
      </c>
      <c r="J46" s="5" t="s">
        <v>70</v>
      </c>
      <c r="K46" s="5" t="s">
        <v>70</v>
      </c>
      <c r="L46" s="5">
        <v>0</v>
      </c>
      <c r="M46" s="5" t="s">
        <v>70</v>
      </c>
      <c r="N46" s="5" t="s">
        <v>70</v>
      </c>
      <c r="O46" s="5" t="s">
        <v>70</v>
      </c>
      <c r="P46" s="5" t="s">
        <v>70</v>
      </c>
      <c r="Q46" s="5" t="s">
        <v>70</v>
      </c>
      <c r="R46" s="5" t="s">
        <v>70</v>
      </c>
      <c r="S46" s="5" t="s">
        <v>70</v>
      </c>
      <c r="T46" s="5" t="s">
        <v>70</v>
      </c>
      <c r="U46" s="5" t="s">
        <v>70</v>
      </c>
      <c r="V46" s="5" t="s">
        <v>70</v>
      </c>
      <c r="W46" s="5">
        <v>0</v>
      </c>
      <c r="X46" s="5" t="s">
        <v>70</v>
      </c>
      <c r="Y46" s="5" t="s">
        <v>70</v>
      </c>
      <c r="Z46" s="5" t="s">
        <v>70</v>
      </c>
      <c r="AA46" s="5" t="s">
        <v>70</v>
      </c>
      <c r="AB46" s="5" t="s">
        <v>70</v>
      </c>
      <c r="AC46" s="5" t="s">
        <v>70</v>
      </c>
      <c r="AD46" s="5" t="s">
        <v>70</v>
      </c>
      <c r="AE46" s="5" t="s">
        <v>70</v>
      </c>
      <c r="AF46" s="5" t="s">
        <v>70</v>
      </c>
      <c r="AG46" s="5" t="s">
        <v>70</v>
      </c>
      <c r="AH46" s="5">
        <v>0</v>
      </c>
      <c r="AI46" s="5" t="s">
        <v>70</v>
      </c>
      <c r="AJ46" s="5" t="s">
        <v>70</v>
      </c>
      <c r="AK46" s="5" t="s">
        <v>70</v>
      </c>
      <c r="AL46" s="5" t="s">
        <v>70</v>
      </c>
      <c r="AM46" s="5" t="s">
        <v>70</v>
      </c>
      <c r="AN46" s="5" t="s">
        <v>70</v>
      </c>
      <c r="AO46" s="5" t="s">
        <v>70</v>
      </c>
      <c r="AP46" s="5" t="s">
        <v>70</v>
      </c>
      <c r="AQ46" s="5" t="s">
        <v>70</v>
      </c>
      <c r="AR46" s="5" t="s">
        <v>70</v>
      </c>
      <c r="AS46" s="5">
        <v>0</v>
      </c>
      <c r="AT46" s="5" t="s">
        <v>70</v>
      </c>
      <c r="AU46" s="5" t="s">
        <v>70</v>
      </c>
      <c r="AV46" s="5" t="s">
        <v>70</v>
      </c>
      <c r="AW46" s="5" t="s">
        <v>70</v>
      </c>
      <c r="AX46" s="5" t="s">
        <v>70</v>
      </c>
      <c r="AY46" s="5" t="s">
        <v>70</v>
      </c>
      <c r="AZ46" s="5" t="s">
        <v>70</v>
      </c>
      <c r="BA46" s="5" t="s">
        <v>70</v>
      </c>
      <c r="BB46" s="5" t="s">
        <v>70</v>
      </c>
      <c r="BC46" s="5" t="s">
        <v>70</v>
      </c>
      <c r="BD46" s="5">
        <v>0</v>
      </c>
    </row>
    <row r="47" spans="1:56" x14ac:dyDescent="0.35">
      <c r="A47" t="s">
        <v>106</v>
      </c>
      <c r="B47" s="5">
        <v>60</v>
      </c>
      <c r="C47" s="7">
        <v>0.58099999999999996</v>
      </c>
      <c r="D47" s="5">
        <v>95</v>
      </c>
      <c r="E47" s="7">
        <v>0.90500000000000003</v>
      </c>
      <c r="F47" s="5">
        <v>105</v>
      </c>
      <c r="G47" s="7">
        <v>0.99</v>
      </c>
      <c r="H47" s="5">
        <v>105</v>
      </c>
      <c r="I47" s="7">
        <v>1</v>
      </c>
      <c r="J47" s="5">
        <v>0</v>
      </c>
      <c r="K47" s="7">
        <v>0</v>
      </c>
      <c r="L47" s="5">
        <v>105</v>
      </c>
      <c r="M47" s="5">
        <v>55</v>
      </c>
      <c r="N47" s="7">
        <v>0.52900000000000003</v>
      </c>
      <c r="O47" s="5">
        <v>85</v>
      </c>
      <c r="P47" s="7">
        <v>0.84299999999999997</v>
      </c>
      <c r="Q47" s="5">
        <v>100</v>
      </c>
      <c r="R47" s="7">
        <v>0.99</v>
      </c>
      <c r="S47" s="5">
        <v>100</v>
      </c>
      <c r="T47" s="7">
        <v>1</v>
      </c>
      <c r="U47" s="5">
        <v>0</v>
      </c>
      <c r="V47" s="7">
        <v>0</v>
      </c>
      <c r="W47" s="5">
        <v>100</v>
      </c>
      <c r="X47" s="5">
        <v>70</v>
      </c>
      <c r="Y47" s="7">
        <v>0.75</v>
      </c>
      <c r="Z47" s="5">
        <v>90</v>
      </c>
      <c r="AA47" s="7">
        <v>0.95799999999999996</v>
      </c>
      <c r="AB47" s="5">
        <v>95</v>
      </c>
      <c r="AC47" s="7">
        <v>0.99</v>
      </c>
      <c r="AD47" s="5">
        <v>95</v>
      </c>
      <c r="AE47" s="7">
        <v>1</v>
      </c>
      <c r="AF47" s="5">
        <v>0</v>
      </c>
      <c r="AG47" s="7">
        <v>0</v>
      </c>
      <c r="AH47" s="5">
        <v>95</v>
      </c>
      <c r="AI47" s="5">
        <v>60</v>
      </c>
      <c r="AJ47" s="7">
        <v>0.69399999999999995</v>
      </c>
      <c r="AK47" s="5">
        <v>80</v>
      </c>
      <c r="AL47" s="7">
        <v>0.92900000000000005</v>
      </c>
      <c r="AM47" s="5">
        <v>85</v>
      </c>
      <c r="AN47" s="7">
        <v>1</v>
      </c>
      <c r="AO47" s="5">
        <v>85</v>
      </c>
      <c r="AP47" s="7">
        <v>1</v>
      </c>
      <c r="AQ47" s="5">
        <v>0</v>
      </c>
      <c r="AR47" s="7">
        <v>0</v>
      </c>
      <c r="AS47" s="5">
        <v>85</v>
      </c>
      <c r="AT47" s="5">
        <v>60</v>
      </c>
      <c r="AU47" s="7">
        <v>0.59599999999999997</v>
      </c>
      <c r="AV47" s="5">
        <v>90</v>
      </c>
      <c r="AW47" s="7">
        <v>0.89900000000000002</v>
      </c>
      <c r="AX47" s="5">
        <v>95</v>
      </c>
      <c r="AY47" s="7">
        <v>0.98</v>
      </c>
      <c r="AZ47" s="5">
        <v>100</v>
      </c>
      <c r="BA47" s="7">
        <v>1</v>
      </c>
      <c r="BB47" s="5">
        <v>0</v>
      </c>
      <c r="BC47" s="7">
        <v>0</v>
      </c>
      <c r="BD47" s="5">
        <v>100</v>
      </c>
    </row>
    <row r="48" spans="1:56" x14ac:dyDescent="0.35">
      <c r="A48" t="s">
        <v>107</v>
      </c>
      <c r="B48" s="5">
        <v>10</v>
      </c>
      <c r="C48" s="7">
        <v>0.14699999999999999</v>
      </c>
      <c r="D48" s="5">
        <v>30</v>
      </c>
      <c r="E48" s="7">
        <v>0.373</v>
      </c>
      <c r="F48" s="5">
        <v>40</v>
      </c>
      <c r="G48" s="7">
        <v>0.56000000000000005</v>
      </c>
      <c r="H48" s="5">
        <v>60</v>
      </c>
      <c r="I48" s="7">
        <v>0.82699999999999996</v>
      </c>
      <c r="J48" s="5">
        <v>15</v>
      </c>
      <c r="K48" s="7">
        <v>0.17299999999999999</v>
      </c>
      <c r="L48" s="5">
        <v>75</v>
      </c>
      <c r="M48" s="5">
        <v>15</v>
      </c>
      <c r="N48" s="7">
        <v>0.27</v>
      </c>
      <c r="O48" s="5">
        <v>35</v>
      </c>
      <c r="P48" s="7">
        <v>0.54</v>
      </c>
      <c r="Q48" s="5">
        <v>45</v>
      </c>
      <c r="R48" s="7">
        <v>0.746</v>
      </c>
      <c r="S48" s="5">
        <v>55</v>
      </c>
      <c r="T48" s="7">
        <v>0.90500000000000003</v>
      </c>
      <c r="U48" s="5">
        <v>5</v>
      </c>
      <c r="V48" s="7">
        <v>9.5000000000000001E-2</v>
      </c>
      <c r="W48" s="5">
        <v>65</v>
      </c>
      <c r="X48" s="5">
        <v>15</v>
      </c>
      <c r="Y48" s="5" t="s">
        <v>63</v>
      </c>
      <c r="Z48" s="5">
        <v>25</v>
      </c>
      <c r="AA48" s="5" t="s">
        <v>63</v>
      </c>
      <c r="AB48" s="5">
        <v>45</v>
      </c>
      <c r="AC48" s="5" t="s">
        <v>63</v>
      </c>
      <c r="AD48" s="5">
        <v>50</v>
      </c>
      <c r="AE48" s="5" t="s">
        <v>63</v>
      </c>
      <c r="AF48" s="5" t="s">
        <v>63</v>
      </c>
      <c r="AG48" s="5" t="s">
        <v>63</v>
      </c>
      <c r="AH48" s="5">
        <v>55</v>
      </c>
      <c r="AI48" s="5">
        <v>15</v>
      </c>
      <c r="AJ48" s="5" t="s">
        <v>63</v>
      </c>
      <c r="AK48" s="5">
        <v>30</v>
      </c>
      <c r="AL48" s="5" t="s">
        <v>63</v>
      </c>
      <c r="AM48" s="5">
        <v>45</v>
      </c>
      <c r="AN48" s="5" t="s">
        <v>63</v>
      </c>
      <c r="AO48" s="5">
        <v>55</v>
      </c>
      <c r="AP48" s="5" t="s">
        <v>63</v>
      </c>
      <c r="AQ48" s="5" t="s">
        <v>63</v>
      </c>
      <c r="AR48" s="5" t="s">
        <v>63</v>
      </c>
      <c r="AS48" s="5">
        <v>60</v>
      </c>
      <c r="AT48" s="5">
        <v>15</v>
      </c>
      <c r="AU48" s="7">
        <v>0.21199999999999999</v>
      </c>
      <c r="AV48" s="5">
        <v>35</v>
      </c>
      <c r="AW48" s="7">
        <v>0.42499999999999999</v>
      </c>
      <c r="AX48" s="5">
        <v>60</v>
      </c>
      <c r="AY48" s="7">
        <v>0.76200000000000001</v>
      </c>
      <c r="AZ48" s="5">
        <v>75</v>
      </c>
      <c r="BA48" s="7">
        <v>0.92500000000000004</v>
      </c>
      <c r="BB48" s="5">
        <v>5</v>
      </c>
      <c r="BC48" s="7">
        <v>7.4999999999999997E-2</v>
      </c>
      <c r="BD48" s="5">
        <v>80</v>
      </c>
    </row>
    <row r="49" spans="1:56" x14ac:dyDescent="0.35">
      <c r="A49" t="s">
        <v>108</v>
      </c>
      <c r="B49" s="5" t="s">
        <v>70</v>
      </c>
      <c r="C49" s="5" t="s">
        <v>70</v>
      </c>
      <c r="D49" s="5" t="s">
        <v>70</v>
      </c>
      <c r="E49" s="5" t="s">
        <v>70</v>
      </c>
      <c r="F49" s="5" t="s">
        <v>70</v>
      </c>
      <c r="G49" s="5" t="s">
        <v>70</v>
      </c>
      <c r="H49" s="5" t="s">
        <v>70</v>
      </c>
      <c r="I49" s="5" t="s">
        <v>70</v>
      </c>
      <c r="J49" s="5" t="s">
        <v>70</v>
      </c>
      <c r="K49" s="5" t="s">
        <v>70</v>
      </c>
      <c r="L49" s="5">
        <v>0</v>
      </c>
      <c r="M49" s="5" t="s">
        <v>70</v>
      </c>
      <c r="N49" s="5" t="s">
        <v>70</v>
      </c>
      <c r="O49" s="5" t="s">
        <v>70</v>
      </c>
      <c r="P49" s="5" t="s">
        <v>70</v>
      </c>
      <c r="Q49" s="5" t="s">
        <v>70</v>
      </c>
      <c r="R49" s="5" t="s">
        <v>70</v>
      </c>
      <c r="S49" s="5" t="s">
        <v>70</v>
      </c>
      <c r="T49" s="5" t="s">
        <v>70</v>
      </c>
      <c r="U49" s="5" t="s">
        <v>70</v>
      </c>
      <c r="V49" s="5" t="s">
        <v>70</v>
      </c>
      <c r="W49" s="5">
        <v>0</v>
      </c>
      <c r="X49" s="5" t="s">
        <v>70</v>
      </c>
      <c r="Y49" s="5" t="s">
        <v>70</v>
      </c>
      <c r="Z49" s="5" t="s">
        <v>70</v>
      </c>
      <c r="AA49" s="5" t="s">
        <v>70</v>
      </c>
      <c r="AB49" s="5" t="s">
        <v>70</v>
      </c>
      <c r="AC49" s="5" t="s">
        <v>70</v>
      </c>
      <c r="AD49" s="5" t="s">
        <v>70</v>
      </c>
      <c r="AE49" s="5" t="s">
        <v>70</v>
      </c>
      <c r="AF49" s="5" t="s">
        <v>70</v>
      </c>
      <c r="AG49" s="5" t="s">
        <v>70</v>
      </c>
      <c r="AH49" s="5">
        <v>0</v>
      </c>
      <c r="AI49" s="5" t="s">
        <v>70</v>
      </c>
      <c r="AJ49" s="5" t="s">
        <v>70</v>
      </c>
      <c r="AK49" s="5" t="s">
        <v>70</v>
      </c>
      <c r="AL49" s="5" t="s">
        <v>70</v>
      </c>
      <c r="AM49" s="5" t="s">
        <v>70</v>
      </c>
      <c r="AN49" s="5" t="s">
        <v>70</v>
      </c>
      <c r="AO49" s="5" t="s">
        <v>70</v>
      </c>
      <c r="AP49" s="5" t="s">
        <v>70</v>
      </c>
      <c r="AQ49" s="5" t="s">
        <v>70</v>
      </c>
      <c r="AR49" s="5" t="s">
        <v>70</v>
      </c>
      <c r="AS49" s="5">
        <v>0</v>
      </c>
      <c r="AT49" s="5" t="s">
        <v>70</v>
      </c>
      <c r="AU49" s="5" t="s">
        <v>70</v>
      </c>
      <c r="AV49" s="5" t="s">
        <v>70</v>
      </c>
      <c r="AW49" s="5" t="s">
        <v>70</v>
      </c>
      <c r="AX49" s="5" t="s">
        <v>70</v>
      </c>
      <c r="AY49" s="5" t="s">
        <v>70</v>
      </c>
      <c r="AZ49" s="5" t="s">
        <v>70</v>
      </c>
      <c r="BA49" s="5" t="s">
        <v>70</v>
      </c>
      <c r="BB49" s="5" t="s">
        <v>70</v>
      </c>
      <c r="BC49" s="5" t="s">
        <v>70</v>
      </c>
      <c r="BD49" s="5">
        <v>0</v>
      </c>
    </row>
    <row r="50" spans="1:56" x14ac:dyDescent="0.35">
      <c r="A50" t="s">
        <v>109</v>
      </c>
      <c r="B50" s="5">
        <v>15</v>
      </c>
      <c r="C50" s="7">
        <v>0.42399999999999999</v>
      </c>
      <c r="D50" s="5">
        <v>25</v>
      </c>
      <c r="E50" s="7">
        <v>0.81799999999999995</v>
      </c>
      <c r="F50" s="5">
        <v>30</v>
      </c>
      <c r="G50" s="7">
        <v>0.93899999999999995</v>
      </c>
      <c r="H50" s="5">
        <v>35</v>
      </c>
      <c r="I50" s="7">
        <v>1</v>
      </c>
      <c r="J50" s="5">
        <v>0</v>
      </c>
      <c r="K50" s="7">
        <v>0</v>
      </c>
      <c r="L50" s="5">
        <v>35</v>
      </c>
      <c r="M50" s="5">
        <v>10</v>
      </c>
      <c r="N50" s="5" t="s">
        <v>63</v>
      </c>
      <c r="O50" s="5">
        <v>25</v>
      </c>
      <c r="P50" s="5" t="s">
        <v>63</v>
      </c>
      <c r="Q50" s="5">
        <v>35</v>
      </c>
      <c r="R50" s="5" t="s">
        <v>63</v>
      </c>
      <c r="S50" s="5">
        <v>35</v>
      </c>
      <c r="T50" s="5" t="s">
        <v>63</v>
      </c>
      <c r="U50" s="5" t="s">
        <v>63</v>
      </c>
      <c r="V50" s="5" t="s">
        <v>63</v>
      </c>
      <c r="W50" s="5">
        <v>35</v>
      </c>
      <c r="X50" s="5">
        <v>25</v>
      </c>
      <c r="Y50" s="7">
        <v>0.74199999999999999</v>
      </c>
      <c r="Z50" s="5">
        <v>25</v>
      </c>
      <c r="AA50" s="7">
        <v>0.871</v>
      </c>
      <c r="AB50" s="5">
        <v>30</v>
      </c>
      <c r="AC50" s="7">
        <v>1</v>
      </c>
      <c r="AD50" s="5">
        <v>30</v>
      </c>
      <c r="AE50" s="7">
        <v>1</v>
      </c>
      <c r="AF50" s="5">
        <v>0</v>
      </c>
      <c r="AG50" s="7">
        <v>0</v>
      </c>
      <c r="AH50" s="5">
        <v>30</v>
      </c>
      <c r="AI50" s="5">
        <v>25</v>
      </c>
      <c r="AJ50" s="7">
        <v>0.76500000000000001</v>
      </c>
      <c r="AK50" s="5">
        <v>35</v>
      </c>
      <c r="AL50" s="7">
        <v>0.97099999999999997</v>
      </c>
      <c r="AM50" s="5">
        <v>35</v>
      </c>
      <c r="AN50" s="7">
        <v>1</v>
      </c>
      <c r="AO50" s="5">
        <v>35</v>
      </c>
      <c r="AP50" s="7">
        <v>1</v>
      </c>
      <c r="AQ50" s="5">
        <v>0</v>
      </c>
      <c r="AR50" s="7">
        <v>0</v>
      </c>
      <c r="AS50" s="5">
        <v>35</v>
      </c>
      <c r="AT50" s="5">
        <v>10</v>
      </c>
      <c r="AU50" s="7">
        <v>0.34799999999999998</v>
      </c>
      <c r="AV50" s="5">
        <v>20</v>
      </c>
      <c r="AW50" s="7">
        <v>0.78300000000000003</v>
      </c>
      <c r="AX50" s="5">
        <v>20</v>
      </c>
      <c r="AY50" s="7">
        <v>0.95699999999999996</v>
      </c>
      <c r="AZ50" s="5">
        <v>25</v>
      </c>
      <c r="BA50" s="7">
        <v>1</v>
      </c>
      <c r="BB50" s="5">
        <v>0</v>
      </c>
      <c r="BC50" s="7">
        <v>0</v>
      </c>
      <c r="BD50" s="5">
        <v>25</v>
      </c>
    </row>
    <row r="51" spans="1:56" x14ac:dyDescent="0.35">
      <c r="A51" t="s">
        <v>110</v>
      </c>
      <c r="B51" s="5" t="s">
        <v>70</v>
      </c>
      <c r="C51" s="5" t="s">
        <v>70</v>
      </c>
      <c r="D51" s="5" t="s">
        <v>70</v>
      </c>
      <c r="E51" s="5" t="s">
        <v>70</v>
      </c>
      <c r="F51" s="5" t="s">
        <v>70</v>
      </c>
      <c r="G51" s="5" t="s">
        <v>70</v>
      </c>
      <c r="H51" s="5" t="s">
        <v>70</v>
      </c>
      <c r="I51" s="5" t="s">
        <v>70</v>
      </c>
      <c r="J51" s="5" t="s">
        <v>70</v>
      </c>
      <c r="K51" s="5" t="s">
        <v>70</v>
      </c>
      <c r="L51" s="5">
        <v>0</v>
      </c>
      <c r="M51" s="5" t="s">
        <v>70</v>
      </c>
      <c r="N51" s="5" t="s">
        <v>70</v>
      </c>
      <c r="O51" s="5" t="s">
        <v>70</v>
      </c>
      <c r="P51" s="5" t="s">
        <v>70</v>
      </c>
      <c r="Q51" s="5" t="s">
        <v>70</v>
      </c>
      <c r="R51" s="5" t="s">
        <v>70</v>
      </c>
      <c r="S51" s="5" t="s">
        <v>70</v>
      </c>
      <c r="T51" s="5" t="s">
        <v>70</v>
      </c>
      <c r="U51" s="5" t="s">
        <v>70</v>
      </c>
      <c r="V51" s="5" t="s">
        <v>70</v>
      </c>
      <c r="W51" s="5">
        <v>0</v>
      </c>
      <c r="X51" s="5" t="s">
        <v>70</v>
      </c>
      <c r="Y51" s="5" t="s">
        <v>70</v>
      </c>
      <c r="Z51" s="5" t="s">
        <v>70</v>
      </c>
      <c r="AA51" s="5" t="s">
        <v>70</v>
      </c>
      <c r="AB51" s="5" t="s">
        <v>70</v>
      </c>
      <c r="AC51" s="5" t="s">
        <v>70</v>
      </c>
      <c r="AD51" s="5" t="s">
        <v>70</v>
      </c>
      <c r="AE51" s="5" t="s">
        <v>70</v>
      </c>
      <c r="AF51" s="5" t="s">
        <v>70</v>
      </c>
      <c r="AG51" s="5" t="s">
        <v>70</v>
      </c>
      <c r="AH51" s="5">
        <v>0</v>
      </c>
      <c r="AI51" s="5" t="s">
        <v>70</v>
      </c>
      <c r="AJ51" s="5" t="s">
        <v>70</v>
      </c>
      <c r="AK51" s="5" t="s">
        <v>70</v>
      </c>
      <c r="AL51" s="5" t="s">
        <v>70</v>
      </c>
      <c r="AM51" s="5" t="s">
        <v>70</v>
      </c>
      <c r="AN51" s="5" t="s">
        <v>70</v>
      </c>
      <c r="AO51" s="5" t="s">
        <v>70</v>
      </c>
      <c r="AP51" s="5" t="s">
        <v>70</v>
      </c>
      <c r="AQ51" s="5" t="s">
        <v>70</v>
      </c>
      <c r="AR51" s="5" t="s">
        <v>70</v>
      </c>
      <c r="AS51" s="5">
        <v>0</v>
      </c>
      <c r="AT51" s="5" t="s">
        <v>70</v>
      </c>
      <c r="AU51" s="5" t="s">
        <v>70</v>
      </c>
      <c r="AV51" s="5" t="s">
        <v>70</v>
      </c>
      <c r="AW51" s="5" t="s">
        <v>70</v>
      </c>
      <c r="AX51" s="5" t="s">
        <v>70</v>
      </c>
      <c r="AY51" s="5" t="s">
        <v>70</v>
      </c>
      <c r="AZ51" s="5" t="s">
        <v>70</v>
      </c>
      <c r="BA51" s="5" t="s">
        <v>70</v>
      </c>
      <c r="BB51" s="5" t="s">
        <v>70</v>
      </c>
      <c r="BC51" s="5" t="s">
        <v>70</v>
      </c>
      <c r="BD51" s="5">
        <v>0</v>
      </c>
    </row>
    <row r="52" spans="1:56" x14ac:dyDescent="0.35">
      <c r="A52" t="s">
        <v>111</v>
      </c>
      <c r="B52" s="5">
        <v>5</v>
      </c>
      <c r="C52" s="7">
        <v>1</v>
      </c>
      <c r="D52" s="5">
        <v>5</v>
      </c>
      <c r="E52" s="7">
        <v>1</v>
      </c>
      <c r="F52" s="5">
        <v>5</v>
      </c>
      <c r="G52" s="7">
        <v>1</v>
      </c>
      <c r="H52" s="5">
        <v>5</v>
      </c>
      <c r="I52" s="7">
        <v>1</v>
      </c>
      <c r="J52" s="5">
        <v>0</v>
      </c>
      <c r="K52" s="7">
        <v>0</v>
      </c>
      <c r="L52" s="5">
        <v>5</v>
      </c>
      <c r="M52" s="5">
        <v>10</v>
      </c>
      <c r="N52" s="7">
        <v>0.88900000000000001</v>
      </c>
      <c r="O52" s="5">
        <v>10</v>
      </c>
      <c r="P52" s="7">
        <v>1</v>
      </c>
      <c r="Q52" s="5">
        <v>10</v>
      </c>
      <c r="R52" s="7">
        <v>1</v>
      </c>
      <c r="S52" s="5">
        <v>10</v>
      </c>
      <c r="T52" s="7">
        <v>1</v>
      </c>
      <c r="U52" s="5">
        <v>0</v>
      </c>
      <c r="V52" s="7">
        <v>0</v>
      </c>
      <c r="W52" s="5">
        <v>10</v>
      </c>
      <c r="X52" s="5" t="s">
        <v>63</v>
      </c>
      <c r="Y52" s="5" t="s">
        <v>63</v>
      </c>
      <c r="Z52" s="5">
        <v>5</v>
      </c>
      <c r="AA52" s="5" t="s">
        <v>63</v>
      </c>
      <c r="AB52" s="5">
        <v>5</v>
      </c>
      <c r="AC52" s="5" t="s">
        <v>63</v>
      </c>
      <c r="AD52" s="5">
        <v>5</v>
      </c>
      <c r="AE52" s="5" t="s">
        <v>63</v>
      </c>
      <c r="AF52" s="5">
        <v>0</v>
      </c>
      <c r="AG52" s="7">
        <v>0</v>
      </c>
      <c r="AH52" s="5">
        <v>5</v>
      </c>
      <c r="AI52" s="5" t="s">
        <v>63</v>
      </c>
      <c r="AJ52" s="5" t="s">
        <v>63</v>
      </c>
      <c r="AK52" s="5">
        <v>10</v>
      </c>
      <c r="AL52" s="5" t="s">
        <v>63</v>
      </c>
      <c r="AM52" s="5">
        <v>10</v>
      </c>
      <c r="AN52" s="5" t="s">
        <v>63</v>
      </c>
      <c r="AO52" s="5">
        <v>10</v>
      </c>
      <c r="AP52" s="5" t="s">
        <v>63</v>
      </c>
      <c r="AQ52" s="5">
        <v>0</v>
      </c>
      <c r="AR52" s="7">
        <v>0</v>
      </c>
      <c r="AS52" s="5">
        <v>10</v>
      </c>
      <c r="AT52" s="5">
        <v>5</v>
      </c>
      <c r="AU52" s="7">
        <v>0.58299999999999996</v>
      </c>
      <c r="AV52" s="5">
        <v>10</v>
      </c>
      <c r="AW52" s="7">
        <v>0.83299999999999996</v>
      </c>
      <c r="AX52" s="5">
        <v>10</v>
      </c>
      <c r="AY52" s="7">
        <v>1</v>
      </c>
      <c r="AZ52" s="5">
        <v>10</v>
      </c>
      <c r="BA52" s="7">
        <v>1</v>
      </c>
      <c r="BB52" s="5">
        <v>0</v>
      </c>
      <c r="BC52" s="7">
        <v>0</v>
      </c>
      <c r="BD52" s="5">
        <v>10</v>
      </c>
    </row>
    <row r="53" spans="1:56" x14ac:dyDescent="0.35">
      <c r="A53" t="s">
        <v>112</v>
      </c>
      <c r="B53" s="5">
        <v>15</v>
      </c>
      <c r="C53" s="7">
        <v>0.5</v>
      </c>
      <c r="D53" s="5">
        <v>25</v>
      </c>
      <c r="E53" s="7">
        <v>0.70599999999999996</v>
      </c>
      <c r="F53" s="5">
        <v>30</v>
      </c>
      <c r="G53" s="7">
        <v>0.94099999999999995</v>
      </c>
      <c r="H53" s="5">
        <v>35</v>
      </c>
      <c r="I53" s="7">
        <v>1</v>
      </c>
      <c r="J53" s="5">
        <v>0</v>
      </c>
      <c r="K53" s="7">
        <v>0</v>
      </c>
      <c r="L53" s="5">
        <v>35</v>
      </c>
      <c r="M53" s="5">
        <v>15</v>
      </c>
      <c r="N53" s="7">
        <v>0.45200000000000001</v>
      </c>
      <c r="O53" s="5">
        <v>20</v>
      </c>
      <c r="P53" s="7">
        <v>0.71</v>
      </c>
      <c r="Q53" s="5">
        <v>30</v>
      </c>
      <c r="R53" s="7">
        <v>0.93500000000000005</v>
      </c>
      <c r="S53" s="5">
        <v>30</v>
      </c>
      <c r="T53" s="7">
        <v>1</v>
      </c>
      <c r="U53" s="5">
        <v>0</v>
      </c>
      <c r="V53" s="7">
        <v>0</v>
      </c>
      <c r="W53" s="5">
        <v>30</v>
      </c>
      <c r="X53" s="5">
        <v>30</v>
      </c>
      <c r="Y53" s="5" t="s">
        <v>63</v>
      </c>
      <c r="Z53" s="5">
        <v>40</v>
      </c>
      <c r="AA53" s="5" t="s">
        <v>63</v>
      </c>
      <c r="AB53" s="5">
        <v>45</v>
      </c>
      <c r="AC53" s="5" t="s">
        <v>63</v>
      </c>
      <c r="AD53" s="5">
        <v>50</v>
      </c>
      <c r="AE53" s="5" t="s">
        <v>63</v>
      </c>
      <c r="AF53" s="5" t="s">
        <v>63</v>
      </c>
      <c r="AG53" s="5" t="s">
        <v>63</v>
      </c>
      <c r="AH53" s="5">
        <v>55</v>
      </c>
      <c r="AI53" s="5">
        <v>20</v>
      </c>
      <c r="AJ53" s="7">
        <v>0.56799999999999995</v>
      </c>
      <c r="AK53" s="5">
        <v>30</v>
      </c>
      <c r="AL53" s="7">
        <v>0.81100000000000005</v>
      </c>
      <c r="AM53" s="5">
        <v>35</v>
      </c>
      <c r="AN53" s="7">
        <v>1</v>
      </c>
      <c r="AO53" s="5">
        <v>35</v>
      </c>
      <c r="AP53" s="7">
        <v>1</v>
      </c>
      <c r="AQ53" s="5">
        <v>0</v>
      </c>
      <c r="AR53" s="7">
        <v>0</v>
      </c>
      <c r="AS53" s="5">
        <v>35</v>
      </c>
      <c r="AT53" s="5">
        <v>20</v>
      </c>
      <c r="AU53" s="5" t="s">
        <v>63</v>
      </c>
      <c r="AV53" s="5">
        <v>25</v>
      </c>
      <c r="AW53" s="5" t="s">
        <v>63</v>
      </c>
      <c r="AX53" s="5">
        <v>25</v>
      </c>
      <c r="AY53" s="5" t="s">
        <v>63</v>
      </c>
      <c r="AZ53" s="5">
        <v>25</v>
      </c>
      <c r="BA53" s="5" t="s">
        <v>63</v>
      </c>
      <c r="BB53" s="5" t="s">
        <v>63</v>
      </c>
      <c r="BC53" s="5" t="s">
        <v>63</v>
      </c>
      <c r="BD53" s="5">
        <v>25</v>
      </c>
    </row>
    <row r="54" spans="1:56" x14ac:dyDescent="0.35">
      <c r="A54" t="s">
        <v>113</v>
      </c>
      <c r="B54" s="5" t="s">
        <v>70</v>
      </c>
      <c r="C54" s="5" t="s">
        <v>70</v>
      </c>
      <c r="D54" s="5" t="s">
        <v>70</v>
      </c>
      <c r="E54" s="5" t="s">
        <v>70</v>
      </c>
      <c r="F54" s="5" t="s">
        <v>70</v>
      </c>
      <c r="G54" s="5" t="s">
        <v>70</v>
      </c>
      <c r="H54" s="5" t="s">
        <v>70</v>
      </c>
      <c r="I54" s="5" t="s">
        <v>70</v>
      </c>
      <c r="J54" s="5" t="s">
        <v>70</v>
      </c>
      <c r="K54" s="5" t="s">
        <v>70</v>
      </c>
      <c r="L54" s="5">
        <v>0</v>
      </c>
      <c r="M54" s="5" t="s">
        <v>70</v>
      </c>
      <c r="N54" s="5" t="s">
        <v>70</v>
      </c>
      <c r="O54" s="5" t="s">
        <v>70</v>
      </c>
      <c r="P54" s="5" t="s">
        <v>70</v>
      </c>
      <c r="Q54" s="5" t="s">
        <v>70</v>
      </c>
      <c r="R54" s="5" t="s">
        <v>70</v>
      </c>
      <c r="S54" s="5" t="s">
        <v>70</v>
      </c>
      <c r="T54" s="5" t="s">
        <v>70</v>
      </c>
      <c r="U54" s="5" t="s">
        <v>70</v>
      </c>
      <c r="V54" s="5" t="s">
        <v>70</v>
      </c>
      <c r="W54" s="5">
        <v>0</v>
      </c>
      <c r="X54" s="5" t="s">
        <v>70</v>
      </c>
      <c r="Y54" s="5" t="s">
        <v>70</v>
      </c>
      <c r="Z54" s="5" t="s">
        <v>70</v>
      </c>
      <c r="AA54" s="5" t="s">
        <v>70</v>
      </c>
      <c r="AB54" s="5" t="s">
        <v>70</v>
      </c>
      <c r="AC54" s="5" t="s">
        <v>70</v>
      </c>
      <c r="AD54" s="5" t="s">
        <v>70</v>
      </c>
      <c r="AE54" s="5" t="s">
        <v>70</v>
      </c>
      <c r="AF54" s="5" t="s">
        <v>70</v>
      </c>
      <c r="AG54" s="5" t="s">
        <v>70</v>
      </c>
      <c r="AH54" s="5">
        <v>0</v>
      </c>
      <c r="AI54" s="5" t="s">
        <v>70</v>
      </c>
      <c r="AJ54" s="5" t="s">
        <v>70</v>
      </c>
      <c r="AK54" s="5" t="s">
        <v>70</v>
      </c>
      <c r="AL54" s="5" t="s">
        <v>70</v>
      </c>
      <c r="AM54" s="5" t="s">
        <v>70</v>
      </c>
      <c r="AN54" s="5" t="s">
        <v>70</v>
      </c>
      <c r="AO54" s="5" t="s">
        <v>70</v>
      </c>
      <c r="AP54" s="5" t="s">
        <v>70</v>
      </c>
      <c r="AQ54" s="5" t="s">
        <v>70</v>
      </c>
      <c r="AR54" s="5" t="s">
        <v>70</v>
      </c>
      <c r="AS54" s="5">
        <v>0</v>
      </c>
      <c r="AT54" s="5" t="s">
        <v>70</v>
      </c>
      <c r="AU54" s="5" t="s">
        <v>70</v>
      </c>
      <c r="AV54" s="5" t="s">
        <v>70</v>
      </c>
      <c r="AW54" s="5" t="s">
        <v>70</v>
      </c>
      <c r="AX54" s="5" t="s">
        <v>70</v>
      </c>
      <c r="AY54" s="5" t="s">
        <v>70</v>
      </c>
      <c r="AZ54" s="5" t="s">
        <v>70</v>
      </c>
      <c r="BA54" s="5" t="s">
        <v>70</v>
      </c>
      <c r="BB54" s="5" t="s">
        <v>70</v>
      </c>
      <c r="BC54" s="5" t="s">
        <v>70</v>
      </c>
      <c r="BD54" s="5">
        <v>0</v>
      </c>
    </row>
    <row r="55" spans="1:56" x14ac:dyDescent="0.35">
      <c r="A55" t="s">
        <v>114</v>
      </c>
      <c r="B55" s="5" t="s">
        <v>63</v>
      </c>
      <c r="C55" s="5" t="s">
        <v>63</v>
      </c>
      <c r="D55" s="5">
        <v>5</v>
      </c>
      <c r="E55" s="5" t="s">
        <v>63</v>
      </c>
      <c r="F55" s="5">
        <v>5</v>
      </c>
      <c r="G55" s="5" t="s">
        <v>63</v>
      </c>
      <c r="H55" s="5">
        <v>10</v>
      </c>
      <c r="I55" s="5" t="s">
        <v>63</v>
      </c>
      <c r="J55" s="5" t="s">
        <v>63</v>
      </c>
      <c r="K55" s="5" t="s">
        <v>63</v>
      </c>
      <c r="L55" s="5">
        <v>10</v>
      </c>
      <c r="M55" s="5">
        <v>10</v>
      </c>
      <c r="N55" s="5" t="s">
        <v>63</v>
      </c>
      <c r="O55" s="5">
        <v>15</v>
      </c>
      <c r="P55" s="5" t="s">
        <v>63</v>
      </c>
      <c r="Q55" s="5">
        <v>20</v>
      </c>
      <c r="R55" s="5" t="s">
        <v>63</v>
      </c>
      <c r="S55" s="5">
        <v>20</v>
      </c>
      <c r="T55" s="5" t="s">
        <v>63</v>
      </c>
      <c r="U55" s="5" t="s">
        <v>63</v>
      </c>
      <c r="V55" s="5" t="s">
        <v>63</v>
      </c>
      <c r="W55" s="5">
        <v>20</v>
      </c>
      <c r="X55" s="5" t="s">
        <v>63</v>
      </c>
      <c r="Y55" s="5" t="s">
        <v>63</v>
      </c>
      <c r="Z55" s="5">
        <v>10</v>
      </c>
      <c r="AA55" s="5" t="s">
        <v>63</v>
      </c>
      <c r="AB55" s="5">
        <v>15</v>
      </c>
      <c r="AC55" s="5" t="s">
        <v>63</v>
      </c>
      <c r="AD55" s="5">
        <v>20</v>
      </c>
      <c r="AE55" s="5" t="s">
        <v>63</v>
      </c>
      <c r="AF55" s="5" t="s">
        <v>63</v>
      </c>
      <c r="AG55" s="5" t="s">
        <v>63</v>
      </c>
      <c r="AH55" s="5">
        <v>20</v>
      </c>
      <c r="AI55" s="5" t="s">
        <v>63</v>
      </c>
      <c r="AJ55" s="5" t="s">
        <v>63</v>
      </c>
      <c r="AK55" s="5">
        <v>10</v>
      </c>
      <c r="AL55" s="5" t="s">
        <v>63</v>
      </c>
      <c r="AM55" s="5">
        <v>15</v>
      </c>
      <c r="AN55" s="5" t="s">
        <v>63</v>
      </c>
      <c r="AO55" s="5">
        <v>20</v>
      </c>
      <c r="AP55" s="5" t="s">
        <v>63</v>
      </c>
      <c r="AQ55" s="5">
        <v>0</v>
      </c>
      <c r="AR55" s="7">
        <v>0</v>
      </c>
      <c r="AS55" s="5">
        <v>20</v>
      </c>
      <c r="AT55" s="5" t="s">
        <v>63</v>
      </c>
      <c r="AU55" s="5" t="s">
        <v>63</v>
      </c>
      <c r="AV55" s="5">
        <v>5</v>
      </c>
      <c r="AW55" s="5" t="s">
        <v>63</v>
      </c>
      <c r="AX55" s="5">
        <v>15</v>
      </c>
      <c r="AY55" s="5" t="s">
        <v>63</v>
      </c>
      <c r="AZ55" s="5">
        <v>20</v>
      </c>
      <c r="BA55" s="5" t="s">
        <v>63</v>
      </c>
      <c r="BB55" s="5" t="s">
        <v>63</v>
      </c>
      <c r="BC55" s="5" t="s">
        <v>63</v>
      </c>
      <c r="BD55" s="5">
        <v>25</v>
      </c>
    </row>
    <row r="56" spans="1:56" x14ac:dyDescent="0.35">
      <c r="A56" t="s">
        <v>115</v>
      </c>
      <c r="B56" s="5" t="s">
        <v>70</v>
      </c>
      <c r="C56" s="5" t="s">
        <v>70</v>
      </c>
      <c r="D56" s="5" t="s">
        <v>70</v>
      </c>
      <c r="E56" s="5" t="s">
        <v>70</v>
      </c>
      <c r="F56" s="5" t="s">
        <v>70</v>
      </c>
      <c r="G56" s="5" t="s">
        <v>70</v>
      </c>
      <c r="H56" s="5" t="s">
        <v>70</v>
      </c>
      <c r="I56" s="5" t="s">
        <v>70</v>
      </c>
      <c r="J56" s="5" t="s">
        <v>70</v>
      </c>
      <c r="K56" s="5" t="s">
        <v>70</v>
      </c>
      <c r="L56" s="5">
        <v>0</v>
      </c>
      <c r="M56" s="5" t="s">
        <v>70</v>
      </c>
      <c r="N56" s="5" t="s">
        <v>70</v>
      </c>
      <c r="O56" s="5" t="s">
        <v>70</v>
      </c>
      <c r="P56" s="5" t="s">
        <v>70</v>
      </c>
      <c r="Q56" s="5" t="s">
        <v>70</v>
      </c>
      <c r="R56" s="5" t="s">
        <v>70</v>
      </c>
      <c r="S56" s="5" t="s">
        <v>70</v>
      </c>
      <c r="T56" s="5" t="s">
        <v>70</v>
      </c>
      <c r="U56" s="5" t="s">
        <v>70</v>
      </c>
      <c r="V56" s="5" t="s">
        <v>70</v>
      </c>
      <c r="W56" s="5">
        <v>0</v>
      </c>
      <c r="X56" s="5" t="s">
        <v>70</v>
      </c>
      <c r="Y56" s="5" t="s">
        <v>70</v>
      </c>
      <c r="Z56" s="5" t="s">
        <v>70</v>
      </c>
      <c r="AA56" s="5" t="s">
        <v>70</v>
      </c>
      <c r="AB56" s="5" t="s">
        <v>70</v>
      </c>
      <c r="AC56" s="5" t="s">
        <v>70</v>
      </c>
      <c r="AD56" s="5" t="s">
        <v>70</v>
      </c>
      <c r="AE56" s="5" t="s">
        <v>70</v>
      </c>
      <c r="AF56" s="5" t="s">
        <v>70</v>
      </c>
      <c r="AG56" s="5" t="s">
        <v>70</v>
      </c>
      <c r="AH56" s="5">
        <v>0</v>
      </c>
      <c r="AI56" s="5" t="s">
        <v>70</v>
      </c>
      <c r="AJ56" s="5" t="s">
        <v>70</v>
      </c>
      <c r="AK56" s="5" t="s">
        <v>70</v>
      </c>
      <c r="AL56" s="5" t="s">
        <v>70</v>
      </c>
      <c r="AM56" s="5" t="s">
        <v>70</v>
      </c>
      <c r="AN56" s="5" t="s">
        <v>70</v>
      </c>
      <c r="AO56" s="5" t="s">
        <v>70</v>
      </c>
      <c r="AP56" s="5" t="s">
        <v>70</v>
      </c>
      <c r="AQ56" s="5" t="s">
        <v>70</v>
      </c>
      <c r="AR56" s="5" t="s">
        <v>70</v>
      </c>
      <c r="AS56" s="5">
        <v>0</v>
      </c>
      <c r="AT56" s="5" t="s">
        <v>70</v>
      </c>
      <c r="AU56" s="5" t="s">
        <v>70</v>
      </c>
      <c r="AV56" s="5" t="s">
        <v>70</v>
      </c>
      <c r="AW56" s="5" t="s">
        <v>70</v>
      </c>
      <c r="AX56" s="5" t="s">
        <v>70</v>
      </c>
      <c r="AY56" s="5" t="s">
        <v>70</v>
      </c>
      <c r="AZ56" s="5" t="s">
        <v>70</v>
      </c>
      <c r="BA56" s="5" t="s">
        <v>70</v>
      </c>
      <c r="BB56" s="5" t="s">
        <v>70</v>
      </c>
      <c r="BC56" s="5" t="s">
        <v>70</v>
      </c>
      <c r="BD56" s="5">
        <v>0</v>
      </c>
    </row>
    <row r="57" spans="1:56" x14ac:dyDescent="0.35">
      <c r="A57" t="s">
        <v>116</v>
      </c>
      <c r="B57" s="5" t="s">
        <v>70</v>
      </c>
      <c r="C57" s="5" t="s">
        <v>70</v>
      </c>
      <c r="D57" s="5" t="s">
        <v>70</v>
      </c>
      <c r="E57" s="5" t="s">
        <v>70</v>
      </c>
      <c r="F57" s="5" t="s">
        <v>70</v>
      </c>
      <c r="G57" s="5" t="s">
        <v>70</v>
      </c>
      <c r="H57" s="5" t="s">
        <v>70</v>
      </c>
      <c r="I57" s="5" t="s">
        <v>70</v>
      </c>
      <c r="J57" s="5" t="s">
        <v>70</v>
      </c>
      <c r="K57" s="5" t="s">
        <v>70</v>
      </c>
      <c r="L57" s="5">
        <v>0</v>
      </c>
      <c r="M57" s="5" t="s">
        <v>63</v>
      </c>
      <c r="N57" s="5" t="s">
        <v>63</v>
      </c>
      <c r="O57" s="5" t="s">
        <v>63</v>
      </c>
      <c r="P57" s="5" t="s">
        <v>63</v>
      </c>
      <c r="Q57" s="5" t="s">
        <v>63</v>
      </c>
      <c r="R57" s="5" t="s">
        <v>63</v>
      </c>
      <c r="S57" s="5" t="s">
        <v>63</v>
      </c>
      <c r="T57" s="5" t="s">
        <v>63</v>
      </c>
      <c r="U57" s="5">
        <v>0</v>
      </c>
      <c r="V57" s="7">
        <v>0</v>
      </c>
      <c r="W57" s="5" t="s">
        <v>63</v>
      </c>
      <c r="X57" s="5" t="s">
        <v>70</v>
      </c>
      <c r="Y57" s="5" t="s">
        <v>70</v>
      </c>
      <c r="Z57" s="5" t="s">
        <v>70</v>
      </c>
      <c r="AA57" s="5" t="s">
        <v>70</v>
      </c>
      <c r="AB57" s="5" t="s">
        <v>70</v>
      </c>
      <c r="AC57" s="5" t="s">
        <v>70</v>
      </c>
      <c r="AD57" s="5" t="s">
        <v>70</v>
      </c>
      <c r="AE57" s="5" t="s">
        <v>70</v>
      </c>
      <c r="AF57" s="5" t="s">
        <v>70</v>
      </c>
      <c r="AG57" s="5" t="s">
        <v>70</v>
      </c>
      <c r="AH57" s="5">
        <v>0</v>
      </c>
      <c r="AI57" s="5" t="s">
        <v>70</v>
      </c>
      <c r="AJ57" s="5" t="s">
        <v>70</v>
      </c>
      <c r="AK57" s="5" t="s">
        <v>70</v>
      </c>
      <c r="AL57" s="5" t="s">
        <v>70</v>
      </c>
      <c r="AM57" s="5" t="s">
        <v>70</v>
      </c>
      <c r="AN57" s="5" t="s">
        <v>70</v>
      </c>
      <c r="AO57" s="5" t="s">
        <v>70</v>
      </c>
      <c r="AP57" s="5" t="s">
        <v>70</v>
      </c>
      <c r="AQ57" s="5" t="s">
        <v>70</v>
      </c>
      <c r="AR57" s="5" t="s">
        <v>70</v>
      </c>
      <c r="AS57" s="5">
        <v>0</v>
      </c>
      <c r="AT57" s="5" t="s">
        <v>70</v>
      </c>
      <c r="AU57" s="5" t="s">
        <v>70</v>
      </c>
      <c r="AV57" s="5" t="s">
        <v>70</v>
      </c>
      <c r="AW57" s="5" t="s">
        <v>70</v>
      </c>
      <c r="AX57" s="5" t="s">
        <v>70</v>
      </c>
      <c r="AY57" s="5" t="s">
        <v>70</v>
      </c>
      <c r="AZ57" s="5" t="s">
        <v>70</v>
      </c>
      <c r="BA57" s="5" t="s">
        <v>70</v>
      </c>
      <c r="BB57" s="5" t="s">
        <v>70</v>
      </c>
      <c r="BC57" s="5" t="s">
        <v>70</v>
      </c>
      <c r="BD57" s="5">
        <v>0</v>
      </c>
    </row>
    <row r="58" spans="1:56" x14ac:dyDescent="0.35">
      <c r="A58" t="s">
        <v>117</v>
      </c>
      <c r="B58" s="5" t="s">
        <v>70</v>
      </c>
      <c r="C58" s="5" t="s">
        <v>70</v>
      </c>
      <c r="D58" s="5" t="s">
        <v>70</v>
      </c>
      <c r="E58" s="5" t="s">
        <v>70</v>
      </c>
      <c r="F58" s="5" t="s">
        <v>70</v>
      </c>
      <c r="G58" s="5" t="s">
        <v>70</v>
      </c>
      <c r="H58" s="5" t="s">
        <v>70</v>
      </c>
      <c r="I58" s="5" t="s">
        <v>70</v>
      </c>
      <c r="J58" s="5" t="s">
        <v>70</v>
      </c>
      <c r="K58" s="5" t="s">
        <v>70</v>
      </c>
      <c r="L58" s="5">
        <v>0</v>
      </c>
      <c r="M58" s="5" t="s">
        <v>70</v>
      </c>
      <c r="N58" s="5" t="s">
        <v>70</v>
      </c>
      <c r="O58" s="5" t="s">
        <v>70</v>
      </c>
      <c r="P58" s="5" t="s">
        <v>70</v>
      </c>
      <c r="Q58" s="5" t="s">
        <v>70</v>
      </c>
      <c r="R58" s="5" t="s">
        <v>70</v>
      </c>
      <c r="S58" s="5" t="s">
        <v>70</v>
      </c>
      <c r="T58" s="5" t="s">
        <v>70</v>
      </c>
      <c r="U58" s="5" t="s">
        <v>70</v>
      </c>
      <c r="V58" s="5" t="s">
        <v>70</v>
      </c>
      <c r="W58" s="5">
        <v>0</v>
      </c>
      <c r="X58" s="5" t="s">
        <v>70</v>
      </c>
      <c r="Y58" s="5" t="s">
        <v>70</v>
      </c>
      <c r="Z58" s="5" t="s">
        <v>70</v>
      </c>
      <c r="AA58" s="5" t="s">
        <v>70</v>
      </c>
      <c r="AB58" s="5" t="s">
        <v>70</v>
      </c>
      <c r="AC58" s="5" t="s">
        <v>70</v>
      </c>
      <c r="AD58" s="5" t="s">
        <v>70</v>
      </c>
      <c r="AE58" s="5" t="s">
        <v>70</v>
      </c>
      <c r="AF58" s="5" t="s">
        <v>70</v>
      </c>
      <c r="AG58" s="5" t="s">
        <v>70</v>
      </c>
      <c r="AH58" s="5">
        <v>0</v>
      </c>
      <c r="AI58" s="5" t="s">
        <v>70</v>
      </c>
      <c r="AJ58" s="5" t="s">
        <v>70</v>
      </c>
      <c r="AK58" s="5" t="s">
        <v>70</v>
      </c>
      <c r="AL58" s="5" t="s">
        <v>70</v>
      </c>
      <c r="AM58" s="5" t="s">
        <v>70</v>
      </c>
      <c r="AN58" s="5" t="s">
        <v>70</v>
      </c>
      <c r="AO58" s="5" t="s">
        <v>70</v>
      </c>
      <c r="AP58" s="5" t="s">
        <v>70</v>
      </c>
      <c r="AQ58" s="5" t="s">
        <v>70</v>
      </c>
      <c r="AR58" s="5" t="s">
        <v>70</v>
      </c>
      <c r="AS58" s="5">
        <v>0</v>
      </c>
      <c r="AT58" s="5" t="s">
        <v>70</v>
      </c>
      <c r="AU58" s="5" t="s">
        <v>70</v>
      </c>
      <c r="AV58" s="5" t="s">
        <v>70</v>
      </c>
      <c r="AW58" s="5" t="s">
        <v>70</v>
      </c>
      <c r="AX58" s="5" t="s">
        <v>70</v>
      </c>
      <c r="AY58" s="5" t="s">
        <v>70</v>
      </c>
      <c r="AZ58" s="5" t="s">
        <v>70</v>
      </c>
      <c r="BA58" s="5" t="s">
        <v>70</v>
      </c>
      <c r="BB58" s="5" t="s">
        <v>70</v>
      </c>
      <c r="BC58" s="5" t="s">
        <v>70</v>
      </c>
      <c r="BD58" s="5">
        <v>0</v>
      </c>
    </row>
    <row r="59" spans="1:56" x14ac:dyDescent="0.35">
      <c r="A59" s="6" t="s">
        <v>118</v>
      </c>
      <c r="B59" s="9">
        <v>490</v>
      </c>
      <c r="C59" s="11">
        <v>0.35099999999999998</v>
      </c>
      <c r="D59" s="9">
        <v>825</v>
      </c>
      <c r="E59" s="11">
        <v>0.59199999999999997</v>
      </c>
      <c r="F59" s="10">
        <v>1100</v>
      </c>
      <c r="G59" s="11">
        <v>0.78900000000000003</v>
      </c>
      <c r="H59" s="10">
        <v>1285</v>
      </c>
      <c r="I59" s="11">
        <v>0.92</v>
      </c>
      <c r="J59" s="9">
        <v>110</v>
      </c>
      <c r="K59" s="11">
        <v>0.08</v>
      </c>
      <c r="L59" s="10">
        <v>1395</v>
      </c>
      <c r="M59" s="9">
        <v>585</v>
      </c>
      <c r="N59" s="11">
        <v>0.41799999999999998</v>
      </c>
      <c r="O59" s="9">
        <v>925</v>
      </c>
      <c r="P59" s="11">
        <v>0.66</v>
      </c>
      <c r="Q59" s="10">
        <v>1195</v>
      </c>
      <c r="R59" s="11">
        <v>0.85399999999999998</v>
      </c>
      <c r="S59" s="10">
        <v>1330</v>
      </c>
      <c r="T59" s="11">
        <v>0.94799999999999995</v>
      </c>
      <c r="U59" s="9">
        <v>75</v>
      </c>
      <c r="V59" s="11">
        <v>5.1999999999999998E-2</v>
      </c>
      <c r="W59" s="10">
        <v>1400</v>
      </c>
      <c r="X59" s="9">
        <v>720</v>
      </c>
      <c r="Y59" s="11">
        <v>0.505</v>
      </c>
      <c r="Z59" s="10">
        <v>1035</v>
      </c>
      <c r="AA59" s="11">
        <v>0.72499999999999998</v>
      </c>
      <c r="AB59" s="10">
        <v>1285</v>
      </c>
      <c r="AC59" s="11">
        <v>0.90200000000000002</v>
      </c>
      <c r="AD59" s="10">
        <v>1370</v>
      </c>
      <c r="AE59" s="11">
        <v>0.96199999999999997</v>
      </c>
      <c r="AF59" s="9">
        <v>55</v>
      </c>
      <c r="AG59" s="11">
        <v>3.7999999999999999E-2</v>
      </c>
      <c r="AH59" s="10">
        <v>1425</v>
      </c>
      <c r="AI59" s="9">
        <v>555</v>
      </c>
      <c r="AJ59" s="11">
        <v>0.42499999999999999</v>
      </c>
      <c r="AK59" s="9">
        <v>905</v>
      </c>
      <c r="AL59" s="11">
        <v>0.69499999999999995</v>
      </c>
      <c r="AM59" s="10">
        <v>1175</v>
      </c>
      <c r="AN59" s="11">
        <v>0.9</v>
      </c>
      <c r="AO59" s="10">
        <v>1280</v>
      </c>
      <c r="AP59" s="11">
        <v>0.98199999999999998</v>
      </c>
      <c r="AQ59" s="9">
        <v>25</v>
      </c>
      <c r="AR59" s="11">
        <v>1.7999999999999999E-2</v>
      </c>
      <c r="AS59" s="10">
        <v>1305</v>
      </c>
      <c r="AT59" s="9">
        <v>555</v>
      </c>
      <c r="AU59" s="11">
        <v>0.36899999999999999</v>
      </c>
      <c r="AV59" s="9">
        <v>985</v>
      </c>
      <c r="AW59" s="11">
        <v>0.65700000000000003</v>
      </c>
      <c r="AX59" s="10">
        <v>1275</v>
      </c>
      <c r="AY59" s="11">
        <v>0.84799999999999998</v>
      </c>
      <c r="AZ59" s="10">
        <v>1425</v>
      </c>
      <c r="BA59" s="11">
        <v>0.94899999999999995</v>
      </c>
      <c r="BB59" s="9">
        <v>75</v>
      </c>
      <c r="BC59" s="11">
        <v>5.0999999999999997E-2</v>
      </c>
      <c r="BD59" s="10">
        <v>1500</v>
      </c>
    </row>
  </sheetData>
  <pageMargins left="0.7" right="0.7" top="0.75" bottom="0.75" header="0.3" footer="0.3"/>
  <pageSetup paperSize="9" orientation="portrait" horizontalDpi="300" verticalDpi="30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D59"/>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23.69140625" customWidth="1"/>
    <col min="5" max="5" width="28.69140625" customWidth="1"/>
    <col min="6" max="6" width="23.69140625" customWidth="1"/>
    <col min="7" max="7" width="28.69140625" customWidth="1"/>
    <col min="8" max="8" width="23.69140625" customWidth="1"/>
    <col min="9" max="9" width="28.69140625" customWidth="1"/>
    <col min="10" max="10" width="20.69140625" customWidth="1"/>
    <col min="11" max="11" width="25.69140625" customWidth="1"/>
    <col min="12" max="12" width="13.69140625" customWidth="1"/>
    <col min="13" max="13" width="19.69140625" customWidth="1"/>
    <col min="14" max="14" width="24.69140625" customWidth="1"/>
    <col min="15" max="15" width="23.69140625" customWidth="1"/>
    <col min="16" max="16" width="28.69140625" customWidth="1"/>
    <col min="17" max="17" width="23.69140625" customWidth="1"/>
    <col min="18" max="18" width="28.69140625" customWidth="1"/>
    <col min="19" max="19" width="23.69140625" customWidth="1"/>
    <col min="20" max="20" width="28.69140625" customWidth="1"/>
    <col min="21" max="21" width="20.69140625" customWidth="1"/>
    <col min="22" max="22" width="25.69140625" customWidth="1"/>
    <col min="23" max="23" width="13.69140625" customWidth="1"/>
    <col min="24" max="24" width="19.69140625" customWidth="1"/>
    <col min="25" max="25" width="24.69140625" customWidth="1"/>
    <col min="26" max="26" width="23.69140625" customWidth="1"/>
    <col min="27" max="27" width="28.69140625" customWidth="1"/>
    <col min="28" max="28" width="23.69140625" customWidth="1"/>
    <col min="29" max="29" width="28.69140625" customWidth="1"/>
    <col min="30" max="30" width="23.69140625" customWidth="1"/>
    <col min="31" max="31" width="28.69140625" customWidth="1"/>
    <col min="32" max="32" width="20.69140625" customWidth="1"/>
    <col min="33" max="33" width="25.69140625" customWidth="1"/>
    <col min="34" max="34" width="13.69140625" customWidth="1"/>
    <col min="35" max="35" width="19.69140625" customWidth="1"/>
    <col min="36" max="36" width="24.69140625" customWidth="1"/>
    <col min="37" max="37" width="23.69140625" customWidth="1"/>
    <col min="38" max="38" width="28.69140625" customWidth="1"/>
    <col min="39" max="39" width="23.69140625" customWidth="1"/>
    <col min="40" max="40" width="28.69140625" customWidth="1"/>
    <col min="41" max="41" width="23.69140625" customWidth="1"/>
    <col min="42" max="42" width="28.69140625" customWidth="1"/>
    <col min="43" max="43" width="20.69140625" customWidth="1"/>
    <col min="44" max="44" width="25.69140625" customWidth="1"/>
    <col min="45" max="45" width="13.69140625" customWidth="1"/>
    <col min="46" max="46" width="19.69140625" customWidth="1"/>
    <col min="47" max="47" width="24.69140625" customWidth="1"/>
    <col min="48" max="48" width="23.69140625" customWidth="1"/>
    <col min="49" max="49" width="28.69140625" customWidth="1"/>
    <col min="50" max="50" width="23.69140625" customWidth="1"/>
    <col min="51" max="51" width="28.69140625" customWidth="1"/>
    <col min="52" max="52" width="23.69140625" customWidth="1"/>
    <col min="53" max="53" width="28.69140625" customWidth="1"/>
    <col min="54" max="54" width="20.69140625" customWidth="1"/>
    <col min="55" max="55" width="25.69140625" customWidth="1"/>
    <col min="56" max="56" width="13.69140625" customWidth="1"/>
  </cols>
  <sheetData>
    <row r="1" spans="1:56" ht="30" customHeight="1" x14ac:dyDescent="0.35">
      <c r="A1" s="1" t="s">
        <v>136</v>
      </c>
    </row>
    <row r="2" spans="1:56" x14ac:dyDescent="0.35">
      <c r="A2" t="s">
        <v>119</v>
      </c>
    </row>
    <row r="3" spans="1:56" x14ac:dyDescent="0.35">
      <c r="A3" t="s">
        <v>120</v>
      </c>
    </row>
    <row r="4" spans="1:5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c r="Q4" s="4" t="s">
        <v>22</v>
      </c>
      <c r="R4" s="4" t="s">
        <v>23</v>
      </c>
      <c r="S4" s="4" t="s">
        <v>24</v>
      </c>
      <c r="T4" s="4" t="s">
        <v>25</v>
      </c>
      <c r="U4" s="4" t="s">
        <v>26</v>
      </c>
      <c r="V4" s="4" t="s">
        <v>27</v>
      </c>
      <c r="W4" s="4" t="s">
        <v>28</v>
      </c>
      <c r="X4" s="4" t="s">
        <v>29</v>
      </c>
      <c r="Y4" s="4" t="s">
        <v>30</v>
      </c>
      <c r="Z4" s="4" t="s">
        <v>31</v>
      </c>
      <c r="AA4" s="4" t="s">
        <v>32</v>
      </c>
      <c r="AB4" s="4" t="s">
        <v>33</v>
      </c>
      <c r="AC4" s="4" t="s">
        <v>34</v>
      </c>
      <c r="AD4" s="4" t="s">
        <v>35</v>
      </c>
      <c r="AE4" s="4" t="s">
        <v>36</v>
      </c>
      <c r="AF4" s="4" t="s">
        <v>37</v>
      </c>
      <c r="AG4" s="4" t="s">
        <v>38</v>
      </c>
      <c r="AH4" s="4" t="s">
        <v>39</v>
      </c>
      <c r="AI4" s="4" t="s">
        <v>40</v>
      </c>
      <c r="AJ4" s="4" t="s">
        <v>41</v>
      </c>
      <c r="AK4" s="4" t="s">
        <v>42</v>
      </c>
      <c r="AL4" s="4" t="s">
        <v>43</v>
      </c>
      <c r="AM4" s="4" t="s">
        <v>44</v>
      </c>
      <c r="AN4" s="4" t="s">
        <v>45</v>
      </c>
      <c r="AO4" s="4" t="s">
        <v>46</v>
      </c>
      <c r="AP4" s="4" t="s">
        <v>47</v>
      </c>
      <c r="AQ4" s="4" t="s">
        <v>48</v>
      </c>
      <c r="AR4" s="4" t="s">
        <v>49</v>
      </c>
      <c r="AS4" s="4" t="s">
        <v>50</v>
      </c>
      <c r="AT4" s="4" t="s">
        <v>51</v>
      </c>
      <c r="AU4" s="4" t="s">
        <v>52</v>
      </c>
      <c r="AV4" s="4" t="s">
        <v>53</v>
      </c>
      <c r="AW4" s="4" t="s">
        <v>54</v>
      </c>
      <c r="AX4" s="4" t="s">
        <v>55</v>
      </c>
      <c r="AY4" s="4" t="s">
        <v>56</v>
      </c>
      <c r="AZ4" s="4" t="s">
        <v>57</v>
      </c>
      <c r="BA4" s="4" t="s">
        <v>58</v>
      </c>
      <c r="BB4" s="4" t="s">
        <v>59</v>
      </c>
      <c r="BC4" s="4" t="s">
        <v>60</v>
      </c>
      <c r="BD4" s="4" t="s">
        <v>61</v>
      </c>
    </row>
    <row r="5" spans="1:56" x14ac:dyDescent="0.35">
      <c r="A5" t="s">
        <v>62</v>
      </c>
      <c r="B5" s="5" t="s">
        <v>70</v>
      </c>
      <c r="C5" s="5" t="s">
        <v>70</v>
      </c>
      <c r="D5" s="5" t="s">
        <v>70</v>
      </c>
      <c r="E5" s="5" t="s">
        <v>70</v>
      </c>
      <c r="F5" s="5" t="s">
        <v>70</v>
      </c>
      <c r="G5" s="5" t="s">
        <v>70</v>
      </c>
      <c r="H5" s="5" t="s">
        <v>70</v>
      </c>
      <c r="I5" s="5" t="s">
        <v>70</v>
      </c>
      <c r="J5" s="5" t="s">
        <v>70</v>
      </c>
      <c r="K5" s="5" t="s">
        <v>70</v>
      </c>
      <c r="L5" s="5">
        <v>0</v>
      </c>
      <c r="M5" s="5" t="s">
        <v>70</v>
      </c>
      <c r="N5" s="5" t="s">
        <v>70</v>
      </c>
      <c r="O5" s="5" t="s">
        <v>70</v>
      </c>
      <c r="P5" s="5" t="s">
        <v>70</v>
      </c>
      <c r="Q5" s="5" t="s">
        <v>70</v>
      </c>
      <c r="R5" s="5" t="s">
        <v>70</v>
      </c>
      <c r="S5" s="5" t="s">
        <v>70</v>
      </c>
      <c r="T5" s="5" t="s">
        <v>70</v>
      </c>
      <c r="U5" s="5" t="s">
        <v>70</v>
      </c>
      <c r="V5" s="5" t="s">
        <v>70</v>
      </c>
      <c r="W5" s="5">
        <v>0</v>
      </c>
      <c r="X5" s="5" t="s">
        <v>70</v>
      </c>
      <c r="Y5" s="5" t="s">
        <v>70</v>
      </c>
      <c r="Z5" s="5" t="s">
        <v>70</v>
      </c>
      <c r="AA5" s="5" t="s">
        <v>70</v>
      </c>
      <c r="AB5" s="5" t="s">
        <v>70</v>
      </c>
      <c r="AC5" s="5" t="s">
        <v>70</v>
      </c>
      <c r="AD5" s="5" t="s">
        <v>70</v>
      </c>
      <c r="AE5" s="5" t="s">
        <v>70</v>
      </c>
      <c r="AF5" s="5" t="s">
        <v>70</v>
      </c>
      <c r="AG5" s="5" t="s">
        <v>70</v>
      </c>
      <c r="AH5" s="5">
        <v>0</v>
      </c>
      <c r="AI5" s="5" t="s">
        <v>70</v>
      </c>
      <c r="AJ5" s="5" t="s">
        <v>70</v>
      </c>
      <c r="AK5" s="5" t="s">
        <v>70</v>
      </c>
      <c r="AL5" s="5" t="s">
        <v>70</v>
      </c>
      <c r="AM5" s="5" t="s">
        <v>70</v>
      </c>
      <c r="AN5" s="5" t="s">
        <v>70</v>
      </c>
      <c r="AO5" s="5" t="s">
        <v>70</v>
      </c>
      <c r="AP5" s="5" t="s">
        <v>70</v>
      </c>
      <c r="AQ5" s="5" t="s">
        <v>70</v>
      </c>
      <c r="AR5" s="5" t="s">
        <v>70</v>
      </c>
      <c r="AS5" s="5">
        <v>0</v>
      </c>
      <c r="AT5" s="5" t="s">
        <v>70</v>
      </c>
      <c r="AU5" s="5" t="s">
        <v>70</v>
      </c>
      <c r="AV5" s="5" t="s">
        <v>70</v>
      </c>
      <c r="AW5" s="5" t="s">
        <v>70</v>
      </c>
      <c r="AX5" s="5" t="s">
        <v>70</v>
      </c>
      <c r="AY5" s="5" t="s">
        <v>70</v>
      </c>
      <c r="AZ5" s="5" t="s">
        <v>70</v>
      </c>
      <c r="BA5" s="5" t="s">
        <v>70</v>
      </c>
      <c r="BB5" s="5" t="s">
        <v>70</v>
      </c>
      <c r="BC5" s="5" t="s">
        <v>70</v>
      </c>
      <c r="BD5" s="5">
        <v>0</v>
      </c>
    </row>
    <row r="6" spans="1:56" x14ac:dyDescent="0.35">
      <c r="A6" t="s">
        <v>64</v>
      </c>
      <c r="B6" s="5">
        <v>70</v>
      </c>
      <c r="C6" s="7">
        <v>0.34</v>
      </c>
      <c r="D6" s="5">
        <v>120</v>
      </c>
      <c r="E6" s="7">
        <v>0.57899999999999996</v>
      </c>
      <c r="F6" s="5">
        <v>165</v>
      </c>
      <c r="G6" s="7">
        <v>0.79400000000000004</v>
      </c>
      <c r="H6" s="5">
        <v>195</v>
      </c>
      <c r="I6" s="7">
        <v>0.93799999999999994</v>
      </c>
      <c r="J6" s="5">
        <v>15</v>
      </c>
      <c r="K6" s="7">
        <v>6.2E-2</v>
      </c>
      <c r="L6" s="5">
        <v>210</v>
      </c>
      <c r="M6" s="5">
        <v>65</v>
      </c>
      <c r="N6" s="7">
        <v>0.26300000000000001</v>
      </c>
      <c r="O6" s="5">
        <v>145</v>
      </c>
      <c r="P6" s="7">
        <v>0.56899999999999995</v>
      </c>
      <c r="Q6" s="5">
        <v>215</v>
      </c>
      <c r="R6" s="7">
        <v>0.83499999999999996</v>
      </c>
      <c r="S6" s="5">
        <v>250</v>
      </c>
      <c r="T6" s="7">
        <v>0.97599999999999998</v>
      </c>
      <c r="U6" s="5">
        <v>5</v>
      </c>
      <c r="V6" s="7">
        <v>2.4E-2</v>
      </c>
      <c r="W6" s="5">
        <v>255</v>
      </c>
      <c r="X6" s="5">
        <v>115</v>
      </c>
      <c r="Y6" s="7">
        <v>0.47099999999999997</v>
      </c>
      <c r="Z6" s="5">
        <v>185</v>
      </c>
      <c r="AA6" s="7">
        <v>0.76600000000000001</v>
      </c>
      <c r="AB6" s="5">
        <v>225</v>
      </c>
      <c r="AC6" s="7">
        <v>0.91400000000000003</v>
      </c>
      <c r="AD6" s="5">
        <v>235</v>
      </c>
      <c r="AE6" s="7">
        <v>0.96699999999999997</v>
      </c>
      <c r="AF6" s="5">
        <v>10</v>
      </c>
      <c r="AG6" s="7">
        <v>3.3000000000000002E-2</v>
      </c>
      <c r="AH6" s="5">
        <v>245</v>
      </c>
      <c r="AI6" s="5">
        <v>110</v>
      </c>
      <c r="AJ6" s="7">
        <v>0.434</v>
      </c>
      <c r="AK6" s="5">
        <v>170</v>
      </c>
      <c r="AL6" s="7">
        <v>0.66800000000000004</v>
      </c>
      <c r="AM6" s="5">
        <v>235</v>
      </c>
      <c r="AN6" s="7">
        <v>0.91</v>
      </c>
      <c r="AO6" s="5">
        <v>250</v>
      </c>
      <c r="AP6" s="7">
        <v>0.97299999999999998</v>
      </c>
      <c r="AQ6" s="5">
        <v>5</v>
      </c>
      <c r="AR6" s="7">
        <v>2.7E-2</v>
      </c>
      <c r="AS6" s="5">
        <v>255</v>
      </c>
      <c r="AT6" s="5">
        <v>75</v>
      </c>
      <c r="AU6" s="7">
        <v>0.28799999999999998</v>
      </c>
      <c r="AV6" s="5">
        <v>135</v>
      </c>
      <c r="AW6" s="7">
        <v>0.53300000000000003</v>
      </c>
      <c r="AX6" s="5">
        <v>190</v>
      </c>
      <c r="AY6" s="7">
        <v>0.73899999999999999</v>
      </c>
      <c r="AZ6" s="5">
        <v>225</v>
      </c>
      <c r="BA6" s="7">
        <v>0.879</v>
      </c>
      <c r="BB6" s="5">
        <v>30</v>
      </c>
      <c r="BC6" s="7">
        <v>0.121</v>
      </c>
      <c r="BD6" s="5">
        <v>255</v>
      </c>
    </row>
    <row r="7" spans="1:56" x14ac:dyDescent="0.35">
      <c r="A7" t="s">
        <v>65</v>
      </c>
      <c r="B7" s="5">
        <v>75</v>
      </c>
      <c r="C7" s="7">
        <v>0.158</v>
      </c>
      <c r="D7" s="5">
        <v>155</v>
      </c>
      <c r="E7" s="7">
        <v>0.316</v>
      </c>
      <c r="F7" s="5">
        <v>255</v>
      </c>
      <c r="G7" s="7">
        <v>0.52800000000000002</v>
      </c>
      <c r="H7" s="5">
        <v>360</v>
      </c>
      <c r="I7" s="7">
        <v>0.73499999999999999</v>
      </c>
      <c r="J7" s="5">
        <v>130</v>
      </c>
      <c r="K7" s="7">
        <v>0.26500000000000001</v>
      </c>
      <c r="L7" s="5">
        <v>485</v>
      </c>
      <c r="M7" s="5">
        <v>65</v>
      </c>
      <c r="N7" s="7">
        <v>0.14599999999999999</v>
      </c>
      <c r="O7" s="5">
        <v>135</v>
      </c>
      <c r="P7" s="7">
        <v>0.316</v>
      </c>
      <c r="Q7" s="5">
        <v>240</v>
      </c>
      <c r="R7" s="7">
        <v>0.55500000000000005</v>
      </c>
      <c r="S7" s="5">
        <v>330</v>
      </c>
      <c r="T7" s="7">
        <v>0.77</v>
      </c>
      <c r="U7" s="5">
        <v>100</v>
      </c>
      <c r="V7" s="7">
        <v>0.23</v>
      </c>
      <c r="W7" s="5">
        <v>430</v>
      </c>
      <c r="X7" s="5">
        <v>60</v>
      </c>
      <c r="Y7" s="7">
        <v>0.214</v>
      </c>
      <c r="Z7" s="5">
        <v>120</v>
      </c>
      <c r="AA7" s="7">
        <v>0.40699999999999997</v>
      </c>
      <c r="AB7" s="5">
        <v>185</v>
      </c>
      <c r="AC7" s="7">
        <v>0.63100000000000001</v>
      </c>
      <c r="AD7" s="5">
        <v>225</v>
      </c>
      <c r="AE7" s="7">
        <v>0.77900000000000003</v>
      </c>
      <c r="AF7" s="5">
        <v>65</v>
      </c>
      <c r="AG7" s="7">
        <v>0.221</v>
      </c>
      <c r="AH7" s="5">
        <v>290</v>
      </c>
      <c r="AI7" s="5">
        <v>85</v>
      </c>
      <c r="AJ7" s="7">
        <v>0.27700000000000002</v>
      </c>
      <c r="AK7" s="5">
        <v>150</v>
      </c>
      <c r="AL7" s="7">
        <v>0.47799999999999998</v>
      </c>
      <c r="AM7" s="5">
        <v>245</v>
      </c>
      <c r="AN7" s="7">
        <v>0.78700000000000003</v>
      </c>
      <c r="AO7" s="5">
        <v>290</v>
      </c>
      <c r="AP7" s="7">
        <v>0.92700000000000005</v>
      </c>
      <c r="AQ7" s="5">
        <v>25</v>
      </c>
      <c r="AR7" s="7">
        <v>7.2999999999999995E-2</v>
      </c>
      <c r="AS7" s="5">
        <v>315</v>
      </c>
      <c r="AT7" s="5">
        <v>20</v>
      </c>
      <c r="AU7" s="7">
        <v>0.20399999999999999</v>
      </c>
      <c r="AV7" s="5">
        <v>35</v>
      </c>
      <c r="AW7" s="7">
        <v>0.376</v>
      </c>
      <c r="AX7" s="5">
        <v>55</v>
      </c>
      <c r="AY7" s="7">
        <v>0.56999999999999995</v>
      </c>
      <c r="AZ7" s="5">
        <v>70</v>
      </c>
      <c r="BA7" s="7">
        <v>0.753</v>
      </c>
      <c r="BB7" s="5">
        <v>25</v>
      </c>
      <c r="BC7" s="7">
        <v>0.247</v>
      </c>
      <c r="BD7" s="5">
        <v>95</v>
      </c>
    </row>
    <row r="8" spans="1:56" x14ac:dyDescent="0.35">
      <c r="A8" t="s">
        <v>66</v>
      </c>
      <c r="B8" s="5">
        <v>110</v>
      </c>
      <c r="C8" s="7">
        <v>0.38300000000000001</v>
      </c>
      <c r="D8" s="5">
        <v>190</v>
      </c>
      <c r="E8" s="7">
        <v>0.64800000000000002</v>
      </c>
      <c r="F8" s="5">
        <v>255</v>
      </c>
      <c r="G8" s="7">
        <v>0.879</v>
      </c>
      <c r="H8" s="5">
        <v>285</v>
      </c>
      <c r="I8" s="7">
        <v>0.98299999999999998</v>
      </c>
      <c r="J8" s="5">
        <v>5</v>
      </c>
      <c r="K8" s="7">
        <v>1.7000000000000001E-2</v>
      </c>
      <c r="L8" s="5">
        <v>290</v>
      </c>
      <c r="M8" s="5">
        <v>95</v>
      </c>
      <c r="N8" s="7">
        <v>0.33900000000000002</v>
      </c>
      <c r="O8" s="5">
        <v>180</v>
      </c>
      <c r="P8" s="7">
        <v>0.65</v>
      </c>
      <c r="Q8" s="5">
        <v>235</v>
      </c>
      <c r="R8" s="7">
        <v>0.83599999999999997</v>
      </c>
      <c r="S8" s="5">
        <v>265</v>
      </c>
      <c r="T8" s="7">
        <v>0.95399999999999996</v>
      </c>
      <c r="U8" s="5">
        <v>15</v>
      </c>
      <c r="V8" s="7">
        <v>4.5999999999999999E-2</v>
      </c>
      <c r="W8" s="5">
        <v>280</v>
      </c>
      <c r="X8" s="5">
        <v>115</v>
      </c>
      <c r="Y8" s="7">
        <v>0.41499999999999998</v>
      </c>
      <c r="Z8" s="5">
        <v>190</v>
      </c>
      <c r="AA8" s="7">
        <v>0.68700000000000006</v>
      </c>
      <c r="AB8" s="5">
        <v>255</v>
      </c>
      <c r="AC8" s="7">
        <v>0.92700000000000005</v>
      </c>
      <c r="AD8" s="5">
        <v>270</v>
      </c>
      <c r="AE8" s="7">
        <v>0.97499999999999998</v>
      </c>
      <c r="AF8" s="5">
        <v>5</v>
      </c>
      <c r="AG8" s="7">
        <v>2.5000000000000001E-2</v>
      </c>
      <c r="AH8" s="5">
        <v>275</v>
      </c>
      <c r="AI8" s="5">
        <v>140</v>
      </c>
      <c r="AJ8" s="5" t="s">
        <v>63</v>
      </c>
      <c r="AK8" s="5">
        <v>230</v>
      </c>
      <c r="AL8" s="5" t="s">
        <v>63</v>
      </c>
      <c r="AM8" s="5">
        <v>290</v>
      </c>
      <c r="AN8" s="5" t="s">
        <v>63</v>
      </c>
      <c r="AO8" s="5">
        <v>295</v>
      </c>
      <c r="AP8" s="5" t="s">
        <v>63</v>
      </c>
      <c r="AQ8" s="5" t="s">
        <v>63</v>
      </c>
      <c r="AR8" s="5" t="s">
        <v>63</v>
      </c>
      <c r="AS8" s="5">
        <v>300</v>
      </c>
      <c r="AT8" s="5">
        <v>90</v>
      </c>
      <c r="AU8" s="7">
        <v>0.36199999999999999</v>
      </c>
      <c r="AV8" s="5">
        <v>160</v>
      </c>
      <c r="AW8" s="7">
        <v>0.64600000000000002</v>
      </c>
      <c r="AX8" s="5">
        <v>220</v>
      </c>
      <c r="AY8" s="7">
        <v>0.89800000000000002</v>
      </c>
      <c r="AZ8" s="5">
        <v>240</v>
      </c>
      <c r="BA8" s="7">
        <v>0.98</v>
      </c>
      <c r="BB8" s="5">
        <v>5</v>
      </c>
      <c r="BC8" s="7">
        <v>0.02</v>
      </c>
      <c r="BD8" s="5">
        <v>245</v>
      </c>
    </row>
    <row r="9" spans="1:56" x14ac:dyDescent="0.35">
      <c r="A9" t="s">
        <v>67</v>
      </c>
      <c r="B9" s="5">
        <v>190</v>
      </c>
      <c r="C9" s="7">
        <v>0.29399999999999998</v>
      </c>
      <c r="D9" s="5">
        <v>325</v>
      </c>
      <c r="E9" s="7">
        <v>0.50800000000000001</v>
      </c>
      <c r="F9" s="5">
        <v>465</v>
      </c>
      <c r="G9" s="7">
        <v>0.72099999999999997</v>
      </c>
      <c r="H9" s="5">
        <v>565</v>
      </c>
      <c r="I9" s="7">
        <v>0.88200000000000001</v>
      </c>
      <c r="J9" s="5">
        <v>75</v>
      </c>
      <c r="K9" s="7">
        <v>0.11799999999999999</v>
      </c>
      <c r="L9" s="5">
        <v>640</v>
      </c>
      <c r="M9" s="5">
        <v>210</v>
      </c>
      <c r="N9" s="7">
        <v>0.309</v>
      </c>
      <c r="O9" s="5">
        <v>340</v>
      </c>
      <c r="P9" s="7">
        <v>0.50800000000000001</v>
      </c>
      <c r="Q9" s="5">
        <v>485</v>
      </c>
      <c r="R9" s="7">
        <v>0.72099999999999997</v>
      </c>
      <c r="S9" s="5">
        <v>615</v>
      </c>
      <c r="T9" s="7">
        <v>0.91500000000000004</v>
      </c>
      <c r="U9" s="5">
        <v>55</v>
      </c>
      <c r="V9" s="7">
        <v>8.5000000000000006E-2</v>
      </c>
      <c r="W9" s="5">
        <v>675</v>
      </c>
      <c r="X9" s="5">
        <v>200</v>
      </c>
      <c r="Y9" s="7">
        <v>0.318</v>
      </c>
      <c r="Z9" s="5">
        <v>325</v>
      </c>
      <c r="AA9" s="7">
        <v>0.52</v>
      </c>
      <c r="AB9" s="5">
        <v>455</v>
      </c>
      <c r="AC9" s="7">
        <v>0.72199999999999998</v>
      </c>
      <c r="AD9" s="5">
        <v>555</v>
      </c>
      <c r="AE9" s="7">
        <v>0.88400000000000001</v>
      </c>
      <c r="AF9" s="5">
        <v>75</v>
      </c>
      <c r="AG9" s="7">
        <v>0.11600000000000001</v>
      </c>
      <c r="AH9" s="5">
        <v>630</v>
      </c>
      <c r="AI9" s="5">
        <v>190</v>
      </c>
      <c r="AJ9" s="7">
        <v>0.30099999999999999</v>
      </c>
      <c r="AK9" s="5">
        <v>340</v>
      </c>
      <c r="AL9" s="7">
        <v>0.54200000000000004</v>
      </c>
      <c r="AM9" s="5">
        <v>515</v>
      </c>
      <c r="AN9" s="7">
        <v>0.81299999999999994</v>
      </c>
      <c r="AO9" s="5">
        <v>600</v>
      </c>
      <c r="AP9" s="7">
        <v>0.95099999999999996</v>
      </c>
      <c r="AQ9" s="5">
        <v>30</v>
      </c>
      <c r="AR9" s="7">
        <v>4.9000000000000002E-2</v>
      </c>
      <c r="AS9" s="5">
        <v>630</v>
      </c>
      <c r="AT9" s="5">
        <v>150</v>
      </c>
      <c r="AU9" s="7">
        <v>0.24099999999999999</v>
      </c>
      <c r="AV9" s="5">
        <v>290</v>
      </c>
      <c r="AW9" s="7">
        <v>0.45900000000000002</v>
      </c>
      <c r="AX9" s="5">
        <v>435</v>
      </c>
      <c r="AY9" s="7">
        <v>0.68899999999999995</v>
      </c>
      <c r="AZ9" s="5">
        <v>570</v>
      </c>
      <c r="BA9" s="7">
        <v>0.90500000000000003</v>
      </c>
      <c r="BB9" s="5">
        <v>60</v>
      </c>
      <c r="BC9" s="7">
        <v>9.5000000000000001E-2</v>
      </c>
      <c r="BD9" s="5">
        <v>630</v>
      </c>
    </row>
    <row r="10" spans="1:56" x14ac:dyDescent="0.35">
      <c r="A10" t="s">
        <v>68</v>
      </c>
      <c r="B10" s="5">
        <v>50</v>
      </c>
      <c r="C10" s="7">
        <v>0.3</v>
      </c>
      <c r="D10" s="5">
        <v>90</v>
      </c>
      <c r="E10" s="7">
        <v>0.51800000000000002</v>
      </c>
      <c r="F10" s="5">
        <v>125</v>
      </c>
      <c r="G10" s="7">
        <v>0.72899999999999998</v>
      </c>
      <c r="H10" s="5">
        <v>145</v>
      </c>
      <c r="I10" s="7">
        <v>0.84699999999999998</v>
      </c>
      <c r="J10" s="5">
        <v>25</v>
      </c>
      <c r="K10" s="7">
        <v>0.153</v>
      </c>
      <c r="L10" s="5">
        <v>170</v>
      </c>
      <c r="M10" s="5">
        <v>55</v>
      </c>
      <c r="N10" s="7">
        <v>0.35</v>
      </c>
      <c r="O10" s="5">
        <v>85</v>
      </c>
      <c r="P10" s="7">
        <v>0.54800000000000004</v>
      </c>
      <c r="Q10" s="5">
        <v>130</v>
      </c>
      <c r="R10" s="7">
        <v>0.81499999999999995</v>
      </c>
      <c r="S10" s="5">
        <v>150</v>
      </c>
      <c r="T10" s="7">
        <v>0.94299999999999995</v>
      </c>
      <c r="U10" s="5">
        <v>10</v>
      </c>
      <c r="V10" s="7">
        <v>5.7000000000000002E-2</v>
      </c>
      <c r="W10" s="5">
        <v>155</v>
      </c>
      <c r="X10" s="5">
        <v>40</v>
      </c>
      <c r="Y10" s="7">
        <v>0.25800000000000001</v>
      </c>
      <c r="Z10" s="5">
        <v>75</v>
      </c>
      <c r="AA10" s="7">
        <v>0.497</v>
      </c>
      <c r="AB10" s="5">
        <v>110</v>
      </c>
      <c r="AC10" s="7">
        <v>0.72299999999999998</v>
      </c>
      <c r="AD10" s="5">
        <v>130</v>
      </c>
      <c r="AE10" s="7">
        <v>0.83199999999999996</v>
      </c>
      <c r="AF10" s="5">
        <v>25</v>
      </c>
      <c r="AG10" s="7">
        <v>0.16800000000000001</v>
      </c>
      <c r="AH10" s="5">
        <v>155</v>
      </c>
      <c r="AI10" s="5">
        <v>30</v>
      </c>
      <c r="AJ10" s="5" t="s">
        <v>63</v>
      </c>
      <c r="AK10" s="5">
        <v>55</v>
      </c>
      <c r="AL10" s="5" t="s">
        <v>63</v>
      </c>
      <c r="AM10" s="5">
        <v>75</v>
      </c>
      <c r="AN10" s="5" t="s">
        <v>63</v>
      </c>
      <c r="AO10" s="5">
        <v>85</v>
      </c>
      <c r="AP10" s="5" t="s">
        <v>63</v>
      </c>
      <c r="AQ10" s="5" t="s">
        <v>63</v>
      </c>
      <c r="AR10" s="5" t="s">
        <v>63</v>
      </c>
      <c r="AS10" s="5">
        <v>90</v>
      </c>
      <c r="AT10" s="5">
        <v>30</v>
      </c>
      <c r="AU10" s="7">
        <v>0.20899999999999999</v>
      </c>
      <c r="AV10" s="5">
        <v>60</v>
      </c>
      <c r="AW10" s="7">
        <v>0.45500000000000002</v>
      </c>
      <c r="AX10" s="5">
        <v>95</v>
      </c>
      <c r="AY10" s="7">
        <v>0.70899999999999996</v>
      </c>
      <c r="AZ10" s="5">
        <v>120</v>
      </c>
      <c r="BA10" s="7">
        <v>0.88100000000000001</v>
      </c>
      <c r="BB10" s="5">
        <v>15</v>
      </c>
      <c r="BC10" s="7">
        <v>0.11899999999999999</v>
      </c>
      <c r="BD10" s="5">
        <v>135</v>
      </c>
    </row>
    <row r="11" spans="1:56" x14ac:dyDescent="0.35">
      <c r="A11" t="s">
        <v>69</v>
      </c>
      <c r="B11" s="5" t="s">
        <v>70</v>
      </c>
      <c r="C11" s="5" t="s">
        <v>70</v>
      </c>
      <c r="D11" s="5" t="s">
        <v>70</v>
      </c>
      <c r="E11" s="5" t="s">
        <v>70</v>
      </c>
      <c r="F11" s="5" t="s">
        <v>70</v>
      </c>
      <c r="G11" s="5" t="s">
        <v>70</v>
      </c>
      <c r="H11" s="5" t="s">
        <v>70</v>
      </c>
      <c r="I11" s="5" t="s">
        <v>70</v>
      </c>
      <c r="J11" s="5" t="s">
        <v>70</v>
      </c>
      <c r="K11" s="5" t="s">
        <v>70</v>
      </c>
      <c r="L11" s="5">
        <v>0</v>
      </c>
      <c r="M11" s="5" t="s">
        <v>70</v>
      </c>
      <c r="N11" s="5" t="s">
        <v>70</v>
      </c>
      <c r="O11" s="5" t="s">
        <v>70</v>
      </c>
      <c r="P11" s="5" t="s">
        <v>70</v>
      </c>
      <c r="Q11" s="5" t="s">
        <v>70</v>
      </c>
      <c r="R11" s="5" t="s">
        <v>70</v>
      </c>
      <c r="S11" s="5" t="s">
        <v>70</v>
      </c>
      <c r="T11" s="5" t="s">
        <v>70</v>
      </c>
      <c r="U11" s="5" t="s">
        <v>70</v>
      </c>
      <c r="V11" s="5" t="s">
        <v>70</v>
      </c>
      <c r="W11" s="5">
        <v>0</v>
      </c>
      <c r="X11" s="5" t="s">
        <v>70</v>
      </c>
      <c r="Y11" s="5" t="s">
        <v>70</v>
      </c>
      <c r="Z11" s="5" t="s">
        <v>70</v>
      </c>
      <c r="AA11" s="5" t="s">
        <v>70</v>
      </c>
      <c r="AB11" s="5" t="s">
        <v>70</v>
      </c>
      <c r="AC11" s="5" t="s">
        <v>70</v>
      </c>
      <c r="AD11" s="5" t="s">
        <v>70</v>
      </c>
      <c r="AE11" s="5" t="s">
        <v>70</v>
      </c>
      <c r="AF11" s="5" t="s">
        <v>70</v>
      </c>
      <c r="AG11" s="5" t="s">
        <v>70</v>
      </c>
      <c r="AH11" s="5">
        <v>0</v>
      </c>
      <c r="AI11" s="5" t="s">
        <v>70</v>
      </c>
      <c r="AJ11" s="5" t="s">
        <v>70</v>
      </c>
      <c r="AK11" s="5" t="s">
        <v>70</v>
      </c>
      <c r="AL11" s="5" t="s">
        <v>70</v>
      </c>
      <c r="AM11" s="5" t="s">
        <v>70</v>
      </c>
      <c r="AN11" s="5" t="s">
        <v>70</v>
      </c>
      <c r="AO11" s="5" t="s">
        <v>70</v>
      </c>
      <c r="AP11" s="5" t="s">
        <v>70</v>
      </c>
      <c r="AQ11" s="5" t="s">
        <v>70</v>
      </c>
      <c r="AR11" s="5" t="s">
        <v>70</v>
      </c>
      <c r="AS11" s="5">
        <v>0</v>
      </c>
      <c r="AT11" s="5" t="s">
        <v>70</v>
      </c>
      <c r="AU11" s="5" t="s">
        <v>70</v>
      </c>
      <c r="AV11" s="5" t="s">
        <v>70</v>
      </c>
      <c r="AW11" s="5" t="s">
        <v>70</v>
      </c>
      <c r="AX11" s="5" t="s">
        <v>70</v>
      </c>
      <c r="AY11" s="5" t="s">
        <v>70</v>
      </c>
      <c r="AZ11" s="5" t="s">
        <v>70</v>
      </c>
      <c r="BA11" s="5" t="s">
        <v>70</v>
      </c>
      <c r="BB11" s="5" t="s">
        <v>70</v>
      </c>
      <c r="BC11" s="5" t="s">
        <v>70</v>
      </c>
      <c r="BD11" s="5">
        <v>0</v>
      </c>
    </row>
    <row r="12" spans="1:56" x14ac:dyDescent="0.35">
      <c r="A12" t="s">
        <v>71</v>
      </c>
      <c r="B12" s="5" t="s">
        <v>70</v>
      </c>
      <c r="C12" s="5" t="s">
        <v>70</v>
      </c>
      <c r="D12" s="5" t="s">
        <v>70</v>
      </c>
      <c r="E12" s="5" t="s">
        <v>70</v>
      </c>
      <c r="F12" s="5" t="s">
        <v>70</v>
      </c>
      <c r="G12" s="5" t="s">
        <v>70</v>
      </c>
      <c r="H12" s="5" t="s">
        <v>70</v>
      </c>
      <c r="I12" s="5" t="s">
        <v>70</v>
      </c>
      <c r="J12" s="5" t="s">
        <v>70</v>
      </c>
      <c r="K12" s="5" t="s">
        <v>70</v>
      </c>
      <c r="L12" s="5">
        <v>0</v>
      </c>
      <c r="M12" s="5" t="s">
        <v>70</v>
      </c>
      <c r="N12" s="5" t="s">
        <v>70</v>
      </c>
      <c r="O12" s="5" t="s">
        <v>70</v>
      </c>
      <c r="P12" s="5" t="s">
        <v>70</v>
      </c>
      <c r="Q12" s="5" t="s">
        <v>70</v>
      </c>
      <c r="R12" s="5" t="s">
        <v>70</v>
      </c>
      <c r="S12" s="5" t="s">
        <v>70</v>
      </c>
      <c r="T12" s="5" t="s">
        <v>70</v>
      </c>
      <c r="U12" s="5" t="s">
        <v>70</v>
      </c>
      <c r="V12" s="5" t="s">
        <v>70</v>
      </c>
      <c r="W12" s="5">
        <v>0</v>
      </c>
      <c r="X12" s="5" t="s">
        <v>70</v>
      </c>
      <c r="Y12" s="5" t="s">
        <v>70</v>
      </c>
      <c r="Z12" s="5" t="s">
        <v>70</v>
      </c>
      <c r="AA12" s="5" t="s">
        <v>70</v>
      </c>
      <c r="AB12" s="5" t="s">
        <v>70</v>
      </c>
      <c r="AC12" s="5" t="s">
        <v>70</v>
      </c>
      <c r="AD12" s="5" t="s">
        <v>70</v>
      </c>
      <c r="AE12" s="5" t="s">
        <v>70</v>
      </c>
      <c r="AF12" s="5" t="s">
        <v>70</v>
      </c>
      <c r="AG12" s="5" t="s">
        <v>70</v>
      </c>
      <c r="AH12" s="5">
        <v>0</v>
      </c>
      <c r="AI12" s="5" t="s">
        <v>70</v>
      </c>
      <c r="AJ12" s="5" t="s">
        <v>70</v>
      </c>
      <c r="AK12" s="5" t="s">
        <v>70</v>
      </c>
      <c r="AL12" s="5" t="s">
        <v>70</v>
      </c>
      <c r="AM12" s="5" t="s">
        <v>70</v>
      </c>
      <c r="AN12" s="5" t="s">
        <v>70</v>
      </c>
      <c r="AO12" s="5" t="s">
        <v>70</v>
      </c>
      <c r="AP12" s="5" t="s">
        <v>70</v>
      </c>
      <c r="AQ12" s="5" t="s">
        <v>70</v>
      </c>
      <c r="AR12" s="5" t="s">
        <v>70</v>
      </c>
      <c r="AS12" s="5">
        <v>0</v>
      </c>
      <c r="AT12" s="5" t="s">
        <v>63</v>
      </c>
      <c r="AU12" s="5" t="s">
        <v>63</v>
      </c>
      <c r="AV12" s="5">
        <v>5</v>
      </c>
      <c r="AW12" s="5" t="s">
        <v>63</v>
      </c>
      <c r="AX12" s="5">
        <v>10</v>
      </c>
      <c r="AY12" s="5" t="s">
        <v>63</v>
      </c>
      <c r="AZ12" s="5">
        <v>10</v>
      </c>
      <c r="BA12" s="5" t="s">
        <v>63</v>
      </c>
      <c r="BB12" s="5" t="s">
        <v>63</v>
      </c>
      <c r="BC12" s="5" t="s">
        <v>63</v>
      </c>
      <c r="BD12" s="5">
        <v>15</v>
      </c>
    </row>
    <row r="13" spans="1:56" x14ac:dyDescent="0.35">
      <c r="A13" t="s">
        <v>72</v>
      </c>
      <c r="B13" s="5">
        <v>155</v>
      </c>
      <c r="C13" s="7">
        <v>0.41199999999999998</v>
      </c>
      <c r="D13" s="5">
        <v>230</v>
      </c>
      <c r="E13" s="7">
        <v>0.61199999999999999</v>
      </c>
      <c r="F13" s="5">
        <v>295</v>
      </c>
      <c r="G13" s="7">
        <v>0.77900000000000003</v>
      </c>
      <c r="H13" s="5">
        <v>345</v>
      </c>
      <c r="I13" s="7">
        <v>0.91800000000000004</v>
      </c>
      <c r="J13" s="5">
        <v>30</v>
      </c>
      <c r="K13" s="7">
        <v>8.2000000000000003E-2</v>
      </c>
      <c r="L13" s="5">
        <v>375</v>
      </c>
      <c r="M13" s="5">
        <v>160</v>
      </c>
      <c r="N13" s="7">
        <v>0.439</v>
      </c>
      <c r="O13" s="5">
        <v>235</v>
      </c>
      <c r="P13" s="7">
        <v>0.65</v>
      </c>
      <c r="Q13" s="5">
        <v>290</v>
      </c>
      <c r="R13" s="7">
        <v>0.80800000000000005</v>
      </c>
      <c r="S13" s="5">
        <v>330</v>
      </c>
      <c r="T13" s="7">
        <v>0.91700000000000004</v>
      </c>
      <c r="U13" s="5">
        <v>30</v>
      </c>
      <c r="V13" s="7">
        <v>8.3000000000000004E-2</v>
      </c>
      <c r="W13" s="5">
        <v>360</v>
      </c>
      <c r="X13" s="5">
        <v>150</v>
      </c>
      <c r="Y13" s="7">
        <v>0.41399999999999998</v>
      </c>
      <c r="Z13" s="5">
        <v>230</v>
      </c>
      <c r="AA13" s="7">
        <v>0.621</v>
      </c>
      <c r="AB13" s="5">
        <v>295</v>
      </c>
      <c r="AC13" s="7">
        <v>0.80700000000000005</v>
      </c>
      <c r="AD13" s="5">
        <v>335</v>
      </c>
      <c r="AE13" s="7">
        <v>0.91800000000000004</v>
      </c>
      <c r="AF13" s="5">
        <v>30</v>
      </c>
      <c r="AG13" s="7">
        <v>8.2000000000000003E-2</v>
      </c>
      <c r="AH13" s="5">
        <v>365</v>
      </c>
      <c r="AI13" s="5">
        <v>160</v>
      </c>
      <c r="AJ13" s="7">
        <v>0.42699999999999999</v>
      </c>
      <c r="AK13" s="5">
        <v>230</v>
      </c>
      <c r="AL13" s="7">
        <v>0.621</v>
      </c>
      <c r="AM13" s="5">
        <v>320</v>
      </c>
      <c r="AN13" s="7">
        <v>0.85799999999999998</v>
      </c>
      <c r="AO13" s="5">
        <v>355</v>
      </c>
      <c r="AP13" s="7">
        <v>0.95399999999999996</v>
      </c>
      <c r="AQ13" s="5">
        <v>15</v>
      </c>
      <c r="AR13" s="7">
        <v>4.5999999999999999E-2</v>
      </c>
      <c r="AS13" s="5">
        <v>370</v>
      </c>
      <c r="AT13" s="5">
        <v>110</v>
      </c>
      <c r="AU13" s="7">
        <v>0.29199999999999998</v>
      </c>
      <c r="AV13" s="5">
        <v>200</v>
      </c>
      <c r="AW13" s="7">
        <v>0.53800000000000003</v>
      </c>
      <c r="AX13" s="5">
        <v>275</v>
      </c>
      <c r="AY13" s="7">
        <v>0.746</v>
      </c>
      <c r="AZ13" s="5">
        <v>340</v>
      </c>
      <c r="BA13" s="7">
        <v>0.91400000000000003</v>
      </c>
      <c r="BB13" s="5">
        <v>30</v>
      </c>
      <c r="BC13" s="7">
        <v>8.5999999999999993E-2</v>
      </c>
      <c r="BD13" s="5">
        <v>370</v>
      </c>
    </row>
    <row r="14" spans="1:56" x14ac:dyDescent="0.35">
      <c r="A14" t="s">
        <v>73</v>
      </c>
      <c r="B14" s="5" t="s">
        <v>70</v>
      </c>
      <c r="C14" s="5" t="s">
        <v>70</v>
      </c>
      <c r="D14" s="5" t="s">
        <v>70</v>
      </c>
      <c r="E14" s="5" t="s">
        <v>70</v>
      </c>
      <c r="F14" s="5" t="s">
        <v>70</v>
      </c>
      <c r="G14" s="5" t="s">
        <v>70</v>
      </c>
      <c r="H14" s="5" t="s">
        <v>70</v>
      </c>
      <c r="I14" s="5" t="s">
        <v>70</v>
      </c>
      <c r="J14" s="5" t="s">
        <v>70</v>
      </c>
      <c r="K14" s="5" t="s">
        <v>70</v>
      </c>
      <c r="L14" s="5">
        <v>0</v>
      </c>
      <c r="M14" s="5" t="s">
        <v>70</v>
      </c>
      <c r="N14" s="5" t="s">
        <v>70</v>
      </c>
      <c r="O14" s="5" t="s">
        <v>70</v>
      </c>
      <c r="P14" s="5" t="s">
        <v>70</v>
      </c>
      <c r="Q14" s="5" t="s">
        <v>70</v>
      </c>
      <c r="R14" s="5" t="s">
        <v>70</v>
      </c>
      <c r="S14" s="5" t="s">
        <v>70</v>
      </c>
      <c r="T14" s="5" t="s">
        <v>70</v>
      </c>
      <c r="U14" s="5" t="s">
        <v>70</v>
      </c>
      <c r="V14" s="5" t="s">
        <v>70</v>
      </c>
      <c r="W14" s="5">
        <v>0</v>
      </c>
      <c r="X14" s="5" t="s">
        <v>70</v>
      </c>
      <c r="Y14" s="5" t="s">
        <v>70</v>
      </c>
      <c r="Z14" s="5" t="s">
        <v>70</v>
      </c>
      <c r="AA14" s="5" t="s">
        <v>70</v>
      </c>
      <c r="AB14" s="5" t="s">
        <v>70</v>
      </c>
      <c r="AC14" s="5" t="s">
        <v>70</v>
      </c>
      <c r="AD14" s="5" t="s">
        <v>70</v>
      </c>
      <c r="AE14" s="5" t="s">
        <v>70</v>
      </c>
      <c r="AF14" s="5" t="s">
        <v>70</v>
      </c>
      <c r="AG14" s="5" t="s">
        <v>70</v>
      </c>
      <c r="AH14" s="5">
        <v>0</v>
      </c>
      <c r="AI14" s="5" t="s">
        <v>70</v>
      </c>
      <c r="AJ14" s="5" t="s">
        <v>70</v>
      </c>
      <c r="AK14" s="5" t="s">
        <v>70</v>
      </c>
      <c r="AL14" s="5" t="s">
        <v>70</v>
      </c>
      <c r="AM14" s="5" t="s">
        <v>70</v>
      </c>
      <c r="AN14" s="5" t="s">
        <v>70</v>
      </c>
      <c r="AO14" s="5" t="s">
        <v>70</v>
      </c>
      <c r="AP14" s="5" t="s">
        <v>70</v>
      </c>
      <c r="AQ14" s="5" t="s">
        <v>70</v>
      </c>
      <c r="AR14" s="5" t="s">
        <v>70</v>
      </c>
      <c r="AS14" s="5">
        <v>0</v>
      </c>
      <c r="AT14" s="5" t="s">
        <v>70</v>
      </c>
      <c r="AU14" s="5" t="s">
        <v>70</v>
      </c>
      <c r="AV14" s="5" t="s">
        <v>70</v>
      </c>
      <c r="AW14" s="5" t="s">
        <v>70</v>
      </c>
      <c r="AX14" s="5" t="s">
        <v>70</v>
      </c>
      <c r="AY14" s="5" t="s">
        <v>70</v>
      </c>
      <c r="AZ14" s="5" t="s">
        <v>70</v>
      </c>
      <c r="BA14" s="5" t="s">
        <v>70</v>
      </c>
      <c r="BB14" s="5" t="s">
        <v>70</v>
      </c>
      <c r="BC14" s="5" t="s">
        <v>70</v>
      </c>
      <c r="BD14" s="5">
        <v>0</v>
      </c>
    </row>
    <row r="15" spans="1:56" x14ac:dyDescent="0.35">
      <c r="A15" t="s">
        <v>74</v>
      </c>
      <c r="B15" s="5">
        <v>30</v>
      </c>
      <c r="C15" s="7">
        <v>0.28999999999999998</v>
      </c>
      <c r="D15" s="5">
        <v>55</v>
      </c>
      <c r="E15" s="7">
        <v>0.495</v>
      </c>
      <c r="F15" s="5">
        <v>70</v>
      </c>
      <c r="G15" s="7">
        <v>0.64500000000000002</v>
      </c>
      <c r="H15" s="5">
        <v>95</v>
      </c>
      <c r="I15" s="7">
        <v>0.86899999999999999</v>
      </c>
      <c r="J15" s="5">
        <v>15</v>
      </c>
      <c r="K15" s="7">
        <v>0.13100000000000001</v>
      </c>
      <c r="L15" s="5">
        <v>105</v>
      </c>
      <c r="M15" s="5">
        <v>20</v>
      </c>
      <c r="N15" s="7">
        <v>0.27200000000000002</v>
      </c>
      <c r="O15" s="5">
        <v>45</v>
      </c>
      <c r="P15" s="7">
        <v>0.53100000000000003</v>
      </c>
      <c r="Q15" s="5">
        <v>60</v>
      </c>
      <c r="R15" s="7">
        <v>0.76500000000000001</v>
      </c>
      <c r="S15" s="5">
        <v>70</v>
      </c>
      <c r="T15" s="7">
        <v>0.85199999999999998</v>
      </c>
      <c r="U15" s="5">
        <v>10</v>
      </c>
      <c r="V15" s="7">
        <v>0.14799999999999999</v>
      </c>
      <c r="W15" s="5">
        <v>80</v>
      </c>
      <c r="X15" s="5">
        <v>25</v>
      </c>
      <c r="Y15" s="7">
        <v>0.33800000000000002</v>
      </c>
      <c r="Z15" s="5">
        <v>40</v>
      </c>
      <c r="AA15" s="7">
        <v>0.51900000000000002</v>
      </c>
      <c r="AB15" s="5">
        <v>60</v>
      </c>
      <c r="AC15" s="7">
        <v>0.76600000000000001</v>
      </c>
      <c r="AD15" s="5">
        <v>70</v>
      </c>
      <c r="AE15" s="7">
        <v>0.93500000000000005</v>
      </c>
      <c r="AF15" s="5">
        <v>5</v>
      </c>
      <c r="AG15" s="7">
        <v>6.5000000000000002E-2</v>
      </c>
      <c r="AH15" s="5">
        <v>75</v>
      </c>
      <c r="AI15" s="5">
        <v>35</v>
      </c>
      <c r="AJ15" s="5" t="s">
        <v>63</v>
      </c>
      <c r="AK15" s="5">
        <v>55</v>
      </c>
      <c r="AL15" s="5" t="s">
        <v>63</v>
      </c>
      <c r="AM15" s="5">
        <v>70</v>
      </c>
      <c r="AN15" s="5" t="s">
        <v>63</v>
      </c>
      <c r="AO15" s="5">
        <v>75</v>
      </c>
      <c r="AP15" s="5" t="s">
        <v>63</v>
      </c>
      <c r="AQ15" s="5" t="s">
        <v>63</v>
      </c>
      <c r="AR15" s="5" t="s">
        <v>63</v>
      </c>
      <c r="AS15" s="5">
        <v>75</v>
      </c>
      <c r="AT15" s="5">
        <v>30</v>
      </c>
      <c r="AU15" s="5" t="s">
        <v>63</v>
      </c>
      <c r="AV15" s="5">
        <v>55</v>
      </c>
      <c r="AW15" s="5" t="s">
        <v>63</v>
      </c>
      <c r="AX15" s="5">
        <v>70</v>
      </c>
      <c r="AY15" s="5" t="s">
        <v>63</v>
      </c>
      <c r="AZ15" s="5">
        <v>80</v>
      </c>
      <c r="BA15" s="5" t="s">
        <v>63</v>
      </c>
      <c r="BB15" s="5" t="s">
        <v>63</v>
      </c>
      <c r="BC15" s="5" t="s">
        <v>63</v>
      </c>
      <c r="BD15" s="5">
        <v>80</v>
      </c>
    </row>
    <row r="16" spans="1:56" x14ac:dyDescent="0.35">
      <c r="A16" t="s">
        <v>75</v>
      </c>
      <c r="B16" s="5" t="s">
        <v>70</v>
      </c>
      <c r="C16" s="5" t="s">
        <v>70</v>
      </c>
      <c r="D16" s="5" t="s">
        <v>70</v>
      </c>
      <c r="E16" s="5" t="s">
        <v>70</v>
      </c>
      <c r="F16" s="5" t="s">
        <v>70</v>
      </c>
      <c r="G16" s="5" t="s">
        <v>70</v>
      </c>
      <c r="H16" s="5" t="s">
        <v>70</v>
      </c>
      <c r="I16" s="5" t="s">
        <v>70</v>
      </c>
      <c r="J16" s="5" t="s">
        <v>70</v>
      </c>
      <c r="K16" s="5" t="s">
        <v>70</v>
      </c>
      <c r="L16" s="5">
        <v>0</v>
      </c>
      <c r="M16" s="5" t="s">
        <v>70</v>
      </c>
      <c r="N16" s="5" t="s">
        <v>70</v>
      </c>
      <c r="O16" s="5" t="s">
        <v>70</v>
      </c>
      <c r="P16" s="5" t="s">
        <v>70</v>
      </c>
      <c r="Q16" s="5" t="s">
        <v>70</v>
      </c>
      <c r="R16" s="5" t="s">
        <v>70</v>
      </c>
      <c r="S16" s="5" t="s">
        <v>70</v>
      </c>
      <c r="T16" s="5" t="s">
        <v>70</v>
      </c>
      <c r="U16" s="5" t="s">
        <v>70</v>
      </c>
      <c r="V16" s="5" t="s">
        <v>70</v>
      </c>
      <c r="W16" s="5">
        <v>0</v>
      </c>
      <c r="X16" s="5" t="s">
        <v>70</v>
      </c>
      <c r="Y16" s="5" t="s">
        <v>70</v>
      </c>
      <c r="Z16" s="5" t="s">
        <v>70</v>
      </c>
      <c r="AA16" s="5" t="s">
        <v>70</v>
      </c>
      <c r="AB16" s="5" t="s">
        <v>70</v>
      </c>
      <c r="AC16" s="5" t="s">
        <v>70</v>
      </c>
      <c r="AD16" s="5" t="s">
        <v>70</v>
      </c>
      <c r="AE16" s="5" t="s">
        <v>70</v>
      </c>
      <c r="AF16" s="5" t="s">
        <v>70</v>
      </c>
      <c r="AG16" s="5" t="s">
        <v>70</v>
      </c>
      <c r="AH16" s="5">
        <v>0</v>
      </c>
      <c r="AI16" s="5" t="s">
        <v>70</v>
      </c>
      <c r="AJ16" s="5" t="s">
        <v>70</v>
      </c>
      <c r="AK16" s="5" t="s">
        <v>70</v>
      </c>
      <c r="AL16" s="5" t="s">
        <v>70</v>
      </c>
      <c r="AM16" s="5" t="s">
        <v>70</v>
      </c>
      <c r="AN16" s="5" t="s">
        <v>70</v>
      </c>
      <c r="AO16" s="5" t="s">
        <v>70</v>
      </c>
      <c r="AP16" s="5" t="s">
        <v>70</v>
      </c>
      <c r="AQ16" s="5" t="s">
        <v>70</v>
      </c>
      <c r="AR16" s="5" t="s">
        <v>70</v>
      </c>
      <c r="AS16" s="5">
        <v>0</v>
      </c>
      <c r="AT16" s="5" t="s">
        <v>70</v>
      </c>
      <c r="AU16" s="5" t="s">
        <v>70</v>
      </c>
      <c r="AV16" s="5" t="s">
        <v>70</v>
      </c>
      <c r="AW16" s="5" t="s">
        <v>70</v>
      </c>
      <c r="AX16" s="5" t="s">
        <v>70</v>
      </c>
      <c r="AY16" s="5" t="s">
        <v>70</v>
      </c>
      <c r="AZ16" s="5" t="s">
        <v>70</v>
      </c>
      <c r="BA16" s="5" t="s">
        <v>70</v>
      </c>
      <c r="BB16" s="5" t="s">
        <v>70</v>
      </c>
      <c r="BC16" s="5" t="s">
        <v>70</v>
      </c>
      <c r="BD16" s="5">
        <v>0</v>
      </c>
    </row>
    <row r="17" spans="1:56" x14ac:dyDescent="0.35">
      <c r="A17" t="s">
        <v>76</v>
      </c>
      <c r="B17" s="5" t="s">
        <v>70</v>
      </c>
      <c r="C17" s="5" t="s">
        <v>70</v>
      </c>
      <c r="D17" s="5" t="s">
        <v>70</v>
      </c>
      <c r="E17" s="5" t="s">
        <v>70</v>
      </c>
      <c r="F17" s="5" t="s">
        <v>70</v>
      </c>
      <c r="G17" s="5" t="s">
        <v>70</v>
      </c>
      <c r="H17" s="5" t="s">
        <v>70</v>
      </c>
      <c r="I17" s="5" t="s">
        <v>70</v>
      </c>
      <c r="J17" s="5" t="s">
        <v>70</v>
      </c>
      <c r="K17" s="5" t="s">
        <v>70</v>
      </c>
      <c r="L17" s="5">
        <v>0</v>
      </c>
      <c r="M17" s="5" t="s">
        <v>70</v>
      </c>
      <c r="N17" s="5" t="s">
        <v>70</v>
      </c>
      <c r="O17" s="5" t="s">
        <v>70</v>
      </c>
      <c r="P17" s="5" t="s">
        <v>70</v>
      </c>
      <c r="Q17" s="5" t="s">
        <v>70</v>
      </c>
      <c r="R17" s="5" t="s">
        <v>70</v>
      </c>
      <c r="S17" s="5" t="s">
        <v>70</v>
      </c>
      <c r="T17" s="5" t="s">
        <v>70</v>
      </c>
      <c r="U17" s="5" t="s">
        <v>70</v>
      </c>
      <c r="V17" s="5" t="s">
        <v>70</v>
      </c>
      <c r="W17" s="5">
        <v>0</v>
      </c>
      <c r="X17" s="5" t="s">
        <v>63</v>
      </c>
      <c r="Y17" s="5" t="s">
        <v>63</v>
      </c>
      <c r="Z17" s="5" t="s">
        <v>63</v>
      </c>
      <c r="AA17" s="5" t="s">
        <v>63</v>
      </c>
      <c r="AB17" s="5" t="s">
        <v>63</v>
      </c>
      <c r="AC17" s="5" t="s">
        <v>63</v>
      </c>
      <c r="AD17" s="5" t="s">
        <v>63</v>
      </c>
      <c r="AE17" s="5" t="s">
        <v>63</v>
      </c>
      <c r="AF17" s="5">
        <v>0</v>
      </c>
      <c r="AG17" s="7">
        <v>0</v>
      </c>
      <c r="AH17" s="5" t="s">
        <v>63</v>
      </c>
      <c r="AI17" s="5" t="s">
        <v>70</v>
      </c>
      <c r="AJ17" s="5" t="s">
        <v>70</v>
      </c>
      <c r="AK17" s="5" t="s">
        <v>70</v>
      </c>
      <c r="AL17" s="5" t="s">
        <v>70</v>
      </c>
      <c r="AM17" s="5" t="s">
        <v>70</v>
      </c>
      <c r="AN17" s="5" t="s">
        <v>70</v>
      </c>
      <c r="AO17" s="5" t="s">
        <v>70</v>
      </c>
      <c r="AP17" s="5" t="s">
        <v>70</v>
      </c>
      <c r="AQ17" s="5" t="s">
        <v>70</v>
      </c>
      <c r="AR17" s="5" t="s">
        <v>70</v>
      </c>
      <c r="AS17" s="5">
        <v>0</v>
      </c>
      <c r="AT17" s="5">
        <v>0</v>
      </c>
      <c r="AU17" s="7">
        <v>0</v>
      </c>
      <c r="AV17" s="5">
        <v>0</v>
      </c>
      <c r="AW17" s="7">
        <v>0</v>
      </c>
      <c r="AX17" s="5">
        <v>0</v>
      </c>
      <c r="AY17" s="7">
        <v>0</v>
      </c>
      <c r="AZ17" s="5" t="s">
        <v>63</v>
      </c>
      <c r="BA17" s="5" t="s">
        <v>63</v>
      </c>
      <c r="BB17" s="5">
        <v>0</v>
      </c>
      <c r="BC17" s="7">
        <v>0</v>
      </c>
      <c r="BD17" s="5" t="s">
        <v>63</v>
      </c>
    </row>
    <row r="18" spans="1:56" x14ac:dyDescent="0.35">
      <c r="A18" t="s">
        <v>77</v>
      </c>
      <c r="B18" s="5">
        <v>35</v>
      </c>
      <c r="C18" s="7">
        <v>0.23599999999999999</v>
      </c>
      <c r="D18" s="5">
        <v>75</v>
      </c>
      <c r="E18" s="7">
        <v>0.47099999999999997</v>
      </c>
      <c r="F18" s="5">
        <v>120</v>
      </c>
      <c r="G18" s="7">
        <v>0.77700000000000002</v>
      </c>
      <c r="H18" s="5">
        <v>145</v>
      </c>
      <c r="I18" s="7">
        <v>0.93</v>
      </c>
      <c r="J18" s="5">
        <v>10</v>
      </c>
      <c r="K18" s="7">
        <v>7.0000000000000007E-2</v>
      </c>
      <c r="L18" s="5">
        <v>155</v>
      </c>
      <c r="M18" s="5">
        <v>25</v>
      </c>
      <c r="N18" s="7">
        <v>0.185</v>
      </c>
      <c r="O18" s="5">
        <v>55</v>
      </c>
      <c r="P18" s="7">
        <v>0.38400000000000001</v>
      </c>
      <c r="Q18" s="5">
        <v>110</v>
      </c>
      <c r="R18" s="7">
        <v>0.74</v>
      </c>
      <c r="S18" s="5">
        <v>130</v>
      </c>
      <c r="T18" s="7">
        <v>0.88400000000000001</v>
      </c>
      <c r="U18" s="5">
        <v>15</v>
      </c>
      <c r="V18" s="7">
        <v>0.11600000000000001</v>
      </c>
      <c r="W18" s="5">
        <v>145</v>
      </c>
      <c r="X18" s="5">
        <v>35</v>
      </c>
      <c r="Y18" s="7">
        <v>0.25</v>
      </c>
      <c r="Z18" s="5">
        <v>70</v>
      </c>
      <c r="AA18" s="7">
        <v>0.50700000000000001</v>
      </c>
      <c r="AB18" s="5">
        <v>110</v>
      </c>
      <c r="AC18" s="7">
        <v>0.8</v>
      </c>
      <c r="AD18" s="5">
        <v>130</v>
      </c>
      <c r="AE18" s="7">
        <v>0.92900000000000005</v>
      </c>
      <c r="AF18" s="5">
        <v>10</v>
      </c>
      <c r="AG18" s="7">
        <v>7.0999999999999994E-2</v>
      </c>
      <c r="AH18" s="5">
        <v>140</v>
      </c>
      <c r="AI18" s="5">
        <v>25</v>
      </c>
      <c r="AJ18" s="7">
        <v>0.20499999999999999</v>
      </c>
      <c r="AK18" s="5">
        <v>70</v>
      </c>
      <c r="AL18" s="7">
        <v>0.53</v>
      </c>
      <c r="AM18" s="5">
        <v>115</v>
      </c>
      <c r="AN18" s="7">
        <v>0.871</v>
      </c>
      <c r="AO18" s="5">
        <v>125</v>
      </c>
      <c r="AP18" s="7">
        <v>0.96199999999999997</v>
      </c>
      <c r="AQ18" s="5">
        <v>5</v>
      </c>
      <c r="AR18" s="7">
        <v>3.7999999999999999E-2</v>
      </c>
      <c r="AS18" s="5">
        <v>130</v>
      </c>
      <c r="AT18" s="5">
        <v>20</v>
      </c>
      <c r="AU18" s="7">
        <v>0.15</v>
      </c>
      <c r="AV18" s="5">
        <v>50</v>
      </c>
      <c r="AW18" s="7">
        <v>0.433</v>
      </c>
      <c r="AX18" s="5">
        <v>80</v>
      </c>
      <c r="AY18" s="7">
        <v>0.66700000000000004</v>
      </c>
      <c r="AZ18" s="5">
        <v>105</v>
      </c>
      <c r="BA18" s="7">
        <v>0.86699999999999999</v>
      </c>
      <c r="BB18" s="5">
        <v>15</v>
      </c>
      <c r="BC18" s="7">
        <v>0.13300000000000001</v>
      </c>
      <c r="BD18" s="5">
        <v>120</v>
      </c>
    </row>
    <row r="19" spans="1:56" x14ac:dyDescent="0.35">
      <c r="A19" t="s">
        <v>78</v>
      </c>
      <c r="B19" s="5">
        <v>75</v>
      </c>
      <c r="C19" s="7">
        <v>0.45600000000000002</v>
      </c>
      <c r="D19" s="5">
        <v>125</v>
      </c>
      <c r="E19" s="7">
        <v>0.72799999999999998</v>
      </c>
      <c r="F19" s="5">
        <v>145</v>
      </c>
      <c r="G19" s="7">
        <v>0.86399999999999999</v>
      </c>
      <c r="H19" s="5">
        <v>160</v>
      </c>
      <c r="I19" s="7">
        <v>0.95299999999999996</v>
      </c>
      <c r="J19" s="5">
        <v>10</v>
      </c>
      <c r="K19" s="7">
        <v>4.7E-2</v>
      </c>
      <c r="L19" s="5">
        <v>170</v>
      </c>
      <c r="M19" s="5">
        <v>85</v>
      </c>
      <c r="N19" s="7">
        <v>0.54800000000000004</v>
      </c>
      <c r="O19" s="5">
        <v>125</v>
      </c>
      <c r="P19" s="7">
        <v>0.78300000000000003</v>
      </c>
      <c r="Q19" s="5">
        <v>145</v>
      </c>
      <c r="R19" s="7">
        <v>0.92400000000000004</v>
      </c>
      <c r="S19" s="5">
        <v>155</v>
      </c>
      <c r="T19" s="7">
        <v>1</v>
      </c>
      <c r="U19" s="5">
        <v>0</v>
      </c>
      <c r="V19" s="7">
        <v>0</v>
      </c>
      <c r="W19" s="5">
        <v>155</v>
      </c>
      <c r="X19" s="5">
        <v>140</v>
      </c>
      <c r="Y19" s="7">
        <v>0.64500000000000002</v>
      </c>
      <c r="Z19" s="5">
        <v>180</v>
      </c>
      <c r="AA19" s="7">
        <v>0.83899999999999997</v>
      </c>
      <c r="AB19" s="5">
        <v>205</v>
      </c>
      <c r="AC19" s="7">
        <v>0.94899999999999995</v>
      </c>
      <c r="AD19" s="5">
        <v>210</v>
      </c>
      <c r="AE19" s="7">
        <v>0.97699999999999998</v>
      </c>
      <c r="AF19" s="5">
        <v>5</v>
      </c>
      <c r="AG19" s="7">
        <v>2.3E-2</v>
      </c>
      <c r="AH19" s="5">
        <v>215</v>
      </c>
      <c r="AI19" s="5">
        <v>100</v>
      </c>
      <c r="AJ19" s="7">
        <v>0.52800000000000002</v>
      </c>
      <c r="AK19" s="5">
        <v>155</v>
      </c>
      <c r="AL19" s="7">
        <v>0.81299999999999994</v>
      </c>
      <c r="AM19" s="5">
        <v>185</v>
      </c>
      <c r="AN19" s="7">
        <v>0.95299999999999996</v>
      </c>
      <c r="AO19" s="5">
        <v>190</v>
      </c>
      <c r="AP19" s="7">
        <v>0.97399999999999998</v>
      </c>
      <c r="AQ19" s="5">
        <v>5</v>
      </c>
      <c r="AR19" s="7">
        <v>2.5999999999999999E-2</v>
      </c>
      <c r="AS19" s="5">
        <v>195</v>
      </c>
      <c r="AT19" s="5">
        <v>75</v>
      </c>
      <c r="AU19" s="7">
        <v>0.51700000000000002</v>
      </c>
      <c r="AV19" s="5">
        <v>110</v>
      </c>
      <c r="AW19" s="7">
        <v>0.755</v>
      </c>
      <c r="AX19" s="5">
        <v>130</v>
      </c>
      <c r="AY19" s="7">
        <v>0.90900000000000003</v>
      </c>
      <c r="AZ19" s="5">
        <v>135</v>
      </c>
      <c r="BA19" s="7">
        <v>0.95099999999999996</v>
      </c>
      <c r="BB19" s="5">
        <v>5</v>
      </c>
      <c r="BC19" s="7">
        <v>4.9000000000000002E-2</v>
      </c>
      <c r="BD19" s="5">
        <v>145</v>
      </c>
    </row>
    <row r="20" spans="1:56" x14ac:dyDescent="0.35">
      <c r="A20" t="s">
        <v>79</v>
      </c>
      <c r="B20" s="5" t="s">
        <v>70</v>
      </c>
      <c r="C20" s="5" t="s">
        <v>70</v>
      </c>
      <c r="D20" s="5" t="s">
        <v>70</v>
      </c>
      <c r="E20" s="5" t="s">
        <v>70</v>
      </c>
      <c r="F20" s="5" t="s">
        <v>70</v>
      </c>
      <c r="G20" s="5" t="s">
        <v>70</v>
      </c>
      <c r="H20" s="5" t="s">
        <v>70</v>
      </c>
      <c r="I20" s="5" t="s">
        <v>70</v>
      </c>
      <c r="J20" s="5" t="s">
        <v>70</v>
      </c>
      <c r="K20" s="5" t="s">
        <v>70</v>
      </c>
      <c r="L20" s="5">
        <v>0</v>
      </c>
      <c r="M20" s="5" t="s">
        <v>70</v>
      </c>
      <c r="N20" s="5" t="s">
        <v>70</v>
      </c>
      <c r="O20" s="5" t="s">
        <v>70</v>
      </c>
      <c r="P20" s="5" t="s">
        <v>70</v>
      </c>
      <c r="Q20" s="5" t="s">
        <v>70</v>
      </c>
      <c r="R20" s="5" t="s">
        <v>70</v>
      </c>
      <c r="S20" s="5" t="s">
        <v>70</v>
      </c>
      <c r="T20" s="5" t="s">
        <v>70</v>
      </c>
      <c r="U20" s="5" t="s">
        <v>70</v>
      </c>
      <c r="V20" s="5" t="s">
        <v>70</v>
      </c>
      <c r="W20" s="5">
        <v>0</v>
      </c>
      <c r="X20" s="5" t="s">
        <v>70</v>
      </c>
      <c r="Y20" s="5" t="s">
        <v>70</v>
      </c>
      <c r="Z20" s="5" t="s">
        <v>70</v>
      </c>
      <c r="AA20" s="5" t="s">
        <v>70</v>
      </c>
      <c r="AB20" s="5" t="s">
        <v>70</v>
      </c>
      <c r="AC20" s="5" t="s">
        <v>70</v>
      </c>
      <c r="AD20" s="5" t="s">
        <v>70</v>
      </c>
      <c r="AE20" s="5" t="s">
        <v>70</v>
      </c>
      <c r="AF20" s="5" t="s">
        <v>70</v>
      </c>
      <c r="AG20" s="5" t="s">
        <v>70</v>
      </c>
      <c r="AH20" s="5">
        <v>0</v>
      </c>
      <c r="AI20" s="5" t="s">
        <v>70</v>
      </c>
      <c r="AJ20" s="5" t="s">
        <v>70</v>
      </c>
      <c r="AK20" s="5" t="s">
        <v>70</v>
      </c>
      <c r="AL20" s="5" t="s">
        <v>70</v>
      </c>
      <c r="AM20" s="5" t="s">
        <v>70</v>
      </c>
      <c r="AN20" s="5" t="s">
        <v>70</v>
      </c>
      <c r="AO20" s="5" t="s">
        <v>70</v>
      </c>
      <c r="AP20" s="5" t="s">
        <v>70</v>
      </c>
      <c r="AQ20" s="5" t="s">
        <v>70</v>
      </c>
      <c r="AR20" s="5" t="s">
        <v>70</v>
      </c>
      <c r="AS20" s="5">
        <v>0</v>
      </c>
      <c r="AT20" s="5" t="s">
        <v>70</v>
      </c>
      <c r="AU20" s="5" t="s">
        <v>70</v>
      </c>
      <c r="AV20" s="5" t="s">
        <v>70</v>
      </c>
      <c r="AW20" s="5" t="s">
        <v>70</v>
      </c>
      <c r="AX20" s="5" t="s">
        <v>70</v>
      </c>
      <c r="AY20" s="5" t="s">
        <v>70</v>
      </c>
      <c r="AZ20" s="5" t="s">
        <v>70</v>
      </c>
      <c r="BA20" s="5" t="s">
        <v>70</v>
      </c>
      <c r="BB20" s="5" t="s">
        <v>70</v>
      </c>
      <c r="BC20" s="5" t="s">
        <v>70</v>
      </c>
      <c r="BD20" s="5">
        <v>0</v>
      </c>
    </row>
    <row r="21" spans="1:56" x14ac:dyDescent="0.35">
      <c r="A21" t="s">
        <v>80</v>
      </c>
      <c r="B21" s="5" t="s">
        <v>70</v>
      </c>
      <c r="C21" s="5" t="s">
        <v>70</v>
      </c>
      <c r="D21" s="5" t="s">
        <v>70</v>
      </c>
      <c r="E21" s="5" t="s">
        <v>70</v>
      </c>
      <c r="F21" s="5" t="s">
        <v>70</v>
      </c>
      <c r="G21" s="5" t="s">
        <v>70</v>
      </c>
      <c r="H21" s="5" t="s">
        <v>70</v>
      </c>
      <c r="I21" s="5" t="s">
        <v>70</v>
      </c>
      <c r="J21" s="5" t="s">
        <v>70</v>
      </c>
      <c r="K21" s="5" t="s">
        <v>70</v>
      </c>
      <c r="L21" s="5">
        <v>0</v>
      </c>
      <c r="M21" s="5" t="s">
        <v>70</v>
      </c>
      <c r="N21" s="5" t="s">
        <v>70</v>
      </c>
      <c r="O21" s="5" t="s">
        <v>70</v>
      </c>
      <c r="P21" s="5" t="s">
        <v>70</v>
      </c>
      <c r="Q21" s="5" t="s">
        <v>70</v>
      </c>
      <c r="R21" s="5" t="s">
        <v>70</v>
      </c>
      <c r="S21" s="5" t="s">
        <v>70</v>
      </c>
      <c r="T21" s="5" t="s">
        <v>70</v>
      </c>
      <c r="U21" s="5" t="s">
        <v>70</v>
      </c>
      <c r="V21" s="5" t="s">
        <v>70</v>
      </c>
      <c r="W21" s="5">
        <v>0</v>
      </c>
      <c r="X21" s="5" t="s">
        <v>70</v>
      </c>
      <c r="Y21" s="5" t="s">
        <v>70</v>
      </c>
      <c r="Z21" s="5" t="s">
        <v>70</v>
      </c>
      <c r="AA21" s="5" t="s">
        <v>70</v>
      </c>
      <c r="AB21" s="5" t="s">
        <v>70</v>
      </c>
      <c r="AC21" s="5" t="s">
        <v>70</v>
      </c>
      <c r="AD21" s="5" t="s">
        <v>70</v>
      </c>
      <c r="AE21" s="5" t="s">
        <v>70</v>
      </c>
      <c r="AF21" s="5" t="s">
        <v>70</v>
      </c>
      <c r="AG21" s="5" t="s">
        <v>70</v>
      </c>
      <c r="AH21" s="5">
        <v>0</v>
      </c>
      <c r="AI21" s="5" t="s">
        <v>70</v>
      </c>
      <c r="AJ21" s="5" t="s">
        <v>70</v>
      </c>
      <c r="AK21" s="5" t="s">
        <v>70</v>
      </c>
      <c r="AL21" s="5" t="s">
        <v>70</v>
      </c>
      <c r="AM21" s="5" t="s">
        <v>70</v>
      </c>
      <c r="AN21" s="5" t="s">
        <v>70</v>
      </c>
      <c r="AO21" s="5" t="s">
        <v>70</v>
      </c>
      <c r="AP21" s="5" t="s">
        <v>70</v>
      </c>
      <c r="AQ21" s="5" t="s">
        <v>70</v>
      </c>
      <c r="AR21" s="5" t="s">
        <v>70</v>
      </c>
      <c r="AS21" s="5">
        <v>0</v>
      </c>
      <c r="AT21" s="5" t="s">
        <v>70</v>
      </c>
      <c r="AU21" s="5" t="s">
        <v>70</v>
      </c>
      <c r="AV21" s="5" t="s">
        <v>70</v>
      </c>
      <c r="AW21" s="5" t="s">
        <v>70</v>
      </c>
      <c r="AX21" s="5" t="s">
        <v>70</v>
      </c>
      <c r="AY21" s="5" t="s">
        <v>70</v>
      </c>
      <c r="AZ21" s="5" t="s">
        <v>70</v>
      </c>
      <c r="BA21" s="5" t="s">
        <v>70</v>
      </c>
      <c r="BB21" s="5" t="s">
        <v>70</v>
      </c>
      <c r="BC21" s="5" t="s">
        <v>70</v>
      </c>
      <c r="BD21" s="5">
        <v>0</v>
      </c>
    </row>
    <row r="22" spans="1:56" x14ac:dyDescent="0.35">
      <c r="A22" t="s">
        <v>81</v>
      </c>
      <c r="B22" s="5" t="s">
        <v>63</v>
      </c>
      <c r="C22" s="5" t="s">
        <v>63</v>
      </c>
      <c r="D22" s="5">
        <v>10</v>
      </c>
      <c r="E22" s="5" t="s">
        <v>63</v>
      </c>
      <c r="F22" s="5">
        <v>15</v>
      </c>
      <c r="G22" s="5" t="s">
        <v>63</v>
      </c>
      <c r="H22" s="5">
        <v>15</v>
      </c>
      <c r="I22" s="5" t="s">
        <v>63</v>
      </c>
      <c r="J22" s="5">
        <v>0</v>
      </c>
      <c r="K22" s="7">
        <v>0</v>
      </c>
      <c r="L22" s="5">
        <v>15</v>
      </c>
      <c r="M22" s="5">
        <v>5</v>
      </c>
      <c r="N22" s="5" t="s">
        <v>63</v>
      </c>
      <c r="O22" s="5">
        <v>5</v>
      </c>
      <c r="P22" s="5" t="s">
        <v>63</v>
      </c>
      <c r="Q22" s="5">
        <v>10</v>
      </c>
      <c r="R22" s="5" t="s">
        <v>63</v>
      </c>
      <c r="S22" s="5">
        <v>15</v>
      </c>
      <c r="T22" s="5" t="s">
        <v>63</v>
      </c>
      <c r="U22" s="5" t="s">
        <v>63</v>
      </c>
      <c r="V22" s="5" t="s">
        <v>63</v>
      </c>
      <c r="W22" s="5">
        <v>15</v>
      </c>
      <c r="X22" s="5">
        <v>10</v>
      </c>
      <c r="Y22" s="7">
        <v>0.34300000000000003</v>
      </c>
      <c r="Z22" s="5">
        <v>20</v>
      </c>
      <c r="AA22" s="7">
        <v>0.54300000000000004</v>
      </c>
      <c r="AB22" s="5">
        <v>30</v>
      </c>
      <c r="AC22" s="7">
        <v>0.8</v>
      </c>
      <c r="AD22" s="5">
        <v>30</v>
      </c>
      <c r="AE22" s="7">
        <v>0.85699999999999998</v>
      </c>
      <c r="AF22" s="5">
        <v>5</v>
      </c>
      <c r="AG22" s="7">
        <v>0.14299999999999999</v>
      </c>
      <c r="AH22" s="5">
        <v>35</v>
      </c>
      <c r="AI22" s="5">
        <v>15</v>
      </c>
      <c r="AJ22" s="5" t="s">
        <v>63</v>
      </c>
      <c r="AK22" s="5">
        <v>20</v>
      </c>
      <c r="AL22" s="5" t="s">
        <v>63</v>
      </c>
      <c r="AM22" s="5">
        <v>35</v>
      </c>
      <c r="AN22" s="5" t="s">
        <v>63</v>
      </c>
      <c r="AO22" s="5">
        <v>35</v>
      </c>
      <c r="AP22" s="5" t="s">
        <v>63</v>
      </c>
      <c r="AQ22" s="5" t="s">
        <v>63</v>
      </c>
      <c r="AR22" s="5" t="s">
        <v>63</v>
      </c>
      <c r="AS22" s="5">
        <v>35</v>
      </c>
      <c r="AT22" s="5">
        <v>20</v>
      </c>
      <c r="AU22" s="5" t="s">
        <v>63</v>
      </c>
      <c r="AV22" s="5">
        <v>25</v>
      </c>
      <c r="AW22" s="5" t="s">
        <v>63</v>
      </c>
      <c r="AX22" s="5">
        <v>25</v>
      </c>
      <c r="AY22" s="5" t="s">
        <v>63</v>
      </c>
      <c r="AZ22" s="5">
        <v>25</v>
      </c>
      <c r="BA22" s="5" t="s">
        <v>63</v>
      </c>
      <c r="BB22" s="5" t="s">
        <v>63</v>
      </c>
      <c r="BC22" s="5" t="s">
        <v>63</v>
      </c>
      <c r="BD22" s="5">
        <v>30</v>
      </c>
    </row>
    <row r="23" spans="1:56" x14ac:dyDescent="0.35">
      <c r="A23" t="s">
        <v>82</v>
      </c>
      <c r="B23" s="5">
        <v>435</v>
      </c>
      <c r="C23" s="7">
        <v>0.34499999999999997</v>
      </c>
      <c r="D23" s="5">
        <v>785</v>
      </c>
      <c r="E23" s="7">
        <v>0.62</v>
      </c>
      <c r="F23" s="8">
        <v>1075</v>
      </c>
      <c r="G23" s="7">
        <v>0.84699999999999998</v>
      </c>
      <c r="H23" s="8">
        <v>1205</v>
      </c>
      <c r="I23" s="7">
        <v>0.95199999999999996</v>
      </c>
      <c r="J23" s="5">
        <v>60</v>
      </c>
      <c r="K23" s="7">
        <v>4.8000000000000001E-2</v>
      </c>
      <c r="L23" s="8">
        <v>1265</v>
      </c>
      <c r="M23" s="5">
        <v>495</v>
      </c>
      <c r="N23" s="7">
        <v>0.375</v>
      </c>
      <c r="O23" s="5">
        <v>870</v>
      </c>
      <c r="P23" s="7">
        <v>0.66</v>
      </c>
      <c r="Q23" s="8">
        <v>1165</v>
      </c>
      <c r="R23" s="7">
        <v>0.88500000000000001</v>
      </c>
      <c r="S23" s="8">
        <v>1280</v>
      </c>
      <c r="T23" s="7">
        <v>0.97299999999999998</v>
      </c>
      <c r="U23" s="5">
        <v>35</v>
      </c>
      <c r="V23" s="7">
        <v>2.7E-2</v>
      </c>
      <c r="W23" s="8">
        <v>1320</v>
      </c>
      <c r="X23" s="5">
        <v>500</v>
      </c>
      <c r="Y23" s="7">
        <v>0.38100000000000001</v>
      </c>
      <c r="Z23" s="5">
        <v>870</v>
      </c>
      <c r="AA23" s="7">
        <v>0.66100000000000003</v>
      </c>
      <c r="AB23" s="8">
        <v>1180</v>
      </c>
      <c r="AC23" s="7">
        <v>0.89400000000000002</v>
      </c>
      <c r="AD23" s="8">
        <v>1290</v>
      </c>
      <c r="AE23" s="7">
        <v>0.98</v>
      </c>
      <c r="AF23" s="5">
        <v>25</v>
      </c>
      <c r="AG23" s="7">
        <v>0.02</v>
      </c>
      <c r="AH23" s="8">
        <v>1320</v>
      </c>
      <c r="AI23" s="5">
        <v>455</v>
      </c>
      <c r="AJ23" s="7">
        <v>0.36</v>
      </c>
      <c r="AK23" s="5">
        <v>850</v>
      </c>
      <c r="AL23" s="7">
        <v>0.67300000000000004</v>
      </c>
      <c r="AM23" s="8">
        <v>1155</v>
      </c>
      <c r="AN23" s="7">
        <v>0.91200000000000003</v>
      </c>
      <c r="AO23" s="8">
        <v>1245</v>
      </c>
      <c r="AP23" s="7">
        <v>0.98299999999999998</v>
      </c>
      <c r="AQ23" s="5">
        <v>20</v>
      </c>
      <c r="AR23" s="7">
        <v>1.7000000000000001E-2</v>
      </c>
      <c r="AS23" s="8">
        <v>1265</v>
      </c>
      <c r="AT23" s="5">
        <v>370</v>
      </c>
      <c r="AU23" s="7">
        <v>0.309</v>
      </c>
      <c r="AV23" s="5">
        <v>775</v>
      </c>
      <c r="AW23" s="7">
        <v>0.64800000000000002</v>
      </c>
      <c r="AX23" s="8">
        <v>1040</v>
      </c>
      <c r="AY23" s="7">
        <v>0.87</v>
      </c>
      <c r="AZ23" s="8">
        <v>1155</v>
      </c>
      <c r="BA23" s="7">
        <v>0.96399999999999997</v>
      </c>
      <c r="BB23" s="5">
        <v>45</v>
      </c>
      <c r="BC23" s="7">
        <v>3.5999999999999997E-2</v>
      </c>
      <c r="BD23" s="8">
        <v>1195</v>
      </c>
    </row>
    <row r="24" spans="1:56" x14ac:dyDescent="0.35">
      <c r="A24" t="s">
        <v>83</v>
      </c>
      <c r="B24" s="5">
        <v>0</v>
      </c>
      <c r="C24" s="7">
        <v>0</v>
      </c>
      <c r="D24" s="5" t="s">
        <v>63</v>
      </c>
      <c r="E24" s="5" t="s">
        <v>63</v>
      </c>
      <c r="F24" s="5" t="s">
        <v>63</v>
      </c>
      <c r="G24" s="5" t="s">
        <v>63</v>
      </c>
      <c r="H24" s="5" t="s">
        <v>63</v>
      </c>
      <c r="I24" s="5" t="s">
        <v>63</v>
      </c>
      <c r="J24" s="5">
        <v>0</v>
      </c>
      <c r="K24" s="7">
        <v>0</v>
      </c>
      <c r="L24" s="5" t="s">
        <v>63</v>
      </c>
      <c r="M24" s="5">
        <v>0</v>
      </c>
      <c r="N24" s="7">
        <v>0</v>
      </c>
      <c r="O24" s="5" t="s">
        <v>63</v>
      </c>
      <c r="P24" s="5" t="s">
        <v>63</v>
      </c>
      <c r="Q24" s="5" t="s">
        <v>63</v>
      </c>
      <c r="R24" s="5" t="s">
        <v>63</v>
      </c>
      <c r="S24" s="5" t="s">
        <v>63</v>
      </c>
      <c r="T24" s="5" t="s">
        <v>63</v>
      </c>
      <c r="U24" s="5">
        <v>0</v>
      </c>
      <c r="V24" s="7">
        <v>0</v>
      </c>
      <c r="W24" s="5" t="s">
        <v>63</v>
      </c>
      <c r="X24" s="5">
        <v>0</v>
      </c>
      <c r="Y24" s="7">
        <v>0</v>
      </c>
      <c r="Z24" s="5" t="s">
        <v>63</v>
      </c>
      <c r="AA24" s="5" t="s">
        <v>63</v>
      </c>
      <c r="AB24" s="5" t="s">
        <v>63</v>
      </c>
      <c r="AC24" s="5" t="s">
        <v>63</v>
      </c>
      <c r="AD24" s="5" t="s">
        <v>63</v>
      </c>
      <c r="AE24" s="5" t="s">
        <v>63</v>
      </c>
      <c r="AF24" s="5">
        <v>0</v>
      </c>
      <c r="AG24" s="7">
        <v>0</v>
      </c>
      <c r="AH24" s="5" t="s">
        <v>63</v>
      </c>
      <c r="AI24" s="5" t="s">
        <v>70</v>
      </c>
      <c r="AJ24" s="5" t="s">
        <v>70</v>
      </c>
      <c r="AK24" s="5" t="s">
        <v>70</v>
      </c>
      <c r="AL24" s="5" t="s">
        <v>70</v>
      </c>
      <c r="AM24" s="5" t="s">
        <v>70</v>
      </c>
      <c r="AN24" s="5" t="s">
        <v>70</v>
      </c>
      <c r="AO24" s="5" t="s">
        <v>70</v>
      </c>
      <c r="AP24" s="5" t="s">
        <v>70</v>
      </c>
      <c r="AQ24" s="5" t="s">
        <v>70</v>
      </c>
      <c r="AR24" s="5" t="s">
        <v>70</v>
      </c>
      <c r="AS24" s="5">
        <v>0</v>
      </c>
      <c r="AT24" s="5" t="s">
        <v>63</v>
      </c>
      <c r="AU24" s="5" t="s">
        <v>63</v>
      </c>
      <c r="AV24" s="5" t="s">
        <v>63</v>
      </c>
      <c r="AW24" s="5" t="s">
        <v>63</v>
      </c>
      <c r="AX24" s="5" t="s">
        <v>63</v>
      </c>
      <c r="AY24" s="5" t="s">
        <v>63</v>
      </c>
      <c r="AZ24" s="5" t="s">
        <v>63</v>
      </c>
      <c r="BA24" s="5" t="s">
        <v>63</v>
      </c>
      <c r="BB24" s="5">
        <v>0</v>
      </c>
      <c r="BC24" s="7">
        <v>0</v>
      </c>
      <c r="BD24" s="5" t="s">
        <v>63</v>
      </c>
    </row>
    <row r="25" spans="1:56" x14ac:dyDescent="0.35">
      <c r="A25" t="s">
        <v>84</v>
      </c>
      <c r="B25" s="5">
        <v>0</v>
      </c>
      <c r="C25" s="7">
        <v>0</v>
      </c>
      <c r="D25" s="5" t="s">
        <v>63</v>
      </c>
      <c r="E25" s="5" t="s">
        <v>63</v>
      </c>
      <c r="F25" s="5">
        <v>5</v>
      </c>
      <c r="G25" s="5" t="s">
        <v>63</v>
      </c>
      <c r="H25" s="5">
        <v>15</v>
      </c>
      <c r="I25" s="5" t="s">
        <v>63</v>
      </c>
      <c r="J25" s="5" t="s">
        <v>63</v>
      </c>
      <c r="K25" s="5" t="s">
        <v>63</v>
      </c>
      <c r="L25" s="5">
        <v>20</v>
      </c>
      <c r="M25" s="5" t="s">
        <v>63</v>
      </c>
      <c r="N25" s="5" t="s">
        <v>63</v>
      </c>
      <c r="O25" s="5">
        <v>15</v>
      </c>
      <c r="P25" s="5" t="s">
        <v>63</v>
      </c>
      <c r="Q25" s="5">
        <v>25</v>
      </c>
      <c r="R25" s="5" t="s">
        <v>63</v>
      </c>
      <c r="S25" s="5">
        <v>30</v>
      </c>
      <c r="T25" s="5" t="s">
        <v>63</v>
      </c>
      <c r="U25" s="5" t="s">
        <v>63</v>
      </c>
      <c r="V25" s="5" t="s">
        <v>63</v>
      </c>
      <c r="W25" s="5">
        <v>30</v>
      </c>
      <c r="X25" s="5">
        <v>5</v>
      </c>
      <c r="Y25" s="5" t="s">
        <v>63</v>
      </c>
      <c r="Z25" s="5">
        <v>10</v>
      </c>
      <c r="AA25" s="5" t="s">
        <v>63</v>
      </c>
      <c r="AB25" s="5">
        <v>15</v>
      </c>
      <c r="AC25" s="5" t="s">
        <v>63</v>
      </c>
      <c r="AD25" s="5">
        <v>20</v>
      </c>
      <c r="AE25" s="5" t="s">
        <v>63</v>
      </c>
      <c r="AF25" s="5" t="s">
        <v>63</v>
      </c>
      <c r="AG25" s="5" t="s">
        <v>63</v>
      </c>
      <c r="AH25" s="5">
        <v>20</v>
      </c>
      <c r="AI25" s="5" t="s">
        <v>63</v>
      </c>
      <c r="AJ25" s="5" t="s">
        <v>63</v>
      </c>
      <c r="AK25" s="5">
        <v>10</v>
      </c>
      <c r="AL25" s="5" t="s">
        <v>63</v>
      </c>
      <c r="AM25" s="5">
        <v>15</v>
      </c>
      <c r="AN25" s="5" t="s">
        <v>63</v>
      </c>
      <c r="AO25" s="5">
        <v>15</v>
      </c>
      <c r="AP25" s="5" t="s">
        <v>63</v>
      </c>
      <c r="AQ25" s="5" t="s">
        <v>63</v>
      </c>
      <c r="AR25" s="5" t="s">
        <v>63</v>
      </c>
      <c r="AS25" s="5">
        <v>15</v>
      </c>
      <c r="AT25" s="5" t="s">
        <v>63</v>
      </c>
      <c r="AU25" s="5" t="s">
        <v>63</v>
      </c>
      <c r="AV25" s="5">
        <v>10</v>
      </c>
      <c r="AW25" s="5" t="s">
        <v>63</v>
      </c>
      <c r="AX25" s="5">
        <v>10</v>
      </c>
      <c r="AY25" s="5" t="s">
        <v>63</v>
      </c>
      <c r="AZ25" s="5">
        <v>15</v>
      </c>
      <c r="BA25" s="5" t="s">
        <v>63</v>
      </c>
      <c r="BB25" s="5" t="s">
        <v>63</v>
      </c>
      <c r="BC25" s="5" t="s">
        <v>63</v>
      </c>
      <c r="BD25" s="5">
        <v>20</v>
      </c>
    </row>
    <row r="26" spans="1:56" x14ac:dyDescent="0.35">
      <c r="A26" t="s">
        <v>85</v>
      </c>
      <c r="B26" s="5" t="s">
        <v>70</v>
      </c>
      <c r="C26" s="5" t="s">
        <v>70</v>
      </c>
      <c r="D26" s="5" t="s">
        <v>70</v>
      </c>
      <c r="E26" s="5" t="s">
        <v>70</v>
      </c>
      <c r="F26" s="5" t="s">
        <v>70</v>
      </c>
      <c r="G26" s="5" t="s">
        <v>70</v>
      </c>
      <c r="H26" s="5" t="s">
        <v>70</v>
      </c>
      <c r="I26" s="5" t="s">
        <v>70</v>
      </c>
      <c r="J26" s="5" t="s">
        <v>70</v>
      </c>
      <c r="K26" s="5" t="s">
        <v>70</v>
      </c>
      <c r="L26" s="5">
        <v>0</v>
      </c>
      <c r="M26" s="5" t="s">
        <v>70</v>
      </c>
      <c r="N26" s="5" t="s">
        <v>70</v>
      </c>
      <c r="O26" s="5" t="s">
        <v>70</v>
      </c>
      <c r="P26" s="5" t="s">
        <v>70</v>
      </c>
      <c r="Q26" s="5" t="s">
        <v>70</v>
      </c>
      <c r="R26" s="5" t="s">
        <v>70</v>
      </c>
      <c r="S26" s="5" t="s">
        <v>70</v>
      </c>
      <c r="T26" s="5" t="s">
        <v>70</v>
      </c>
      <c r="U26" s="5" t="s">
        <v>70</v>
      </c>
      <c r="V26" s="5" t="s">
        <v>70</v>
      </c>
      <c r="W26" s="5">
        <v>0</v>
      </c>
      <c r="X26" s="5" t="s">
        <v>70</v>
      </c>
      <c r="Y26" s="5" t="s">
        <v>70</v>
      </c>
      <c r="Z26" s="5" t="s">
        <v>70</v>
      </c>
      <c r="AA26" s="5" t="s">
        <v>70</v>
      </c>
      <c r="AB26" s="5" t="s">
        <v>70</v>
      </c>
      <c r="AC26" s="5" t="s">
        <v>70</v>
      </c>
      <c r="AD26" s="5" t="s">
        <v>70</v>
      </c>
      <c r="AE26" s="5" t="s">
        <v>70</v>
      </c>
      <c r="AF26" s="5" t="s">
        <v>70</v>
      </c>
      <c r="AG26" s="5" t="s">
        <v>70</v>
      </c>
      <c r="AH26" s="5">
        <v>0</v>
      </c>
      <c r="AI26" s="5" t="s">
        <v>70</v>
      </c>
      <c r="AJ26" s="5" t="s">
        <v>70</v>
      </c>
      <c r="AK26" s="5" t="s">
        <v>70</v>
      </c>
      <c r="AL26" s="5" t="s">
        <v>70</v>
      </c>
      <c r="AM26" s="5" t="s">
        <v>70</v>
      </c>
      <c r="AN26" s="5" t="s">
        <v>70</v>
      </c>
      <c r="AO26" s="5" t="s">
        <v>70</v>
      </c>
      <c r="AP26" s="5" t="s">
        <v>70</v>
      </c>
      <c r="AQ26" s="5" t="s">
        <v>70</v>
      </c>
      <c r="AR26" s="5" t="s">
        <v>70</v>
      </c>
      <c r="AS26" s="5">
        <v>0</v>
      </c>
      <c r="AT26" s="5" t="s">
        <v>70</v>
      </c>
      <c r="AU26" s="5" t="s">
        <v>70</v>
      </c>
      <c r="AV26" s="5" t="s">
        <v>70</v>
      </c>
      <c r="AW26" s="5" t="s">
        <v>70</v>
      </c>
      <c r="AX26" s="5" t="s">
        <v>70</v>
      </c>
      <c r="AY26" s="5" t="s">
        <v>70</v>
      </c>
      <c r="AZ26" s="5" t="s">
        <v>70</v>
      </c>
      <c r="BA26" s="5" t="s">
        <v>70</v>
      </c>
      <c r="BB26" s="5" t="s">
        <v>70</v>
      </c>
      <c r="BC26" s="5" t="s">
        <v>70</v>
      </c>
      <c r="BD26" s="5">
        <v>0</v>
      </c>
    </row>
    <row r="27" spans="1:56" x14ac:dyDescent="0.35">
      <c r="A27" t="s">
        <v>86</v>
      </c>
      <c r="B27" s="5">
        <v>55</v>
      </c>
      <c r="C27" s="7">
        <v>0.5</v>
      </c>
      <c r="D27" s="5">
        <v>65</v>
      </c>
      <c r="E27" s="7">
        <v>0.63200000000000001</v>
      </c>
      <c r="F27" s="5">
        <v>80</v>
      </c>
      <c r="G27" s="7">
        <v>0.76400000000000001</v>
      </c>
      <c r="H27" s="5">
        <v>95</v>
      </c>
      <c r="I27" s="7">
        <v>0.877</v>
      </c>
      <c r="J27" s="5">
        <v>15</v>
      </c>
      <c r="K27" s="7">
        <v>0.123</v>
      </c>
      <c r="L27" s="5">
        <v>105</v>
      </c>
      <c r="M27" s="5">
        <v>65</v>
      </c>
      <c r="N27" s="7">
        <v>0.42499999999999999</v>
      </c>
      <c r="O27" s="5">
        <v>95</v>
      </c>
      <c r="P27" s="7">
        <v>0.60799999999999998</v>
      </c>
      <c r="Q27" s="5">
        <v>120</v>
      </c>
      <c r="R27" s="7">
        <v>0.77800000000000002</v>
      </c>
      <c r="S27" s="5">
        <v>140</v>
      </c>
      <c r="T27" s="7">
        <v>0.91500000000000004</v>
      </c>
      <c r="U27" s="5">
        <v>15</v>
      </c>
      <c r="V27" s="7">
        <v>8.5000000000000006E-2</v>
      </c>
      <c r="W27" s="5">
        <v>155</v>
      </c>
      <c r="X27" s="5">
        <v>80</v>
      </c>
      <c r="Y27" s="7">
        <v>0.52900000000000003</v>
      </c>
      <c r="Z27" s="5">
        <v>105</v>
      </c>
      <c r="AA27" s="7">
        <v>0.69299999999999995</v>
      </c>
      <c r="AB27" s="5">
        <v>130</v>
      </c>
      <c r="AC27" s="7">
        <v>0.85</v>
      </c>
      <c r="AD27" s="5">
        <v>145</v>
      </c>
      <c r="AE27" s="7">
        <v>0.94099999999999995</v>
      </c>
      <c r="AF27" s="5">
        <v>10</v>
      </c>
      <c r="AG27" s="7">
        <v>5.8999999999999997E-2</v>
      </c>
      <c r="AH27" s="5">
        <v>155</v>
      </c>
      <c r="AI27" s="5">
        <v>70</v>
      </c>
      <c r="AJ27" s="5" t="s">
        <v>63</v>
      </c>
      <c r="AK27" s="5">
        <v>90</v>
      </c>
      <c r="AL27" s="5" t="s">
        <v>63</v>
      </c>
      <c r="AM27" s="5">
        <v>115</v>
      </c>
      <c r="AN27" s="5" t="s">
        <v>63</v>
      </c>
      <c r="AO27" s="5">
        <v>125</v>
      </c>
      <c r="AP27" s="5" t="s">
        <v>63</v>
      </c>
      <c r="AQ27" s="5" t="s">
        <v>63</v>
      </c>
      <c r="AR27" s="5" t="s">
        <v>63</v>
      </c>
      <c r="AS27" s="5">
        <v>125</v>
      </c>
      <c r="AT27" s="5">
        <v>70</v>
      </c>
      <c r="AU27" s="7">
        <v>0.52700000000000002</v>
      </c>
      <c r="AV27" s="5">
        <v>85</v>
      </c>
      <c r="AW27" s="7">
        <v>0.67400000000000004</v>
      </c>
      <c r="AX27" s="5">
        <v>100</v>
      </c>
      <c r="AY27" s="7">
        <v>0.79100000000000004</v>
      </c>
      <c r="AZ27" s="5">
        <v>115</v>
      </c>
      <c r="BA27" s="7">
        <v>0.90700000000000003</v>
      </c>
      <c r="BB27" s="5">
        <v>10</v>
      </c>
      <c r="BC27" s="7">
        <v>9.2999999999999999E-2</v>
      </c>
      <c r="BD27" s="5">
        <v>130</v>
      </c>
    </row>
    <row r="28" spans="1:56" x14ac:dyDescent="0.35">
      <c r="A28" t="s">
        <v>87</v>
      </c>
      <c r="B28" s="5" t="s">
        <v>70</v>
      </c>
      <c r="C28" s="5" t="s">
        <v>70</v>
      </c>
      <c r="D28" s="5" t="s">
        <v>70</v>
      </c>
      <c r="E28" s="5" t="s">
        <v>70</v>
      </c>
      <c r="F28" s="5" t="s">
        <v>70</v>
      </c>
      <c r="G28" s="5" t="s">
        <v>70</v>
      </c>
      <c r="H28" s="5" t="s">
        <v>70</v>
      </c>
      <c r="I28" s="5" t="s">
        <v>70</v>
      </c>
      <c r="J28" s="5" t="s">
        <v>70</v>
      </c>
      <c r="K28" s="5" t="s">
        <v>70</v>
      </c>
      <c r="L28" s="5">
        <v>0</v>
      </c>
      <c r="M28" s="5" t="s">
        <v>70</v>
      </c>
      <c r="N28" s="5" t="s">
        <v>70</v>
      </c>
      <c r="O28" s="5" t="s">
        <v>70</v>
      </c>
      <c r="P28" s="5" t="s">
        <v>70</v>
      </c>
      <c r="Q28" s="5" t="s">
        <v>70</v>
      </c>
      <c r="R28" s="5" t="s">
        <v>70</v>
      </c>
      <c r="S28" s="5" t="s">
        <v>70</v>
      </c>
      <c r="T28" s="5" t="s">
        <v>70</v>
      </c>
      <c r="U28" s="5" t="s">
        <v>70</v>
      </c>
      <c r="V28" s="5" t="s">
        <v>70</v>
      </c>
      <c r="W28" s="5">
        <v>0</v>
      </c>
      <c r="X28" s="5" t="s">
        <v>70</v>
      </c>
      <c r="Y28" s="5" t="s">
        <v>70</v>
      </c>
      <c r="Z28" s="5" t="s">
        <v>70</v>
      </c>
      <c r="AA28" s="5" t="s">
        <v>70</v>
      </c>
      <c r="AB28" s="5" t="s">
        <v>70</v>
      </c>
      <c r="AC28" s="5" t="s">
        <v>70</v>
      </c>
      <c r="AD28" s="5" t="s">
        <v>70</v>
      </c>
      <c r="AE28" s="5" t="s">
        <v>70</v>
      </c>
      <c r="AF28" s="5" t="s">
        <v>70</v>
      </c>
      <c r="AG28" s="5" t="s">
        <v>70</v>
      </c>
      <c r="AH28" s="5">
        <v>0</v>
      </c>
      <c r="AI28" s="5" t="s">
        <v>70</v>
      </c>
      <c r="AJ28" s="5" t="s">
        <v>70</v>
      </c>
      <c r="AK28" s="5" t="s">
        <v>70</v>
      </c>
      <c r="AL28" s="5" t="s">
        <v>70</v>
      </c>
      <c r="AM28" s="5" t="s">
        <v>70</v>
      </c>
      <c r="AN28" s="5" t="s">
        <v>70</v>
      </c>
      <c r="AO28" s="5" t="s">
        <v>70</v>
      </c>
      <c r="AP28" s="5" t="s">
        <v>70</v>
      </c>
      <c r="AQ28" s="5" t="s">
        <v>70</v>
      </c>
      <c r="AR28" s="5" t="s">
        <v>70</v>
      </c>
      <c r="AS28" s="5">
        <v>0</v>
      </c>
      <c r="AT28" s="5" t="s">
        <v>70</v>
      </c>
      <c r="AU28" s="5" t="s">
        <v>70</v>
      </c>
      <c r="AV28" s="5" t="s">
        <v>70</v>
      </c>
      <c r="AW28" s="5" t="s">
        <v>70</v>
      </c>
      <c r="AX28" s="5" t="s">
        <v>70</v>
      </c>
      <c r="AY28" s="5" t="s">
        <v>70</v>
      </c>
      <c r="AZ28" s="5" t="s">
        <v>70</v>
      </c>
      <c r="BA28" s="5" t="s">
        <v>70</v>
      </c>
      <c r="BB28" s="5" t="s">
        <v>70</v>
      </c>
      <c r="BC28" s="5" t="s">
        <v>70</v>
      </c>
      <c r="BD28" s="5">
        <v>0</v>
      </c>
    </row>
    <row r="29" spans="1:56" x14ac:dyDescent="0.35">
      <c r="A29" t="s">
        <v>88</v>
      </c>
      <c r="B29" s="5" t="s">
        <v>70</v>
      </c>
      <c r="C29" s="5" t="s">
        <v>70</v>
      </c>
      <c r="D29" s="5" t="s">
        <v>70</v>
      </c>
      <c r="E29" s="5" t="s">
        <v>70</v>
      </c>
      <c r="F29" s="5" t="s">
        <v>70</v>
      </c>
      <c r="G29" s="5" t="s">
        <v>70</v>
      </c>
      <c r="H29" s="5" t="s">
        <v>70</v>
      </c>
      <c r="I29" s="5" t="s">
        <v>70</v>
      </c>
      <c r="J29" s="5" t="s">
        <v>70</v>
      </c>
      <c r="K29" s="5" t="s">
        <v>70</v>
      </c>
      <c r="L29" s="5">
        <v>0</v>
      </c>
      <c r="M29" s="5" t="s">
        <v>70</v>
      </c>
      <c r="N29" s="5" t="s">
        <v>70</v>
      </c>
      <c r="O29" s="5" t="s">
        <v>70</v>
      </c>
      <c r="P29" s="5" t="s">
        <v>70</v>
      </c>
      <c r="Q29" s="5" t="s">
        <v>70</v>
      </c>
      <c r="R29" s="5" t="s">
        <v>70</v>
      </c>
      <c r="S29" s="5" t="s">
        <v>70</v>
      </c>
      <c r="T29" s="5" t="s">
        <v>70</v>
      </c>
      <c r="U29" s="5" t="s">
        <v>70</v>
      </c>
      <c r="V29" s="5" t="s">
        <v>70</v>
      </c>
      <c r="W29" s="5">
        <v>0</v>
      </c>
      <c r="X29" s="5" t="s">
        <v>63</v>
      </c>
      <c r="Y29" s="5" t="s">
        <v>63</v>
      </c>
      <c r="Z29" s="5" t="s">
        <v>63</v>
      </c>
      <c r="AA29" s="5" t="s">
        <v>63</v>
      </c>
      <c r="AB29" s="5" t="s">
        <v>63</v>
      </c>
      <c r="AC29" s="5" t="s">
        <v>63</v>
      </c>
      <c r="AD29" s="5" t="s">
        <v>63</v>
      </c>
      <c r="AE29" s="5" t="s">
        <v>63</v>
      </c>
      <c r="AF29" s="5">
        <v>0</v>
      </c>
      <c r="AG29" s="7">
        <v>0</v>
      </c>
      <c r="AH29" s="5" t="s">
        <v>63</v>
      </c>
      <c r="AI29" s="5" t="s">
        <v>70</v>
      </c>
      <c r="AJ29" s="5" t="s">
        <v>70</v>
      </c>
      <c r="AK29" s="5" t="s">
        <v>70</v>
      </c>
      <c r="AL29" s="5" t="s">
        <v>70</v>
      </c>
      <c r="AM29" s="5" t="s">
        <v>70</v>
      </c>
      <c r="AN29" s="5" t="s">
        <v>70</v>
      </c>
      <c r="AO29" s="5" t="s">
        <v>70</v>
      </c>
      <c r="AP29" s="5" t="s">
        <v>70</v>
      </c>
      <c r="AQ29" s="5" t="s">
        <v>70</v>
      </c>
      <c r="AR29" s="5" t="s">
        <v>70</v>
      </c>
      <c r="AS29" s="5">
        <v>0</v>
      </c>
      <c r="AT29" s="5" t="s">
        <v>70</v>
      </c>
      <c r="AU29" s="5" t="s">
        <v>70</v>
      </c>
      <c r="AV29" s="5" t="s">
        <v>70</v>
      </c>
      <c r="AW29" s="5" t="s">
        <v>70</v>
      </c>
      <c r="AX29" s="5" t="s">
        <v>70</v>
      </c>
      <c r="AY29" s="5" t="s">
        <v>70</v>
      </c>
      <c r="AZ29" s="5" t="s">
        <v>70</v>
      </c>
      <c r="BA29" s="5" t="s">
        <v>70</v>
      </c>
      <c r="BB29" s="5" t="s">
        <v>70</v>
      </c>
      <c r="BC29" s="5" t="s">
        <v>70</v>
      </c>
      <c r="BD29" s="5">
        <v>0</v>
      </c>
    </row>
    <row r="30" spans="1:56" x14ac:dyDescent="0.35">
      <c r="A30" t="s">
        <v>89</v>
      </c>
      <c r="B30" s="5">
        <v>115</v>
      </c>
      <c r="C30" s="7">
        <v>0.315</v>
      </c>
      <c r="D30" s="5">
        <v>210</v>
      </c>
      <c r="E30" s="7">
        <v>0.56200000000000006</v>
      </c>
      <c r="F30" s="5">
        <v>290</v>
      </c>
      <c r="G30" s="7">
        <v>0.77700000000000002</v>
      </c>
      <c r="H30" s="5">
        <v>345</v>
      </c>
      <c r="I30" s="7">
        <v>0.93</v>
      </c>
      <c r="J30" s="5">
        <v>25</v>
      </c>
      <c r="K30" s="7">
        <v>7.0000000000000007E-2</v>
      </c>
      <c r="L30" s="5">
        <v>370</v>
      </c>
      <c r="M30" s="5">
        <v>165</v>
      </c>
      <c r="N30" s="7">
        <v>0.45300000000000001</v>
      </c>
      <c r="O30" s="5">
        <v>245</v>
      </c>
      <c r="P30" s="7">
        <v>0.68600000000000005</v>
      </c>
      <c r="Q30" s="5">
        <v>305</v>
      </c>
      <c r="R30" s="7">
        <v>0.84399999999999997</v>
      </c>
      <c r="S30" s="5">
        <v>340</v>
      </c>
      <c r="T30" s="7">
        <v>0.94699999999999995</v>
      </c>
      <c r="U30" s="5">
        <v>20</v>
      </c>
      <c r="V30" s="7">
        <v>5.2999999999999999E-2</v>
      </c>
      <c r="W30" s="5">
        <v>360</v>
      </c>
      <c r="X30" s="5">
        <v>180</v>
      </c>
      <c r="Y30" s="7">
        <v>0.49399999999999999</v>
      </c>
      <c r="Z30" s="5">
        <v>255</v>
      </c>
      <c r="AA30" s="7">
        <v>0.71</v>
      </c>
      <c r="AB30" s="5">
        <v>320</v>
      </c>
      <c r="AC30" s="7">
        <v>0.89</v>
      </c>
      <c r="AD30" s="5">
        <v>355</v>
      </c>
      <c r="AE30" s="7">
        <v>0.97499999999999998</v>
      </c>
      <c r="AF30" s="5">
        <v>10</v>
      </c>
      <c r="AG30" s="7">
        <v>2.5000000000000001E-2</v>
      </c>
      <c r="AH30" s="5">
        <v>360</v>
      </c>
      <c r="AI30" s="5">
        <v>110</v>
      </c>
      <c r="AJ30" s="7">
        <v>0.36899999999999999</v>
      </c>
      <c r="AK30" s="5">
        <v>175</v>
      </c>
      <c r="AL30" s="7">
        <v>0.6</v>
      </c>
      <c r="AM30" s="5">
        <v>255</v>
      </c>
      <c r="AN30" s="7">
        <v>0.871</v>
      </c>
      <c r="AO30" s="5">
        <v>285</v>
      </c>
      <c r="AP30" s="7">
        <v>0.97299999999999998</v>
      </c>
      <c r="AQ30" s="5">
        <v>10</v>
      </c>
      <c r="AR30" s="7">
        <v>2.7E-2</v>
      </c>
      <c r="AS30" s="5">
        <v>295</v>
      </c>
      <c r="AT30" s="5">
        <v>70</v>
      </c>
      <c r="AU30" s="7">
        <v>0.21299999999999999</v>
      </c>
      <c r="AV30" s="5">
        <v>140</v>
      </c>
      <c r="AW30" s="7">
        <v>0.42199999999999999</v>
      </c>
      <c r="AX30" s="5">
        <v>215</v>
      </c>
      <c r="AY30" s="7">
        <v>0.65700000000000003</v>
      </c>
      <c r="AZ30" s="5">
        <v>285</v>
      </c>
      <c r="BA30" s="7">
        <v>0.86</v>
      </c>
      <c r="BB30" s="5">
        <v>45</v>
      </c>
      <c r="BC30" s="7">
        <v>0.14000000000000001</v>
      </c>
      <c r="BD30" s="5">
        <v>330</v>
      </c>
    </row>
    <row r="31" spans="1:56" x14ac:dyDescent="0.35">
      <c r="A31" t="s">
        <v>90</v>
      </c>
      <c r="B31" s="5">
        <v>10</v>
      </c>
      <c r="C31" s="7">
        <v>0.69199999999999995</v>
      </c>
      <c r="D31" s="5">
        <v>10</v>
      </c>
      <c r="E31" s="7">
        <v>0.92300000000000004</v>
      </c>
      <c r="F31" s="5">
        <v>10</v>
      </c>
      <c r="G31" s="7">
        <v>0.92300000000000004</v>
      </c>
      <c r="H31" s="5">
        <v>15</v>
      </c>
      <c r="I31" s="7">
        <v>1</v>
      </c>
      <c r="J31" s="5">
        <v>0</v>
      </c>
      <c r="K31" s="7">
        <v>0</v>
      </c>
      <c r="L31" s="5">
        <v>15</v>
      </c>
      <c r="M31" s="5" t="s">
        <v>63</v>
      </c>
      <c r="N31" s="5" t="s">
        <v>63</v>
      </c>
      <c r="O31" s="5" t="s">
        <v>63</v>
      </c>
      <c r="P31" s="5" t="s">
        <v>63</v>
      </c>
      <c r="Q31" s="5" t="s">
        <v>63</v>
      </c>
      <c r="R31" s="5" t="s">
        <v>63</v>
      </c>
      <c r="S31" s="5">
        <v>5</v>
      </c>
      <c r="T31" s="5" t="s">
        <v>63</v>
      </c>
      <c r="U31" s="5">
        <v>0</v>
      </c>
      <c r="V31" s="7">
        <v>0</v>
      </c>
      <c r="W31" s="5">
        <v>5</v>
      </c>
      <c r="X31" s="5" t="s">
        <v>63</v>
      </c>
      <c r="Y31" s="5" t="s">
        <v>63</v>
      </c>
      <c r="Z31" s="5">
        <v>10</v>
      </c>
      <c r="AA31" s="5" t="s">
        <v>63</v>
      </c>
      <c r="AB31" s="5">
        <v>15</v>
      </c>
      <c r="AC31" s="5" t="s">
        <v>63</v>
      </c>
      <c r="AD31" s="5">
        <v>15</v>
      </c>
      <c r="AE31" s="5" t="s">
        <v>63</v>
      </c>
      <c r="AF31" s="5">
        <v>0</v>
      </c>
      <c r="AG31" s="7">
        <v>0</v>
      </c>
      <c r="AH31" s="5">
        <v>15</v>
      </c>
      <c r="AI31" s="5">
        <v>10</v>
      </c>
      <c r="AJ31" s="7">
        <v>0.6</v>
      </c>
      <c r="AK31" s="5">
        <v>15</v>
      </c>
      <c r="AL31" s="7">
        <v>0.75</v>
      </c>
      <c r="AM31" s="5">
        <v>20</v>
      </c>
      <c r="AN31" s="7">
        <v>0.95</v>
      </c>
      <c r="AO31" s="5">
        <v>20</v>
      </c>
      <c r="AP31" s="7">
        <v>1</v>
      </c>
      <c r="AQ31" s="5">
        <v>0</v>
      </c>
      <c r="AR31" s="7">
        <v>0</v>
      </c>
      <c r="AS31" s="5">
        <v>20</v>
      </c>
      <c r="AT31" s="5" t="s">
        <v>63</v>
      </c>
      <c r="AU31" s="5" t="s">
        <v>63</v>
      </c>
      <c r="AV31" s="5">
        <v>5</v>
      </c>
      <c r="AW31" s="5" t="s">
        <v>63</v>
      </c>
      <c r="AX31" s="5">
        <v>5</v>
      </c>
      <c r="AY31" s="5" t="s">
        <v>63</v>
      </c>
      <c r="AZ31" s="5">
        <v>5</v>
      </c>
      <c r="BA31" s="5" t="s">
        <v>63</v>
      </c>
      <c r="BB31" s="5">
        <v>0</v>
      </c>
      <c r="BC31" s="7">
        <v>0</v>
      </c>
      <c r="BD31" s="5">
        <v>5</v>
      </c>
    </row>
    <row r="32" spans="1:56" x14ac:dyDescent="0.35">
      <c r="A32" t="s">
        <v>91</v>
      </c>
      <c r="B32" s="5">
        <v>35</v>
      </c>
      <c r="C32" s="7">
        <v>0.255</v>
      </c>
      <c r="D32" s="5">
        <v>70</v>
      </c>
      <c r="E32" s="7">
        <v>0.47599999999999998</v>
      </c>
      <c r="F32" s="5">
        <v>105</v>
      </c>
      <c r="G32" s="7">
        <v>0.72399999999999998</v>
      </c>
      <c r="H32" s="5">
        <v>130</v>
      </c>
      <c r="I32" s="7">
        <v>0.89</v>
      </c>
      <c r="J32" s="5">
        <v>15</v>
      </c>
      <c r="K32" s="7">
        <v>0.11</v>
      </c>
      <c r="L32" s="5">
        <v>145</v>
      </c>
      <c r="M32" s="5">
        <v>30</v>
      </c>
      <c r="N32" s="7">
        <v>0.248</v>
      </c>
      <c r="O32" s="5">
        <v>50</v>
      </c>
      <c r="P32" s="7">
        <v>0.45100000000000001</v>
      </c>
      <c r="Q32" s="5">
        <v>75</v>
      </c>
      <c r="R32" s="7">
        <v>0.67300000000000004</v>
      </c>
      <c r="S32" s="5">
        <v>105</v>
      </c>
      <c r="T32" s="7">
        <v>0.92900000000000005</v>
      </c>
      <c r="U32" s="5">
        <v>10</v>
      </c>
      <c r="V32" s="7">
        <v>7.0999999999999994E-2</v>
      </c>
      <c r="W32" s="5">
        <v>115</v>
      </c>
      <c r="X32" s="5">
        <v>50</v>
      </c>
      <c r="Y32" s="5" t="s">
        <v>63</v>
      </c>
      <c r="Z32" s="5">
        <v>85</v>
      </c>
      <c r="AA32" s="5" t="s">
        <v>63</v>
      </c>
      <c r="AB32" s="5">
        <v>120</v>
      </c>
      <c r="AC32" s="5" t="s">
        <v>63</v>
      </c>
      <c r="AD32" s="5">
        <v>140</v>
      </c>
      <c r="AE32" s="5" t="s">
        <v>63</v>
      </c>
      <c r="AF32" s="5" t="s">
        <v>63</v>
      </c>
      <c r="AG32" s="5" t="s">
        <v>63</v>
      </c>
      <c r="AH32" s="5">
        <v>145</v>
      </c>
      <c r="AI32" s="5">
        <v>55</v>
      </c>
      <c r="AJ32" s="5" t="s">
        <v>63</v>
      </c>
      <c r="AK32" s="5">
        <v>110</v>
      </c>
      <c r="AL32" s="5" t="s">
        <v>63</v>
      </c>
      <c r="AM32" s="5">
        <v>140</v>
      </c>
      <c r="AN32" s="5" t="s">
        <v>63</v>
      </c>
      <c r="AO32" s="5">
        <v>150</v>
      </c>
      <c r="AP32" s="5" t="s">
        <v>63</v>
      </c>
      <c r="AQ32" s="5" t="s">
        <v>63</v>
      </c>
      <c r="AR32" s="5" t="s">
        <v>63</v>
      </c>
      <c r="AS32" s="5">
        <v>155</v>
      </c>
      <c r="AT32" s="5">
        <v>30</v>
      </c>
      <c r="AU32" s="7">
        <v>0.20100000000000001</v>
      </c>
      <c r="AV32" s="5">
        <v>70</v>
      </c>
      <c r="AW32" s="7">
        <v>0.44800000000000001</v>
      </c>
      <c r="AX32" s="5">
        <v>110</v>
      </c>
      <c r="AY32" s="7">
        <v>0.70099999999999996</v>
      </c>
      <c r="AZ32" s="5">
        <v>140</v>
      </c>
      <c r="BA32" s="7">
        <v>0.90900000000000003</v>
      </c>
      <c r="BB32" s="5">
        <v>15</v>
      </c>
      <c r="BC32" s="7">
        <v>9.0999999999999998E-2</v>
      </c>
      <c r="BD32" s="5">
        <v>155</v>
      </c>
    </row>
    <row r="33" spans="1:56" x14ac:dyDescent="0.35">
      <c r="A33" t="s">
        <v>92</v>
      </c>
      <c r="B33" s="5">
        <v>10</v>
      </c>
      <c r="C33" s="7">
        <v>0.192</v>
      </c>
      <c r="D33" s="5">
        <v>25</v>
      </c>
      <c r="E33" s="7">
        <v>0.51900000000000002</v>
      </c>
      <c r="F33" s="5">
        <v>40</v>
      </c>
      <c r="G33" s="7">
        <v>0.78800000000000003</v>
      </c>
      <c r="H33" s="5">
        <v>45</v>
      </c>
      <c r="I33" s="7">
        <v>0.90400000000000003</v>
      </c>
      <c r="J33" s="5">
        <v>5</v>
      </c>
      <c r="K33" s="7">
        <v>9.6000000000000002E-2</v>
      </c>
      <c r="L33" s="5">
        <v>50</v>
      </c>
      <c r="M33" s="5">
        <v>20</v>
      </c>
      <c r="N33" s="7">
        <v>0.29199999999999998</v>
      </c>
      <c r="O33" s="5">
        <v>45</v>
      </c>
      <c r="P33" s="7">
        <v>0.59699999999999998</v>
      </c>
      <c r="Q33" s="5">
        <v>65</v>
      </c>
      <c r="R33" s="7">
        <v>0.875</v>
      </c>
      <c r="S33" s="5">
        <v>65</v>
      </c>
      <c r="T33" s="7">
        <v>0.91700000000000004</v>
      </c>
      <c r="U33" s="5">
        <v>5</v>
      </c>
      <c r="V33" s="7">
        <v>8.3000000000000004E-2</v>
      </c>
      <c r="W33" s="5">
        <v>70</v>
      </c>
      <c r="X33" s="5">
        <v>20</v>
      </c>
      <c r="Y33" s="5" t="s">
        <v>63</v>
      </c>
      <c r="Z33" s="5">
        <v>50</v>
      </c>
      <c r="AA33" s="5" t="s">
        <v>63</v>
      </c>
      <c r="AB33" s="5">
        <v>75</v>
      </c>
      <c r="AC33" s="5" t="s">
        <v>63</v>
      </c>
      <c r="AD33" s="5">
        <v>80</v>
      </c>
      <c r="AE33" s="5" t="s">
        <v>63</v>
      </c>
      <c r="AF33" s="5" t="s">
        <v>63</v>
      </c>
      <c r="AG33" s="5" t="s">
        <v>63</v>
      </c>
      <c r="AH33" s="5">
        <v>80</v>
      </c>
      <c r="AI33" s="5">
        <v>30</v>
      </c>
      <c r="AJ33" s="7">
        <v>0.316</v>
      </c>
      <c r="AK33" s="5">
        <v>60</v>
      </c>
      <c r="AL33" s="7">
        <v>0.621</v>
      </c>
      <c r="AM33" s="5">
        <v>80</v>
      </c>
      <c r="AN33" s="7">
        <v>0.85299999999999998</v>
      </c>
      <c r="AO33" s="5">
        <v>90</v>
      </c>
      <c r="AP33" s="7">
        <v>0.92600000000000005</v>
      </c>
      <c r="AQ33" s="5">
        <v>5</v>
      </c>
      <c r="AR33" s="7">
        <v>7.3999999999999996E-2</v>
      </c>
      <c r="AS33" s="5">
        <v>95</v>
      </c>
      <c r="AT33" s="5">
        <v>10</v>
      </c>
      <c r="AU33" s="5" t="s">
        <v>63</v>
      </c>
      <c r="AV33" s="5">
        <v>25</v>
      </c>
      <c r="AW33" s="5" t="s">
        <v>63</v>
      </c>
      <c r="AX33" s="5">
        <v>45</v>
      </c>
      <c r="AY33" s="5" t="s">
        <v>63</v>
      </c>
      <c r="AZ33" s="5">
        <v>55</v>
      </c>
      <c r="BA33" s="5" t="s">
        <v>63</v>
      </c>
      <c r="BB33" s="5" t="s">
        <v>63</v>
      </c>
      <c r="BC33" s="5" t="s">
        <v>63</v>
      </c>
      <c r="BD33" s="5">
        <v>55</v>
      </c>
    </row>
    <row r="34" spans="1:56" x14ac:dyDescent="0.35">
      <c r="A34" t="s">
        <v>93</v>
      </c>
      <c r="B34" s="5">
        <v>205</v>
      </c>
      <c r="C34" s="7">
        <v>0.44900000000000001</v>
      </c>
      <c r="D34" s="5">
        <v>310</v>
      </c>
      <c r="E34" s="7">
        <v>0.68400000000000005</v>
      </c>
      <c r="F34" s="5">
        <v>390</v>
      </c>
      <c r="G34" s="7">
        <v>0.86499999999999999</v>
      </c>
      <c r="H34" s="5">
        <v>430</v>
      </c>
      <c r="I34" s="7">
        <v>0.95099999999999996</v>
      </c>
      <c r="J34" s="5">
        <v>20</v>
      </c>
      <c r="K34" s="7">
        <v>4.9000000000000002E-2</v>
      </c>
      <c r="L34" s="5">
        <v>450</v>
      </c>
      <c r="M34" s="5">
        <v>155</v>
      </c>
      <c r="N34" s="7">
        <v>0.35</v>
      </c>
      <c r="O34" s="5">
        <v>275</v>
      </c>
      <c r="P34" s="7">
        <v>0.623</v>
      </c>
      <c r="Q34" s="5">
        <v>360</v>
      </c>
      <c r="R34" s="7">
        <v>0.81399999999999995</v>
      </c>
      <c r="S34" s="5">
        <v>415</v>
      </c>
      <c r="T34" s="7">
        <v>0.94499999999999995</v>
      </c>
      <c r="U34" s="5">
        <v>25</v>
      </c>
      <c r="V34" s="7">
        <v>5.5E-2</v>
      </c>
      <c r="W34" s="5">
        <v>440</v>
      </c>
      <c r="X34" s="5">
        <v>205</v>
      </c>
      <c r="Y34" s="7">
        <v>0.51500000000000001</v>
      </c>
      <c r="Z34" s="5">
        <v>280</v>
      </c>
      <c r="AA34" s="7">
        <v>0.71299999999999997</v>
      </c>
      <c r="AB34" s="5">
        <v>345</v>
      </c>
      <c r="AC34" s="7">
        <v>0.873</v>
      </c>
      <c r="AD34" s="5">
        <v>380</v>
      </c>
      <c r="AE34" s="7">
        <v>0.97</v>
      </c>
      <c r="AF34" s="5">
        <v>10</v>
      </c>
      <c r="AG34" s="7">
        <v>0.03</v>
      </c>
      <c r="AH34" s="5">
        <v>395</v>
      </c>
      <c r="AI34" s="5">
        <v>215</v>
      </c>
      <c r="AJ34" s="7">
        <v>0.443</v>
      </c>
      <c r="AK34" s="5">
        <v>330</v>
      </c>
      <c r="AL34" s="7">
        <v>0.68</v>
      </c>
      <c r="AM34" s="5">
        <v>440</v>
      </c>
      <c r="AN34" s="7">
        <v>0.90600000000000003</v>
      </c>
      <c r="AO34" s="5">
        <v>480</v>
      </c>
      <c r="AP34" s="7">
        <v>0.98199999999999998</v>
      </c>
      <c r="AQ34" s="5">
        <v>10</v>
      </c>
      <c r="AR34" s="7">
        <v>1.7999999999999999E-2</v>
      </c>
      <c r="AS34" s="5">
        <v>490</v>
      </c>
      <c r="AT34" s="5">
        <v>105</v>
      </c>
      <c r="AU34" s="7">
        <v>0.28199999999999997</v>
      </c>
      <c r="AV34" s="5">
        <v>205</v>
      </c>
      <c r="AW34" s="7">
        <v>0.54600000000000004</v>
      </c>
      <c r="AX34" s="5">
        <v>275</v>
      </c>
      <c r="AY34" s="7">
        <v>0.73399999999999999</v>
      </c>
      <c r="AZ34" s="5">
        <v>335</v>
      </c>
      <c r="BA34" s="7">
        <v>0.90100000000000002</v>
      </c>
      <c r="BB34" s="5">
        <v>35</v>
      </c>
      <c r="BC34" s="7">
        <v>9.9000000000000005E-2</v>
      </c>
      <c r="BD34" s="5">
        <v>370</v>
      </c>
    </row>
    <row r="35" spans="1:56" x14ac:dyDescent="0.35">
      <c r="A35" t="s">
        <v>94</v>
      </c>
      <c r="B35" s="5" t="s">
        <v>70</v>
      </c>
      <c r="C35" s="5" t="s">
        <v>70</v>
      </c>
      <c r="D35" s="5" t="s">
        <v>70</v>
      </c>
      <c r="E35" s="5" t="s">
        <v>70</v>
      </c>
      <c r="F35" s="5" t="s">
        <v>70</v>
      </c>
      <c r="G35" s="5" t="s">
        <v>70</v>
      </c>
      <c r="H35" s="5" t="s">
        <v>70</v>
      </c>
      <c r="I35" s="5" t="s">
        <v>70</v>
      </c>
      <c r="J35" s="5" t="s">
        <v>70</v>
      </c>
      <c r="K35" s="5" t="s">
        <v>70</v>
      </c>
      <c r="L35" s="5">
        <v>0</v>
      </c>
      <c r="M35" s="5" t="s">
        <v>70</v>
      </c>
      <c r="N35" s="5" t="s">
        <v>70</v>
      </c>
      <c r="O35" s="5" t="s">
        <v>70</v>
      </c>
      <c r="P35" s="5" t="s">
        <v>70</v>
      </c>
      <c r="Q35" s="5" t="s">
        <v>70</v>
      </c>
      <c r="R35" s="5" t="s">
        <v>70</v>
      </c>
      <c r="S35" s="5" t="s">
        <v>70</v>
      </c>
      <c r="T35" s="5" t="s">
        <v>70</v>
      </c>
      <c r="U35" s="5" t="s">
        <v>70</v>
      </c>
      <c r="V35" s="5" t="s">
        <v>70</v>
      </c>
      <c r="W35" s="5">
        <v>0</v>
      </c>
      <c r="X35" s="5" t="s">
        <v>70</v>
      </c>
      <c r="Y35" s="5" t="s">
        <v>70</v>
      </c>
      <c r="Z35" s="5" t="s">
        <v>70</v>
      </c>
      <c r="AA35" s="5" t="s">
        <v>70</v>
      </c>
      <c r="AB35" s="5" t="s">
        <v>70</v>
      </c>
      <c r="AC35" s="5" t="s">
        <v>70</v>
      </c>
      <c r="AD35" s="5" t="s">
        <v>70</v>
      </c>
      <c r="AE35" s="5" t="s">
        <v>70</v>
      </c>
      <c r="AF35" s="5" t="s">
        <v>70</v>
      </c>
      <c r="AG35" s="5" t="s">
        <v>70</v>
      </c>
      <c r="AH35" s="5">
        <v>0</v>
      </c>
      <c r="AI35" s="5" t="s">
        <v>70</v>
      </c>
      <c r="AJ35" s="5" t="s">
        <v>70</v>
      </c>
      <c r="AK35" s="5" t="s">
        <v>70</v>
      </c>
      <c r="AL35" s="5" t="s">
        <v>70</v>
      </c>
      <c r="AM35" s="5" t="s">
        <v>70</v>
      </c>
      <c r="AN35" s="5" t="s">
        <v>70</v>
      </c>
      <c r="AO35" s="5" t="s">
        <v>70</v>
      </c>
      <c r="AP35" s="5" t="s">
        <v>70</v>
      </c>
      <c r="AQ35" s="5" t="s">
        <v>70</v>
      </c>
      <c r="AR35" s="5" t="s">
        <v>70</v>
      </c>
      <c r="AS35" s="5">
        <v>0</v>
      </c>
      <c r="AT35" s="5" t="s">
        <v>70</v>
      </c>
      <c r="AU35" s="5" t="s">
        <v>70</v>
      </c>
      <c r="AV35" s="5" t="s">
        <v>70</v>
      </c>
      <c r="AW35" s="5" t="s">
        <v>70</v>
      </c>
      <c r="AX35" s="5" t="s">
        <v>70</v>
      </c>
      <c r="AY35" s="5" t="s">
        <v>70</v>
      </c>
      <c r="AZ35" s="5" t="s">
        <v>70</v>
      </c>
      <c r="BA35" s="5" t="s">
        <v>70</v>
      </c>
      <c r="BB35" s="5" t="s">
        <v>70</v>
      </c>
      <c r="BC35" s="5" t="s">
        <v>70</v>
      </c>
      <c r="BD35" s="5">
        <v>0</v>
      </c>
    </row>
    <row r="36" spans="1:56" x14ac:dyDescent="0.35">
      <c r="A36" t="s">
        <v>95</v>
      </c>
      <c r="B36" s="5" t="s">
        <v>70</v>
      </c>
      <c r="C36" s="5" t="s">
        <v>70</v>
      </c>
      <c r="D36" s="5" t="s">
        <v>70</v>
      </c>
      <c r="E36" s="5" t="s">
        <v>70</v>
      </c>
      <c r="F36" s="5" t="s">
        <v>70</v>
      </c>
      <c r="G36" s="5" t="s">
        <v>70</v>
      </c>
      <c r="H36" s="5" t="s">
        <v>70</v>
      </c>
      <c r="I36" s="5" t="s">
        <v>70</v>
      </c>
      <c r="J36" s="5" t="s">
        <v>70</v>
      </c>
      <c r="K36" s="5" t="s">
        <v>70</v>
      </c>
      <c r="L36" s="5">
        <v>0</v>
      </c>
      <c r="M36" s="5" t="s">
        <v>70</v>
      </c>
      <c r="N36" s="5" t="s">
        <v>70</v>
      </c>
      <c r="O36" s="5" t="s">
        <v>70</v>
      </c>
      <c r="P36" s="5" t="s">
        <v>70</v>
      </c>
      <c r="Q36" s="5" t="s">
        <v>70</v>
      </c>
      <c r="R36" s="5" t="s">
        <v>70</v>
      </c>
      <c r="S36" s="5" t="s">
        <v>70</v>
      </c>
      <c r="T36" s="5" t="s">
        <v>70</v>
      </c>
      <c r="U36" s="5" t="s">
        <v>70</v>
      </c>
      <c r="V36" s="5" t="s">
        <v>70</v>
      </c>
      <c r="W36" s="5">
        <v>0</v>
      </c>
      <c r="X36" s="5" t="s">
        <v>70</v>
      </c>
      <c r="Y36" s="5" t="s">
        <v>70</v>
      </c>
      <c r="Z36" s="5" t="s">
        <v>70</v>
      </c>
      <c r="AA36" s="5" t="s">
        <v>70</v>
      </c>
      <c r="AB36" s="5" t="s">
        <v>70</v>
      </c>
      <c r="AC36" s="5" t="s">
        <v>70</v>
      </c>
      <c r="AD36" s="5" t="s">
        <v>70</v>
      </c>
      <c r="AE36" s="5" t="s">
        <v>70</v>
      </c>
      <c r="AF36" s="5" t="s">
        <v>70</v>
      </c>
      <c r="AG36" s="5" t="s">
        <v>70</v>
      </c>
      <c r="AH36" s="5">
        <v>0</v>
      </c>
      <c r="AI36" s="5" t="s">
        <v>63</v>
      </c>
      <c r="AJ36" s="5" t="s">
        <v>63</v>
      </c>
      <c r="AK36" s="5" t="s">
        <v>63</v>
      </c>
      <c r="AL36" s="5" t="s">
        <v>63</v>
      </c>
      <c r="AM36" s="5" t="s">
        <v>63</v>
      </c>
      <c r="AN36" s="5" t="s">
        <v>63</v>
      </c>
      <c r="AO36" s="5" t="s">
        <v>63</v>
      </c>
      <c r="AP36" s="5" t="s">
        <v>63</v>
      </c>
      <c r="AQ36" s="5">
        <v>0</v>
      </c>
      <c r="AR36" s="7">
        <v>0</v>
      </c>
      <c r="AS36" s="5" t="s">
        <v>63</v>
      </c>
      <c r="AT36" s="5" t="s">
        <v>70</v>
      </c>
      <c r="AU36" s="5" t="s">
        <v>70</v>
      </c>
      <c r="AV36" s="5" t="s">
        <v>70</v>
      </c>
      <c r="AW36" s="5" t="s">
        <v>70</v>
      </c>
      <c r="AX36" s="5" t="s">
        <v>70</v>
      </c>
      <c r="AY36" s="5" t="s">
        <v>70</v>
      </c>
      <c r="AZ36" s="5" t="s">
        <v>70</v>
      </c>
      <c r="BA36" s="5" t="s">
        <v>70</v>
      </c>
      <c r="BB36" s="5" t="s">
        <v>70</v>
      </c>
      <c r="BC36" s="5" t="s">
        <v>70</v>
      </c>
      <c r="BD36" s="5">
        <v>0</v>
      </c>
    </row>
    <row r="37" spans="1:56" x14ac:dyDescent="0.35">
      <c r="A37" t="s">
        <v>96</v>
      </c>
      <c r="B37" s="5" t="s">
        <v>70</v>
      </c>
      <c r="C37" s="5" t="s">
        <v>70</v>
      </c>
      <c r="D37" s="5" t="s">
        <v>70</v>
      </c>
      <c r="E37" s="5" t="s">
        <v>70</v>
      </c>
      <c r="F37" s="5" t="s">
        <v>70</v>
      </c>
      <c r="G37" s="5" t="s">
        <v>70</v>
      </c>
      <c r="H37" s="5" t="s">
        <v>70</v>
      </c>
      <c r="I37" s="5" t="s">
        <v>70</v>
      </c>
      <c r="J37" s="5" t="s">
        <v>70</v>
      </c>
      <c r="K37" s="5" t="s">
        <v>70</v>
      </c>
      <c r="L37" s="5">
        <v>0</v>
      </c>
      <c r="M37" s="5" t="s">
        <v>70</v>
      </c>
      <c r="N37" s="5" t="s">
        <v>70</v>
      </c>
      <c r="O37" s="5" t="s">
        <v>70</v>
      </c>
      <c r="P37" s="5" t="s">
        <v>70</v>
      </c>
      <c r="Q37" s="5" t="s">
        <v>70</v>
      </c>
      <c r="R37" s="5" t="s">
        <v>70</v>
      </c>
      <c r="S37" s="5" t="s">
        <v>70</v>
      </c>
      <c r="T37" s="5" t="s">
        <v>70</v>
      </c>
      <c r="U37" s="5" t="s">
        <v>70</v>
      </c>
      <c r="V37" s="5" t="s">
        <v>70</v>
      </c>
      <c r="W37" s="5">
        <v>0</v>
      </c>
      <c r="X37" s="5" t="s">
        <v>70</v>
      </c>
      <c r="Y37" s="5" t="s">
        <v>70</v>
      </c>
      <c r="Z37" s="5" t="s">
        <v>70</v>
      </c>
      <c r="AA37" s="5" t="s">
        <v>70</v>
      </c>
      <c r="AB37" s="5" t="s">
        <v>70</v>
      </c>
      <c r="AC37" s="5" t="s">
        <v>70</v>
      </c>
      <c r="AD37" s="5" t="s">
        <v>70</v>
      </c>
      <c r="AE37" s="5" t="s">
        <v>70</v>
      </c>
      <c r="AF37" s="5" t="s">
        <v>70</v>
      </c>
      <c r="AG37" s="5" t="s">
        <v>70</v>
      </c>
      <c r="AH37" s="5">
        <v>0</v>
      </c>
      <c r="AI37" s="5" t="s">
        <v>70</v>
      </c>
      <c r="AJ37" s="5" t="s">
        <v>70</v>
      </c>
      <c r="AK37" s="5" t="s">
        <v>70</v>
      </c>
      <c r="AL37" s="5" t="s">
        <v>70</v>
      </c>
      <c r="AM37" s="5" t="s">
        <v>70</v>
      </c>
      <c r="AN37" s="5" t="s">
        <v>70</v>
      </c>
      <c r="AO37" s="5" t="s">
        <v>70</v>
      </c>
      <c r="AP37" s="5" t="s">
        <v>70</v>
      </c>
      <c r="AQ37" s="5" t="s">
        <v>70</v>
      </c>
      <c r="AR37" s="5" t="s">
        <v>70</v>
      </c>
      <c r="AS37" s="5">
        <v>0</v>
      </c>
      <c r="AT37" s="5" t="s">
        <v>70</v>
      </c>
      <c r="AU37" s="5" t="s">
        <v>70</v>
      </c>
      <c r="AV37" s="5" t="s">
        <v>70</v>
      </c>
      <c r="AW37" s="5" t="s">
        <v>70</v>
      </c>
      <c r="AX37" s="5" t="s">
        <v>70</v>
      </c>
      <c r="AY37" s="5" t="s">
        <v>70</v>
      </c>
      <c r="AZ37" s="5" t="s">
        <v>70</v>
      </c>
      <c r="BA37" s="5" t="s">
        <v>70</v>
      </c>
      <c r="BB37" s="5" t="s">
        <v>70</v>
      </c>
      <c r="BC37" s="5" t="s">
        <v>70</v>
      </c>
      <c r="BD37" s="5">
        <v>0</v>
      </c>
    </row>
    <row r="38" spans="1:56" x14ac:dyDescent="0.35">
      <c r="A38" t="s">
        <v>97</v>
      </c>
      <c r="B38" s="5" t="s">
        <v>70</v>
      </c>
      <c r="C38" s="5" t="s">
        <v>70</v>
      </c>
      <c r="D38" s="5" t="s">
        <v>70</v>
      </c>
      <c r="E38" s="5" t="s">
        <v>70</v>
      </c>
      <c r="F38" s="5" t="s">
        <v>70</v>
      </c>
      <c r="G38" s="5" t="s">
        <v>70</v>
      </c>
      <c r="H38" s="5" t="s">
        <v>70</v>
      </c>
      <c r="I38" s="5" t="s">
        <v>70</v>
      </c>
      <c r="J38" s="5" t="s">
        <v>70</v>
      </c>
      <c r="K38" s="5" t="s">
        <v>70</v>
      </c>
      <c r="L38" s="5">
        <v>0</v>
      </c>
      <c r="M38" s="5" t="s">
        <v>70</v>
      </c>
      <c r="N38" s="5" t="s">
        <v>70</v>
      </c>
      <c r="O38" s="5" t="s">
        <v>70</v>
      </c>
      <c r="P38" s="5" t="s">
        <v>70</v>
      </c>
      <c r="Q38" s="5" t="s">
        <v>70</v>
      </c>
      <c r="R38" s="5" t="s">
        <v>70</v>
      </c>
      <c r="S38" s="5" t="s">
        <v>70</v>
      </c>
      <c r="T38" s="5" t="s">
        <v>70</v>
      </c>
      <c r="U38" s="5" t="s">
        <v>70</v>
      </c>
      <c r="V38" s="5" t="s">
        <v>70</v>
      </c>
      <c r="W38" s="5">
        <v>0</v>
      </c>
      <c r="X38" s="5" t="s">
        <v>70</v>
      </c>
      <c r="Y38" s="5" t="s">
        <v>70</v>
      </c>
      <c r="Z38" s="5" t="s">
        <v>70</v>
      </c>
      <c r="AA38" s="5" t="s">
        <v>70</v>
      </c>
      <c r="AB38" s="5" t="s">
        <v>70</v>
      </c>
      <c r="AC38" s="5" t="s">
        <v>70</v>
      </c>
      <c r="AD38" s="5" t="s">
        <v>70</v>
      </c>
      <c r="AE38" s="5" t="s">
        <v>70</v>
      </c>
      <c r="AF38" s="5" t="s">
        <v>70</v>
      </c>
      <c r="AG38" s="5" t="s">
        <v>70</v>
      </c>
      <c r="AH38" s="5">
        <v>0</v>
      </c>
      <c r="AI38" s="5" t="s">
        <v>70</v>
      </c>
      <c r="AJ38" s="5" t="s">
        <v>70</v>
      </c>
      <c r="AK38" s="5" t="s">
        <v>70</v>
      </c>
      <c r="AL38" s="5" t="s">
        <v>70</v>
      </c>
      <c r="AM38" s="5" t="s">
        <v>70</v>
      </c>
      <c r="AN38" s="5" t="s">
        <v>70</v>
      </c>
      <c r="AO38" s="5" t="s">
        <v>70</v>
      </c>
      <c r="AP38" s="5" t="s">
        <v>70</v>
      </c>
      <c r="AQ38" s="5" t="s">
        <v>70</v>
      </c>
      <c r="AR38" s="5" t="s">
        <v>70</v>
      </c>
      <c r="AS38" s="5">
        <v>0</v>
      </c>
      <c r="AT38" s="5" t="s">
        <v>70</v>
      </c>
      <c r="AU38" s="5" t="s">
        <v>70</v>
      </c>
      <c r="AV38" s="5" t="s">
        <v>70</v>
      </c>
      <c r="AW38" s="5" t="s">
        <v>70</v>
      </c>
      <c r="AX38" s="5" t="s">
        <v>70</v>
      </c>
      <c r="AY38" s="5" t="s">
        <v>70</v>
      </c>
      <c r="AZ38" s="5" t="s">
        <v>70</v>
      </c>
      <c r="BA38" s="5" t="s">
        <v>70</v>
      </c>
      <c r="BB38" s="5" t="s">
        <v>70</v>
      </c>
      <c r="BC38" s="5" t="s">
        <v>70</v>
      </c>
      <c r="BD38" s="5">
        <v>0</v>
      </c>
    </row>
    <row r="39" spans="1:56" x14ac:dyDescent="0.35">
      <c r="A39" t="s">
        <v>98</v>
      </c>
      <c r="B39" s="5" t="s">
        <v>70</v>
      </c>
      <c r="C39" s="5" t="s">
        <v>70</v>
      </c>
      <c r="D39" s="5" t="s">
        <v>70</v>
      </c>
      <c r="E39" s="5" t="s">
        <v>70</v>
      </c>
      <c r="F39" s="5" t="s">
        <v>70</v>
      </c>
      <c r="G39" s="5" t="s">
        <v>70</v>
      </c>
      <c r="H39" s="5" t="s">
        <v>70</v>
      </c>
      <c r="I39" s="5" t="s">
        <v>70</v>
      </c>
      <c r="J39" s="5" t="s">
        <v>70</v>
      </c>
      <c r="K39" s="5" t="s">
        <v>70</v>
      </c>
      <c r="L39" s="5">
        <v>0</v>
      </c>
      <c r="M39" s="5" t="s">
        <v>70</v>
      </c>
      <c r="N39" s="5" t="s">
        <v>70</v>
      </c>
      <c r="O39" s="5" t="s">
        <v>70</v>
      </c>
      <c r="P39" s="5" t="s">
        <v>70</v>
      </c>
      <c r="Q39" s="5" t="s">
        <v>70</v>
      </c>
      <c r="R39" s="5" t="s">
        <v>70</v>
      </c>
      <c r="S39" s="5" t="s">
        <v>70</v>
      </c>
      <c r="T39" s="5" t="s">
        <v>70</v>
      </c>
      <c r="U39" s="5" t="s">
        <v>70</v>
      </c>
      <c r="V39" s="5" t="s">
        <v>70</v>
      </c>
      <c r="W39" s="5">
        <v>0</v>
      </c>
      <c r="X39" s="5" t="s">
        <v>70</v>
      </c>
      <c r="Y39" s="5" t="s">
        <v>70</v>
      </c>
      <c r="Z39" s="5" t="s">
        <v>70</v>
      </c>
      <c r="AA39" s="5" t="s">
        <v>70</v>
      </c>
      <c r="AB39" s="5" t="s">
        <v>70</v>
      </c>
      <c r="AC39" s="5" t="s">
        <v>70</v>
      </c>
      <c r="AD39" s="5" t="s">
        <v>70</v>
      </c>
      <c r="AE39" s="5" t="s">
        <v>70</v>
      </c>
      <c r="AF39" s="5" t="s">
        <v>70</v>
      </c>
      <c r="AG39" s="5" t="s">
        <v>70</v>
      </c>
      <c r="AH39" s="5">
        <v>0</v>
      </c>
      <c r="AI39" s="5" t="s">
        <v>70</v>
      </c>
      <c r="AJ39" s="5" t="s">
        <v>70</v>
      </c>
      <c r="AK39" s="5" t="s">
        <v>70</v>
      </c>
      <c r="AL39" s="5" t="s">
        <v>70</v>
      </c>
      <c r="AM39" s="5" t="s">
        <v>70</v>
      </c>
      <c r="AN39" s="5" t="s">
        <v>70</v>
      </c>
      <c r="AO39" s="5" t="s">
        <v>70</v>
      </c>
      <c r="AP39" s="5" t="s">
        <v>70</v>
      </c>
      <c r="AQ39" s="5" t="s">
        <v>70</v>
      </c>
      <c r="AR39" s="5" t="s">
        <v>70</v>
      </c>
      <c r="AS39" s="5">
        <v>0</v>
      </c>
      <c r="AT39" s="5" t="s">
        <v>70</v>
      </c>
      <c r="AU39" s="5" t="s">
        <v>70</v>
      </c>
      <c r="AV39" s="5" t="s">
        <v>70</v>
      </c>
      <c r="AW39" s="5" t="s">
        <v>70</v>
      </c>
      <c r="AX39" s="5" t="s">
        <v>70</v>
      </c>
      <c r="AY39" s="5" t="s">
        <v>70</v>
      </c>
      <c r="AZ39" s="5" t="s">
        <v>70</v>
      </c>
      <c r="BA39" s="5" t="s">
        <v>70</v>
      </c>
      <c r="BB39" s="5" t="s">
        <v>70</v>
      </c>
      <c r="BC39" s="5" t="s">
        <v>70</v>
      </c>
      <c r="BD39" s="5">
        <v>0</v>
      </c>
    </row>
    <row r="40" spans="1:56" x14ac:dyDescent="0.35">
      <c r="A40" t="s">
        <v>99</v>
      </c>
      <c r="B40" s="5">
        <v>185</v>
      </c>
      <c r="C40" s="7">
        <v>0.19500000000000001</v>
      </c>
      <c r="D40" s="5">
        <v>330</v>
      </c>
      <c r="E40" s="7">
        <v>0.34300000000000003</v>
      </c>
      <c r="F40" s="5">
        <v>515</v>
      </c>
      <c r="G40" s="7">
        <v>0.53900000000000003</v>
      </c>
      <c r="H40" s="5">
        <v>695</v>
      </c>
      <c r="I40" s="7">
        <v>0.72299999999999998</v>
      </c>
      <c r="J40" s="5">
        <v>265</v>
      </c>
      <c r="K40" s="7">
        <v>0.27700000000000002</v>
      </c>
      <c r="L40" s="5">
        <v>960</v>
      </c>
      <c r="M40" s="5">
        <v>265</v>
      </c>
      <c r="N40" s="7">
        <v>0.26500000000000001</v>
      </c>
      <c r="O40" s="5">
        <v>435</v>
      </c>
      <c r="P40" s="7">
        <v>0.434</v>
      </c>
      <c r="Q40" s="5">
        <v>600</v>
      </c>
      <c r="R40" s="7">
        <v>0.59799999999999998</v>
      </c>
      <c r="S40" s="5">
        <v>780</v>
      </c>
      <c r="T40" s="7">
        <v>0.77700000000000002</v>
      </c>
      <c r="U40" s="5">
        <v>225</v>
      </c>
      <c r="V40" s="7">
        <v>0.223</v>
      </c>
      <c r="W40" s="8">
        <v>1005</v>
      </c>
      <c r="X40" s="5">
        <v>330</v>
      </c>
      <c r="Y40" s="7">
        <v>0.30599999999999999</v>
      </c>
      <c r="Z40" s="5">
        <v>490</v>
      </c>
      <c r="AA40" s="7">
        <v>0.45100000000000001</v>
      </c>
      <c r="AB40" s="5">
        <v>655</v>
      </c>
      <c r="AC40" s="7">
        <v>0.60399999999999998</v>
      </c>
      <c r="AD40" s="5">
        <v>805</v>
      </c>
      <c r="AE40" s="7">
        <v>0.74199999999999999</v>
      </c>
      <c r="AF40" s="5">
        <v>280</v>
      </c>
      <c r="AG40" s="7">
        <v>0.25800000000000001</v>
      </c>
      <c r="AH40" s="8">
        <v>1085</v>
      </c>
      <c r="AI40" s="5">
        <v>410</v>
      </c>
      <c r="AJ40" s="7">
        <v>0.35399999999999998</v>
      </c>
      <c r="AK40" s="5">
        <v>640</v>
      </c>
      <c r="AL40" s="7">
        <v>0.55500000000000005</v>
      </c>
      <c r="AM40" s="5">
        <v>885</v>
      </c>
      <c r="AN40" s="7">
        <v>0.76400000000000001</v>
      </c>
      <c r="AO40" s="8">
        <v>1015</v>
      </c>
      <c r="AP40" s="7">
        <v>0.878</v>
      </c>
      <c r="AQ40" s="5">
        <v>140</v>
      </c>
      <c r="AR40" s="7">
        <v>0.122</v>
      </c>
      <c r="AS40" s="8">
        <v>1155</v>
      </c>
      <c r="AT40" s="5">
        <v>285</v>
      </c>
      <c r="AU40" s="7">
        <v>0.26100000000000001</v>
      </c>
      <c r="AV40" s="5">
        <v>500</v>
      </c>
      <c r="AW40" s="7">
        <v>0.45900000000000002</v>
      </c>
      <c r="AX40" s="5">
        <v>675</v>
      </c>
      <c r="AY40" s="7">
        <v>0.62</v>
      </c>
      <c r="AZ40" s="5">
        <v>840</v>
      </c>
      <c r="BA40" s="7">
        <v>0.77200000000000002</v>
      </c>
      <c r="BB40" s="5">
        <v>250</v>
      </c>
      <c r="BC40" s="7">
        <v>0.22800000000000001</v>
      </c>
      <c r="BD40" s="8">
        <v>1085</v>
      </c>
    </row>
    <row r="41" spans="1:56" x14ac:dyDescent="0.35">
      <c r="A41" t="s">
        <v>100</v>
      </c>
      <c r="B41" s="5">
        <v>20</v>
      </c>
      <c r="C41" s="7">
        <v>0.375</v>
      </c>
      <c r="D41" s="5">
        <v>25</v>
      </c>
      <c r="E41" s="7">
        <v>0.56200000000000006</v>
      </c>
      <c r="F41" s="5">
        <v>30</v>
      </c>
      <c r="G41" s="7">
        <v>0.625</v>
      </c>
      <c r="H41" s="5">
        <v>40</v>
      </c>
      <c r="I41" s="7">
        <v>0.83299999999999996</v>
      </c>
      <c r="J41" s="5">
        <v>10</v>
      </c>
      <c r="K41" s="7">
        <v>0.16700000000000001</v>
      </c>
      <c r="L41" s="5">
        <v>50</v>
      </c>
      <c r="M41" s="5">
        <v>20</v>
      </c>
      <c r="N41" s="5" t="s">
        <v>63</v>
      </c>
      <c r="O41" s="5">
        <v>25</v>
      </c>
      <c r="P41" s="5" t="s">
        <v>63</v>
      </c>
      <c r="Q41" s="5">
        <v>35</v>
      </c>
      <c r="R41" s="5" t="s">
        <v>63</v>
      </c>
      <c r="S41" s="5">
        <v>40</v>
      </c>
      <c r="T41" s="5" t="s">
        <v>63</v>
      </c>
      <c r="U41" s="5" t="s">
        <v>63</v>
      </c>
      <c r="V41" s="5" t="s">
        <v>63</v>
      </c>
      <c r="W41" s="5">
        <v>45</v>
      </c>
      <c r="X41" s="5">
        <v>15</v>
      </c>
      <c r="Y41" s="7">
        <v>0.36199999999999999</v>
      </c>
      <c r="Z41" s="5">
        <v>20</v>
      </c>
      <c r="AA41" s="7">
        <v>0.46800000000000003</v>
      </c>
      <c r="AB41" s="5">
        <v>35</v>
      </c>
      <c r="AC41" s="7">
        <v>0.745</v>
      </c>
      <c r="AD41" s="5">
        <v>40</v>
      </c>
      <c r="AE41" s="7">
        <v>0.83</v>
      </c>
      <c r="AF41" s="5">
        <v>10</v>
      </c>
      <c r="AG41" s="7">
        <v>0.17</v>
      </c>
      <c r="AH41" s="5">
        <v>45</v>
      </c>
      <c r="AI41" s="5">
        <v>5</v>
      </c>
      <c r="AJ41" s="5" t="s">
        <v>63</v>
      </c>
      <c r="AK41" s="5">
        <v>15</v>
      </c>
      <c r="AL41" s="5" t="s">
        <v>63</v>
      </c>
      <c r="AM41" s="5">
        <v>20</v>
      </c>
      <c r="AN41" s="5" t="s">
        <v>63</v>
      </c>
      <c r="AO41" s="5">
        <v>25</v>
      </c>
      <c r="AP41" s="5" t="s">
        <v>63</v>
      </c>
      <c r="AQ41" s="5" t="s">
        <v>63</v>
      </c>
      <c r="AR41" s="5" t="s">
        <v>63</v>
      </c>
      <c r="AS41" s="5">
        <v>25</v>
      </c>
      <c r="AT41" s="5">
        <v>10</v>
      </c>
      <c r="AU41" s="7">
        <v>0.16</v>
      </c>
      <c r="AV41" s="5">
        <v>15</v>
      </c>
      <c r="AW41" s="7">
        <v>0.34</v>
      </c>
      <c r="AX41" s="5">
        <v>35</v>
      </c>
      <c r="AY41" s="7">
        <v>0.66</v>
      </c>
      <c r="AZ41" s="5">
        <v>40</v>
      </c>
      <c r="BA41" s="7">
        <v>0.8</v>
      </c>
      <c r="BB41" s="5">
        <v>10</v>
      </c>
      <c r="BC41" s="7">
        <v>0.2</v>
      </c>
      <c r="BD41" s="5">
        <v>50</v>
      </c>
    </row>
    <row r="42" spans="1:56" x14ac:dyDescent="0.35">
      <c r="A42" t="s">
        <v>101</v>
      </c>
      <c r="B42" s="5">
        <v>115</v>
      </c>
      <c r="C42" s="7">
        <v>0.307</v>
      </c>
      <c r="D42" s="5">
        <v>185</v>
      </c>
      <c r="E42" s="7">
        <v>0.501</v>
      </c>
      <c r="F42" s="5">
        <v>260</v>
      </c>
      <c r="G42" s="7">
        <v>0.70599999999999996</v>
      </c>
      <c r="H42" s="5">
        <v>315</v>
      </c>
      <c r="I42" s="7">
        <v>0.85199999999999998</v>
      </c>
      <c r="J42" s="5">
        <v>55</v>
      </c>
      <c r="K42" s="7">
        <v>0.14799999999999999</v>
      </c>
      <c r="L42" s="5">
        <v>370</v>
      </c>
      <c r="M42" s="5">
        <v>150</v>
      </c>
      <c r="N42" s="7">
        <v>0.34100000000000003</v>
      </c>
      <c r="O42" s="5">
        <v>260</v>
      </c>
      <c r="P42" s="7">
        <v>0.59099999999999997</v>
      </c>
      <c r="Q42" s="5">
        <v>355</v>
      </c>
      <c r="R42" s="7">
        <v>0.80900000000000005</v>
      </c>
      <c r="S42" s="5">
        <v>410</v>
      </c>
      <c r="T42" s="7">
        <v>0.93</v>
      </c>
      <c r="U42" s="5">
        <v>30</v>
      </c>
      <c r="V42" s="7">
        <v>7.0000000000000007E-2</v>
      </c>
      <c r="W42" s="5">
        <v>440</v>
      </c>
      <c r="X42" s="5">
        <v>260</v>
      </c>
      <c r="Y42" s="7">
        <v>0.57599999999999996</v>
      </c>
      <c r="Z42" s="5">
        <v>360</v>
      </c>
      <c r="AA42" s="7">
        <v>0.79400000000000004</v>
      </c>
      <c r="AB42" s="5">
        <v>415</v>
      </c>
      <c r="AC42" s="7">
        <v>0.92500000000000004</v>
      </c>
      <c r="AD42" s="5">
        <v>445</v>
      </c>
      <c r="AE42" s="7">
        <v>0.98899999999999999</v>
      </c>
      <c r="AF42" s="5">
        <v>5</v>
      </c>
      <c r="AG42" s="7">
        <v>1.0999999999999999E-2</v>
      </c>
      <c r="AH42" s="5">
        <v>450</v>
      </c>
      <c r="AI42" s="5">
        <v>150</v>
      </c>
      <c r="AJ42" s="5" t="s">
        <v>63</v>
      </c>
      <c r="AK42" s="5">
        <v>230</v>
      </c>
      <c r="AL42" s="5" t="s">
        <v>63</v>
      </c>
      <c r="AM42" s="5">
        <v>290</v>
      </c>
      <c r="AN42" s="5" t="s">
        <v>63</v>
      </c>
      <c r="AO42" s="5">
        <v>315</v>
      </c>
      <c r="AP42" s="5" t="s">
        <v>63</v>
      </c>
      <c r="AQ42" s="5" t="s">
        <v>63</v>
      </c>
      <c r="AR42" s="5" t="s">
        <v>63</v>
      </c>
      <c r="AS42" s="5">
        <v>320</v>
      </c>
      <c r="AT42" s="5">
        <v>150</v>
      </c>
      <c r="AU42" s="7">
        <v>0.38700000000000001</v>
      </c>
      <c r="AV42" s="5">
        <v>235</v>
      </c>
      <c r="AW42" s="7">
        <v>0.62</v>
      </c>
      <c r="AX42" s="5">
        <v>310</v>
      </c>
      <c r="AY42" s="7">
        <v>0.81399999999999995</v>
      </c>
      <c r="AZ42" s="5">
        <v>350</v>
      </c>
      <c r="BA42" s="7">
        <v>0.91900000000000004</v>
      </c>
      <c r="BB42" s="5">
        <v>30</v>
      </c>
      <c r="BC42" s="7">
        <v>8.1000000000000003E-2</v>
      </c>
      <c r="BD42" s="5">
        <v>380</v>
      </c>
    </row>
    <row r="43" spans="1:56" x14ac:dyDescent="0.35">
      <c r="A43" t="s">
        <v>102</v>
      </c>
      <c r="B43" s="5">
        <v>150</v>
      </c>
      <c r="C43" s="5" t="s">
        <v>63</v>
      </c>
      <c r="D43" s="5">
        <v>190</v>
      </c>
      <c r="E43" s="5" t="s">
        <v>63</v>
      </c>
      <c r="F43" s="5">
        <v>205</v>
      </c>
      <c r="G43" s="5" t="s">
        <v>63</v>
      </c>
      <c r="H43" s="5">
        <v>210</v>
      </c>
      <c r="I43" s="5" t="s">
        <v>63</v>
      </c>
      <c r="J43" s="5" t="s">
        <v>63</v>
      </c>
      <c r="K43" s="5" t="s">
        <v>63</v>
      </c>
      <c r="L43" s="5">
        <v>215</v>
      </c>
      <c r="M43" s="5">
        <v>135</v>
      </c>
      <c r="N43" s="7">
        <v>0.59099999999999997</v>
      </c>
      <c r="O43" s="5">
        <v>185</v>
      </c>
      <c r="P43" s="7">
        <v>0.79600000000000004</v>
      </c>
      <c r="Q43" s="5">
        <v>220</v>
      </c>
      <c r="R43" s="7">
        <v>0.94799999999999995</v>
      </c>
      <c r="S43" s="5">
        <v>225</v>
      </c>
      <c r="T43" s="7">
        <v>0.97399999999999998</v>
      </c>
      <c r="U43" s="5">
        <v>5</v>
      </c>
      <c r="V43" s="7">
        <v>2.5999999999999999E-2</v>
      </c>
      <c r="W43" s="5">
        <v>230</v>
      </c>
      <c r="X43" s="5">
        <v>155</v>
      </c>
      <c r="Y43" s="5" t="s">
        <v>63</v>
      </c>
      <c r="Z43" s="5">
        <v>200</v>
      </c>
      <c r="AA43" s="5" t="s">
        <v>63</v>
      </c>
      <c r="AB43" s="5">
        <v>220</v>
      </c>
      <c r="AC43" s="5" t="s">
        <v>63</v>
      </c>
      <c r="AD43" s="5">
        <v>225</v>
      </c>
      <c r="AE43" s="5" t="s">
        <v>63</v>
      </c>
      <c r="AF43" s="5" t="s">
        <v>63</v>
      </c>
      <c r="AG43" s="5" t="s">
        <v>63</v>
      </c>
      <c r="AH43" s="5">
        <v>225</v>
      </c>
      <c r="AI43" s="5">
        <v>130</v>
      </c>
      <c r="AJ43" s="7">
        <v>0.63200000000000001</v>
      </c>
      <c r="AK43" s="5">
        <v>175</v>
      </c>
      <c r="AL43" s="7">
        <v>0.84699999999999998</v>
      </c>
      <c r="AM43" s="5">
        <v>200</v>
      </c>
      <c r="AN43" s="7">
        <v>0.95699999999999996</v>
      </c>
      <c r="AO43" s="5">
        <v>205</v>
      </c>
      <c r="AP43" s="7">
        <v>0.97599999999999998</v>
      </c>
      <c r="AQ43" s="5">
        <v>5</v>
      </c>
      <c r="AR43" s="7">
        <v>2.4E-2</v>
      </c>
      <c r="AS43" s="5">
        <v>210</v>
      </c>
      <c r="AT43" s="5">
        <v>120</v>
      </c>
      <c r="AU43" s="5" t="s">
        <v>63</v>
      </c>
      <c r="AV43" s="5">
        <v>175</v>
      </c>
      <c r="AW43" s="5" t="s">
        <v>63</v>
      </c>
      <c r="AX43" s="5">
        <v>190</v>
      </c>
      <c r="AY43" s="5" t="s">
        <v>63</v>
      </c>
      <c r="AZ43" s="5">
        <v>195</v>
      </c>
      <c r="BA43" s="5" t="s">
        <v>63</v>
      </c>
      <c r="BB43" s="5" t="s">
        <v>63</v>
      </c>
      <c r="BC43" s="5" t="s">
        <v>63</v>
      </c>
      <c r="BD43" s="5">
        <v>195</v>
      </c>
    </row>
    <row r="44" spans="1:56" x14ac:dyDescent="0.35">
      <c r="A44" t="s">
        <v>103</v>
      </c>
      <c r="B44" s="5">
        <v>5</v>
      </c>
      <c r="C44" s="7">
        <v>0.217</v>
      </c>
      <c r="D44" s="5">
        <v>10</v>
      </c>
      <c r="E44" s="7">
        <v>0.52200000000000002</v>
      </c>
      <c r="F44" s="5">
        <v>20</v>
      </c>
      <c r="G44" s="7">
        <v>0.87</v>
      </c>
      <c r="H44" s="5">
        <v>25</v>
      </c>
      <c r="I44" s="7">
        <v>1</v>
      </c>
      <c r="J44" s="5">
        <v>0</v>
      </c>
      <c r="K44" s="7">
        <v>0</v>
      </c>
      <c r="L44" s="5">
        <v>25</v>
      </c>
      <c r="M44" s="5">
        <v>10</v>
      </c>
      <c r="N44" s="5" t="s">
        <v>63</v>
      </c>
      <c r="O44" s="5">
        <v>20</v>
      </c>
      <c r="P44" s="5" t="s">
        <v>63</v>
      </c>
      <c r="Q44" s="5">
        <v>25</v>
      </c>
      <c r="R44" s="5" t="s">
        <v>63</v>
      </c>
      <c r="S44" s="5">
        <v>30</v>
      </c>
      <c r="T44" s="5" t="s">
        <v>63</v>
      </c>
      <c r="U44" s="5" t="s">
        <v>63</v>
      </c>
      <c r="V44" s="5" t="s">
        <v>63</v>
      </c>
      <c r="W44" s="5">
        <v>35</v>
      </c>
      <c r="X44" s="5">
        <v>15</v>
      </c>
      <c r="Y44" s="5" t="s">
        <v>63</v>
      </c>
      <c r="Z44" s="5">
        <v>25</v>
      </c>
      <c r="AA44" s="5" t="s">
        <v>63</v>
      </c>
      <c r="AB44" s="5">
        <v>30</v>
      </c>
      <c r="AC44" s="5" t="s">
        <v>63</v>
      </c>
      <c r="AD44" s="5">
        <v>30</v>
      </c>
      <c r="AE44" s="5" t="s">
        <v>63</v>
      </c>
      <c r="AF44" s="5" t="s">
        <v>63</v>
      </c>
      <c r="AG44" s="5" t="s">
        <v>63</v>
      </c>
      <c r="AH44" s="5">
        <v>30</v>
      </c>
      <c r="AI44" s="5">
        <v>15</v>
      </c>
      <c r="AJ44" s="7">
        <v>0.40500000000000003</v>
      </c>
      <c r="AK44" s="5">
        <v>30</v>
      </c>
      <c r="AL44" s="7">
        <v>0.78400000000000003</v>
      </c>
      <c r="AM44" s="5">
        <v>35</v>
      </c>
      <c r="AN44" s="7">
        <v>0.91900000000000004</v>
      </c>
      <c r="AO44" s="5">
        <v>35</v>
      </c>
      <c r="AP44" s="7">
        <v>1</v>
      </c>
      <c r="AQ44" s="5">
        <v>0</v>
      </c>
      <c r="AR44" s="7">
        <v>0</v>
      </c>
      <c r="AS44" s="5">
        <v>35</v>
      </c>
      <c r="AT44" s="5">
        <v>0</v>
      </c>
      <c r="AU44" s="7">
        <v>0</v>
      </c>
      <c r="AV44" s="5">
        <v>5</v>
      </c>
      <c r="AW44" s="7">
        <v>0.58299999999999996</v>
      </c>
      <c r="AX44" s="5">
        <v>10</v>
      </c>
      <c r="AY44" s="7">
        <v>1</v>
      </c>
      <c r="AZ44" s="5">
        <v>10</v>
      </c>
      <c r="BA44" s="7">
        <v>1</v>
      </c>
      <c r="BB44" s="5">
        <v>0</v>
      </c>
      <c r="BC44" s="7">
        <v>0</v>
      </c>
      <c r="BD44" s="5">
        <v>10</v>
      </c>
    </row>
    <row r="45" spans="1:56" x14ac:dyDescent="0.35">
      <c r="A45" t="s">
        <v>104</v>
      </c>
      <c r="B45" s="5" t="s">
        <v>70</v>
      </c>
      <c r="C45" s="5" t="s">
        <v>70</v>
      </c>
      <c r="D45" s="5" t="s">
        <v>70</v>
      </c>
      <c r="E45" s="5" t="s">
        <v>70</v>
      </c>
      <c r="F45" s="5" t="s">
        <v>70</v>
      </c>
      <c r="G45" s="5" t="s">
        <v>70</v>
      </c>
      <c r="H45" s="5" t="s">
        <v>70</v>
      </c>
      <c r="I45" s="5" t="s">
        <v>70</v>
      </c>
      <c r="J45" s="5" t="s">
        <v>70</v>
      </c>
      <c r="K45" s="5" t="s">
        <v>70</v>
      </c>
      <c r="L45" s="5">
        <v>0</v>
      </c>
      <c r="M45" s="5" t="s">
        <v>70</v>
      </c>
      <c r="N45" s="5" t="s">
        <v>70</v>
      </c>
      <c r="O45" s="5" t="s">
        <v>70</v>
      </c>
      <c r="P45" s="5" t="s">
        <v>70</v>
      </c>
      <c r="Q45" s="5" t="s">
        <v>70</v>
      </c>
      <c r="R45" s="5" t="s">
        <v>70</v>
      </c>
      <c r="S45" s="5" t="s">
        <v>70</v>
      </c>
      <c r="T45" s="5" t="s">
        <v>70</v>
      </c>
      <c r="U45" s="5" t="s">
        <v>70</v>
      </c>
      <c r="V45" s="5" t="s">
        <v>70</v>
      </c>
      <c r="W45" s="5">
        <v>0</v>
      </c>
      <c r="X45" s="5" t="s">
        <v>70</v>
      </c>
      <c r="Y45" s="5" t="s">
        <v>70</v>
      </c>
      <c r="Z45" s="5" t="s">
        <v>70</v>
      </c>
      <c r="AA45" s="5" t="s">
        <v>70</v>
      </c>
      <c r="AB45" s="5" t="s">
        <v>70</v>
      </c>
      <c r="AC45" s="5" t="s">
        <v>70</v>
      </c>
      <c r="AD45" s="5" t="s">
        <v>70</v>
      </c>
      <c r="AE45" s="5" t="s">
        <v>70</v>
      </c>
      <c r="AF45" s="5" t="s">
        <v>70</v>
      </c>
      <c r="AG45" s="5" t="s">
        <v>70</v>
      </c>
      <c r="AH45" s="5">
        <v>0</v>
      </c>
      <c r="AI45" s="5" t="s">
        <v>70</v>
      </c>
      <c r="AJ45" s="5" t="s">
        <v>70</v>
      </c>
      <c r="AK45" s="5" t="s">
        <v>70</v>
      </c>
      <c r="AL45" s="5" t="s">
        <v>70</v>
      </c>
      <c r="AM45" s="5" t="s">
        <v>70</v>
      </c>
      <c r="AN45" s="5" t="s">
        <v>70</v>
      </c>
      <c r="AO45" s="5" t="s">
        <v>70</v>
      </c>
      <c r="AP45" s="5" t="s">
        <v>70</v>
      </c>
      <c r="AQ45" s="5" t="s">
        <v>70</v>
      </c>
      <c r="AR45" s="5" t="s">
        <v>70</v>
      </c>
      <c r="AS45" s="5">
        <v>0</v>
      </c>
      <c r="AT45" s="5" t="s">
        <v>70</v>
      </c>
      <c r="AU45" s="5" t="s">
        <v>70</v>
      </c>
      <c r="AV45" s="5" t="s">
        <v>70</v>
      </c>
      <c r="AW45" s="5" t="s">
        <v>70</v>
      </c>
      <c r="AX45" s="5" t="s">
        <v>70</v>
      </c>
      <c r="AY45" s="5" t="s">
        <v>70</v>
      </c>
      <c r="AZ45" s="5" t="s">
        <v>70</v>
      </c>
      <c r="BA45" s="5" t="s">
        <v>70</v>
      </c>
      <c r="BB45" s="5" t="s">
        <v>70</v>
      </c>
      <c r="BC45" s="5" t="s">
        <v>70</v>
      </c>
      <c r="BD45" s="5">
        <v>0</v>
      </c>
    </row>
    <row r="46" spans="1:56" x14ac:dyDescent="0.35">
      <c r="A46" t="s">
        <v>105</v>
      </c>
      <c r="B46" s="5" t="s">
        <v>70</v>
      </c>
      <c r="C46" s="5" t="s">
        <v>70</v>
      </c>
      <c r="D46" s="5" t="s">
        <v>70</v>
      </c>
      <c r="E46" s="5" t="s">
        <v>70</v>
      </c>
      <c r="F46" s="5" t="s">
        <v>70</v>
      </c>
      <c r="G46" s="5" t="s">
        <v>70</v>
      </c>
      <c r="H46" s="5" t="s">
        <v>70</v>
      </c>
      <c r="I46" s="5" t="s">
        <v>70</v>
      </c>
      <c r="J46" s="5" t="s">
        <v>70</v>
      </c>
      <c r="K46" s="5" t="s">
        <v>70</v>
      </c>
      <c r="L46" s="5">
        <v>0</v>
      </c>
      <c r="M46" s="5" t="s">
        <v>70</v>
      </c>
      <c r="N46" s="5" t="s">
        <v>70</v>
      </c>
      <c r="O46" s="5" t="s">
        <v>70</v>
      </c>
      <c r="P46" s="5" t="s">
        <v>70</v>
      </c>
      <c r="Q46" s="5" t="s">
        <v>70</v>
      </c>
      <c r="R46" s="5" t="s">
        <v>70</v>
      </c>
      <c r="S46" s="5" t="s">
        <v>70</v>
      </c>
      <c r="T46" s="5" t="s">
        <v>70</v>
      </c>
      <c r="U46" s="5" t="s">
        <v>70</v>
      </c>
      <c r="V46" s="5" t="s">
        <v>70</v>
      </c>
      <c r="W46" s="5">
        <v>0</v>
      </c>
      <c r="X46" s="5" t="s">
        <v>70</v>
      </c>
      <c r="Y46" s="5" t="s">
        <v>70</v>
      </c>
      <c r="Z46" s="5" t="s">
        <v>70</v>
      </c>
      <c r="AA46" s="5" t="s">
        <v>70</v>
      </c>
      <c r="AB46" s="5" t="s">
        <v>70</v>
      </c>
      <c r="AC46" s="5" t="s">
        <v>70</v>
      </c>
      <c r="AD46" s="5" t="s">
        <v>70</v>
      </c>
      <c r="AE46" s="5" t="s">
        <v>70</v>
      </c>
      <c r="AF46" s="5" t="s">
        <v>70</v>
      </c>
      <c r="AG46" s="5" t="s">
        <v>70</v>
      </c>
      <c r="AH46" s="5">
        <v>0</v>
      </c>
      <c r="AI46" s="5" t="s">
        <v>70</v>
      </c>
      <c r="AJ46" s="5" t="s">
        <v>70</v>
      </c>
      <c r="AK46" s="5" t="s">
        <v>70</v>
      </c>
      <c r="AL46" s="5" t="s">
        <v>70</v>
      </c>
      <c r="AM46" s="5" t="s">
        <v>70</v>
      </c>
      <c r="AN46" s="5" t="s">
        <v>70</v>
      </c>
      <c r="AO46" s="5" t="s">
        <v>70</v>
      </c>
      <c r="AP46" s="5" t="s">
        <v>70</v>
      </c>
      <c r="AQ46" s="5" t="s">
        <v>70</v>
      </c>
      <c r="AR46" s="5" t="s">
        <v>70</v>
      </c>
      <c r="AS46" s="5">
        <v>0</v>
      </c>
      <c r="AT46" s="5" t="s">
        <v>70</v>
      </c>
      <c r="AU46" s="5" t="s">
        <v>70</v>
      </c>
      <c r="AV46" s="5" t="s">
        <v>70</v>
      </c>
      <c r="AW46" s="5" t="s">
        <v>70</v>
      </c>
      <c r="AX46" s="5" t="s">
        <v>70</v>
      </c>
      <c r="AY46" s="5" t="s">
        <v>70</v>
      </c>
      <c r="AZ46" s="5" t="s">
        <v>70</v>
      </c>
      <c r="BA46" s="5" t="s">
        <v>70</v>
      </c>
      <c r="BB46" s="5" t="s">
        <v>70</v>
      </c>
      <c r="BC46" s="5" t="s">
        <v>70</v>
      </c>
      <c r="BD46" s="5">
        <v>0</v>
      </c>
    </row>
    <row r="47" spans="1:56" x14ac:dyDescent="0.35">
      <c r="A47" t="s">
        <v>106</v>
      </c>
      <c r="B47" s="5">
        <v>335</v>
      </c>
      <c r="C47" s="7">
        <v>0.59599999999999997</v>
      </c>
      <c r="D47" s="5">
        <v>480</v>
      </c>
      <c r="E47" s="7">
        <v>0.85699999999999998</v>
      </c>
      <c r="F47" s="5">
        <v>540</v>
      </c>
      <c r="G47" s="7">
        <v>0.97</v>
      </c>
      <c r="H47" s="5">
        <v>555</v>
      </c>
      <c r="I47" s="7">
        <v>0.99099999999999999</v>
      </c>
      <c r="J47" s="5">
        <v>5</v>
      </c>
      <c r="K47" s="7">
        <v>8.9999999999999993E-3</v>
      </c>
      <c r="L47" s="5">
        <v>560</v>
      </c>
      <c r="M47" s="5">
        <v>300</v>
      </c>
      <c r="N47" s="5" t="s">
        <v>63</v>
      </c>
      <c r="O47" s="5">
        <v>480</v>
      </c>
      <c r="P47" s="5" t="s">
        <v>63</v>
      </c>
      <c r="Q47" s="5">
        <v>570</v>
      </c>
      <c r="R47" s="5" t="s">
        <v>63</v>
      </c>
      <c r="S47" s="5">
        <v>585</v>
      </c>
      <c r="T47" s="5" t="s">
        <v>63</v>
      </c>
      <c r="U47" s="5" t="s">
        <v>63</v>
      </c>
      <c r="V47" s="5" t="s">
        <v>63</v>
      </c>
      <c r="W47" s="5">
        <v>585</v>
      </c>
      <c r="X47" s="5">
        <v>290</v>
      </c>
      <c r="Y47" s="7">
        <v>0.57899999999999996</v>
      </c>
      <c r="Z47" s="5">
        <v>420</v>
      </c>
      <c r="AA47" s="7">
        <v>0.83299999999999996</v>
      </c>
      <c r="AB47" s="5">
        <v>480</v>
      </c>
      <c r="AC47" s="7">
        <v>0.95199999999999996</v>
      </c>
      <c r="AD47" s="5">
        <v>495</v>
      </c>
      <c r="AE47" s="7">
        <v>0.98799999999999999</v>
      </c>
      <c r="AF47" s="5">
        <v>5</v>
      </c>
      <c r="AG47" s="7">
        <v>1.2E-2</v>
      </c>
      <c r="AH47" s="5">
        <v>505</v>
      </c>
      <c r="AI47" s="5">
        <v>300</v>
      </c>
      <c r="AJ47" s="5" t="s">
        <v>63</v>
      </c>
      <c r="AK47" s="5">
        <v>400</v>
      </c>
      <c r="AL47" s="5" t="s">
        <v>63</v>
      </c>
      <c r="AM47" s="5">
        <v>475</v>
      </c>
      <c r="AN47" s="5" t="s">
        <v>63</v>
      </c>
      <c r="AO47" s="5">
        <v>490</v>
      </c>
      <c r="AP47" s="5" t="s">
        <v>63</v>
      </c>
      <c r="AQ47" s="5" t="s">
        <v>63</v>
      </c>
      <c r="AR47" s="5" t="s">
        <v>63</v>
      </c>
      <c r="AS47" s="5">
        <v>495</v>
      </c>
      <c r="AT47" s="5">
        <v>200</v>
      </c>
      <c r="AU47" s="7">
        <v>0.40799999999999997</v>
      </c>
      <c r="AV47" s="5">
        <v>345</v>
      </c>
      <c r="AW47" s="7">
        <v>0.70599999999999996</v>
      </c>
      <c r="AX47" s="5">
        <v>445</v>
      </c>
      <c r="AY47" s="7">
        <v>0.90800000000000003</v>
      </c>
      <c r="AZ47" s="5">
        <v>485</v>
      </c>
      <c r="BA47" s="7">
        <v>0.98799999999999999</v>
      </c>
      <c r="BB47" s="5">
        <v>5</v>
      </c>
      <c r="BC47" s="7">
        <v>1.2E-2</v>
      </c>
      <c r="BD47" s="5">
        <v>490</v>
      </c>
    </row>
    <row r="48" spans="1:56" x14ac:dyDescent="0.35">
      <c r="A48" t="s">
        <v>107</v>
      </c>
      <c r="B48" s="5">
        <v>110</v>
      </c>
      <c r="C48" s="7">
        <v>0.35299999999999998</v>
      </c>
      <c r="D48" s="5">
        <v>175</v>
      </c>
      <c r="E48" s="7">
        <v>0.55800000000000005</v>
      </c>
      <c r="F48" s="5">
        <v>240</v>
      </c>
      <c r="G48" s="7">
        <v>0.754</v>
      </c>
      <c r="H48" s="5">
        <v>280</v>
      </c>
      <c r="I48" s="7">
        <v>0.88600000000000001</v>
      </c>
      <c r="J48" s="5">
        <v>35</v>
      </c>
      <c r="K48" s="7">
        <v>0.114</v>
      </c>
      <c r="L48" s="5">
        <v>315</v>
      </c>
      <c r="M48" s="5">
        <v>125</v>
      </c>
      <c r="N48" s="7">
        <v>0.33</v>
      </c>
      <c r="O48" s="5">
        <v>210</v>
      </c>
      <c r="P48" s="7">
        <v>0.55900000000000005</v>
      </c>
      <c r="Q48" s="5">
        <v>285</v>
      </c>
      <c r="R48" s="7">
        <v>0.75700000000000001</v>
      </c>
      <c r="S48" s="5">
        <v>340</v>
      </c>
      <c r="T48" s="7">
        <v>0.89700000000000002</v>
      </c>
      <c r="U48" s="5">
        <v>40</v>
      </c>
      <c r="V48" s="7">
        <v>0.10299999999999999</v>
      </c>
      <c r="W48" s="5">
        <v>380</v>
      </c>
      <c r="X48" s="5">
        <v>135</v>
      </c>
      <c r="Y48" s="7">
        <v>0.36599999999999999</v>
      </c>
      <c r="Z48" s="5">
        <v>215</v>
      </c>
      <c r="AA48" s="7">
        <v>0.58499999999999996</v>
      </c>
      <c r="AB48" s="5">
        <v>280</v>
      </c>
      <c r="AC48" s="7">
        <v>0.75900000000000001</v>
      </c>
      <c r="AD48" s="5">
        <v>330</v>
      </c>
      <c r="AE48" s="7">
        <v>0.89700000000000002</v>
      </c>
      <c r="AF48" s="5">
        <v>40</v>
      </c>
      <c r="AG48" s="7">
        <v>0.10299999999999999</v>
      </c>
      <c r="AH48" s="5">
        <v>370</v>
      </c>
      <c r="AI48" s="5">
        <v>150</v>
      </c>
      <c r="AJ48" s="7">
        <v>0.40600000000000003</v>
      </c>
      <c r="AK48" s="5">
        <v>235</v>
      </c>
      <c r="AL48" s="7">
        <v>0.63400000000000001</v>
      </c>
      <c r="AM48" s="5">
        <v>330</v>
      </c>
      <c r="AN48" s="7">
        <v>0.877</v>
      </c>
      <c r="AO48" s="5">
        <v>350</v>
      </c>
      <c r="AP48" s="7">
        <v>0.94099999999999995</v>
      </c>
      <c r="AQ48" s="5">
        <v>20</v>
      </c>
      <c r="AR48" s="7">
        <v>5.8999999999999997E-2</v>
      </c>
      <c r="AS48" s="5">
        <v>375</v>
      </c>
      <c r="AT48" s="5">
        <v>115</v>
      </c>
      <c r="AU48" s="7">
        <v>0.28999999999999998</v>
      </c>
      <c r="AV48" s="5">
        <v>200</v>
      </c>
      <c r="AW48" s="7">
        <v>0.50900000000000001</v>
      </c>
      <c r="AX48" s="5">
        <v>300</v>
      </c>
      <c r="AY48" s="7">
        <v>0.76600000000000001</v>
      </c>
      <c r="AZ48" s="5">
        <v>350</v>
      </c>
      <c r="BA48" s="7">
        <v>0.9</v>
      </c>
      <c r="BB48" s="5">
        <v>40</v>
      </c>
      <c r="BC48" s="7">
        <v>0.1</v>
      </c>
      <c r="BD48" s="5">
        <v>390</v>
      </c>
    </row>
    <row r="49" spans="1:56" x14ac:dyDescent="0.35">
      <c r="A49" t="s">
        <v>108</v>
      </c>
      <c r="B49" s="5">
        <v>5</v>
      </c>
      <c r="C49" s="5" t="s">
        <v>63</v>
      </c>
      <c r="D49" s="5">
        <v>10</v>
      </c>
      <c r="E49" s="5" t="s">
        <v>63</v>
      </c>
      <c r="F49" s="5">
        <v>15</v>
      </c>
      <c r="G49" s="5" t="s">
        <v>63</v>
      </c>
      <c r="H49" s="5">
        <v>20</v>
      </c>
      <c r="I49" s="5" t="s">
        <v>63</v>
      </c>
      <c r="J49" s="5" t="s">
        <v>63</v>
      </c>
      <c r="K49" s="5" t="s">
        <v>63</v>
      </c>
      <c r="L49" s="5">
        <v>20</v>
      </c>
      <c r="M49" s="5">
        <v>5</v>
      </c>
      <c r="N49" s="7">
        <v>0.23300000000000001</v>
      </c>
      <c r="O49" s="5">
        <v>15</v>
      </c>
      <c r="P49" s="7">
        <v>0.53300000000000003</v>
      </c>
      <c r="Q49" s="5">
        <v>20</v>
      </c>
      <c r="R49" s="7">
        <v>0.73299999999999998</v>
      </c>
      <c r="S49" s="5">
        <v>25</v>
      </c>
      <c r="T49" s="7">
        <v>0.83299999999999996</v>
      </c>
      <c r="U49" s="5">
        <v>5</v>
      </c>
      <c r="V49" s="7">
        <v>0.16700000000000001</v>
      </c>
      <c r="W49" s="5">
        <v>30</v>
      </c>
      <c r="X49" s="5">
        <v>10</v>
      </c>
      <c r="Y49" s="5" t="s">
        <v>63</v>
      </c>
      <c r="Z49" s="5">
        <v>20</v>
      </c>
      <c r="AA49" s="5" t="s">
        <v>63</v>
      </c>
      <c r="AB49" s="5">
        <v>25</v>
      </c>
      <c r="AC49" s="5" t="s">
        <v>63</v>
      </c>
      <c r="AD49" s="5">
        <v>30</v>
      </c>
      <c r="AE49" s="5" t="s">
        <v>63</v>
      </c>
      <c r="AF49" s="5" t="s">
        <v>63</v>
      </c>
      <c r="AG49" s="5" t="s">
        <v>63</v>
      </c>
      <c r="AH49" s="5">
        <v>30</v>
      </c>
      <c r="AI49" s="5" t="s">
        <v>63</v>
      </c>
      <c r="AJ49" s="5" t="s">
        <v>63</v>
      </c>
      <c r="AK49" s="5">
        <v>5</v>
      </c>
      <c r="AL49" s="5" t="s">
        <v>63</v>
      </c>
      <c r="AM49" s="5">
        <v>15</v>
      </c>
      <c r="AN49" s="5" t="s">
        <v>63</v>
      </c>
      <c r="AO49" s="5">
        <v>15</v>
      </c>
      <c r="AP49" s="5" t="s">
        <v>63</v>
      </c>
      <c r="AQ49" s="5">
        <v>0</v>
      </c>
      <c r="AR49" s="7">
        <v>0</v>
      </c>
      <c r="AS49" s="5">
        <v>15</v>
      </c>
      <c r="AT49" s="5" t="s">
        <v>63</v>
      </c>
      <c r="AU49" s="5" t="s">
        <v>63</v>
      </c>
      <c r="AV49" s="5">
        <v>5</v>
      </c>
      <c r="AW49" s="5" t="s">
        <v>63</v>
      </c>
      <c r="AX49" s="5">
        <v>5</v>
      </c>
      <c r="AY49" s="5" t="s">
        <v>63</v>
      </c>
      <c r="AZ49" s="5">
        <v>10</v>
      </c>
      <c r="BA49" s="5" t="s">
        <v>63</v>
      </c>
      <c r="BB49" s="5">
        <v>0</v>
      </c>
      <c r="BC49" s="7">
        <v>0</v>
      </c>
      <c r="BD49" s="5">
        <v>10</v>
      </c>
    </row>
    <row r="50" spans="1:56" x14ac:dyDescent="0.35">
      <c r="A50" t="s">
        <v>109</v>
      </c>
      <c r="B50" s="5">
        <v>95</v>
      </c>
      <c r="C50" s="7">
        <v>0.31900000000000001</v>
      </c>
      <c r="D50" s="5">
        <v>220</v>
      </c>
      <c r="E50" s="7">
        <v>0.73199999999999998</v>
      </c>
      <c r="F50" s="5">
        <v>275</v>
      </c>
      <c r="G50" s="7">
        <v>0.91900000000000004</v>
      </c>
      <c r="H50" s="5">
        <v>290</v>
      </c>
      <c r="I50" s="7">
        <v>0.97299999999999998</v>
      </c>
      <c r="J50" s="5">
        <v>10</v>
      </c>
      <c r="K50" s="7">
        <v>2.7E-2</v>
      </c>
      <c r="L50" s="5">
        <v>300</v>
      </c>
      <c r="M50" s="5">
        <v>120</v>
      </c>
      <c r="N50" s="7">
        <v>0.38200000000000001</v>
      </c>
      <c r="O50" s="5">
        <v>205</v>
      </c>
      <c r="P50" s="7">
        <v>0.67</v>
      </c>
      <c r="Q50" s="5">
        <v>270</v>
      </c>
      <c r="R50" s="7">
        <v>0.88</v>
      </c>
      <c r="S50" s="5">
        <v>300</v>
      </c>
      <c r="T50" s="7">
        <v>0.96399999999999997</v>
      </c>
      <c r="U50" s="5">
        <v>10</v>
      </c>
      <c r="V50" s="7">
        <v>3.5999999999999997E-2</v>
      </c>
      <c r="W50" s="5">
        <v>310</v>
      </c>
      <c r="X50" s="5">
        <v>135</v>
      </c>
      <c r="Y50" s="7">
        <v>0.51</v>
      </c>
      <c r="Z50" s="5">
        <v>205</v>
      </c>
      <c r="AA50" s="7">
        <v>0.78500000000000003</v>
      </c>
      <c r="AB50" s="5">
        <v>245</v>
      </c>
      <c r="AC50" s="7">
        <v>0.94299999999999995</v>
      </c>
      <c r="AD50" s="5">
        <v>255</v>
      </c>
      <c r="AE50" s="7">
        <v>0.97699999999999998</v>
      </c>
      <c r="AF50" s="5">
        <v>5</v>
      </c>
      <c r="AG50" s="7">
        <v>2.3E-2</v>
      </c>
      <c r="AH50" s="5">
        <v>260</v>
      </c>
      <c r="AI50" s="5">
        <v>100</v>
      </c>
      <c r="AJ50" s="7">
        <v>0.40500000000000003</v>
      </c>
      <c r="AK50" s="5">
        <v>175</v>
      </c>
      <c r="AL50" s="7">
        <v>0.71499999999999997</v>
      </c>
      <c r="AM50" s="5">
        <v>235</v>
      </c>
      <c r="AN50" s="7">
        <v>0.96299999999999997</v>
      </c>
      <c r="AO50" s="5">
        <v>240</v>
      </c>
      <c r="AP50" s="7">
        <v>1</v>
      </c>
      <c r="AQ50" s="5">
        <v>0</v>
      </c>
      <c r="AR50" s="7">
        <v>0</v>
      </c>
      <c r="AS50" s="5">
        <v>240</v>
      </c>
      <c r="AT50" s="5">
        <v>35</v>
      </c>
      <c r="AU50" s="7">
        <v>0.16500000000000001</v>
      </c>
      <c r="AV50" s="5">
        <v>105</v>
      </c>
      <c r="AW50" s="7">
        <v>0.46899999999999997</v>
      </c>
      <c r="AX50" s="5">
        <v>170</v>
      </c>
      <c r="AY50" s="7">
        <v>0.76800000000000002</v>
      </c>
      <c r="AZ50" s="5">
        <v>210</v>
      </c>
      <c r="BA50" s="7">
        <v>0.94199999999999995</v>
      </c>
      <c r="BB50" s="5">
        <v>15</v>
      </c>
      <c r="BC50" s="7">
        <v>5.8000000000000003E-2</v>
      </c>
      <c r="BD50" s="5">
        <v>225</v>
      </c>
    </row>
    <row r="51" spans="1:56" x14ac:dyDescent="0.35">
      <c r="A51" t="s">
        <v>110</v>
      </c>
      <c r="B51" s="5" t="s">
        <v>70</v>
      </c>
      <c r="C51" s="5" t="s">
        <v>70</v>
      </c>
      <c r="D51" s="5" t="s">
        <v>70</v>
      </c>
      <c r="E51" s="5" t="s">
        <v>70</v>
      </c>
      <c r="F51" s="5" t="s">
        <v>70</v>
      </c>
      <c r="G51" s="5" t="s">
        <v>70</v>
      </c>
      <c r="H51" s="5" t="s">
        <v>70</v>
      </c>
      <c r="I51" s="5" t="s">
        <v>70</v>
      </c>
      <c r="J51" s="5" t="s">
        <v>70</v>
      </c>
      <c r="K51" s="5" t="s">
        <v>70</v>
      </c>
      <c r="L51" s="5">
        <v>0</v>
      </c>
      <c r="M51" s="5" t="s">
        <v>70</v>
      </c>
      <c r="N51" s="5" t="s">
        <v>70</v>
      </c>
      <c r="O51" s="5" t="s">
        <v>70</v>
      </c>
      <c r="P51" s="5" t="s">
        <v>70</v>
      </c>
      <c r="Q51" s="5" t="s">
        <v>70</v>
      </c>
      <c r="R51" s="5" t="s">
        <v>70</v>
      </c>
      <c r="S51" s="5" t="s">
        <v>70</v>
      </c>
      <c r="T51" s="5" t="s">
        <v>70</v>
      </c>
      <c r="U51" s="5" t="s">
        <v>70</v>
      </c>
      <c r="V51" s="5" t="s">
        <v>70</v>
      </c>
      <c r="W51" s="5">
        <v>0</v>
      </c>
      <c r="X51" s="5" t="s">
        <v>70</v>
      </c>
      <c r="Y51" s="5" t="s">
        <v>70</v>
      </c>
      <c r="Z51" s="5" t="s">
        <v>70</v>
      </c>
      <c r="AA51" s="5" t="s">
        <v>70</v>
      </c>
      <c r="AB51" s="5" t="s">
        <v>70</v>
      </c>
      <c r="AC51" s="5" t="s">
        <v>70</v>
      </c>
      <c r="AD51" s="5" t="s">
        <v>70</v>
      </c>
      <c r="AE51" s="5" t="s">
        <v>70</v>
      </c>
      <c r="AF51" s="5" t="s">
        <v>70</v>
      </c>
      <c r="AG51" s="5" t="s">
        <v>70</v>
      </c>
      <c r="AH51" s="5">
        <v>0</v>
      </c>
      <c r="AI51" s="5" t="s">
        <v>70</v>
      </c>
      <c r="AJ51" s="5" t="s">
        <v>70</v>
      </c>
      <c r="AK51" s="5" t="s">
        <v>70</v>
      </c>
      <c r="AL51" s="5" t="s">
        <v>70</v>
      </c>
      <c r="AM51" s="5" t="s">
        <v>70</v>
      </c>
      <c r="AN51" s="5" t="s">
        <v>70</v>
      </c>
      <c r="AO51" s="5" t="s">
        <v>70</v>
      </c>
      <c r="AP51" s="5" t="s">
        <v>70</v>
      </c>
      <c r="AQ51" s="5" t="s">
        <v>70</v>
      </c>
      <c r="AR51" s="5" t="s">
        <v>70</v>
      </c>
      <c r="AS51" s="5">
        <v>0</v>
      </c>
      <c r="AT51" s="5" t="s">
        <v>70</v>
      </c>
      <c r="AU51" s="5" t="s">
        <v>70</v>
      </c>
      <c r="AV51" s="5" t="s">
        <v>70</v>
      </c>
      <c r="AW51" s="5" t="s">
        <v>70</v>
      </c>
      <c r="AX51" s="5" t="s">
        <v>70</v>
      </c>
      <c r="AY51" s="5" t="s">
        <v>70</v>
      </c>
      <c r="AZ51" s="5" t="s">
        <v>70</v>
      </c>
      <c r="BA51" s="5" t="s">
        <v>70</v>
      </c>
      <c r="BB51" s="5" t="s">
        <v>70</v>
      </c>
      <c r="BC51" s="5" t="s">
        <v>70</v>
      </c>
      <c r="BD51" s="5">
        <v>0</v>
      </c>
    </row>
    <row r="52" spans="1:56" x14ac:dyDescent="0.35">
      <c r="A52" t="s">
        <v>111</v>
      </c>
      <c r="B52" s="5" t="s">
        <v>63</v>
      </c>
      <c r="C52" s="5" t="s">
        <v>63</v>
      </c>
      <c r="D52" s="5">
        <v>10</v>
      </c>
      <c r="E52" s="5" t="s">
        <v>63</v>
      </c>
      <c r="F52" s="5">
        <v>10</v>
      </c>
      <c r="G52" s="5" t="s">
        <v>63</v>
      </c>
      <c r="H52" s="5">
        <v>10</v>
      </c>
      <c r="I52" s="5" t="s">
        <v>63</v>
      </c>
      <c r="J52" s="5">
        <v>0</v>
      </c>
      <c r="K52" s="7">
        <v>0</v>
      </c>
      <c r="L52" s="5">
        <v>10</v>
      </c>
      <c r="M52" s="5" t="s">
        <v>63</v>
      </c>
      <c r="N52" s="5" t="s">
        <v>63</v>
      </c>
      <c r="O52" s="5">
        <v>10</v>
      </c>
      <c r="P52" s="5" t="s">
        <v>63</v>
      </c>
      <c r="Q52" s="5">
        <v>15</v>
      </c>
      <c r="R52" s="5" t="s">
        <v>63</v>
      </c>
      <c r="S52" s="5">
        <v>20</v>
      </c>
      <c r="T52" s="5" t="s">
        <v>63</v>
      </c>
      <c r="U52" s="5">
        <v>0</v>
      </c>
      <c r="V52" s="7">
        <v>0</v>
      </c>
      <c r="W52" s="5">
        <v>20</v>
      </c>
      <c r="X52" s="5" t="s">
        <v>63</v>
      </c>
      <c r="Y52" s="5" t="s">
        <v>63</v>
      </c>
      <c r="Z52" s="5">
        <v>10</v>
      </c>
      <c r="AA52" s="5" t="s">
        <v>63</v>
      </c>
      <c r="AB52" s="5">
        <v>10</v>
      </c>
      <c r="AC52" s="5" t="s">
        <v>63</v>
      </c>
      <c r="AD52" s="5">
        <v>15</v>
      </c>
      <c r="AE52" s="5" t="s">
        <v>63</v>
      </c>
      <c r="AF52" s="5" t="s">
        <v>63</v>
      </c>
      <c r="AG52" s="5" t="s">
        <v>63</v>
      </c>
      <c r="AH52" s="5">
        <v>15</v>
      </c>
      <c r="AI52" s="5">
        <v>10</v>
      </c>
      <c r="AJ52" s="7">
        <v>0.34599999999999997</v>
      </c>
      <c r="AK52" s="5">
        <v>20</v>
      </c>
      <c r="AL52" s="7">
        <v>0.69199999999999995</v>
      </c>
      <c r="AM52" s="5">
        <v>25</v>
      </c>
      <c r="AN52" s="7">
        <v>1</v>
      </c>
      <c r="AO52" s="5">
        <v>25</v>
      </c>
      <c r="AP52" s="7">
        <v>1</v>
      </c>
      <c r="AQ52" s="5">
        <v>0</v>
      </c>
      <c r="AR52" s="7">
        <v>0</v>
      </c>
      <c r="AS52" s="5">
        <v>25</v>
      </c>
      <c r="AT52" s="5" t="s">
        <v>63</v>
      </c>
      <c r="AU52" s="5" t="s">
        <v>63</v>
      </c>
      <c r="AV52" s="5">
        <v>10</v>
      </c>
      <c r="AW52" s="5" t="s">
        <v>63</v>
      </c>
      <c r="AX52" s="5">
        <v>15</v>
      </c>
      <c r="AY52" s="5" t="s">
        <v>63</v>
      </c>
      <c r="AZ52" s="5">
        <v>15</v>
      </c>
      <c r="BA52" s="5" t="s">
        <v>63</v>
      </c>
      <c r="BB52" s="5" t="s">
        <v>63</v>
      </c>
      <c r="BC52" s="5" t="s">
        <v>63</v>
      </c>
      <c r="BD52" s="5">
        <v>15</v>
      </c>
    </row>
    <row r="53" spans="1:56" x14ac:dyDescent="0.35">
      <c r="A53" t="s">
        <v>112</v>
      </c>
      <c r="B53" s="5">
        <v>165</v>
      </c>
      <c r="C53" s="7">
        <v>0.55500000000000005</v>
      </c>
      <c r="D53" s="5">
        <v>240</v>
      </c>
      <c r="E53" s="7">
        <v>0.80300000000000005</v>
      </c>
      <c r="F53" s="5">
        <v>280</v>
      </c>
      <c r="G53" s="7">
        <v>0.93600000000000005</v>
      </c>
      <c r="H53" s="5">
        <v>285</v>
      </c>
      <c r="I53" s="7">
        <v>0.96</v>
      </c>
      <c r="J53" s="5">
        <v>10</v>
      </c>
      <c r="K53" s="7">
        <v>0.04</v>
      </c>
      <c r="L53" s="5">
        <v>300</v>
      </c>
      <c r="M53" s="5">
        <v>160</v>
      </c>
      <c r="N53" s="7">
        <v>0.56000000000000005</v>
      </c>
      <c r="O53" s="5">
        <v>215</v>
      </c>
      <c r="P53" s="7">
        <v>0.77</v>
      </c>
      <c r="Q53" s="5">
        <v>255</v>
      </c>
      <c r="R53" s="7">
        <v>0.90400000000000003</v>
      </c>
      <c r="S53" s="5">
        <v>275</v>
      </c>
      <c r="T53" s="7">
        <v>0.97199999999999998</v>
      </c>
      <c r="U53" s="5">
        <v>10</v>
      </c>
      <c r="V53" s="7">
        <v>2.8000000000000001E-2</v>
      </c>
      <c r="W53" s="5">
        <v>280</v>
      </c>
      <c r="X53" s="5">
        <v>95</v>
      </c>
      <c r="Y53" s="7">
        <v>0.34599999999999997</v>
      </c>
      <c r="Z53" s="5">
        <v>180</v>
      </c>
      <c r="AA53" s="7">
        <v>0.63900000000000001</v>
      </c>
      <c r="AB53" s="5">
        <v>240</v>
      </c>
      <c r="AC53" s="7">
        <v>0.86399999999999999</v>
      </c>
      <c r="AD53" s="5">
        <v>265</v>
      </c>
      <c r="AE53" s="7">
        <v>0.94599999999999995</v>
      </c>
      <c r="AF53" s="5">
        <v>15</v>
      </c>
      <c r="AG53" s="7">
        <v>5.3999999999999999E-2</v>
      </c>
      <c r="AH53" s="5">
        <v>280</v>
      </c>
      <c r="AI53" s="5">
        <v>105</v>
      </c>
      <c r="AJ53" s="7">
        <v>0.40899999999999997</v>
      </c>
      <c r="AK53" s="5">
        <v>175</v>
      </c>
      <c r="AL53" s="7">
        <v>0.67700000000000005</v>
      </c>
      <c r="AM53" s="5">
        <v>230</v>
      </c>
      <c r="AN53" s="7">
        <v>0.89500000000000002</v>
      </c>
      <c r="AO53" s="5">
        <v>250</v>
      </c>
      <c r="AP53" s="7">
        <v>0.97299999999999998</v>
      </c>
      <c r="AQ53" s="5">
        <v>5</v>
      </c>
      <c r="AR53" s="7">
        <v>2.7E-2</v>
      </c>
      <c r="AS53" s="5">
        <v>255</v>
      </c>
      <c r="AT53" s="5">
        <v>90</v>
      </c>
      <c r="AU53" s="7">
        <v>0.38700000000000001</v>
      </c>
      <c r="AV53" s="5">
        <v>150</v>
      </c>
      <c r="AW53" s="7">
        <v>0.66100000000000003</v>
      </c>
      <c r="AX53" s="5">
        <v>190</v>
      </c>
      <c r="AY53" s="7">
        <v>0.82199999999999995</v>
      </c>
      <c r="AZ53" s="5">
        <v>220</v>
      </c>
      <c r="BA53" s="7">
        <v>0.95199999999999996</v>
      </c>
      <c r="BB53" s="5">
        <v>10</v>
      </c>
      <c r="BC53" s="7">
        <v>4.8000000000000001E-2</v>
      </c>
      <c r="BD53" s="5">
        <v>230</v>
      </c>
    </row>
    <row r="54" spans="1:56" x14ac:dyDescent="0.35">
      <c r="A54" t="s">
        <v>113</v>
      </c>
      <c r="B54" s="5" t="s">
        <v>70</v>
      </c>
      <c r="C54" s="5" t="s">
        <v>70</v>
      </c>
      <c r="D54" s="5" t="s">
        <v>70</v>
      </c>
      <c r="E54" s="5" t="s">
        <v>70</v>
      </c>
      <c r="F54" s="5" t="s">
        <v>70</v>
      </c>
      <c r="G54" s="5" t="s">
        <v>70</v>
      </c>
      <c r="H54" s="5" t="s">
        <v>70</v>
      </c>
      <c r="I54" s="5" t="s">
        <v>70</v>
      </c>
      <c r="J54" s="5" t="s">
        <v>70</v>
      </c>
      <c r="K54" s="5" t="s">
        <v>70</v>
      </c>
      <c r="L54" s="5">
        <v>0</v>
      </c>
      <c r="M54" s="5" t="s">
        <v>70</v>
      </c>
      <c r="N54" s="5" t="s">
        <v>70</v>
      </c>
      <c r="O54" s="5" t="s">
        <v>70</v>
      </c>
      <c r="P54" s="5" t="s">
        <v>70</v>
      </c>
      <c r="Q54" s="5" t="s">
        <v>70</v>
      </c>
      <c r="R54" s="5" t="s">
        <v>70</v>
      </c>
      <c r="S54" s="5" t="s">
        <v>70</v>
      </c>
      <c r="T54" s="5" t="s">
        <v>70</v>
      </c>
      <c r="U54" s="5" t="s">
        <v>70</v>
      </c>
      <c r="V54" s="5" t="s">
        <v>70</v>
      </c>
      <c r="W54" s="5">
        <v>0</v>
      </c>
      <c r="X54" s="5" t="s">
        <v>70</v>
      </c>
      <c r="Y54" s="5" t="s">
        <v>70</v>
      </c>
      <c r="Z54" s="5" t="s">
        <v>70</v>
      </c>
      <c r="AA54" s="5" t="s">
        <v>70</v>
      </c>
      <c r="AB54" s="5" t="s">
        <v>70</v>
      </c>
      <c r="AC54" s="5" t="s">
        <v>70</v>
      </c>
      <c r="AD54" s="5" t="s">
        <v>70</v>
      </c>
      <c r="AE54" s="5" t="s">
        <v>70</v>
      </c>
      <c r="AF54" s="5" t="s">
        <v>70</v>
      </c>
      <c r="AG54" s="5" t="s">
        <v>70</v>
      </c>
      <c r="AH54" s="5">
        <v>0</v>
      </c>
      <c r="AI54" s="5" t="s">
        <v>70</v>
      </c>
      <c r="AJ54" s="5" t="s">
        <v>70</v>
      </c>
      <c r="AK54" s="5" t="s">
        <v>70</v>
      </c>
      <c r="AL54" s="5" t="s">
        <v>70</v>
      </c>
      <c r="AM54" s="5" t="s">
        <v>70</v>
      </c>
      <c r="AN54" s="5" t="s">
        <v>70</v>
      </c>
      <c r="AO54" s="5" t="s">
        <v>70</v>
      </c>
      <c r="AP54" s="5" t="s">
        <v>70</v>
      </c>
      <c r="AQ54" s="5" t="s">
        <v>70</v>
      </c>
      <c r="AR54" s="5" t="s">
        <v>70</v>
      </c>
      <c r="AS54" s="5">
        <v>0</v>
      </c>
      <c r="AT54" s="5" t="s">
        <v>70</v>
      </c>
      <c r="AU54" s="5" t="s">
        <v>70</v>
      </c>
      <c r="AV54" s="5" t="s">
        <v>70</v>
      </c>
      <c r="AW54" s="5" t="s">
        <v>70</v>
      </c>
      <c r="AX54" s="5" t="s">
        <v>70</v>
      </c>
      <c r="AY54" s="5" t="s">
        <v>70</v>
      </c>
      <c r="AZ54" s="5" t="s">
        <v>70</v>
      </c>
      <c r="BA54" s="5" t="s">
        <v>70</v>
      </c>
      <c r="BB54" s="5" t="s">
        <v>70</v>
      </c>
      <c r="BC54" s="5" t="s">
        <v>70</v>
      </c>
      <c r="BD54" s="5">
        <v>0</v>
      </c>
    </row>
    <row r="55" spans="1:56" x14ac:dyDescent="0.35">
      <c r="A55" t="s">
        <v>114</v>
      </c>
      <c r="B55" s="5">
        <v>25</v>
      </c>
      <c r="C55" s="7">
        <v>0.29299999999999998</v>
      </c>
      <c r="D55" s="5">
        <v>40</v>
      </c>
      <c r="E55" s="7">
        <v>0.435</v>
      </c>
      <c r="F55" s="5">
        <v>55</v>
      </c>
      <c r="G55" s="7">
        <v>0.58699999999999997</v>
      </c>
      <c r="H55" s="5">
        <v>70</v>
      </c>
      <c r="I55" s="7">
        <v>0.75</v>
      </c>
      <c r="J55" s="5">
        <v>25</v>
      </c>
      <c r="K55" s="7">
        <v>0.25</v>
      </c>
      <c r="L55" s="5">
        <v>90</v>
      </c>
      <c r="M55" s="5">
        <v>30</v>
      </c>
      <c r="N55" s="7">
        <v>0.32600000000000001</v>
      </c>
      <c r="O55" s="5">
        <v>45</v>
      </c>
      <c r="P55" s="7">
        <v>0.50600000000000001</v>
      </c>
      <c r="Q55" s="5">
        <v>65</v>
      </c>
      <c r="R55" s="7">
        <v>0.73</v>
      </c>
      <c r="S55" s="5">
        <v>80</v>
      </c>
      <c r="T55" s="7">
        <v>0.876</v>
      </c>
      <c r="U55" s="5">
        <v>10</v>
      </c>
      <c r="V55" s="7">
        <v>0.124</v>
      </c>
      <c r="W55" s="5">
        <v>90</v>
      </c>
      <c r="X55" s="5">
        <v>40</v>
      </c>
      <c r="Y55" s="7">
        <v>0.39</v>
      </c>
      <c r="Z55" s="5">
        <v>65</v>
      </c>
      <c r="AA55" s="7">
        <v>0.6</v>
      </c>
      <c r="AB55" s="5">
        <v>80</v>
      </c>
      <c r="AC55" s="7">
        <v>0.78100000000000003</v>
      </c>
      <c r="AD55" s="5">
        <v>95</v>
      </c>
      <c r="AE55" s="7">
        <v>0.91400000000000003</v>
      </c>
      <c r="AF55" s="5">
        <v>10</v>
      </c>
      <c r="AG55" s="7">
        <v>8.5999999999999993E-2</v>
      </c>
      <c r="AH55" s="5">
        <v>105</v>
      </c>
      <c r="AI55" s="5">
        <v>45</v>
      </c>
      <c r="AJ55" s="7">
        <v>0.317</v>
      </c>
      <c r="AK55" s="5">
        <v>80</v>
      </c>
      <c r="AL55" s="7">
        <v>0.57699999999999996</v>
      </c>
      <c r="AM55" s="5">
        <v>125</v>
      </c>
      <c r="AN55" s="7">
        <v>0.88700000000000001</v>
      </c>
      <c r="AO55" s="5">
        <v>135</v>
      </c>
      <c r="AP55" s="7">
        <v>0.96499999999999997</v>
      </c>
      <c r="AQ55" s="5">
        <v>5</v>
      </c>
      <c r="AR55" s="7">
        <v>3.5000000000000003E-2</v>
      </c>
      <c r="AS55" s="5">
        <v>140</v>
      </c>
      <c r="AT55" s="5">
        <v>35</v>
      </c>
      <c r="AU55" s="7">
        <v>0.314</v>
      </c>
      <c r="AV55" s="5">
        <v>55</v>
      </c>
      <c r="AW55" s="7">
        <v>0.51400000000000001</v>
      </c>
      <c r="AX55" s="5">
        <v>65</v>
      </c>
      <c r="AY55" s="7">
        <v>0.63800000000000001</v>
      </c>
      <c r="AZ55" s="5">
        <v>85</v>
      </c>
      <c r="BA55" s="7">
        <v>0.81899999999999995</v>
      </c>
      <c r="BB55" s="5">
        <v>20</v>
      </c>
      <c r="BC55" s="7">
        <v>0.18099999999999999</v>
      </c>
      <c r="BD55" s="5">
        <v>105</v>
      </c>
    </row>
    <row r="56" spans="1:56" x14ac:dyDescent="0.35">
      <c r="A56" t="s">
        <v>115</v>
      </c>
      <c r="B56" s="5">
        <v>5</v>
      </c>
      <c r="C56" s="7">
        <v>0.13500000000000001</v>
      </c>
      <c r="D56" s="5">
        <v>15</v>
      </c>
      <c r="E56" s="7">
        <v>0.45900000000000002</v>
      </c>
      <c r="F56" s="5">
        <v>20</v>
      </c>
      <c r="G56" s="7">
        <v>0.54100000000000004</v>
      </c>
      <c r="H56" s="5">
        <v>25</v>
      </c>
      <c r="I56" s="7">
        <v>0.67600000000000005</v>
      </c>
      <c r="J56" s="5">
        <v>10</v>
      </c>
      <c r="K56" s="7">
        <v>0.32400000000000001</v>
      </c>
      <c r="L56" s="5">
        <v>35</v>
      </c>
      <c r="M56" s="5" t="s">
        <v>63</v>
      </c>
      <c r="N56" s="5" t="s">
        <v>63</v>
      </c>
      <c r="O56" s="5">
        <v>5</v>
      </c>
      <c r="P56" s="5" t="s">
        <v>63</v>
      </c>
      <c r="Q56" s="5">
        <v>10</v>
      </c>
      <c r="R56" s="5" t="s">
        <v>63</v>
      </c>
      <c r="S56" s="5">
        <v>20</v>
      </c>
      <c r="T56" s="5" t="s">
        <v>63</v>
      </c>
      <c r="U56" s="5">
        <v>20</v>
      </c>
      <c r="V56" s="5" t="s">
        <v>63</v>
      </c>
      <c r="W56" s="5">
        <v>35</v>
      </c>
      <c r="X56" s="5">
        <v>5</v>
      </c>
      <c r="Y56" s="5" t="s">
        <v>63</v>
      </c>
      <c r="Z56" s="5">
        <v>10</v>
      </c>
      <c r="AA56" s="5" t="s">
        <v>63</v>
      </c>
      <c r="AB56" s="5">
        <v>10</v>
      </c>
      <c r="AC56" s="5" t="s">
        <v>63</v>
      </c>
      <c r="AD56" s="5">
        <v>15</v>
      </c>
      <c r="AE56" s="5" t="s">
        <v>63</v>
      </c>
      <c r="AF56" s="5" t="s">
        <v>63</v>
      </c>
      <c r="AG56" s="5" t="s">
        <v>63</v>
      </c>
      <c r="AH56" s="5">
        <v>15</v>
      </c>
      <c r="AI56" s="5" t="s">
        <v>63</v>
      </c>
      <c r="AJ56" s="5" t="s">
        <v>63</v>
      </c>
      <c r="AK56" s="5" t="s">
        <v>63</v>
      </c>
      <c r="AL56" s="5" t="s">
        <v>63</v>
      </c>
      <c r="AM56" s="5">
        <v>10</v>
      </c>
      <c r="AN56" s="5" t="s">
        <v>63</v>
      </c>
      <c r="AO56" s="5">
        <v>10</v>
      </c>
      <c r="AP56" s="5" t="s">
        <v>63</v>
      </c>
      <c r="AQ56" s="5">
        <v>0</v>
      </c>
      <c r="AR56" s="7">
        <v>0</v>
      </c>
      <c r="AS56" s="5">
        <v>10</v>
      </c>
      <c r="AT56" s="5" t="s">
        <v>63</v>
      </c>
      <c r="AU56" s="5" t="s">
        <v>63</v>
      </c>
      <c r="AV56" s="5" t="s">
        <v>63</v>
      </c>
      <c r="AW56" s="5" t="s">
        <v>63</v>
      </c>
      <c r="AX56" s="5">
        <v>5</v>
      </c>
      <c r="AY56" s="5" t="s">
        <v>63</v>
      </c>
      <c r="AZ56" s="5">
        <v>10</v>
      </c>
      <c r="BA56" s="5" t="s">
        <v>63</v>
      </c>
      <c r="BB56" s="5" t="s">
        <v>63</v>
      </c>
      <c r="BC56" s="5" t="s">
        <v>63</v>
      </c>
      <c r="BD56" s="5">
        <v>10</v>
      </c>
    </row>
    <row r="57" spans="1:56" x14ac:dyDescent="0.35">
      <c r="A57" t="s">
        <v>116</v>
      </c>
      <c r="B57" s="5">
        <v>25</v>
      </c>
      <c r="C57" s="7">
        <v>0.41499999999999998</v>
      </c>
      <c r="D57" s="5">
        <v>40</v>
      </c>
      <c r="E57" s="7">
        <v>0.64600000000000002</v>
      </c>
      <c r="F57" s="5">
        <v>50</v>
      </c>
      <c r="G57" s="7">
        <v>0.76900000000000002</v>
      </c>
      <c r="H57" s="5">
        <v>60</v>
      </c>
      <c r="I57" s="7">
        <v>0.90800000000000003</v>
      </c>
      <c r="J57" s="5">
        <v>5</v>
      </c>
      <c r="K57" s="7">
        <v>9.1999999999999998E-2</v>
      </c>
      <c r="L57" s="5">
        <v>65</v>
      </c>
      <c r="M57" s="5">
        <v>35</v>
      </c>
      <c r="N57" s="7">
        <v>0.53600000000000003</v>
      </c>
      <c r="O57" s="5">
        <v>55</v>
      </c>
      <c r="P57" s="7">
        <v>0.76800000000000002</v>
      </c>
      <c r="Q57" s="5">
        <v>60</v>
      </c>
      <c r="R57" s="7">
        <v>0.84099999999999997</v>
      </c>
      <c r="S57" s="5">
        <v>65</v>
      </c>
      <c r="T57" s="7">
        <v>0.92800000000000005</v>
      </c>
      <c r="U57" s="5">
        <v>5</v>
      </c>
      <c r="V57" s="7">
        <v>7.1999999999999995E-2</v>
      </c>
      <c r="W57" s="5">
        <v>70</v>
      </c>
      <c r="X57" s="5">
        <v>40</v>
      </c>
      <c r="Y57" s="5" t="s">
        <v>63</v>
      </c>
      <c r="Z57" s="5">
        <v>50</v>
      </c>
      <c r="AA57" s="5" t="s">
        <v>63</v>
      </c>
      <c r="AB57" s="5">
        <v>60</v>
      </c>
      <c r="AC57" s="5" t="s">
        <v>63</v>
      </c>
      <c r="AD57" s="5">
        <v>65</v>
      </c>
      <c r="AE57" s="5" t="s">
        <v>63</v>
      </c>
      <c r="AF57" s="5" t="s">
        <v>63</v>
      </c>
      <c r="AG57" s="5" t="s">
        <v>63</v>
      </c>
      <c r="AH57" s="5">
        <v>70</v>
      </c>
      <c r="AI57" s="5">
        <v>30</v>
      </c>
      <c r="AJ57" s="7">
        <v>0.54900000000000004</v>
      </c>
      <c r="AK57" s="5">
        <v>40</v>
      </c>
      <c r="AL57" s="7">
        <v>0.76500000000000001</v>
      </c>
      <c r="AM57" s="5">
        <v>50</v>
      </c>
      <c r="AN57" s="7">
        <v>0.94099999999999995</v>
      </c>
      <c r="AO57" s="5">
        <v>50</v>
      </c>
      <c r="AP57" s="7">
        <v>1</v>
      </c>
      <c r="AQ57" s="5">
        <v>0</v>
      </c>
      <c r="AR57" s="7">
        <v>0</v>
      </c>
      <c r="AS57" s="5">
        <v>50</v>
      </c>
      <c r="AT57" s="5">
        <v>15</v>
      </c>
      <c r="AU57" s="5" t="s">
        <v>63</v>
      </c>
      <c r="AV57" s="5">
        <v>30</v>
      </c>
      <c r="AW57" s="5" t="s">
        <v>63</v>
      </c>
      <c r="AX57" s="5">
        <v>45</v>
      </c>
      <c r="AY57" s="5" t="s">
        <v>63</v>
      </c>
      <c r="AZ57" s="5">
        <v>55</v>
      </c>
      <c r="BA57" s="5" t="s">
        <v>63</v>
      </c>
      <c r="BB57" s="5" t="s">
        <v>63</v>
      </c>
      <c r="BC57" s="5" t="s">
        <v>63</v>
      </c>
      <c r="BD57" s="5">
        <v>55</v>
      </c>
    </row>
    <row r="58" spans="1:56" x14ac:dyDescent="0.35">
      <c r="A58" t="s">
        <v>117</v>
      </c>
      <c r="B58" s="5" t="s">
        <v>70</v>
      </c>
      <c r="C58" s="5" t="s">
        <v>70</v>
      </c>
      <c r="D58" s="5" t="s">
        <v>70</v>
      </c>
      <c r="E58" s="5" t="s">
        <v>70</v>
      </c>
      <c r="F58" s="5" t="s">
        <v>70</v>
      </c>
      <c r="G58" s="5" t="s">
        <v>70</v>
      </c>
      <c r="H58" s="5" t="s">
        <v>70</v>
      </c>
      <c r="I58" s="5" t="s">
        <v>70</v>
      </c>
      <c r="J58" s="5" t="s">
        <v>70</v>
      </c>
      <c r="K58" s="5" t="s">
        <v>70</v>
      </c>
      <c r="L58" s="5">
        <v>0</v>
      </c>
      <c r="M58" s="5" t="s">
        <v>70</v>
      </c>
      <c r="N58" s="5" t="s">
        <v>70</v>
      </c>
      <c r="O58" s="5" t="s">
        <v>70</v>
      </c>
      <c r="P58" s="5" t="s">
        <v>70</v>
      </c>
      <c r="Q58" s="5" t="s">
        <v>70</v>
      </c>
      <c r="R58" s="5" t="s">
        <v>70</v>
      </c>
      <c r="S58" s="5" t="s">
        <v>70</v>
      </c>
      <c r="T58" s="5" t="s">
        <v>70</v>
      </c>
      <c r="U58" s="5" t="s">
        <v>70</v>
      </c>
      <c r="V58" s="5" t="s">
        <v>70</v>
      </c>
      <c r="W58" s="5">
        <v>0</v>
      </c>
      <c r="X58" s="5" t="s">
        <v>70</v>
      </c>
      <c r="Y58" s="5" t="s">
        <v>70</v>
      </c>
      <c r="Z58" s="5" t="s">
        <v>70</v>
      </c>
      <c r="AA58" s="5" t="s">
        <v>70</v>
      </c>
      <c r="AB58" s="5" t="s">
        <v>70</v>
      </c>
      <c r="AC58" s="5" t="s">
        <v>70</v>
      </c>
      <c r="AD58" s="5" t="s">
        <v>70</v>
      </c>
      <c r="AE58" s="5" t="s">
        <v>70</v>
      </c>
      <c r="AF58" s="5" t="s">
        <v>70</v>
      </c>
      <c r="AG58" s="5" t="s">
        <v>70</v>
      </c>
      <c r="AH58" s="5">
        <v>0</v>
      </c>
      <c r="AI58" s="5" t="s">
        <v>70</v>
      </c>
      <c r="AJ58" s="5" t="s">
        <v>70</v>
      </c>
      <c r="AK58" s="5" t="s">
        <v>70</v>
      </c>
      <c r="AL58" s="5" t="s">
        <v>70</v>
      </c>
      <c r="AM58" s="5" t="s">
        <v>70</v>
      </c>
      <c r="AN58" s="5" t="s">
        <v>70</v>
      </c>
      <c r="AO58" s="5" t="s">
        <v>70</v>
      </c>
      <c r="AP58" s="5" t="s">
        <v>70</v>
      </c>
      <c r="AQ58" s="5" t="s">
        <v>70</v>
      </c>
      <c r="AR58" s="5" t="s">
        <v>70</v>
      </c>
      <c r="AS58" s="5">
        <v>0</v>
      </c>
      <c r="AT58" s="5" t="s">
        <v>70</v>
      </c>
      <c r="AU58" s="5" t="s">
        <v>70</v>
      </c>
      <c r="AV58" s="5" t="s">
        <v>70</v>
      </c>
      <c r="AW58" s="5" t="s">
        <v>70</v>
      </c>
      <c r="AX58" s="5" t="s">
        <v>70</v>
      </c>
      <c r="AY58" s="5" t="s">
        <v>70</v>
      </c>
      <c r="AZ58" s="5" t="s">
        <v>70</v>
      </c>
      <c r="BA58" s="5" t="s">
        <v>70</v>
      </c>
      <c r="BB58" s="5" t="s">
        <v>70</v>
      </c>
      <c r="BC58" s="5" t="s">
        <v>70</v>
      </c>
      <c r="BD58" s="5">
        <v>0</v>
      </c>
    </row>
    <row r="59" spans="1:56" x14ac:dyDescent="0.35">
      <c r="A59" s="6" t="s">
        <v>118</v>
      </c>
      <c r="B59" s="10">
        <v>2920</v>
      </c>
      <c r="C59" s="11">
        <v>0.34899999999999998</v>
      </c>
      <c r="D59" s="10">
        <v>4825</v>
      </c>
      <c r="E59" s="11">
        <v>0.57699999999999996</v>
      </c>
      <c r="F59" s="10">
        <v>6430</v>
      </c>
      <c r="G59" s="11">
        <v>0.76900000000000002</v>
      </c>
      <c r="H59" s="10">
        <v>7470</v>
      </c>
      <c r="I59" s="11">
        <v>0.89300000000000002</v>
      </c>
      <c r="J59" s="9">
        <v>895</v>
      </c>
      <c r="K59" s="11">
        <v>0.107</v>
      </c>
      <c r="L59" s="10">
        <v>8365</v>
      </c>
      <c r="M59" s="10">
        <v>3080</v>
      </c>
      <c r="N59" s="11">
        <v>0.35799999999999998</v>
      </c>
      <c r="O59" s="10">
        <v>5120</v>
      </c>
      <c r="P59" s="11">
        <v>0.59499999999999997</v>
      </c>
      <c r="Q59" s="10">
        <v>6820</v>
      </c>
      <c r="R59" s="11">
        <v>0.79300000000000004</v>
      </c>
      <c r="S59" s="10">
        <v>7880</v>
      </c>
      <c r="T59" s="11">
        <v>0.91600000000000004</v>
      </c>
      <c r="U59" s="9">
        <v>720</v>
      </c>
      <c r="V59" s="11">
        <v>8.4000000000000005E-2</v>
      </c>
      <c r="W59" s="10">
        <v>8600</v>
      </c>
      <c r="X59" s="10">
        <v>3485</v>
      </c>
      <c r="Y59" s="11">
        <v>0.41399999999999998</v>
      </c>
      <c r="Z59" s="10">
        <v>5375</v>
      </c>
      <c r="AA59" s="11">
        <v>0.63900000000000001</v>
      </c>
      <c r="AB59" s="10">
        <v>6925</v>
      </c>
      <c r="AC59" s="11">
        <v>0.82299999999999995</v>
      </c>
      <c r="AD59" s="10">
        <v>7735</v>
      </c>
      <c r="AE59" s="11">
        <v>0.92</v>
      </c>
      <c r="AF59" s="9">
        <v>675</v>
      </c>
      <c r="AG59" s="11">
        <v>0.08</v>
      </c>
      <c r="AH59" s="10">
        <v>8410</v>
      </c>
      <c r="AI59" s="10">
        <v>3305</v>
      </c>
      <c r="AJ59" s="11">
        <v>0.40200000000000002</v>
      </c>
      <c r="AK59" s="10">
        <v>5355</v>
      </c>
      <c r="AL59" s="11">
        <v>0.65200000000000002</v>
      </c>
      <c r="AM59" s="10">
        <v>7230</v>
      </c>
      <c r="AN59" s="11">
        <v>0.88</v>
      </c>
      <c r="AO59" s="10">
        <v>7880</v>
      </c>
      <c r="AP59" s="11">
        <v>0.95899999999999996</v>
      </c>
      <c r="AQ59" s="9">
        <v>340</v>
      </c>
      <c r="AR59" s="11">
        <v>4.1000000000000002E-2</v>
      </c>
      <c r="AS59" s="10">
        <v>8215</v>
      </c>
      <c r="AT59" s="10">
        <v>2325</v>
      </c>
      <c r="AU59" s="11">
        <v>0.30399999999999999</v>
      </c>
      <c r="AV59" s="10">
        <v>4275</v>
      </c>
      <c r="AW59" s="11">
        <v>0.55900000000000005</v>
      </c>
      <c r="AX59" s="10">
        <v>5850</v>
      </c>
      <c r="AY59" s="11">
        <v>0.76600000000000001</v>
      </c>
      <c r="AZ59" s="10">
        <v>6900</v>
      </c>
      <c r="BA59" s="11">
        <v>0.90300000000000002</v>
      </c>
      <c r="BB59" s="9">
        <v>740</v>
      </c>
      <c r="BC59" s="11">
        <v>9.7000000000000003E-2</v>
      </c>
      <c r="BD59" s="10">
        <v>7640</v>
      </c>
    </row>
  </sheetData>
  <pageMargins left="0.7" right="0.7" top="0.75" bottom="0.75" header="0.3" footer="0.3"/>
  <pageSetup paperSize="9"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Contents</vt:lpstr>
      <vt:lpstr>EA1</vt:lpstr>
      <vt:lpstr>EA2</vt:lpstr>
      <vt:lpstr>EA3</vt:lpstr>
      <vt:lpstr>EA4</vt:lpstr>
      <vt:lpstr>EA5</vt:lpstr>
      <vt:lpstr>EA6</vt:lpstr>
      <vt:lpstr>EA7</vt:lpstr>
      <vt:lpstr>EA8</vt:lpstr>
      <vt:lpstr>EA9</vt:lpstr>
      <vt:lpstr>EA10</vt:lpstr>
      <vt:lpstr>EA11</vt:lpstr>
      <vt:lpstr>EA12</vt:lpstr>
      <vt:lpstr>EA13</vt:lpstr>
      <vt:lpstr>EA14</vt:lpstr>
      <vt:lpstr>EA15</vt:lpstr>
      <vt:lpstr>EA16</vt:lpstr>
      <vt:lpstr>EA17</vt:lpstr>
      <vt:lpstr>EA18</vt:lpstr>
      <vt:lpstr>EA19</vt:lpstr>
      <vt:lpstr>EA20</vt:lpstr>
      <vt:lpstr>EA21</vt:lpstr>
      <vt:lpstr>EA22</vt:lpstr>
      <vt:lpstr>EA23</vt:lpstr>
      <vt:lpstr>EA24</vt:lpstr>
      <vt:lpstr>EA25</vt:lpstr>
      <vt:lpstr>EA26</vt:lpstr>
      <vt:lpstr>EA27</vt:lpstr>
      <vt:lpstr>EA28</vt:lpstr>
      <vt:lpstr>EA29</vt:lpstr>
      <vt:lpstr>EA30</vt:lpstr>
      <vt:lpstr>EA31</vt:lpstr>
      <vt:lpstr>EA32</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mac79595</dc:creator>
  <cp:lastModifiedBy>Peter Di Mambro</cp:lastModifiedBy>
  <dcterms:created xsi:type="dcterms:W3CDTF">2023-11-16T10:51:15Z</dcterms:created>
  <dcterms:modified xsi:type="dcterms:W3CDTF">2023-12-11T09:42:04Z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