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GitHub\HerrTom_equipmen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D46" i="1"/>
  <c r="B3" i="1"/>
  <c r="B4" i="1"/>
  <c r="B5" i="1"/>
  <c r="B6" i="1"/>
  <c r="B7" i="1"/>
  <c r="B8" i="1"/>
  <c r="B9" i="1"/>
  <c r="B10" i="1"/>
  <c r="B11" i="1"/>
  <c r="B12" i="1"/>
  <c r="B2" i="1"/>
  <c r="D47" i="1"/>
  <c r="D40" i="1"/>
  <c r="D41" i="1"/>
  <c r="D42" i="1"/>
  <c r="D43" i="1"/>
  <c r="D44" i="1"/>
  <c r="D45" i="1"/>
  <c r="D39" i="1"/>
</calcChain>
</file>

<file path=xl/sharedStrings.xml><?xml version="1.0" encoding="utf-8"?>
<sst xmlns="http://schemas.openxmlformats.org/spreadsheetml/2006/main" count="98" uniqueCount="94">
  <si>
    <t>Small Arms.</t>
  </si>
  <si>
    <t>Anti Tank Guns.</t>
  </si>
  <si>
    <t>AA Guns.</t>
  </si>
  <si>
    <t>Field Artillery.</t>
  </si>
  <si>
    <t>Armored Vehicles. These prices include weapons and other normally installed equipment.</t>
  </si>
  <si>
    <t>Aircraft.</t>
  </si>
  <si>
    <t>price data for 1941 for some German aircraft types, via Olaf Groehlers GdLK, 1910-1980:</t>
  </si>
  <si>
    <t>Without engine / with engine, in Reichsmarks (RM)</t>
  </si>
  <si>
    <t>Bf 109E : 58 000 / 85 970</t>
  </si>
  <si>
    <t>Bf 110C : 155 800 / 210 140</t>
  </si>
  <si>
    <t>He 111H : 203 900 / 265 650</t>
  </si>
  <si>
    <t>Ju 88A : 245 200 / 306 950</t>
  </si>
  <si>
    <t>Ju 87B : 100 300 / 131 175</t>
  </si>
  <si>
    <t>Ju 52 : 125 800 / 163 000</t>
  </si>
  <si>
    <t>Do 17 : 185 500 / 235 00</t>
  </si>
  <si>
    <t xml:space="preserve"> Luger P08 9mm pistol</t>
  </si>
  <si>
    <t xml:space="preserve"> M1911 </t>
  </si>
  <si>
    <t>45cal pistol</t>
  </si>
  <si>
    <t xml:space="preserve"> This is a WWI price</t>
  </si>
  <si>
    <t xml:space="preserve"> MP40 SMG</t>
  </si>
  <si>
    <t xml:space="preserve"> MP44 assault rifle</t>
  </si>
  <si>
    <t xml:space="preserve"> This is a late war price when production costs were lower</t>
  </si>
  <si>
    <t xml:space="preserve"> M1917 Enfield rifle</t>
  </si>
  <si>
    <t xml:space="preserve"> WWI price</t>
  </si>
  <si>
    <t xml:space="preserve"> Thompson SMG</t>
  </si>
  <si>
    <t xml:space="preserve"> Spring 1942 price</t>
  </si>
  <si>
    <t xml:space="preserve"> M1 Garand rifle</t>
  </si>
  <si>
    <t xml:space="preserve"> Price is for July 1942 Winchester</t>
  </si>
  <si>
    <t xml:space="preserve"> MG42 machinegun</t>
  </si>
  <si>
    <t xml:space="preserve"> Late war price</t>
  </si>
  <si>
    <t xml:space="preserve"> M14 rifle</t>
  </si>
  <si>
    <t xml:space="preserve"> 1960 price</t>
  </si>
  <si>
    <t xml:space="preserve"> MG34 machinegun</t>
  </si>
  <si>
    <t xml:space="preserve"> The tripod costs an additional $160</t>
  </si>
  <si>
    <t xml:space="preserve"> 5cm/60 Pak38</t>
  </si>
  <si>
    <t xml:space="preserve"> 2cm Flak38 (single barrel)</t>
  </si>
  <si>
    <t xml:space="preserve"> 105mm howitzer shell</t>
  </si>
  <si>
    <t xml:space="preserve"> 15cm sFH howitzer</t>
  </si>
  <si>
    <t xml:space="preserve"> Panzer MkIIC tank</t>
  </si>
  <si>
    <t xml:space="preserve"> 10 tons</t>
  </si>
  <si>
    <t xml:space="preserve"> 20mm autocannon</t>
  </si>
  <si>
    <t xml:space="preserve"> 15mm armor</t>
  </si>
  <si>
    <t xml:space="preserve"> 7TP light tank</t>
  </si>
  <si>
    <t xml:space="preserve"> 37mm main gun</t>
  </si>
  <si>
    <t xml:space="preserve"> 17mm armor</t>
  </si>
  <si>
    <t xml:space="preserve"> R35 light tank</t>
  </si>
  <si>
    <t xml:space="preserve"> 43mm armor</t>
  </si>
  <si>
    <t xml:space="preserve"> Panzer MkIIIG (and later) tank</t>
  </si>
  <si>
    <t xml:space="preserve"> 50mm main gun</t>
  </si>
  <si>
    <t xml:space="preserve"> 30mm armor</t>
  </si>
  <si>
    <t xml:space="preserve"> M4 (Sherman) tank</t>
  </si>
  <si>
    <t xml:space="preserve"> 35 tons</t>
  </si>
  <si>
    <t xml:space="preserve"> 75mm main gun</t>
  </si>
  <si>
    <t xml:space="preserve"> Panzer MkIVG (and later) tank</t>
  </si>
  <si>
    <t xml:space="preserve"> 50mm armor</t>
  </si>
  <si>
    <t xml:space="preserve"> Panzer MkV (Panther) tank</t>
  </si>
  <si>
    <t xml:space="preserve"> 75mm/70 main gun</t>
  </si>
  <si>
    <t xml:space="preserve"> 80mm armor</t>
  </si>
  <si>
    <t xml:space="preserve"> Panzer MkVIE (Tiger) tank</t>
  </si>
  <si>
    <t xml:space="preserve"> 88mm main gun</t>
  </si>
  <si>
    <t xml:space="preserve"> 100mm armor</t>
  </si>
  <si>
    <t xml:space="preserve"> T-34/76 tank</t>
  </si>
  <si>
    <t xml:space="preserve"> 164,000 rubles</t>
  </si>
  <si>
    <t xml:space="preserve"> Official exchange rate</t>
  </si>
  <si>
    <t xml:space="preserve"> Real USD price is roughly twice this amount</t>
  </si>
  <si>
    <t xml:space="preserve"> T-34/85</t>
  </si>
  <si>
    <t xml:space="preserve"> F6F Hellcat fighter</t>
  </si>
  <si>
    <t>Type VII U boat</t>
  </si>
  <si>
    <t>Lancaster heavy bomber</t>
  </si>
  <si>
    <t xml:space="preserve"> 42,000 pounds sterling</t>
  </si>
  <si>
    <t xml:space="preserve"> This price is not verified</t>
  </si>
  <si>
    <t>Sd.Kfz 7 half track prime mover</t>
  </si>
  <si>
    <t xml:space="preserve"> 8cm mortar Gr.W.34</t>
  </si>
  <si>
    <t xml:space="preserve"> 12cm mortar Gr.W.42</t>
  </si>
  <si>
    <t>10.5cm leFH18 howitzer</t>
  </si>
  <si>
    <t>7.92mm Mauser 98k rifle</t>
  </si>
  <si>
    <t>Sd.Kfz.7</t>
  </si>
  <si>
    <t>medium half track (3 ton / infantry squad)</t>
  </si>
  <si>
    <t>RM/USD</t>
  </si>
  <si>
    <t xml:space="preserve"> P-36 fighter</t>
  </si>
  <si>
    <t>Price</t>
  </si>
  <si>
    <t>Man Hours</t>
  </si>
  <si>
    <t>3.7cm/45 Pak36</t>
  </si>
  <si>
    <t>7.5cm/48 Pak40</t>
  </si>
  <si>
    <t>8.8cm Flak18</t>
  </si>
  <si>
    <t>KV-1</t>
  </si>
  <si>
    <t>14600 in 41, 7200 in 43</t>
  </si>
  <si>
    <t>https://forum</t>
  </si>
  <si>
    <t>axishistory</t>
  </si>
  <si>
    <t>com/viewtopic</t>
  </si>
  <si>
    <t>php?f=66&amp;t=150084&amp;sid=9b992b35292ecdfef752ab3b7ffe3d26&amp;start=15</t>
  </si>
  <si>
    <t>see</t>
  </si>
  <si>
    <t>Ratio</t>
  </si>
  <si>
    <t>SdKfz 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</si>
</sst>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Sheet1!$E$2:$E$47</c:f>
              <c:strCache>
                <c:ptCount val="46"/>
                <c:pt idx="0">
                  <c:v> Luger P08 9mm pistol</c:v>
                </c:pt>
                <c:pt idx="1">
                  <c:v> M1911 </c:v>
                </c:pt>
                <c:pt idx="2">
                  <c:v> MP40 SMG</c:v>
                </c:pt>
                <c:pt idx="3">
                  <c:v> MP44 assault rifle</c:v>
                </c:pt>
                <c:pt idx="4">
                  <c:v> M1917 Enfield rifle</c:v>
                </c:pt>
                <c:pt idx="5">
                  <c:v>7.92mm Mauser 98k rifle</c:v>
                </c:pt>
                <c:pt idx="6">
                  <c:v> Thompson SMG</c:v>
                </c:pt>
                <c:pt idx="7">
                  <c:v> M1 Garand rifle</c:v>
                </c:pt>
                <c:pt idx="8">
                  <c:v> MG42 machinegun</c:v>
                </c:pt>
                <c:pt idx="9">
                  <c:v> M14 rifle</c:v>
                </c:pt>
                <c:pt idx="10">
                  <c:v> MG34 machinegun</c:v>
                </c:pt>
                <c:pt idx="11">
                  <c:v>3.7cm/45 Pak36</c:v>
                </c:pt>
                <c:pt idx="12">
                  <c:v> 5cm/60 Pak38</c:v>
                </c:pt>
                <c:pt idx="13">
                  <c:v>7.5cm/48 Pak40</c:v>
                </c:pt>
                <c:pt idx="14">
                  <c:v> 2cm Flak38 (single barrel)</c:v>
                </c:pt>
                <c:pt idx="15">
                  <c:v>8.8cm Flak18</c:v>
                </c:pt>
                <c:pt idx="16">
                  <c:v> 105mm howitzer shell</c:v>
                </c:pt>
                <c:pt idx="17">
                  <c:v>Sd.Kfz 7 half track prime mover</c:v>
                </c:pt>
                <c:pt idx="18">
                  <c:v> 8cm mortar Gr.W.34</c:v>
                </c:pt>
                <c:pt idx="19">
                  <c:v> 12cm mortar Gr.W.42</c:v>
                </c:pt>
                <c:pt idx="20">
                  <c:v>10.5cm leFH18 howitzer</c:v>
                </c:pt>
                <c:pt idx="21">
                  <c:v> 15cm sFH howitzer</c:v>
                </c:pt>
                <c:pt idx="22">
                  <c:v>Sd.Kfz.7</c:v>
                </c:pt>
                <c:pt idx="23">
                  <c:v> Panzer MkIIC tank</c:v>
                </c:pt>
                <c:pt idx="24">
                  <c:v> 7TP light tank</c:v>
                </c:pt>
                <c:pt idx="25">
                  <c:v> R35 light tank</c:v>
                </c:pt>
                <c:pt idx="26">
                  <c:v> Panzer MkIIIG (and later) tank</c:v>
                </c:pt>
                <c:pt idx="27">
                  <c:v> M4 (Sherman) tank</c:v>
                </c:pt>
                <c:pt idx="28">
                  <c:v> Panzer MkIVG (and later) tank</c:v>
                </c:pt>
                <c:pt idx="29">
                  <c:v> Panzer MkV (Panther) tank</c:v>
                </c:pt>
                <c:pt idx="30">
                  <c:v> Panzer MkVIE (Tiger) tank</c:v>
                </c:pt>
                <c:pt idx="31">
                  <c:v> T-34/76 tank</c:v>
                </c:pt>
                <c:pt idx="32">
                  <c:v> T-34/85</c:v>
                </c:pt>
                <c:pt idx="33">
                  <c:v>KV-1</c:v>
                </c:pt>
                <c:pt idx="34">
                  <c:v>SdKfz 251</c:v>
                </c:pt>
                <c:pt idx="35">
                  <c:v> P-36 fighter</c:v>
                </c:pt>
                <c:pt idx="36">
                  <c:v> F6F Hellcat fighter</c:v>
                </c:pt>
                <c:pt idx="37">
                  <c:v>Bf 109E : 58 000 / 85 970</c:v>
                </c:pt>
                <c:pt idx="38">
                  <c:v>Bf 110C : 155 800 / 210 140</c:v>
                </c:pt>
                <c:pt idx="39">
                  <c:v>He 111H : 203 900 / 265 650</c:v>
                </c:pt>
                <c:pt idx="40">
                  <c:v>Ju 88A : 245 200 / 306 950</c:v>
                </c:pt>
                <c:pt idx="41">
                  <c:v>Ju 87B : 100 300 / 131 175</c:v>
                </c:pt>
                <c:pt idx="42">
                  <c:v>Ju 52 : 125 800 / 163 000</c:v>
                </c:pt>
                <c:pt idx="43">
                  <c:v>Do 17 : 185 500 / 235 00</c:v>
                </c:pt>
                <c:pt idx="44">
                  <c:v>Type VII U boat</c:v>
                </c:pt>
                <c:pt idx="45">
                  <c:v>Lancaster heavy bomber</c:v>
                </c:pt>
              </c:strCache>
            </c:strRef>
          </c:cat>
          <c:val>
            <c:numRef>
              <c:f>Sheet1!$B$2:$B$47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0.32142857142857145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0.16666666666666666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0.15584415584415584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1.0434782608695652</c:v>
                </c:pt>
                <c:pt idx="28">
                  <c:v>0</c:v>
                </c:pt>
                <c:pt idx="29">
                  <c:v>0.91666666666666663</c:v>
                </c:pt>
                <c:pt idx="30">
                  <c:v>0.83388925950633752</c:v>
                </c:pt>
                <c:pt idx="31">
                  <c:v>0.32317486992211486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0.12504361986739559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385504"/>
        <c:axId val="417383152"/>
      </c:barChart>
      <c:catAx>
        <c:axId val="41738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83152"/>
        <c:crosses val="autoZero"/>
        <c:auto val="1"/>
        <c:lblAlgn val="ctr"/>
        <c:lblOffset val="100"/>
        <c:noMultiLvlLbl val="0"/>
      </c:catAx>
      <c:valAx>
        <c:axId val="4173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C20" sqref="C20"/>
    </sheetView>
  </sheetViews>
  <sheetFormatPr defaultRowHeight="15" x14ac:dyDescent="0.25"/>
  <cols>
    <col min="1" max="1" width="15.42578125" customWidth="1"/>
    <col min="2" max="2" width="12" style="4" bestFit="1" customWidth="1"/>
    <col min="3" max="3" width="11.5703125" style="5" bestFit="1" customWidth="1"/>
    <col min="4" max="4" width="10.85546875" bestFit="1" customWidth="1"/>
    <col min="5" max="5" width="28.85546875" bestFit="1" customWidth="1"/>
    <col min="6" max="6" width="12.140625" customWidth="1"/>
  </cols>
  <sheetData>
    <row r="1" spans="1:9" x14ac:dyDescent="0.25">
      <c r="B1" s="4" t="s">
        <v>92</v>
      </c>
      <c r="C1" s="5" t="s">
        <v>81</v>
      </c>
      <c r="D1" s="3" t="s">
        <v>80</v>
      </c>
    </row>
    <row r="2" spans="1:9" x14ac:dyDescent="0.25">
      <c r="A2" t="s">
        <v>0</v>
      </c>
      <c r="B2" s="4">
        <f>C2/D2</f>
        <v>0</v>
      </c>
      <c r="D2" s="1">
        <v>13</v>
      </c>
      <c r="E2" t="s">
        <v>15</v>
      </c>
    </row>
    <row r="3" spans="1:9" x14ac:dyDescent="0.25">
      <c r="B3" s="4">
        <f t="shared" ref="B3:B47" si="0">C3/D3</f>
        <v>0</v>
      </c>
      <c r="D3" s="1">
        <v>15</v>
      </c>
      <c r="E3" t="s">
        <v>16</v>
      </c>
      <c r="F3" t="s">
        <v>17</v>
      </c>
      <c r="G3" t="s">
        <v>18</v>
      </c>
    </row>
    <row r="4" spans="1:9" x14ac:dyDescent="0.25">
      <c r="B4" s="4">
        <f t="shared" si="0"/>
        <v>0</v>
      </c>
      <c r="D4" s="1">
        <v>24</v>
      </c>
      <c r="E4" t="s">
        <v>19</v>
      </c>
    </row>
    <row r="5" spans="1:9" x14ac:dyDescent="0.25">
      <c r="B5" s="4">
        <f t="shared" si="0"/>
        <v>0</v>
      </c>
      <c r="D5" s="1">
        <v>26</v>
      </c>
      <c r="E5" t="s">
        <v>20</v>
      </c>
      <c r="F5" t="s">
        <v>21</v>
      </c>
    </row>
    <row r="6" spans="1:9" x14ac:dyDescent="0.25">
      <c r="B6" s="4">
        <f t="shared" si="0"/>
        <v>0</v>
      </c>
      <c r="D6" s="1">
        <v>26</v>
      </c>
      <c r="E6" t="s">
        <v>22</v>
      </c>
      <c r="F6" t="s">
        <v>23</v>
      </c>
    </row>
    <row r="7" spans="1:9" x14ac:dyDescent="0.25">
      <c r="B7" s="4">
        <f t="shared" si="0"/>
        <v>0.32142857142857145</v>
      </c>
      <c r="C7" s="5">
        <v>9</v>
      </c>
      <c r="D7" s="1">
        <v>28</v>
      </c>
      <c r="E7" t="s">
        <v>75</v>
      </c>
    </row>
    <row r="8" spans="1:9" x14ac:dyDescent="0.25">
      <c r="B8" s="4">
        <f t="shared" si="0"/>
        <v>0</v>
      </c>
      <c r="D8" s="1">
        <v>70</v>
      </c>
      <c r="E8" t="s">
        <v>24</v>
      </c>
      <c r="F8" t="s">
        <v>25</v>
      </c>
    </row>
    <row r="9" spans="1:9" x14ac:dyDescent="0.25">
      <c r="B9" s="4">
        <f t="shared" si="0"/>
        <v>0</v>
      </c>
      <c r="D9" s="1">
        <v>83</v>
      </c>
      <c r="E9" t="s">
        <v>26</v>
      </c>
      <c r="F9" t="s">
        <v>27</v>
      </c>
    </row>
    <row r="10" spans="1:9" x14ac:dyDescent="0.25">
      <c r="B10" s="4">
        <f t="shared" si="0"/>
        <v>0</v>
      </c>
      <c r="D10" s="1">
        <v>100</v>
      </c>
      <c r="E10" t="s">
        <v>28</v>
      </c>
      <c r="F10" t="s">
        <v>29</v>
      </c>
    </row>
    <row r="11" spans="1:9" x14ac:dyDescent="0.25">
      <c r="B11" s="4">
        <f t="shared" si="0"/>
        <v>0</v>
      </c>
      <c r="D11" s="1">
        <v>105</v>
      </c>
      <c r="E11" t="s">
        <v>30</v>
      </c>
      <c r="F11" t="s">
        <v>31</v>
      </c>
    </row>
    <row r="12" spans="1:9" x14ac:dyDescent="0.25">
      <c r="B12" s="4">
        <f t="shared" si="0"/>
        <v>0</v>
      </c>
      <c r="D12" s="1">
        <v>131</v>
      </c>
      <c r="E12" t="s">
        <v>32</v>
      </c>
      <c r="F12" t="s">
        <v>33</v>
      </c>
    </row>
    <row r="13" spans="1:9" x14ac:dyDescent="0.25">
      <c r="A13" t="s">
        <v>1</v>
      </c>
      <c r="B13" s="4">
        <f t="shared" si="0"/>
        <v>0</v>
      </c>
      <c r="D13" s="1">
        <v>2292</v>
      </c>
      <c r="E13" t="s">
        <v>82</v>
      </c>
    </row>
    <row r="14" spans="1:9" x14ac:dyDescent="0.25">
      <c r="B14" s="4">
        <f t="shared" si="0"/>
        <v>0</v>
      </c>
      <c r="D14" s="1">
        <v>4240</v>
      </c>
      <c r="E14" t="s">
        <v>34</v>
      </c>
    </row>
    <row r="15" spans="1:9" x14ac:dyDescent="0.25">
      <c r="B15" s="4">
        <f t="shared" si="0"/>
        <v>0.16666666666666666</v>
      </c>
      <c r="C15" s="5">
        <v>800</v>
      </c>
      <c r="D15" s="1">
        <v>4800</v>
      </c>
      <c r="E15" t="s">
        <v>83</v>
      </c>
    </row>
    <row r="16" spans="1:9" x14ac:dyDescent="0.25">
      <c r="A16" t="s">
        <v>2</v>
      </c>
      <c r="B16" s="4">
        <f t="shared" si="0"/>
        <v>0</v>
      </c>
      <c r="D16" s="1">
        <v>2400</v>
      </c>
      <c r="E16" t="s">
        <v>35</v>
      </c>
      <c r="I16" t="s">
        <v>91</v>
      </c>
    </row>
    <row r="17" spans="1:12" x14ac:dyDescent="0.25">
      <c r="B17" s="4">
        <f t="shared" si="0"/>
        <v>0</v>
      </c>
      <c r="D17" s="1">
        <v>13440</v>
      </c>
      <c r="E17" t="s">
        <v>84</v>
      </c>
      <c r="I17" t="s">
        <v>87</v>
      </c>
      <c r="J17" t="s">
        <v>88</v>
      </c>
      <c r="K17" t="s">
        <v>89</v>
      </c>
      <c r="L17" t="s">
        <v>90</v>
      </c>
    </row>
    <row r="18" spans="1:12" x14ac:dyDescent="0.25">
      <c r="A18" t="s">
        <v>3</v>
      </c>
      <c r="B18" s="4">
        <f t="shared" si="0"/>
        <v>0</v>
      </c>
      <c r="D18" s="1">
        <v>32</v>
      </c>
      <c r="E18" t="s">
        <v>36</v>
      </c>
    </row>
    <row r="19" spans="1:12" x14ac:dyDescent="0.25">
      <c r="B19" s="4">
        <f t="shared" si="0"/>
        <v>0</v>
      </c>
      <c r="D19" s="1">
        <v>14400</v>
      </c>
      <c r="E19" t="s">
        <v>71</v>
      </c>
    </row>
    <row r="20" spans="1:12" x14ac:dyDescent="0.25">
      <c r="B20" s="4">
        <f t="shared" si="0"/>
        <v>0</v>
      </c>
      <c r="D20" s="1">
        <v>324</v>
      </c>
      <c r="E20" t="s">
        <v>72</v>
      </c>
    </row>
    <row r="21" spans="1:12" x14ac:dyDescent="0.25">
      <c r="B21" s="4">
        <f t="shared" si="0"/>
        <v>0</v>
      </c>
      <c r="D21" s="1">
        <v>480</v>
      </c>
      <c r="E21" t="s">
        <v>73</v>
      </c>
    </row>
    <row r="22" spans="1:12" x14ac:dyDescent="0.25">
      <c r="B22" s="4">
        <f t="shared" si="0"/>
        <v>0</v>
      </c>
      <c r="D22" s="1">
        <v>6560</v>
      </c>
      <c r="E22" t="s">
        <v>74</v>
      </c>
    </row>
    <row r="23" spans="1:12" x14ac:dyDescent="0.25">
      <c r="B23" s="4">
        <f t="shared" si="0"/>
        <v>0.15584415584415584</v>
      </c>
      <c r="C23" s="5">
        <v>2400</v>
      </c>
      <c r="D23" s="1">
        <v>15400</v>
      </c>
      <c r="E23" t="s">
        <v>37</v>
      </c>
    </row>
    <row r="24" spans="1:12" x14ac:dyDescent="0.25">
      <c r="A24" t="s">
        <v>4</v>
      </c>
      <c r="B24" s="4">
        <f t="shared" si="0"/>
        <v>0</v>
      </c>
      <c r="D24" s="1">
        <v>9024</v>
      </c>
      <c r="E24" t="s">
        <v>76</v>
      </c>
      <c r="F24" t="s">
        <v>77</v>
      </c>
    </row>
    <row r="25" spans="1:12" x14ac:dyDescent="0.25">
      <c r="B25" s="4">
        <f t="shared" si="0"/>
        <v>0</v>
      </c>
      <c r="D25" s="1">
        <v>20000</v>
      </c>
      <c r="E25" t="s">
        <v>38</v>
      </c>
      <c r="F25" t="s">
        <v>39</v>
      </c>
      <c r="G25" t="s">
        <v>40</v>
      </c>
      <c r="H25" t="s">
        <v>41</v>
      </c>
    </row>
    <row r="26" spans="1:12" x14ac:dyDescent="0.25">
      <c r="B26" s="4">
        <f t="shared" si="0"/>
        <v>0</v>
      </c>
      <c r="D26" s="1">
        <v>34181</v>
      </c>
      <c r="E26" t="s">
        <v>42</v>
      </c>
      <c r="F26" t="s">
        <v>39</v>
      </c>
      <c r="G26" t="s">
        <v>43</v>
      </c>
      <c r="H26" t="s">
        <v>44</v>
      </c>
    </row>
    <row r="27" spans="1:12" x14ac:dyDescent="0.25">
      <c r="B27" s="4">
        <f t="shared" si="0"/>
        <v>0</v>
      </c>
      <c r="D27" s="1">
        <v>37096</v>
      </c>
      <c r="E27" t="s">
        <v>45</v>
      </c>
      <c r="F27" t="s">
        <v>39</v>
      </c>
      <c r="G27" t="s">
        <v>43</v>
      </c>
      <c r="H27" t="s">
        <v>46</v>
      </c>
    </row>
    <row r="28" spans="1:12" x14ac:dyDescent="0.25">
      <c r="B28" s="4">
        <f t="shared" si="0"/>
        <v>0</v>
      </c>
      <c r="D28" s="1">
        <v>40000</v>
      </c>
      <c r="E28" t="s">
        <v>47</v>
      </c>
      <c r="F28" t="s">
        <v>48</v>
      </c>
      <c r="G28" t="s">
        <v>49</v>
      </c>
    </row>
    <row r="29" spans="1:12" x14ac:dyDescent="0.25">
      <c r="B29" s="4">
        <f t="shared" si="0"/>
        <v>1.0434782608695652</v>
      </c>
      <c r="C29" s="5">
        <v>48000</v>
      </c>
      <c r="D29" s="1">
        <v>46000</v>
      </c>
      <c r="E29" t="s">
        <v>50</v>
      </c>
      <c r="F29" t="s">
        <v>51</v>
      </c>
      <c r="G29" t="s">
        <v>52</v>
      </c>
    </row>
    <row r="30" spans="1:12" x14ac:dyDescent="0.25">
      <c r="B30" s="4">
        <f t="shared" si="0"/>
        <v>0</v>
      </c>
      <c r="D30" s="1">
        <v>46387</v>
      </c>
      <c r="E30" t="s">
        <v>53</v>
      </c>
      <c r="F30" t="s">
        <v>52</v>
      </c>
      <c r="G30" t="s">
        <v>54</v>
      </c>
    </row>
    <row r="31" spans="1:12" x14ac:dyDescent="0.25">
      <c r="B31" s="4">
        <f t="shared" si="0"/>
        <v>0.91666666666666663</v>
      </c>
      <c r="C31" s="5">
        <v>55000</v>
      </c>
      <c r="D31" s="1">
        <v>60000</v>
      </c>
      <c r="E31" t="s">
        <v>55</v>
      </c>
      <c r="F31" t="s">
        <v>56</v>
      </c>
      <c r="G31" t="s">
        <v>57</v>
      </c>
    </row>
    <row r="32" spans="1:12" x14ac:dyDescent="0.25">
      <c r="B32" s="4">
        <f t="shared" si="0"/>
        <v>0.83388925950633752</v>
      </c>
      <c r="C32" s="5">
        <v>100000</v>
      </c>
      <c r="D32" s="1">
        <v>119920</v>
      </c>
      <c r="E32" t="s">
        <v>58</v>
      </c>
      <c r="F32" t="s">
        <v>59</v>
      </c>
      <c r="G32" t="s">
        <v>60</v>
      </c>
    </row>
    <row r="33" spans="1:10" x14ac:dyDescent="0.25">
      <c r="B33" s="4">
        <f t="shared" si="0"/>
        <v>0.32317486992211486</v>
      </c>
      <c r="C33" s="5">
        <v>10000</v>
      </c>
      <c r="D33" s="1">
        <v>30943</v>
      </c>
      <c r="E33" t="s">
        <v>61</v>
      </c>
      <c r="F33" t="s">
        <v>62</v>
      </c>
      <c r="G33" t="s">
        <v>63</v>
      </c>
      <c r="H33" t="s">
        <v>64</v>
      </c>
    </row>
    <row r="34" spans="1:10" x14ac:dyDescent="0.25">
      <c r="B34" s="4">
        <f t="shared" si="0"/>
        <v>0</v>
      </c>
      <c r="D34" s="1">
        <v>60000</v>
      </c>
      <c r="E34" t="s">
        <v>65</v>
      </c>
    </row>
    <row r="35" spans="1:10" x14ac:dyDescent="0.25">
      <c r="B35" s="4" t="e">
        <f t="shared" si="0"/>
        <v>#DIV/0!</v>
      </c>
      <c r="C35" s="5">
        <v>7200</v>
      </c>
      <c r="D35" s="1"/>
      <c r="E35" t="s">
        <v>85</v>
      </c>
      <c r="F35" t="s">
        <v>86</v>
      </c>
    </row>
    <row r="36" spans="1:10" x14ac:dyDescent="0.25">
      <c r="D36" s="1">
        <f>22560/I39</f>
        <v>9024</v>
      </c>
      <c r="E36" t="s">
        <v>93</v>
      </c>
    </row>
    <row r="37" spans="1:10" x14ac:dyDescent="0.25">
      <c r="A37" t="s">
        <v>5</v>
      </c>
      <c r="B37" s="4">
        <f t="shared" si="0"/>
        <v>0</v>
      </c>
      <c r="D37" s="1">
        <v>23000</v>
      </c>
      <c r="E37" t="s">
        <v>79</v>
      </c>
    </row>
    <row r="38" spans="1:10" x14ac:dyDescent="0.25">
      <c r="B38" s="4">
        <f t="shared" si="0"/>
        <v>0</v>
      </c>
      <c r="D38" s="1">
        <v>50000</v>
      </c>
      <c r="E38" t="s">
        <v>66</v>
      </c>
    </row>
    <row r="39" spans="1:10" x14ac:dyDescent="0.25">
      <c r="B39" s="4">
        <f t="shared" si="0"/>
        <v>0.12504361986739559</v>
      </c>
      <c r="C39" s="5">
        <v>4300</v>
      </c>
      <c r="D39" s="1">
        <f t="shared" ref="D39:D46" si="1">G39/$I$39</f>
        <v>34388</v>
      </c>
      <c r="E39" t="s">
        <v>8</v>
      </c>
      <c r="G39">
        <v>85970</v>
      </c>
      <c r="I39">
        <v>2.5</v>
      </c>
      <c r="J39" t="s">
        <v>78</v>
      </c>
    </row>
    <row r="40" spans="1:10" x14ac:dyDescent="0.25">
      <c r="B40" s="4">
        <f t="shared" si="0"/>
        <v>0</v>
      </c>
      <c r="D40" s="1">
        <f t="shared" si="1"/>
        <v>84056</v>
      </c>
      <c r="E40" t="s">
        <v>9</v>
      </c>
      <c r="G40">
        <v>210140</v>
      </c>
    </row>
    <row r="41" spans="1:10" x14ac:dyDescent="0.25">
      <c r="B41" s="4">
        <f t="shared" si="0"/>
        <v>0</v>
      </c>
      <c r="D41" s="1">
        <f t="shared" si="1"/>
        <v>106260</v>
      </c>
      <c r="E41" t="s">
        <v>10</v>
      </c>
      <c r="G41">
        <v>265650</v>
      </c>
    </row>
    <row r="42" spans="1:10" x14ac:dyDescent="0.25">
      <c r="B42" s="4">
        <f t="shared" si="0"/>
        <v>0</v>
      </c>
      <c r="D42" s="1">
        <f t="shared" si="1"/>
        <v>122780</v>
      </c>
      <c r="E42" t="s">
        <v>11</v>
      </c>
      <c r="G42">
        <v>306950</v>
      </c>
    </row>
    <row r="43" spans="1:10" x14ac:dyDescent="0.25">
      <c r="B43" s="4">
        <f t="shared" si="0"/>
        <v>0</v>
      </c>
      <c r="D43" s="1">
        <f t="shared" si="1"/>
        <v>52470</v>
      </c>
      <c r="E43" t="s">
        <v>12</v>
      </c>
      <c r="G43">
        <v>131175</v>
      </c>
    </row>
    <row r="44" spans="1:10" x14ac:dyDescent="0.25">
      <c r="B44" s="4">
        <f t="shared" si="0"/>
        <v>0</v>
      </c>
      <c r="D44" s="1">
        <f t="shared" si="1"/>
        <v>65200</v>
      </c>
      <c r="E44" t="s">
        <v>13</v>
      </c>
      <c r="G44">
        <v>163000</v>
      </c>
    </row>
    <row r="45" spans="1:10" x14ac:dyDescent="0.25">
      <c r="B45" s="4">
        <f t="shared" si="0"/>
        <v>0</v>
      </c>
      <c r="D45" s="1">
        <f t="shared" si="1"/>
        <v>94000</v>
      </c>
      <c r="E45" t="s">
        <v>14</v>
      </c>
      <c r="G45">
        <v>235000</v>
      </c>
    </row>
    <row r="46" spans="1:10" x14ac:dyDescent="0.25">
      <c r="B46" s="4">
        <f t="shared" si="0"/>
        <v>0</v>
      </c>
      <c r="D46" s="1">
        <f t="shared" si="1"/>
        <v>1000000</v>
      </c>
      <c r="E46" t="s">
        <v>67</v>
      </c>
      <c r="G46" s="2">
        <v>2500000</v>
      </c>
    </row>
    <row r="47" spans="1:10" x14ac:dyDescent="0.25">
      <c r="B47" s="4">
        <f t="shared" si="0"/>
        <v>0</v>
      </c>
      <c r="D47" s="1">
        <f>42000/0.21</f>
        <v>200000</v>
      </c>
      <c r="E47" t="s">
        <v>68</v>
      </c>
      <c r="F47" t="s">
        <v>69</v>
      </c>
      <c r="G47" t="s">
        <v>70</v>
      </c>
    </row>
    <row r="52" spans="1:1" x14ac:dyDescent="0.25">
      <c r="A52" t="s">
        <v>6</v>
      </c>
    </row>
    <row r="53" spans="1:1" x14ac:dyDescent="0.25">
      <c r="A53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2018-07-25T22:23:11Z</dcterms:created>
  <dcterms:modified xsi:type="dcterms:W3CDTF">2018-07-29T00:10:09Z</dcterms:modified>
</cp:coreProperties>
</file>