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wh\Documents\GitHub\QJM_Wargame\_reference\"/>
    </mc:Choice>
  </mc:AlternateContent>
  <bookViews>
    <workbookView xWindow="0" yWindow="0" windowWidth="7470" windowHeight="2760"/>
  </bookViews>
  <sheets>
    <sheet name="ACAV rgt" sheetId="1" r:id="rId1"/>
    <sheet name="1Inf2Arm" sheetId="18" r:id="rId2"/>
    <sheet name="1Inf3Arm" sheetId="19" r:id="rId3"/>
    <sheet name="2Inf1Arm" sheetId="13" r:id="rId4"/>
    <sheet name="2Inf2Arm" sheetId="17" r:id="rId5"/>
    <sheet name="3Inf2Arm" sheetId="16" r:id="rId6"/>
    <sheet name="Mech btn" sheetId="14" r:id="rId7"/>
    <sheet name="Arm btn" sheetId="15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9" l="1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N2" i="19"/>
  <c r="M2" i="19"/>
  <c r="L2" i="19"/>
  <c r="K2" i="19"/>
  <c r="J2" i="19"/>
  <c r="I2" i="19"/>
  <c r="H2" i="19"/>
  <c r="F2" i="19"/>
  <c r="E2" i="19"/>
  <c r="D2" i="19"/>
  <c r="C2" i="19" s="1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N2" i="18"/>
  <c r="M2" i="18"/>
  <c r="L2" i="18"/>
  <c r="K2" i="18"/>
  <c r="J2" i="18"/>
  <c r="I2" i="18"/>
  <c r="H2" i="18"/>
  <c r="G2" i="18"/>
  <c r="F2" i="18"/>
  <c r="E2" i="18"/>
  <c r="D2" i="18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O2" i="17"/>
  <c r="N2" i="17"/>
  <c r="M2" i="17"/>
  <c r="L2" i="17"/>
  <c r="K2" i="17"/>
  <c r="J2" i="17"/>
  <c r="I2" i="17"/>
  <c r="H2" i="17"/>
  <c r="G2" i="17"/>
  <c r="F2" i="17"/>
  <c r="E2" i="17"/>
  <c r="D2" i="17"/>
  <c r="C2" i="18" l="1"/>
  <c r="C2" i="17"/>
  <c r="C14" i="16"/>
  <c r="C15" i="16"/>
  <c r="C16" i="16"/>
  <c r="C17" i="16"/>
  <c r="C18" i="16"/>
  <c r="C19" i="16"/>
  <c r="C20" i="16"/>
  <c r="C3" i="16"/>
  <c r="C4" i="16"/>
  <c r="C5" i="16"/>
  <c r="C6" i="16"/>
  <c r="C7" i="16"/>
  <c r="C8" i="16"/>
  <c r="C9" i="16"/>
  <c r="C10" i="16"/>
  <c r="C11" i="16"/>
  <c r="C12" i="16"/>
  <c r="C13" i="16"/>
  <c r="H2" i="16"/>
  <c r="D2" i="16"/>
  <c r="P2" i="16"/>
  <c r="O2" i="16"/>
  <c r="N2" i="16"/>
  <c r="M2" i="16"/>
  <c r="L2" i="16"/>
  <c r="K2" i="16"/>
  <c r="J2" i="16"/>
  <c r="I2" i="16"/>
  <c r="G2" i="16"/>
  <c r="F2" i="16"/>
  <c r="E2" i="16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F2" i="15"/>
  <c r="C3" i="15"/>
  <c r="K2" i="15"/>
  <c r="J2" i="15"/>
  <c r="I2" i="15"/>
  <c r="H2" i="15"/>
  <c r="G2" i="15"/>
  <c r="D2" i="15"/>
  <c r="H8" i="14"/>
  <c r="H4" i="14"/>
  <c r="H3" i="14"/>
  <c r="H2" i="14" s="1"/>
  <c r="G8" i="14"/>
  <c r="G4" i="14"/>
  <c r="G3" i="14"/>
  <c r="F8" i="14"/>
  <c r="F4" i="14"/>
  <c r="F3" i="14"/>
  <c r="D8" i="14"/>
  <c r="E8" i="14"/>
  <c r="E4" i="14"/>
  <c r="E3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K2" i="14"/>
  <c r="J2" i="14"/>
  <c r="I2" i="14"/>
  <c r="G2" i="14"/>
  <c r="F2" i="14"/>
  <c r="E2" i="14"/>
  <c r="D2" i="14"/>
  <c r="N2" i="13"/>
  <c r="M2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L2" i="13"/>
  <c r="K2" i="13"/>
  <c r="J2" i="13"/>
  <c r="I2" i="13"/>
  <c r="H2" i="13"/>
  <c r="G2" i="13"/>
  <c r="F2" i="13"/>
  <c r="E2" i="13"/>
  <c r="D2" i="13"/>
  <c r="C20" i="1"/>
  <c r="C18" i="1"/>
  <c r="C19" i="1"/>
  <c r="C17" i="1"/>
  <c r="C2" i="16" l="1"/>
  <c r="E2" i="15"/>
  <c r="C2" i="15" s="1"/>
  <c r="C4" i="15"/>
  <c r="C3" i="14"/>
  <c r="C2" i="14"/>
  <c r="C2" i="13"/>
  <c r="D2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L2" i="1"/>
  <c r="K2" i="1"/>
  <c r="J2" i="1"/>
  <c r="I2" i="1"/>
  <c r="H2" i="1"/>
  <c r="G2" i="1"/>
  <c r="F2" i="1"/>
  <c r="E2" i="1"/>
  <c r="C2" i="1" l="1"/>
</calcChain>
</file>

<file path=xl/sharedStrings.xml><?xml version="1.0" encoding="utf-8"?>
<sst xmlns="http://schemas.openxmlformats.org/spreadsheetml/2006/main" count="159" uniqueCount="44">
  <si>
    <t>TOTAL</t>
  </si>
  <si>
    <t>PERSONNEL</t>
  </si>
  <si>
    <t>Personnel ea</t>
  </si>
  <si>
    <t>Truck</t>
  </si>
  <si>
    <t>Armoured cavalry regiment</t>
  </si>
  <si>
    <t>ACAV</t>
  </si>
  <si>
    <t>M113</t>
  </si>
  <si>
    <t>M557</t>
  </si>
  <si>
    <t>M109A2</t>
  </si>
  <si>
    <t>M106</t>
  </si>
  <si>
    <t>Stinger</t>
  </si>
  <si>
    <t>Eng. Vehicle</t>
  </si>
  <si>
    <t>M628 CEV</t>
  </si>
  <si>
    <t>AVLB</t>
  </si>
  <si>
    <t>OH-58</t>
  </si>
  <si>
    <t>AH-64</t>
  </si>
  <si>
    <t>UH-60</t>
  </si>
  <si>
    <t>M3 CFV</t>
  </si>
  <si>
    <t>M163 VADS</t>
  </si>
  <si>
    <t>M-16</t>
  </si>
  <si>
    <t>M60</t>
  </si>
  <si>
    <t>M72 LAW</t>
  </si>
  <si>
    <t>INF</t>
  </si>
  <si>
    <t>2 INF 1 Arm</t>
  </si>
  <si>
    <t>ARM</t>
  </si>
  <si>
    <t>M47 Dragon</t>
  </si>
  <si>
    <t>Infantry btn</t>
  </si>
  <si>
    <t>Inf co</t>
  </si>
  <si>
    <t>Inf Co</t>
  </si>
  <si>
    <t>HQ</t>
  </si>
  <si>
    <t>AT Btn</t>
  </si>
  <si>
    <t>M16/M203</t>
  </si>
  <si>
    <t>M16</t>
  </si>
  <si>
    <t>M901</t>
  </si>
  <si>
    <t>Support</t>
  </si>
  <si>
    <t>Arm co</t>
  </si>
  <si>
    <t>M-60A1</t>
  </si>
  <si>
    <t>M60A3</t>
  </si>
  <si>
    <t>M60 MMG</t>
  </si>
  <si>
    <t>3 Inf 2 Arm</t>
  </si>
  <si>
    <t>2Inf 2Arm</t>
  </si>
  <si>
    <t>1Inf 2Arm</t>
  </si>
  <si>
    <t>1Inf 3Arm</t>
  </si>
  <si>
    <t>M1 Abrams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</si>
</sst>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164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center" wrapText="1"/>
    </xf>
    <xf numFmtId="0" fontId="0" fillId="0" borderId="1" xfId="0" applyBorder="1" applyAlignment="1">
      <alignment horizontal="center" textRotation="60"/>
    </xf>
    <xf numFmtId="164" fontId="2" fillId="0" borderId="0" xfId="1" applyNumberFormat="1" applyFont="1"/>
    <xf numFmtId="0" fontId="3" fillId="0" borderId="1" xfId="0" applyFont="1" applyBorder="1" applyAlignment="1">
      <alignment horizontal="center" textRotation="60" wrapText="1"/>
    </xf>
    <xf numFmtId="0" fontId="2" fillId="0" borderId="1" xfId="0" applyFont="1" applyBorder="1" applyAlignment="1">
      <alignment horizontal="center" textRotation="60" wrapText="1"/>
    </xf>
    <xf numFmtId="0" fontId="0" fillId="0" borderId="1" xfId="0" applyBorder="1" applyAlignment="1">
      <alignment horizontal="left" textRotation="60" wrapText="1"/>
    </xf>
    <xf numFmtId="0" fontId="0" fillId="0" borderId="1" xfId="0" applyFill="1" applyBorder="1" applyAlignment="1">
      <alignment horizontal="left" textRotation="60" wrapText="1"/>
    </xf>
    <xf numFmtId="0" fontId="3" fillId="0" borderId="0" xfId="0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C20"/>
    </sheetView>
  </sheetViews>
  <sheetFormatPr defaultRowHeight="14.25" x14ac:dyDescent="0.45"/>
  <cols>
    <col min="1" max="1" width="25.86328125" bestFit="1" customWidth="1"/>
    <col min="2" max="2" width="6.73046875" style="1" customWidth="1"/>
    <col min="3" max="3" width="6.73046875" customWidth="1"/>
    <col min="4" max="4" width="7.3984375" bestFit="1" customWidth="1"/>
    <col min="5" max="15" width="6.73046875" customWidth="1"/>
  </cols>
  <sheetData>
    <row r="1" spans="1:15" ht="60.75" x14ac:dyDescent="0.45">
      <c r="A1" s="2" t="s">
        <v>4</v>
      </c>
      <c r="B1" s="9" t="s">
        <v>2</v>
      </c>
      <c r="C1" s="10" t="s">
        <v>0</v>
      </c>
      <c r="D1" s="11" t="s">
        <v>5</v>
      </c>
      <c r="E1" s="11"/>
      <c r="F1" s="11"/>
      <c r="G1" s="11"/>
      <c r="H1" s="11"/>
      <c r="I1" s="11"/>
      <c r="J1" s="12"/>
      <c r="K1" s="12"/>
      <c r="L1" s="12"/>
      <c r="M1" s="7"/>
      <c r="N1" s="7"/>
      <c r="O1" s="7"/>
    </row>
    <row r="2" spans="1:15" x14ac:dyDescent="0.45">
      <c r="A2" s="1" t="s">
        <v>1</v>
      </c>
      <c r="B2" s="13"/>
      <c r="C2" s="8">
        <f>SUM(D2:O2)</f>
        <v>5000</v>
      </c>
      <c r="D2" s="3">
        <f>SUMPRODUCT(D3:D54,$B$3:$B$54)</f>
        <v>5000</v>
      </c>
      <c r="E2" s="3">
        <f t="shared" ref="E2:L2" si="0">SUMPRODUCT(E3:E54,$B$3:$B$54)</f>
        <v>0</v>
      </c>
      <c r="F2" s="3">
        <f t="shared" si="0"/>
        <v>0</v>
      </c>
      <c r="G2" s="3">
        <f t="shared" si="0"/>
        <v>0</v>
      </c>
      <c r="H2" s="3">
        <f t="shared" si="0"/>
        <v>0</v>
      </c>
      <c r="I2" s="3">
        <f t="shared" si="0"/>
        <v>0</v>
      </c>
      <c r="J2" s="3">
        <f t="shared" si="0"/>
        <v>0</v>
      </c>
      <c r="K2" s="3">
        <f t="shared" si="0"/>
        <v>0</v>
      </c>
      <c r="L2" s="3">
        <f t="shared" si="0"/>
        <v>0</v>
      </c>
      <c r="M2" s="3"/>
      <c r="N2" s="3"/>
      <c r="O2" s="3"/>
    </row>
    <row r="3" spans="1:15" x14ac:dyDescent="0.45">
      <c r="A3" t="s">
        <v>43</v>
      </c>
      <c r="B3" s="13">
        <v>4</v>
      </c>
      <c r="C3" s="8">
        <f t="shared" ref="C3:C12" si="1">SUM(D3:O3)</f>
        <v>129</v>
      </c>
      <c r="D3" s="3">
        <v>129</v>
      </c>
      <c r="E3" s="14"/>
      <c r="F3" s="14"/>
      <c r="G3" s="14"/>
      <c r="H3" s="14"/>
      <c r="I3" s="3"/>
      <c r="J3" s="3"/>
      <c r="K3" s="3"/>
      <c r="L3" s="3"/>
      <c r="M3" s="3"/>
      <c r="N3" s="3"/>
      <c r="O3" s="3"/>
    </row>
    <row r="4" spans="1:15" x14ac:dyDescent="0.45">
      <c r="A4" t="s">
        <v>17</v>
      </c>
      <c r="B4" s="13">
        <v>5</v>
      </c>
      <c r="C4" s="8">
        <f t="shared" si="1"/>
        <v>111</v>
      </c>
      <c r="D4" s="3">
        <v>111</v>
      </c>
      <c r="E4" s="14"/>
      <c r="F4" s="14"/>
      <c r="G4" s="14"/>
      <c r="H4" s="14"/>
      <c r="M4" s="3"/>
      <c r="N4" s="3"/>
      <c r="O4" s="3"/>
    </row>
    <row r="5" spans="1:15" x14ac:dyDescent="0.45">
      <c r="A5" t="s">
        <v>6</v>
      </c>
      <c r="B5" s="13">
        <v>2</v>
      </c>
      <c r="C5" s="8">
        <f t="shared" si="1"/>
        <v>53</v>
      </c>
      <c r="D5" s="3">
        <v>53</v>
      </c>
      <c r="E5" s="14"/>
      <c r="F5" s="14"/>
      <c r="G5" s="3"/>
      <c r="H5" s="3"/>
      <c r="M5" s="3"/>
      <c r="N5" s="3"/>
      <c r="O5" s="3"/>
    </row>
    <row r="6" spans="1:15" x14ac:dyDescent="0.45">
      <c r="A6" t="s">
        <v>7</v>
      </c>
      <c r="B6" s="13">
        <v>2</v>
      </c>
      <c r="C6" s="8">
        <f>SUM(D6:O6)</f>
        <v>30</v>
      </c>
      <c r="D6" s="3">
        <v>30</v>
      </c>
      <c r="E6" s="3"/>
      <c r="F6" s="3"/>
      <c r="G6" s="3"/>
      <c r="H6" s="3"/>
      <c r="M6" s="3"/>
      <c r="N6" s="3"/>
      <c r="O6" s="3"/>
    </row>
    <row r="7" spans="1:15" x14ac:dyDescent="0.45">
      <c r="A7" t="s">
        <v>8</v>
      </c>
      <c r="B7" s="13">
        <v>6</v>
      </c>
      <c r="C7" s="8">
        <f t="shared" si="1"/>
        <v>24</v>
      </c>
      <c r="D7" s="3">
        <v>24</v>
      </c>
      <c r="E7" s="14"/>
      <c r="F7" s="14"/>
      <c r="G7" s="3"/>
      <c r="H7" s="3"/>
      <c r="M7" s="3"/>
      <c r="N7" s="3"/>
      <c r="O7" s="3"/>
    </row>
    <row r="8" spans="1:15" x14ac:dyDescent="0.45">
      <c r="A8" t="s">
        <v>9</v>
      </c>
      <c r="B8" s="13">
        <v>5</v>
      </c>
      <c r="C8" s="8">
        <f t="shared" si="1"/>
        <v>18</v>
      </c>
      <c r="D8" s="3">
        <v>18</v>
      </c>
      <c r="E8" s="14"/>
      <c r="F8" s="14"/>
      <c r="G8" s="3"/>
      <c r="H8" s="3"/>
      <c r="I8" s="3"/>
      <c r="M8" s="3"/>
      <c r="N8" s="3"/>
      <c r="O8" s="3"/>
    </row>
    <row r="9" spans="1:15" x14ac:dyDescent="0.45">
      <c r="A9" t="s">
        <v>18</v>
      </c>
      <c r="B9" s="13">
        <v>2</v>
      </c>
      <c r="C9" s="8">
        <f t="shared" si="1"/>
        <v>12</v>
      </c>
      <c r="D9" s="3">
        <v>12</v>
      </c>
      <c r="E9" s="14"/>
      <c r="F9" s="14"/>
      <c r="G9" s="3"/>
      <c r="H9" s="3"/>
      <c r="M9" s="3"/>
      <c r="N9" s="3"/>
      <c r="O9" s="3"/>
    </row>
    <row r="10" spans="1:15" x14ac:dyDescent="0.45">
      <c r="A10" t="s">
        <v>10</v>
      </c>
      <c r="B10" s="13">
        <v>1</v>
      </c>
      <c r="C10" s="8">
        <f t="shared" si="1"/>
        <v>28</v>
      </c>
      <c r="D10" s="3">
        <v>28</v>
      </c>
      <c r="G10" s="3"/>
      <c r="H10" s="3"/>
      <c r="M10" s="3"/>
      <c r="N10" s="3"/>
      <c r="O10" s="3"/>
    </row>
    <row r="11" spans="1:15" x14ac:dyDescent="0.45">
      <c r="A11" t="s">
        <v>11</v>
      </c>
      <c r="B11" s="13">
        <v>2</v>
      </c>
      <c r="C11" s="8">
        <f t="shared" si="1"/>
        <v>28</v>
      </c>
      <c r="D11" s="3">
        <v>28</v>
      </c>
      <c r="E11" s="14"/>
      <c r="F11" s="14"/>
      <c r="G11" s="3"/>
      <c r="H11" s="3"/>
      <c r="M11" s="3"/>
      <c r="N11" s="3"/>
      <c r="O11" s="3"/>
    </row>
    <row r="12" spans="1:15" x14ac:dyDescent="0.45">
      <c r="A12" t="s">
        <v>12</v>
      </c>
      <c r="B12" s="13">
        <v>4</v>
      </c>
      <c r="C12" s="8">
        <f t="shared" si="1"/>
        <v>3</v>
      </c>
      <c r="D12" s="3">
        <v>3</v>
      </c>
      <c r="E12" s="14"/>
      <c r="F12" s="14"/>
      <c r="G12" s="3"/>
      <c r="H12" s="3"/>
      <c r="M12" s="3"/>
      <c r="N12" s="3"/>
      <c r="O12" s="3"/>
    </row>
    <row r="13" spans="1:15" x14ac:dyDescent="0.45">
      <c r="A13" t="s">
        <v>13</v>
      </c>
      <c r="B13" s="13">
        <v>2</v>
      </c>
      <c r="C13" s="8">
        <f t="shared" ref="C13:C20" si="2">SUM(D13:O13)</f>
        <v>6</v>
      </c>
      <c r="D13" s="3">
        <v>6</v>
      </c>
      <c r="E13" s="3"/>
      <c r="F13" s="14"/>
      <c r="G13" s="3"/>
      <c r="H13" s="3"/>
      <c r="M13" s="3"/>
      <c r="N13" s="3"/>
      <c r="O13" s="3"/>
    </row>
    <row r="14" spans="1:15" x14ac:dyDescent="0.45">
      <c r="A14" t="s">
        <v>14</v>
      </c>
      <c r="B14" s="13">
        <v>2</v>
      </c>
      <c r="C14" s="8">
        <f t="shared" si="2"/>
        <v>32</v>
      </c>
      <c r="D14" s="3">
        <v>32</v>
      </c>
      <c r="E14" s="3"/>
      <c r="G14" s="3"/>
      <c r="H14" s="3"/>
      <c r="M14" s="3"/>
      <c r="N14" s="3"/>
      <c r="O14" s="3"/>
    </row>
    <row r="15" spans="1:15" x14ac:dyDescent="0.45">
      <c r="A15" t="s">
        <v>15</v>
      </c>
      <c r="B15" s="13">
        <v>2</v>
      </c>
      <c r="C15" s="8">
        <f t="shared" si="2"/>
        <v>26</v>
      </c>
      <c r="D15" s="3">
        <v>26</v>
      </c>
      <c r="E15" s="3"/>
      <c r="F15" s="14"/>
      <c r="G15" s="3"/>
      <c r="H15" s="3"/>
      <c r="M15" s="3"/>
      <c r="N15" s="3"/>
      <c r="O15" s="3"/>
    </row>
    <row r="16" spans="1:15" x14ac:dyDescent="0.45">
      <c r="A16" t="s">
        <v>16</v>
      </c>
      <c r="B16" s="13">
        <v>3</v>
      </c>
      <c r="C16" s="8">
        <f t="shared" si="2"/>
        <v>25</v>
      </c>
      <c r="D16" s="3">
        <v>25</v>
      </c>
      <c r="E16" s="3"/>
      <c r="F16" s="14"/>
      <c r="G16" s="3"/>
      <c r="H16" s="3"/>
      <c r="I16" s="3"/>
      <c r="M16" s="3"/>
      <c r="N16" s="3"/>
      <c r="O16" s="3"/>
    </row>
    <row r="17" spans="1:15" x14ac:dyDescent="0.45">
      <c r="A17" t="s">
        <v>19</v>
      </c>
      <c r="B17" s="13">
        <v>1</v>
      </c>
      <c r="C17" s="8">
        <f t="shared" si="2"/>
        <v>1664</v>
      </c>
      <c r="D17" s="3">
        <v>1664</v>
      </c>
      <c r="M17" s="3"/>
      <c r="N17" s="3"/>
      <c r="O17" s="3"/>
    </row>
    <row r="18" spans="1:15" x14ac:dyDescent="0.45">
      <c r="A18" t="s">
        <v>20</v>
      </c>
      <c r="B18" s="13">
        <v>2</v>
      </c>
      <c r="C18" s="8">
        <f t="shared" si="2"/>
        <v>196</v>
      </c>
      <c r="D18" s="3">
        <v>196</v>
      </c>
      <c r="M18" s="3"/>
      <c r="N18" s="3"/>
      <c r="O18" s="3"/>
    </row>
    <row r="19" spans="1:15" x14ac:dyDescent="0.45">
      <c r="A19" t="s">
        <v>21</v>
      </c>
      <c r="B19" s="13">
        <v>1</v>
      </c>
      <c r="C19" s="8">
        <f t="shared" si="2"/>
        <v>260</v>
      </c>
      <c r="D19" s="3">
        <v>260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x14ac:dyDescent="0.45">
      <c r="A20" t="s">
        <v>3</v>
      </c>
      <c r="B20" s="13">
        <v>1</v>
      </c>
      <c r="C20" s="8">
        <f t="shared" si="2"/>
        <v>890</v>
      </c>
      <c r="D20" s="3">
        <v>890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x14ac:dyDescent="0.45">
      <c r="B21" s="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x14ac:dyDescent="0.45">
      <c r="B22" s="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x14ac:dyDescent="0.45">
      <c r="B23" s="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x14ac:dyDescent="0.45">
      <c r="B24" s="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x14ac:dyDescent="0.45">
      <c r="B25" s="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x14ac:dyDescent="0.45">
      <c r="B26" s="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x14ac:dyDescent="0.45">
      <c r="B27" s="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x14ac:dyDescent="0.45">
      <c r="B28" s="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x14ac:dyDescent="0.45">
      <c r="B29" s="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x14ac:dyDescent="0.45">
      <c r="B30" s="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x14ac:dyDescent="0.45">
      <c r="A31" s="4"/>
      <c r="B31" s="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x14ac:dyDescent="0.45">
      <c r="A32" s="5"/>
      <c r="B32" s="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x14ac:dyDescent="0.45">
      <c r="B33" s="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7" spans="1:15" x14ac:dyDescent="0.45">
      <c r="A37" s="6"/>
    </row>
    <row r="38" spans="1:15" x14ac:dyDescent="0.45">
      <c r="B38" s="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x14ac:dyDescent="0.45">
      <c r="B39" s="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45">
      <c r="B40" s="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45">
      <c r="B41" s="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x14ac:dyDescent="0.45">
      <c r="B42" s="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x14ac:dyDescent="0.45">
      <c r="B43" s="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x14ac:dyDescent="0.45">
      <c r="B44" s="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x14ac:dyDescent="0.45">
      <c r="B45" s="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x14ac:dyDescent="0.45">
      <c r="B46" s="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45">
      <c r="B47" s="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x14ac:dyDescent="0.45">
      <c r="B48" s="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2:15" x14ac:dyDescent="0.45">
      <c r="B49" s="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2:15" x14ac:dyDescent="0.45">
      <c r="B50" s="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2:15" x14ac:dyDescent="0.45">
      <c r="B51" s="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2:15" x14ac:dyDescent="0.45">
      <c r="B52" s="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2:15" x14ac:dyDescent="0.45">
      <c r="B53" s="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2:15" x14ac:dyDescent="0.45">
      <c r="B54" s="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2:15" x14ac:dyDescent="0.45">
      <c r="B55" s="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2:15" x14ac:dyDescent="0.45">
      <c r="B56" s="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2:15" x14ac:dyDescent="0.45">
      <c r="B57" s="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2:15" x14ac:dyDescent="0.45">
      <c r="B58" s="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2:15" x14ac:dyDescent="0.45">
      <c r="B59" s="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2:15" x14ac:dyDescent="0.45">
      <c r="B60" s="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2:15" x14ac:dyDescent="0.45">
      <c r="B61" s="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2:15" x14ac:dyDescent="0.45">
      <c r="B62" s="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2:15" x14ac:dyDescent="0.45">
      <c r="B63" s="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2:15" x14ac:dyDescent="0.45">
      <c r="B64" s="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x14ac:dyDescent="0.45">
      <c r="B65" s="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x14ac:dyDescent="0.45">
      <c r="B66" s="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x14ac:dyDescent="0.45">
      <c r="A67" s="4"/>
      <c r="B67" s="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x14ac:dyDescent="0.45">
      <c r="A68" s="5"/>
      <c r="B68" s="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x14ac:dyDescent="0.45">
      <c r="B69" s="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x14ac:dyDescent="0.45">
      <c r="B70" s="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x14ac:dyDescent="0.45">
      <c r="B71" s="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x14ac:dyDescent="0.45">
      <c r="B72" s="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45">
      <c r="B73" s="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x14ac:dyDescent="0.45">
      <c r="B74" s="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x14ac:dyDescent="0.45">
      <c r="B75" s="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x14ac:dyDescent="0.45">
      <c r="B76" s="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x14ac:dyDescent="0.45">
      <c r="B77" s="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x14ac:dyDescent="0.45">
      <c r="B78" s="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x14ac:dyDescent="0.45">
      <c r="B79" s="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x14ac:dyDescent="0.45">
      <c r="B80" s="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2:15" x14ac:dyDescent="0.45">
      <c r="B81" s="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2:15" x14ac:dyDescent="0.45">
      <c r="B82" s="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2:15" x14ac:dyDescent="0.45">
      <c r="B83" s="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2:15" x14ac:dyDescent="0.45">
      <c r="B84" s="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2:15" x14ac:dyDescent="0.45">
      <c r="B85" s="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2:15" x14ac:dyDescent="0.45">
      <c r="B86" s="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2:15" x14ac:dyDescent="0.45">
      <c r="B87" s="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2:15" x14ac:dyDescent="0.45">
      <c r="B88" s="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2:15" x14ac:dyDescent="0.45">
      <c r="B89" s="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2:15" x14ac:dyDescent="0.45">
      <c r="B90" s="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2:15" x14ac:dyDescent="0.45">
      <c r="B91" s="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2:15" x14ac:dyDescent="0.45">
      <c r="B92" s="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2:15" x14ac:dyDescent="0.45">
      <c r="B93" s="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2:15" x14ac:dyDescent="0.45">
      <c r="B94" s="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2:15" x14ac:dyDescent="0.45">
      <c r="B95" s="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2:15" x14ac:dyDescent="0.45">
      <c r="B96" s="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2:15" x14ac:dyDescent="0.45">
      <c r="B97" s="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2:15" x14ac:dyDescent="0.45">
      <c r="B98" s="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2:15" x14ac:dyDescent="0.45">
      <c r="B99" s="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C32" sqref="C32"/>
    </sheetView>
  </sheetViews>
  <sheetFormatPr defaultRowHeight="14.25" x14ac:dyDescent="0.45"/>
  <cols>
    <col min="1" max="1" width="25.86328125" bestFit="1" customWidth="1"/>
    <col min="2" max="3" width="6.73046875" customWidth="1"/>
    <col min="4" max="4" width="7.3984375" bestFit="1" customWidth="1"/>
    <col min="5" max="14" width="6.73046875" customWidth="1"/>
  </cols>
  <sheetData>
    <row r="1" spans="1:14" ht="80.650000000000006" customHeight="1" x14ac:dyDescent="0.45">
      <c r="A1" s="2" t="s">
        <v>41</v>
      </c>
      <c r="B1" s="9" t="s">
        <v>2</v>
      </c>
      <c r="C1" s="10" t="s">
        <v>0</v>
      </c>
      <c r="D1" s="11" t="s">
        <v>22</v>
      </c>
      <c r="E1" s="11" t="s">
        <v>24</v>
      </c>
      <c r="F1" s="11" t="s">
        <v>24</v>
      </c>
      <c r="G1" s="11"/>
      <c r="H1" s="11"/>
      <c r="I1" s="11"/>
      <c r="J1" s="12"/>
      <c r="K1" s="12"/>
      <c r="L1" s="12"/>
      <c r="M1" s="12"/>
      <c r="N1" s="12"/>
    </row>
    <row r="2" spans="1:14" x14ac:dyDescent="0.45">
      <c r="A2" s="1" t="s">
        <v>1</v>
      </c>
      <c r="B2" s="13"/>
      <c r="C2" s="8">
        <f>SUM(D2:O2)</f>
        <v>1854</v>
      </c>
      <c r="D2" s="3">
        <f>SUMPRODUCT(D3:D54,$B$3:$B$54)</f>
        <v>696</v>
      </c>
      <c r="E2" s="3">
        <f t="shared" ref="E2:N2" si="0">SUMPRODUCT(E3:E54,$B$3:$B$54)</f>
        <v>579</v>
      </c>
      <c r="F2" s="3">
        <f t="shared" si="0"/>
        <v>579</v>
      </c>
      <c r="G2" s="3">
        <f t="shared" si="0"/>
        <v>0</v>
      </c>
      <c r="H2" s="3">
        <f t="shared" si="0"/>
        <v>0</v>
      </c>
      <c r="I2" s="3">
        <f t="shared" si="0"/>
        <v>0</v>
      </c>
      <c r="J2" s="3">
        <f t="shared" si="0"/>
        <v>0</v>
      </c>
      <c r="K2" s="3">
        <f t="shared" si="0"/>
        <v>0</v>
      </c>
      <c r="L2" s="3">
        <f t="shared" si="0"/>
        <v>0</v>
      </c>
      <c r="M2" s="3">
        <f t="shared" si="0"/>
        <v>0</v>
      </c>
      <c r="N2" s="3">
        <f t="shared" si="0"/>
        <v>0</v>
      </c>
    </row>
    <row r="3" spans="1:14" x14ac:dyDescent="0.45">
      <c r="A3" t="s">
        <v>32</v>
      </c>
      <c r="B3" s="13">
        <v>1</v>
      </c>
      <c r="C3" s="8">
        <f t="shared" ref="C3:C20" si="1">SUM(D3:O3)</f>
        <v>359</v>
      </c>
      <c r="D3" s="3">
        <v>199</v>
      </c>
      <c r="E3" s="14">
        <v>80</v>
      </c>
      <c r="F3" s="14">
        <v>80</v>
      </c>
      <c r="G3" s="14"/>
      <c r="H3" s="14"/>
      <c r="I3" s="3"/>
      <c r="J3" s="3"/>
      <c r="K3" s="3"/>
      <c r="L3" s="3"/>
      <c r="M3" s="3"/>
      <c r="N3" s="3"/>
    </row>
    <row r="4" spans="1:14" x14ac:dyDescent="0.45">
      <c r="A4" t="s">
        <v>31</v>
      </c>
      <c r="B4" s="13">
        <v>1</v>
      </c>
      <c r="C4" s="8">
        <f t="shared" si="1"/>
        <v>119</v>
      </c>
      <c r="D4" s="3">
        <v>81</v>
      </c>
      <c r="E4" s="14">
        <v>19</v>
      </c>
      <c r="F4" s="14">
        <v>19</v>
      </c>
      <c r="G4" s="14"/>
      <c r="H4" s="14"/>
    </row>
    <row r="5" spans="1:14" x14ac:dyDescent="0.45">
      <c r="A5" t="s">
        <v>38</v>
      </c>
      <c r="B5" s="13">
        <v>2</v>
      </c>
      <c r="C5" s="8">
        <f t="shared" si="1"/>
        <v>59</v>
      </c>
      <c r="D5" s="3">
        <v>43</v>
      </c>
      <c r="E5" s="14">
        <v>8</v>
      </c>
      <c r="F5" s="14">
        <v>8</v>
      </c>
      <c r="G5" s="3"/>
      <c r="H5" s="3"/>
    </row>
    <row r="6" spans="1:14" x14ac:dyDescent="0.45">
      <c r="A6" t="s">
        <v>21</v>
      </c>
      <c r="B6" s="13">
        <v>1</v>
      </c>
      <c r="C6" s="8">
        <f t="shared" si="1"/>
        <v>68</v>
      </c>
      <c r="D6" s="3">
        <v>32</v>
      </c>
      <c r="E6" s="3">
        <v>18</v>
      </c>
      <c r="F6" s="3">
        <v>18</v>
      </c>
      <c r="G6" s="3"/>
      <c r="H6" s="3"/>
    </row>
    <row r="7" spans="1:14" x14ac:dyDescent="0.45">
      <c r="A7" t="s">
        <v>25</v>
      </c>
      <c r="B7" s="13">
        <v>2</v>
      </c>
      <c r="C7" s="8">
        <f t="shared" si="1"/>
        <v>12</v>
      </c>
      <c r="D7" s="3">
        <v>12</v>
      </c>
      <c r="E7" s="14">
        <v>0</v>
      </c>
      <c r="F7" s="14">
        <v>0</v>
      </c>
      <c r="G7" s="3"/>
      <c r="H7" s="3"/>
    </row>
    <row r="8" spans="1:14" x14ac:dyDescent="0.45">
      <c r="A8" t="s">
        <v>6</v>
      </c>
      <c r="B8" s="13">
        <v>2</v>
      </c>
      <c r="C8" s="8">
        <f t="shared" si="1"/>
        <v>101</v>
      </c>
      <c r="D8" s="3">
        <v>75</v>
      </c>
      <c r="E8" s="14">
        <v>13</v>
      </c>
      <c r="F8" s="14">
        <v>13</v>
      </c>
      <c r="G8" s="3"/>
      <c r="H8" s="3"/>
      <c r="I8" s="3"/>
    </row>
    <row r="9" spans="1:14" x14ac:dyDescent="0.45">
      <c r="A9" t="s">
        <v>33</v>
      </c>
      <c r="B9" s="13">
        <v>4</v>
      </c>
      <c r="C9" s="8">
        <f t="shared" si="1"/>
        <v>12</v>
      </c>
      <c r="D9" s="3">
        <v>12</v>
      </c>
      <c r="E9" s="14">
        <v>0</v>
      </c>
      <c r="F9" s="14">
        <v>0</v>
      </c>
      <c r="G9" s="3"/>
      <c r="H9" s="3"/>
    </row>
    <row r="10" spans="1:14" x14ac:dyDescent="0.45">
      <c r="A10" t="s">
        <v>9</v>
      </c>
      <c r="B10" s="13">
        <v>5</v>
      </c>
      <c r="C10" s="8">
        <f t="shared" si="1"/>
        <v>18</v>
      </c>
      <c r="D10" s="3">
        <v>6</v>
      </c>
      <c r="E10">
        <v>6</v>
      </c>
      <c r="F10">
        <v>6</v>
      </c>
      <c r="G10" s="3"/>
      <c r="H10" s="3"/>
    </row>
    <row r="11" spans="1:14" x14ac:dyDescent="0.45">
      <c r="A11" t="s">
        <v>7</v>
      </c>
      <c r="B11" s="13">
        <v>3</v>
      </c>
      <c r="C11" s="8">
        <f t="shared" si="1"/>
        <v>26</v>
      </c>
      <c r="D11" s="3">
        <v>6</v>
      </c>
      <c r="E11" s="14">
        <v>10</v>
      </c>
      <c r="F11" s="14">
        <v>10</v>
      </c>
      <c r="G11" s="3"/>
      <c r="H11" s="3"/>
    </row>
    <row r="12" spans="1:14" x14ac:dyDescent="0.45">
      <c r="A12" t="s">
        <v>3</v>
      </c>
      <c r="B12" s="13">
        <v>1</v>
      </c>
      <c r="C12" s="8">
        <f t="shared" si="1"/>
        <v>188</v>
      </c>
      <c r="D12" s="3">
        <v>28</v>
      </c>
      <c r="E12" s="14">
        <v>80</v>
      </c>
      <c r="F12" s="14">
        <v>80</v>
      </c>
      <c r="G12" s="3"/>
      <c r="H12" s="3"/>
    </row>
    <row r="13" spans="1:14" x14ac:dyDescent="0.45">
      <c r="A13" t="s">
        <v>37</v>
      </c>
      <c r="B13" s="13">
        <v>4</v>
      </c>
      <c r="C13" s="8">
        <f t="shared" si="1"/>
        <v>140</v>
      </c>
      <c r="D13" s="3"/>
      <c r="E13" s="14">
        <v>70</v>
      </c>
      <c r="F13" s="14">
        <v>70</v>
      </c>
      <c r="G13" s="3"/>
      <c r="H13" s="3"/>
    </row>
    <row r="14" spans="1:14" x14ac:dyDescent="0.45">
      <c r="B14" s="13"/>
      <c r="C14" s="8">
        <f t="shared" si="1"/>
        <v>0</v>
      </c>
      <c r="D14" s="3"/>
      <c r="G14" s="3"/>
      <c r="H14" s="3"/>
    </row>
    <row r="15" spans="1:14" x14ac:dyDescent="0.45">
      <c r="B15" s="13"/>
      <c r="C15" s="8">
        <f t="shared" si="1"/>
        <v>0</v>
      </c>
      <c r="D15" s="3"/>
      <c r="E15" s="14"/>
      <c r="F15" s="14"/>
      <c r="G15" s="3"/>
      <c r="H15" s="3"/>
    </row>
    <row r="16" spans="1:14" x14ac:dyDescent="0.45">
      <c r="B16" s="13"/>
      <c r="C16" s="8">
        <f t="shared" si="1"/>
        <v>0</v>
      </c>
      <c r="D16" s="3"/>
      <c r="E16" s="14"/>
      <c r="F16" s="14"/>
      <c r="G16" s="3"/>
      <c r="H16" s="3"/>
      <c r="I16" s="3"/>
    </row>
    <row r="17" spans="2:14" x14ac:dyDescent="0.45">
      <c r="B17" s="13"/>
      <c r="C17" s="8">
        <f t="shared" si="1"/>
        <v>0</v>
      </c>
      <c r="D17" s="3"/>
    </row>
    <row r="18" spans="2:14" x14ac:dyDescent="0.45">
      <c r="B18" s="13"/>
      <c r="C18" s="8">
        <f t="shared" si="1"/>
        <v>0</v>
      </c>
      <c r="D18" s="3"/>
    </row>
    <row r="19" spans="2:14" x14ac:dyDescent="0.45">
      <c r="B19" s="13"/>
      <c r="C19" s="8">
        <f t="shared" si="1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2:14" x14ac:dyDescent="0.45">
      <c r="B20" s="13"/>
      <c r="C20" s="8">
        <f t="shared" si="1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A2" sqref="A2:C13"/>
    </sheetView>
  </sheetViews>
  <sheetFormatPr defaultRowHeight="14.25" x14ac:dyDescent="0.45"/>
  <cols>
    <col min="1" max="1" width="25.86328125" bestFit="1" customWidth="1"/>
    <col min="2" max="3" width="6.73046875" customWidth="1"/>
    <col min="4" max="4" width="7.3984375" bestFit="1" customWidth="1"/>
    <col min="5" max="14" width="6.73046875" customWidth="1"/>
  </cols>
  <sheetData>
    <row r="1" spans="1:14" ht="80.650000000000006" customHeight="1" x14ac:dyDescent="0.45">
      <c r="A1" s="2" t="s">
        <v>42</v>
      </c>
      <c r="B1" s="9" t="s">
        <v>2</v>
      </c>
      <c r="C1" s="10" t="s">
        <v>0</v>
      </c>
      <c r="D1" s="11" t="s">
        <v>22</v>
      </c>
      <c r="E1" s="11" t="s">
        <v>24</v>
      </c>
      <c r="F1" s="11" t="s">
        <v>24</v>
      </c>
      <c r="G1" s="11" t="s">
        <v>24</v>
      </c>
      <c r="H1" s="11"/>
      <c r="I1" s="11"/>
      <c r="J1" s="12"/>
      <c r="K1" s="12"/>
      <c r="L1" s="12"/>
      <c r="M1" s="12"/>
      <c r="N1" s="12"/>
    </row>
    <row r="2" spans="1:14" x14ac:dyDescent="0.45">
      <c r="A2" s="1" t="s">
        <v>1</v>
      </c>
      <c r="B2" s="13"/>
      <c r="C2" s="8">
        <f>SUM(D2:O2)</f>
        <v>2433</v>
      </c>
      <c r="D2" s="3">
        <f>SUMPRODUCT(D3:D54,$B$3:$B$54)</f>
        <v>696</v>
      </c>
      <c r="E2" s="3">
        <f t="shared" ref="E2:N2" si="0">SUMPRODUCT(E3:E54,$B$3:$B$54)</f>
        <v>579</v>
      </c>
      <c r="F2" s="3">
        <f t="shared" si="0"/>
        <v>579</v>
      </c>
      <c r="G2" s="3">
        <f t="shared" ref="G2" si="1">SUMPRODUCT(G3:G54,$B$3:$B$54)</f>
        <v>579</v>
      </c>
      <c r="H2" s="3">
        <f t="shared" si="0"/>
        <v>0</v>
      </c>
      <c r="I2" s="3">
        <f t="shared" si="0"/>
        <v>0</v>
      </c>
      <c r="J2" s="3">
        <f t="shared" si="0"/>
        <v>0</v>
      </c>
      <c r="K2" s="3">
        <f t="shared" si="0"/>
        <v>0</v>
      </c>
      <c r="L2" s="3">
        <f t="shared" si="0"/>
        <v>0</v>
      </c>
      <c r="M2" s="3">
        <f t="shared" si="0"/>
        <v>0</v>
      </c>
      <c r="N2" s="3">
        <f t="shared" si="0"/>
        <v>0</v>
      </c>
    </row>
    <row r="3" spans="1:14" x14ac:dyDescent="0.45">
      <c r="A3" t="s">
        <v>32</v>
      </c>
      <c r="B3" s="13">
        <v>1</v>
      </c>
      <c r="C3" s="8">
        <f t="shared" ref="C3:C20" si="2">SUM(D3:O3)</f>
        <v>439</v>
      </c>
      <c r="D3" s="3">
        <v>199</v>
      </c>
      <c r="E3" s="14">
        <v>80</v>
      </c>
      <c r="F3" s="14">
        <v>80</v>
      </c>
      <c r="G3" s="14">
        <v>80</v>
      </c>
      <c r="H3" s="14"/>
      <c r="I3" s="3"/>
      <c r="J3" s="3"/>
      <c r="K3" s="3"/>
      <c r="L3" s="3"/>
      <c r="M3" s="3"/>
      <c r="N3" s="3"/>
    </row>
    <row r="4" spans="1:14" x14ac:dyDescent="0.45">
      <c r="A4" t="s">
        <v>31</v>
      </c>
      <c r="B4" s="13">
        <v>1</v>
      </c>
      <c r="C4" s="8">
        <f t="shared" si="2"/>
        <v>138</v>
      </c>
      <c r="D4" s="3">
        <v>81</v>
      </c>
      <c r="E4" s="14">
        <v>19</v>
      </c>
      <c r="F4" s="14">
        <v>19</v>
      </c>
      <c r="G4" s="14">
        <v>19</v>
      </c>
      <c r="H4" s="14"/>
    </row>
    <row r="5" spans="1:14" x14ac:dyDescent="0.45">
      <c r="A5" t="s">
        <v>38</v>
      </c>
      <c r="B5" s="13">
        <v>2</v>
      </c>
      <c r="C5" s="8">
        <f t="shared" si="2"/>
        <v>67</v>
      </c>
      <c r="D5" s="3">
        <v>43</v>
      </c>
      <c r="E5" s="14">
        <v>8</v>
      </c>
      <c r="F5" s="14">
        <v>8</v>
      </c>
      <c r="G5" s="14">
        <v>8</v>
      </c>
      <c r="H5" s="3"/>
    </row>
    <row r="6" spans="1:14" x14ac:dyDescent="0.45">
      <c r="A6" t="s">
        <v>21</v>
      </c>
      <c r="B6" s="13">
        <v>1</v>
      </c>
      <c r="C6" s="8">
        <f t="shared" si="2"/>
        <v>86</v>
      </c>
      <c r="D6" s="3">
        <v>32</v>
      </c>
      <c r="E6" s="3">
        <v>18</v>
      </c>
      <c r="F6" s="3">
        <v>18</v>
      </c>
      <c r="G6" s="3">
        <v>18</v>
      </c>
      <c r="H6" s="3"/>
    </row>
    <row r="7" spans="1:14" x14ac:dyDescent="0.45">
      <c r="A7" t="s">
        <v>25</v>
      </c>
      <c r="B7" s="13">
        <v>2</v>
      </c>
      <c r="C7" s="8">
        <f t="shared" si="2"/>
        <v>12</v>
      </c>
      <c r="D7" s="3">
        <v>12</v>
      </c>
      <c r="E7" s="14">
        <v>0</v>
      </c>
      <c r="F7" s="14">
        <v>0</v>
      </c>
      <c r="G7" s="14">
        <v>0</v>
      </c>
      <c r="H7" s="3"/>
    </row>
    <row r="8" spans="1:14" x14ac:dyDescent="0.45">
      <c r="A8" t="s">
        <v>6</v>
      </c>
      <c r="B8" s="13">
        <v>2</v>
      </c>
      <c r="C8" s="8">
        <f t="shared" si="2"/>
        <v>114</v>
      </c>
      <c r="D8" s="3">
        <v>75</v>
      </c>
      <c r="E8" s="14">
        <v>13</v>
      </c>
      <c r="F8" s="14">
        <v>13</v>
      </c>
      <c r="G8" s="14">
        <v>13</v>
      </c>
      <c r="H8" s="3"/>
      <c r="I8" s="3"/>
    </row>
    <row r="9" spans="1:14" x14ac:dyDescent="0.45">
      <c r="A9" t="s">
        <v>33</v>
      </c>
      <c r="B9" s="13">
        <v>4</v>
      </c>
      <c r="C9" s="8">
        <f t="shared" si="2"/>
        <v>12</v>
      </c>
      <c r="D9" s="3">
        <v>12</v>
      </c>
      <c r="E9" s="14">
        <v>0</v>
      </c>
      <c r="F9" s="14">
        <v>0</v>
      </c>
      <c r="G9" s="14">
        <v>0</v>
      </c>
      <c r="H9" s="3"/>
    </row>
    <row r="10" spans="1:14" x14ac:dyDescent="0.45">
      <c r="A10" t="s">
        <v>9</v>
      </c>
      <c r="B10" s="13">
        <v>5</v>
      </c>
      <c r="C10" s="8">
        <f t="shared" si="2"/>
        <v>24</v>
      </c>
      <c r="D10" s="3">
        <v>6</v>
      </c>
      <c r="E10">
        <v>6</v>
      </c>
      <c r="F10">
        <v>6</v>
      </c>
      <c r="G10">
        <v>6</v>
      </c>
      <c r="H10" s="3"/>
    </row>
    <row r="11" spans="1:14" x14ac:dyDescent="0.45">
      <c r="A11" t="s">
        <v>7</v>
      </c>
      <c r="B11" s="13">
        <v>3</v>
      </c>
      <c r="C11" s="8">
        <f t="shared" si="2"/>
        <v>36</v>
      </c>
      <c r="D11" s="3">
        <v>6</v>
      </c>
      <c r="E11" s="14">
        <v>10</v>
      </c>
      <c r="F11" s="14">
        <v>10</v>
      </c>
      <c r="G11" s="14">
        <v>10</v>
      </c>
      <c r="H11" s="3"/>
    </row>
    <row r="12" spans="1:14" x14ac:dyDescent="0.45">
      <c r="A12" t="s">
        <v>3</v>
      </c>
      <c r="B12" s="13">
        <v>1</v>
      </c>
      <c r="C12" s="8">
        <f t="shared" si="2"/>
        <v>268</v>
      </c>
      <c r="D12" s="3">
        <v>28</v>
      </c>
      <c r="E12" s="14">
        <v>80</v>
      </c>
      <c r="F12" s="14">
        <v>80</v>
      </c>
      <c r="G12" s="14">
        <v>80</v>
      </c>
      <c r="H12" s="3"/>
    </row>
    <row r="13" spans="1:14" x14ac:dyDescent="0.45">
      <c r="A13" t="s">
        <v>37</v>
      </c>
      <c r="B13" s="13">
        <v>4</v>
      </c>
      <c r="C13" s="8">
        <f t="shared" si="2"/>
        <v>210</v>
      </c>
      <c r="D13" s="3"/>
      <c r="E13" s="14">
        <v>70</v>
      </c>
      <c r="F13" s="14">
        <v>70</v>
      </c>
      <c r="G13" s="14">
        <v>70</v>
      </c>
      <c r="H13" s="3"/>
    </row>
    <row r="14" spans="1:14" x14ac:dyDescent="0.45">
      <c r="B14" s="13"/>
      <c r="C14" s="8">
        <f t="shared" si="2"/>
        <v>0</v>
      </c>
      <c r="D14" s="3"/>
      <c r="H14" s="3"/>
    </row>
    <row r="15" spans="1:14" x14ac:dyDescent="0.45">
      <c r="B15" s="13"/>
      <c r="C15" s="8">
        <f t="shared" si="2"/>
        <v>0</v>
      </c>
      <c r="D15" s="3"/>
      <c r="E15" s="14"/>
      <c r="F15" s="14"/>
      <c r="G15" s="14"/>
      <c r="H15" s="3"/>
    </row>
    <row r="16" spans="1:14" x14ac:dyDescent="0.45">
      <c r="B16" s="13"/>
      <c r="C16" s="8">
        <f t="shared" si="2"/>
        <v>0</v>
      </c>
      <c r="D16" s="3"/>
      <c r="E16" s="14"/>
      <c r="F16" s="14"/>
      <c r="G16" s="14"/>
      <c r="H16" s="3"/>
      <c r="I16" s="3"/>
    </row>
    <row r="17" spans="2:14" x14ac:dyDescent="0.45">
      <c r="B17" s="13"/>
      <c r="C17" s="8">
        <f t="shared" si="2"/>
        <v>0</v>
      </c>
      <c r="D17" s="3"/>
    </row>
    <row r="18" spans="2:14" x14ac:dyDescent="0.45">
      <c r="B18" s="13"/>
      <c r="C18" s="8">
        <f t="shared" si="2"/>
        <v>0</v>
      </c>
      <c r="D18" s="3"/>
    </row>
    <row r="19" spans="2:14" x14ac:dyDescent="0.45">
      <c r="B19" s="13"/>
      <c r="C19" s="8">
        <f t="shared" si="2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2:14" x14ac:dyDescent="0.45">
      <c r="B20" s="13"/>
      <c r="C20" s="8">
        <f t="shared" si="2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A2" sqref="A2:C13"/>
    </sheetView>
  </sheetViews>
  <sheetFormatPr defaultRowHeight="14.25" x14ac:dyDescent="0.45"/>
  <cols>
    <col min="1" max="1" width="25.86328125" bestFit="1" customWidth="1"/>
    <col min="2" max="3" width="6.73046875" customWidth="1"/>
    <col min="4" max="4" width="7.3984375" bestFit="1" customWidth="1"/>
    <col min="5" max="14" width="6.73046875" customWidth="1"/>
  </cols>
  <sheetData>
    <row r="1" spans="1:14" ht="80.650000000000006" customHeight="1" x14ac:dyDescent="0.45">
      <c r="A1" s="2" t="s">
        <v>23</v>
      </c>
      <c r="B1" s="9" t="s">
        <v>2</v>
      </c>
      <c r="C1" s="10" t="s">
        <v>0</v>
      </c>
      <c r="D1" s="11" t="s">
        <v>22</v>
      </c>
      <c r="E1" s="11" t="s">
        <v>22</v>
      </c>
      <c r="F1" s="11" t="s">
        <v>24</v>
      </c>
      <c r="G1" s="11"/>
      <c r="H1" s="11"/>
      <c r="I1" s="11"/>
      <c r="J1" s="12"/>
      <c r="K1" s="12"/>
      <c r="L1" s="12"/>
      <c r="M1" s="12"/>
      <c r="N1" s="12"/>
    </row>
    <row r="2" spans="1:14" x14ac:dyDescent="0.45">
      <c r="A2" s="1" t="s">
        <v>1</v>
      </c>
      <c r="B2" s="13"/>
      <c r="C2" s="8">
        <f>SUM(D2:O2)</f>
        <v>1971</v>
      </c>
      <c r="D2" s="3">
        <f>SUMPRODUCT(D3:D54,$B$3:$B$54)</f>
        <v>696</v>
      </c>
      <c r="E2" s="3">
        <f t="shared" ref="E2:L2" si="0">SUMPRODUCT(E3:E54,$B$3:$B$54)</f>
        <v>696</v>
      </c>
      <c r="F2" s="3">
        <f t="shared" si="0"/>
        <v>579</v>
      </c>
      <c r="G2" s="3">
        <f t="shared" si="0"/>
        <v>0</v>
      </c>
      <c r="H2" s="3">
        <f t="shared" si="0"/>
        <v>0</v>
      </c>
      <c r="I2" s="3">
        <f t="shared" si="0"/>
        <v>0</v>
      </c>
      <c r="J2" s="3">
        <f t="shared" si="0"/>
        <v>0</v>
      </c>
      <c r="K2" s="3">
        <f t="shared" si="0"/>
        <v>0</v>
      </c>
      <c r="L2" s="3">
        <f t="shared" si="0"/>
        <v>0</v>
      </c>
      <c r="M2" s="3">
        <f t="shared" ref="M2:N2" si="1">SUMPRODUCT(M3:M54,$B$3:$B$54)</f>
        <v>0</v>
      </c>
      <c r="N2" s="3">
        <f t="shared" si="1"/>
        <v>0</v>
      </c>
    </row>
    <row r="3" spans="1:14" x14ac:dyDescent="0.45">
      <c r="A3" t="s">
        <v>32</v>
      </c>
      <c r="B3" s="13">
        <v>1</v>
      </c>
      <c r="C3" s="8">
        <f t="shared" ref="C3:C12" si="2">SUM(D3:O3)</f>
        <v>478</v>
      </c>
      <c r="D3" s="3">
        <v>199</v>
      </c>
      <c r="E3" s="14">
        <v>199</v>
      </c>
      <c r="F3" s="14">
        <v>80</v>
      </c>
      <c r="G3" s="14"/>
      <c r="H3" s="14"/>
      <c r="I3" s="3"/>
      <c r="J3" s="3"/>
      <c r="K3" s="3"/>
      <c r="L3" s="3"/>
      <c r="M3" s="3"/>
      <c r="N3" s="3"/>
    </row>
    <row r="4" spans="1:14" x14ac:dyDescent="0.45">
      <c r="A4" t="s">
        <v>31</v>
      </c>
      <c r="B4" s="13">
        <v>1</v>
      </c>
      <c r="C4" s="8">
        <f t="shared" si="2"/>
        <v>181</v>
      </c>
      <c r="D4" s="3">
        <v>81</v>
      </c>
      <c r="E4" s="14">
        <v>81</v>
      </c>
      <c r="F4" s="14">
        <v>19</v>
      </c>
      <c r="G4" s="14"/>
      <c r="H4" s="14"/>
    </row>
    <row r="5" spans="1:14" x14ac:dyDescent="0.45">
      <c r="A5" t="s">
        <v>38</v>
      </c>
      <c r="B5" s="13">
        <v>2</v>
      </c>
      <c r="C5" s="8">
        <f t="shared" si="2"/>
        <v>94</v>
      </c>
      <c r="D5" s="3">
        <v>43</v>
      </c>
      <c r="E5" s="14">
        <v>43</v>
      </c>
      <c r="F5" s="14">
        <v>8</v>
      </c>
      <c r="G5" s="3"/>
      <c r="H5" s="3"/>
    </row>
    <row r="6" spans="1:14" x14ac:dyDescent="0.45">
      <c r="A6" t="s">
        <v>21</v>
      </c>
      <c r="B6" s="13">
        <v>1</v>
      </c>
      <c r="C6" s="8">
        <f>SUM(D6:O6)</f>
        <v>82</v>
      </c>
      <c r="D6" s="3">
        <v>32</v>
      </c>
      <c r="E6" s="3">
        <v>32</v>
      </c>
      <c r="F6" s="3">
        <v>18</v>
      </c>
      <c r="G6" s="3"/>
      <c r="H6" s="3"/>
    </row>
    <row r="7" spans="1:14" x14ac:dyDescent="0.45">
      <c r="A7" t="s">
        <v>25</v>
      </c>
      <c r="B7" s="13">
        <v>2</v>
      </c>
      <c r="C7" s="8">
        <f t="shared" si="2"/>
        <v>24</v>
      </c>
      <c r="D7" s="3">
        <v>12</v>
      </c>
      <c r="E7" s="14">
        <v>12</v>
      </c>
      <c r="F7" s="14">
        <v>0</v>
      </c>
      <c r="G7" s="3"/>
      <c r="H7" s="3"/>
    </row>
    <row r="8" spans="1:14" x14ac:dyDescent="0.45">
      <c r="A8" t="s">
        <v>6</v>
      </c>
      <c r="B8" s="13">
        <v>2</v>
      </c>
      <c r="C8" s="8">
        <f t="shared" si="2"/>
        <v>163</v>
      </c>
      <c r="D8" s="3">
        <v>75</v>
      </c>
      <c r="E8" s="14">
        <v>75</v>
      </c>
      <c r="F8" s="14">
        <v>13</v>
      </c>
      <c r="G8" s="3"/>
      <c r="H8" s="3"/>
      <c r="I8" s="3"/>
    </row>
    <row r="9" spans="1:14" x14ac:dyDescent="0.45">
      <c r="A9" t="s">
        <v>33</v>
      </c>
      <c r="B9" s="13">
        <v>4</v>
      </c>
      <c r="C9" s="8">
        <f t="shared" si="2"/>
        <v>24</v>
      </c>
      <c r="D9" s="3">
        <v>12</v>
      </c>
      <c r="E9" s="14">
        <v>12</v>
      </c>
      <c r="F9" s="14">
        <v>0</v>
      </c>
      <c r="G9" s="3"/>
      <c r="H9" s="3"/>
    </row>
    <row r="10" spans="1:14" x14ac:dyDescent="0.45">
      <c r="A10" t="s">
        <v>9</v>
      </c>
      <c r="B10" s="13">
        <v>5</v>
      </c>
      <c r="C10" s="8">
        <f t="shared" si="2"/>
        <v>18</v>
      </c>
      <c r="D10" s="3">
        <v>6</v>
      </c>
      <c r="E10">
        <v>6</v>
      </c>
      <c r="F10">
        <v>6</v>
      </c>
      <c r="G10" s="3"/>
      <c r="H10" s="3"/>
    </row>
    <row r="11" spans="1:14" x14ac:dyDescent="0.45">
      <c r="A11" t="s">
        <v>7</v>
      </c>
      <c r="B11" s="13">
        <v>3</v>
      </c>
      <c r="C11" s="8">
        <f t="shared" si="2"/>
        <v>22</v>
      </c>
      <c r="D11" s="3">
        <v>6</v>
      </c>
      <c r="E11" s="14">
        <v>6</v>
      </c>
      <c r="F11" s="14">
        <v>10</v>
      </c>
      <c r="G11" s="3"/>
      <c r="H11" s="3"/>
    </row>
    <row r="12" spans="1:14" x14ac:dyDescent="0.45">
      <c r="A12" t="s">
        <v>3</v>
      </c>
      <c r="B12" s="13">
        <v>1</v>
      </c>
      <c r="C12" s="8">
        <f t="shared" si="2"/>
        <v>136</v>
      </c>
      <c r="D12" s="3">
        <v>28</v>
      </c>
      <c r="E12" s="14">
        <v>28</v>
      </c>
      <c r="F12" s="14">
        <v>80</v>
      </c>
      <c r="G12" s="3"/>
      <c r="H12" s="3"/>
    </row>
    <row r="13" spans="1:14" x14ac:dyDescent="0.45">
      <c r="A13" t="s">
        <v>37</v>
      </c>
      <c r="B13" s="13">
        <v>4</v>
      </c>
      <c r="C13" s="8">
        <f t="shared" ref="C13:C20" si="3">SUM(D13:O13)</f>
        <v>70</v>
      </c>
      <c r="D13" s="3"/>
      <c r="E13" s="3"/>
      <c r="F13" s="14">
        <v>70</v>
      </c>
      <c r="G13" s="3"/>
      <c r="H13" s="3"/>
    </row>
    <row r="14" spans="1:14" x14ac:dyDescent="0.45">
      <c r="B14" s="13"/>
      <c r="C14" s="8">
        <f t="shared" si="3"/>
        <v>0</v>
      </c>
      <c r="D14" s="3"/>
      <c r="E14" s="3"/>
      <c r="G14" s="3"/>
      <c r="H14" s="3"/>
    </row>
    <row r="15" spans="1:14" x14ac:dyDescent="0.45">
      <c r="B15" s="13"/>
      <c r="C15" s="8">
        <f t="shared" si="3"/>
        <v>0</v>
      </c>
      <c r="D15" s="3"/>
      <c r="E15" s="3"/>
      <c r="F15" s="14"/>
      <c r="G15" s="3"/>
      <c r="H15" s="3"/>
    </row>
    <row r="16" spans="1:14" x14ac:dyDescent="0.45">
      <c r="B16" s="13"/>
      <c r="C16" s="8">
        <f t="shared" si="3"/>
        <v>0</v>
      </c>
      <c r="D16" s="3"/>
      <c r="E16" s="3"/>
      <c r="F16" s="14"/>
      <c r="G16" s="3"/>
      <c r="H16" s="3"/>
      <c r="I16" s="3"/>
    </row>
    <row r="17" spans="2:14" x14ac:dyDescent="0.45">
      <c r="B17" s="13"/>
      <c r="C17" s="8">
        <f t="shared" si="3"/>
        <v>0</v>
      </c>
      <c r="D17" s="3"/>
    </row>
    <row r="18" spans="2:14" x14ac:dyDescent="0.45">
      <c r="B18" s="13"/>
      <c r="C18" s="8">
        <f t="shared" si="3"/>
        <v>0</v>
      </c>
      <c r="D18" s="3"/>
    </row>
    <row r="19" spans="2:14" x14ac:dyDescent="0.45">
      <c r="B19" s="13"/>
      <c r="C19" s="8">
        <f t="shared" si="3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2:14" x14ac:dyDescent="0.45">
      <c r="B20" s="13"/>
      <c r="C20" s="8">
        <f t="shared" si="3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A2" sqref="A2:C13"/>
    </sheetView>
  </sheetViews>
  <sheetFormatPr defaultRowHeight="14.25" x14ac:dyDescent="0.45"/>
  <cols>
    <col min="1" max="1" width="25.86328125" bestFit="1" customWidth="1"/>
    <col min="2" max="3" width="6.73046875" customWidth="1"/>
    <col min="4" max="5" width="7.3984375" bestFit="1" customWidth="1"/>
    <col min="6" max="15" width="6.73046875" customWidth="1"/>
  </cols>
  <sheetData>
    <row r="1" spans="1:15" ht="80.650000000000006" customHeight="1" x14ac:dyDescent="0.45">
      <c r="A1" s="2" t="s">
        <v>40</v>
      </c>
      <c r="B1" s="9" t="s">
        <v>2</v>
      </c>
      <c r="C1" s="10" t="s">
        <v>0</v>
      </c>
      <c r="D1" s="11" t="s">
        <v>22</v>
      </c>
      <c r="E1" s="11" t="s">
        <v>22</v>
      </c>
      <c r="F1" s="11" t="s">
        <v>24</v>
      </c>
      <c r="G1" s="11" t="s">
        <v>24</v>
      </c>
      <c r="H1" s="11"/>
      <c r="I1" s="11"/>
      <c r="J1" s="11"/>
      <c r="K1" s="12"/>
      <c r="L1" s="12"/>
      <c r="M1" s="12"/>
      <c r="N1" s="12"/>
      <c r="O1" s="12"/>
    </row>
    <row r="2" spans="1:15" x14ac:dyDescent="0.45">
      <c r="A2" s="1" t="s">
        <v>1</v>
      </c>
      <c r="B2" s="13"/>
      <c r="C2" s="8">
        <f>SUM(D2:P2)</f>
        <v>2550</v>
      </c>
      <c r="D2" s="3">
        <f>SUMPRODUCT(D3:D54,$B$3:$B$54)</f>
        <v>696</v>
      </c>
      <c r="E2" s="3">
        <f>SUMPRODUCT(E3:E54,$B$3:$B$54)</f>
        <v>696</v>
      </c>
      <c r="F2" s="3">
        <f t="shared" ref="F2:O2" si="0">SUMPRODUCT(F3:F54,$B$3:$B$54)</f>
        <v>579</v>
      </c>
      <c r="G2" s="3">
        <f t="shared" si="0"/>
        <v>579</v>
      </c>
      <c r="H2" s="3">
        <f t="shared" si="0"/>
        <v>0</v>
      </c>
      <c r="I2" s="3">
        <f t="shared" si="0"/>
        <v>0</v>
      </c>
      <c r="J2" s="3">
        <f t="shared" si="0"/>
        <v>0</v>
      </c>
      <c r="K2" s="3">
        <f t="shared" si="0"/>
        <v>0</v>
      </c>
      <c r="L2" s="3">
        <f t="shared" si="0"/>
        <v>0</v>
      </c>
      <c r="M2" s="3">
        <f t="shared" si="0"/>
        <v>0</v>
      </c>
      <c r="N2" s="3">
        <f t="shared" si="0"/>
        <v>0</v>
      </c>
      <c r="O2" s="3">
        <f t="shared" si="0"/>
        <v>0</v>
      </c>
    </row>
    <row r="3" spans="1:15" x14ac:dyDescent="0.45">
      <c r="A3" t="s">
        <v>32</v>
      </c>
      <c r="B3" s="13">
        <v>1</v>
      </c>
      <c r="C3" s="8">
        <f t="shared" ref="C3:C20" si="1">SUM(D3:P3)</f>
        <v>558</v>
      </c>
      <c r="D3" s="3">
        <v>199</v>
      </c>
      <c r="E3" s="3">
        <v>199</v>
      </c>
      <c r="F3" s="14">
        <v>80</v>
      </c>
      <c r="G3" s="14">
        <v>80</v>
      </c>
      <c r="H3" s="14"/>
      <c r="I3" s="14"/>
      <c r="J3" s="3"/>
      <c r="K3" s="3"/>
      <c r="L3" s="3"/>
      <c r="M3" s="3"/>
      <c r="N3" s="3"/>
      <c r="O3" s="3"/>
    </row>
    <row r="4" spans="1:15" x14ac:dyDescent="0.45">
      <c r="A4" t="s">
        <v>31</v>
      </c>
      <c r="B4" s="13">
        <v>1</v>
      </c>
      <c r="C4" s="8">
        <f t="shared" si="1"/>
        <v>200</v>
      </c>
      <c r="D4" s="3">
        <v>81</v>
      </c>
      <c r="E4" s="3">
        <v>81</v>
      </c>
      <c r="F4" s="14">
        <v>19</v>
      </c>
      <c r="G4" s="14">
        <v>19</v>
      </c>
      <c r="H4" s="14"/>
      <c r="I4" s="14"/>
    </row>
    <row r="5" spans="1:15" x14ac:dyDescent="0.45">
      <c r="A5" t="s">
        <v>38</v>
      </c>
      <c r="B5" s="13">
        <v>2</v>
      </c>
      <c r="C5" s="8">
        <f t="shared" si="1"/>
        <v>102</v>
      </c>
      <c r="D5" s="3">
        <v>43</v>
      </c>
      <c r="E5" s="3">
        <v>43</v>
      </c>
      <c r="F5" s="14">
        <v>8</v>
      </c>
      <c r="G5" s="14">
        <v>8</v>
      </c>
      <c r="H5" s="3"/>
      <c r="I5" s="3"/>
    </row>
    <row r="6" spans="1:15" x14ac:dyDescent="0.45">
      <c r="A6" t="s">
        <v>21</v>
      </c>
      <c r="B6" s="13">
        <v>1</v>
      </c>
      <c r="C6" s="8">
        <f t="shared" si="1"/>
        <v>100</v>
      </c>
      <c r="D6" s="3">
        <v>32</v>
      </c>
      <c r="E6" s="3">
        <v>32</v>
      </c>
      <c r="F6" s="3">
        <v>18</v>
      </c>
      <c r="G6" s="3">
        <v>18</v>
      </c>
      <c r="H6" s="3"/>
      <c r="I6" s="3"/>
    </row>
    <row r="7" spans="1:15" x14ac:dyDescent="0.45">
      <c r="A7" t="s">
        <v>25</v>
      </c>
      <c r="B7" s="13">
        <v>2</v>
      </c>
      <c r="C7" s="8">
        <f t="shared" si="1"/>
        <v>24</v>
      </c>
      <c r="D7" s="3">
        <v>12</v>
      </c>
      <c r="E7" s="3">
        <v>12</v>
      </c>
      <c r="F7" s="14">
        <v>0</v>
      </c>
      <c r="G7" s="14">
        <v>0</v>
      </c>
      <c r="H7" s="3"/>
      <c r="I7" s="3"/>
    </row>
    <row r="8" spans="1:15" x14ac:dyDescent="0.45">
      <c r="A8" t="s">
        <v>6</v>
      </c>
      <c r="B8" s="13">
        <v>2</v>
      </c>
      <c r="C8" s="8">
        <f t="shared" si="1"/>
        <v>176</v>
      </c>
      <c r="D8" s="3">
        <v>75</v>
      </c>
      <c r="E8" s="3">
        <v>75</v>
      </c>
      <c r="F8" s="14">
        <v>13</v>
      </c>
      <c r="G8" s="14">
        <v>13</v>
      </c>
      <c r="H8" s="3"/>
      <c r="I8" s="3"/>
      <c r="J8" s="3"/>
    </row>
    <row r="9" spans="1:15" x14ac:dyDescent="0.45">
      <c r="A9" t="s">
        <v>33</v>
      </c>
      <c r="B9" s="13">
        <v>4</v>
      </c>
      <c r="C9" s="8">
        <f t="shared" si="1"/>
        <v>24</v>
      </c>
      <c r="D9" s="3">
        <v>12</v>
      </c>
      <c r="E9" s="3">
        <v>12</v>
      </c>
      <c r="F9" s="14">
        <v>0</v>
      </c>
      <c r="G9" s="14">
        <v>0</v>
      </c>
      <c r="H9" s="3"/>
      <c r="I9" s="3"/>
    </row>
    <row r="10" spans="1:15" x14ac:dyDescent="0.45">
      <c r="A10" t="s">
        <v>9</v>
      </c>
      <c r="B10" s="13">
        <v>5</v>
      </c>
      <c r="C10" s="8">
        <f t="shared" si="1"/>
        <v>24</v>
      </c>
      <c r="D10" s="3">
        <v>6</v>
      </c>
      <c r="E10" s="3">
        <v>6</v>
      </c>
      <c r="F10">
        <v>6</v>
      </c>
      <c r="G10">
        <v>6</v>
      </c>
      <c r="H10" s="3"/>
      <c r="I10" s="3"/>
    </row>
    <row r="11" spans="1:15" x14ac:dyDescent="0.45">
      <c r="A11" t="s">
        <v>7</v>
      </c>
      <c r="B11" s="13">
        <v>3</v>
      </c>
      <c r="C11" s="8">
        <f t="shared" si="1"/>
        <v>32</v>
      </c>
      <c r="D11" s="3">
        <v>6</v>
      </c>
      <c r="E11" s="3">
        <v>6</v>
      </c>
      <c r="F11" s="14">
        <v>10</v>
      </c>
      <c r="G11" s="14">
        <v>10</v>
      </c>
      <c r="H11" s="3"/>
      <c r="I11" s="3"/>
    </row>
    <row r="12" spans="1:15" x14ac:dyDescent="0.45">
      <c r="A12" t="s">
        <v>3</v>
      </c>
      <c r="B12" s="13">
        <v>1</v>
      </c>
      <c r="C12" s="8">
        <f t="shared" si="1"/>
        <v>216</v>
      </c>
      <c r="D12" s="3">
        <v>28</v>
      </c>
      <c r="E12" s="3">
        <v>28</v>
      </c>
      <c r="F12" s="14">
        <v>80</v>
      </c>
      <c r="G12" s="14">
        <v>80</v>
      </c>
      <c r="H12" s="3"/>
      <c r="I12" s="3"/>
    </row>
    <row r="13" spans="1:15" x14ac:dyDescent="0.45">
      <c r="A13" t="s">
        <v>37</v>
      </c>
      <c r="B13" s="13">
        <v>4</v>
      </c>
      <c r="C13" s="8">
        <f t="shared" si="1"/>
        <v>140</v>
      </c>
      <c r="D13" s="3"/>
      <c r="E13" s="3"/>
      <c r="F13" s="14">
        <v>70</v>
      </c>
      <c r="G13" s="14">
        <v>70</v>
      </c>
      <c r="H13" s="3"/>
      <c r="I13" s="3"/>
    </row>
    <row r="14" spans="1:15" x14ac:dyDescent="0.45">
      <c r="B14" s="13"/>
      <c r="C14" s="8">
        <f t="shared" si="1"/>
        <v>0</v>
      </c>
      <c r="D14" s="3"/>
      <c r="E14" s="3"/>
      <c r="H14" s="3"/>
      <c r="I14" s="3"/>
    </row>
    <row r="15" spans="1:15" x14ac:dyDescent="0.45">
      <c r="B15" s="13"/>
      <c r="C15" s="8">
        <f t="shared" si="1"/>
        <v>0</v>
      </c>
      <c r="D15" s="3"/>
      <c r="E15" s="3"/>
      <c r="F15" s="14"/>
      <c r="G15" s="14"/>
      <c r="H15" s="3"/>
      <c r="I15" s="3"/>
    </row>
    <row r="16" spans="1:15" x14ac:dyDescent="0.45">
      <c r="B16" s="13"/>
      <c r="C16" s="8">
        <f t="shared" si="1"/>
        <v>0</v>
      </c>
      <c r="D16" s="3"/>
      <c r="E16" s="3"/>
      <c r="F16" s="14"/>
      <c r="G16" s="14"/>
      <c r="H16" s="3"/>
      <c r="I16" s="3"/>
      <c r="J16" s="3"/>
    </row>
    <row r="17" spans="2:15" x14ac:dyDescent="0.45">
      <c r="B17" s="13"/>
      <c r="C17" s="8">
        <f t="shared" si="1"/>
        <v>0</v>
      </c>
      <c r="D17" s="3"/>
      <c r="E17" s="3"/>
    </row>
    <row r="18" spans="2:15" x14ac:dyDescent="0.45">
      <c r="B18" s="13"/>
      <c r="C18" s="8">
        <f t="shared" si="1"/>
        <v>0</v>
      </c>
      <c r="D18" s="3"/>
      <c r="E18" s="3"/>
    </row>
    <row r="19" spans="2:15" x14ac:dyDescent="0.45">
      <c r="B19" s="13"/>
      <c r="C19" s="8">
        <f t="shared" si="1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2:15" x14ac:dyDescent="0.45">
      <c r="B20" s="13"/>
      <c r="C20" s="8">
        <f t="shared" si="1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A2" sqref="A2:C13"/>
    </sheetView>
  </sheetViews>
  <sheetFormatPr defaultRowHeight="14.25" x14ac:dyDescent="0.45"/>
  <cols>
    <col min="1" max="1" width="25.86328125" bestFit="1" customWidth="1"/>
    <col min="2" max="3" width="6.73046875" customWidth="1"/>
    <col min="4" max="5" width="7.3984375" bestFit="1" customWidth="1"/>
    <col min="6" max="16" width="6.73046875" customWidth="1"/>
  </cols>
  <sheetData>
    <row r="1" spans="1:16" ht="80.650000000000006" customHeight="1" x14ac:dyDescent="0.45">
      <c r="A1" s="2" t="s">
        <v>39</v>
      </c>
      <c r="B1" s="9" t="s">
        <v>2</v>
      </c>
      <c r="C1" s="10" t="s">
        <v>0</v>
      </c>
      <c r="D1" s="11" t="s">
        <v>22</v>
      </c>
      <c r="E1" s="11" t="s">
        <v>22</v>
      </c>
      <c r="F1" s="11" t="s">
        <v>22</v>
      </c>
      <c r="G1" s="11" t="s">
        <v>24</v>
      </c>
      <c r="H1" s="11" t="s">
        <v>24</v>
      </c>
      <c r="I1" s="11"/>
      <c r="J1" s="11"/>
      <c r="K1" s="11"/>
      <c r="L1" s="12"/>
      <c r="M1" s="12"/>
      <c r="N1" s="12"/>
      <c r="O1" s="12"/>
      <c r="P1" s="12"/>
    </row>
    <row r="2" spans="1:16" x14ac:dyDescent="0.45">
      <c r="A2" s="1" t="s">
        <v>1</v>
      </c>
      <c r="B2" s="13"/>
      <c r="C2" s="8">
        <f>SUM(D2:Q2)</f>
        <v>3246</v>
      </c>
      <c r="D2" s="3">
        <f>SUMPRODUCT(D3:D54,$B$3:$B$54)</f>
        <v>696</v>
      </c>
      <c r="E2" s="3">
        <f>SUMPRODUCT(E3:E54,$B$3:$B$54)</f>
        <v>696</v>
      </c>
      <c r="F2" s="3">
        <f t="shared" ref="F2:P2" si="0">SUMPRODUCT(F3:F54,$B$3:$B$54)</f>
        <v>696</v>
      </c>
      <c r="G2" s="3">
        <f t="shared" si="0"/>
        <v>579</v>
      </c>
      <c r="H2" s="3">
        <f t="shared" ref="H2" si="1">SUMPRODUCT(H3:H54,$B$3:$B$54)</f>
        <v>579</v>
      </c>
      <c r="I2" s="3">
        <f t="shared" si="0"/>
        <v>0</v>
      </c>
      <c r="J2" s="3">
        <f t="shared" si="0"/>
        <v>0</v>
      </c>
      <c r="K2" s="3">
        <f t="shared" si="0"/>
        <v>0</v>
      </c>
      <c r="L2" s="3">
        <f t="shared" si="0"/>
        <v>0</v>
      </c>
      <c r="M2" s="3">
        <f t="shared" si="0"/>
        <v>0</v>
      </c>
      <c r="N2" s="3">
        <f t="shared" si="0"/>
        <v>0</v>
      </c>
      <c r="O2" s="3">
        <f t="shared" si="0"/>
        <v>0</v>
      </c>
      <c r="P2" s="3">
        <f t="shared" si="0"/>
        <v>0</v>
      </c>
    </row>
    <row r="3" spans="1:16" x14ac:dyDescent="0.45">
      <c r="A3" t="s">
        <v>32</v>
      </c>
      <c r="B3" s="13">
        <v>1</v>
      </c>
      <c r="C3" s="8">
        <f t="shared" ref="C3:C20" si="2">SUM(D3:Q3)</f>
        <v>757</v>
      </c>
      <c r="D3" s="3">
        <v>199</v>
      </c>
      <c r="E3" s="3">
        <v>199</v>
      </c>
      <c r="F3" s="3">
        <v>199</v>
      </c>
      <c r="G3" s="14">
        <v>80</v>
      </c>
      <c r="H3" s="14">
        <v>80</v>
      </c>
      <c r="I3" s="14"/>
      <c r="J3" s="14"/>
      <c r="K3" s="3"/>
      <c r="L3" s="3"/>
      <c r="M3" s="3"/>
      <c r="N3" s="3"/>
      <c r="O3" s="3"/>
      <c r="P3" s="3"/>
    </row>
    <row r="4" spans="1:16" x14ac:dyDescent="0.45">
      <c r="A4" t="s">
        <v>31</v>
      </c>
      <c r="B4" s="13">
        <v>1</v>
      </c>
      <c r="C4" s="8">
        <f t="shared" si="2"/>
        <v>281</v>
      </c>
      <c r="D4" s="3">
        <v>81</v>
      </c>
      <c r="E4" s="3">
        <v>81</v>
      </c>
      <c r="F4" s="3">
        <v>81</v>
      </c>
      <c r="G4" s="14">
        <v>19</v>
      </c>
      <c r="H4" s="14">
        <v>19</v>
      </c>
      <c r="I4" s="14"/>
      <c r="J4" s="14"/>
    </row>
    <row r="5" spans="1:16" x14ac:dyDescent="0.45">
      <c r="A5" t="s">
        <v>38</v>
      </c>
      <c r="B5" s="13">
        <v>2</v>
      </c>
      <c r="C5" s="8">
        <f t="shared" si="2"/>
        <v>145</v>
      </c>
      <c r="D5" s="3">
        <v>43</v>
      </c>
      <c r="E5" s="3">
        <v>43</v>
      </c>
      <c r="F5" s="3">
        <v>43</v>
      </c>
      <c r="G5" s="14">
        <v>8</v>
      </c>
      <c r="H5" s="14">
        <v>8</v>
      </c>
      <c r="I5" s="3"/>
      <c r="J5" s="3"/>
    </row>
    <row r="6" spans="1:16" x14ac:dyDescent="0.45">
      <c r="A6" t="s">
        <v>21</v>
      </c>
      <c r="B6" s="13">
        <v>1</v>
      </c>
      <c r="C6" s="8">
        <f t="shared" si="2"/>
        <v>132</v>
      </c>
      <c r="D6" s="3">
        <v>32</v>
      </c>
      <c r="E6" s="3">
        <v>32</v>
      </c>
      <c r="F6" s="3">
        <v>32</v>
      </c>
      <c r="G6" s="3">
        <v>18</v>
      </c>
      <c r="H6" s="3">
        <v>18</v>
      </c>
      <c r="I6" s="3"/>
      <c r="J6" s="3"/>
    </row>
    <row r="7" spans="1:16" x14ac:dyDescent="0.45">
      <c r="A7" t="s">
        <v>25</v>
      </c>
      <c r="B7" s="13">
        <v>2</v>
      </c>
      <c r="C7" s="8">
        <f t="shared" si="2"/>
        <v>36</v>
      </c>
      <c r="D7" s="3">
        <v>12</v>
      </c>
      <c r="E7" s="3">
        <v>12</v>
      </c>
      <c r="F7" s="3">
        <v>12</v>
      </c>
      <c r="G7" s="14">
        <v>0</v>
      </c>
      <c r="H7" s="14">
        <v>0</v>
      </c>
      <c r="I7" s="3"/>
      <c r="J7" s="3"/>
    </row>
    <row r="8" spans="1:16" x14ac:dyDescent="0.45">
      <c r="A8" t="s">
        <v>6</v>
      </c>
      <c r="B8" s="13">
        <v>2</v>
      </c>
      <c r="C8" s="8">
        <f t="shared" si="2"/>
        <v>251</v>
      </c>
      <c r="D8" s="3">
        <v>75</v>
      </c>
      <c r="E8" s="3">
        <v>75</v>
      </c>
      <c r="F8" s="3">
        <v>75</v>
      </c>
      <c r="G8" s="14">
        <v>13</v>
      </c>
      <c r="H8" s="14">
        <v>13</v>
      </c>
      <c r="I8" s="3"/>
      <c r="J8" s="3"/>
      <c r="K8" s="3"/>
    </row>
    <row r="9" spans="1:16" x14ac:dyDescent="0.45">
      <c r="A9" t="s">
        <v>33</v>
      </c>
      <c r="B9" s="13">
        <v>4</v>
      </c>
      <c r="C9" s="8">
        <f t="shared" si="2"/>
        <v>36</v>
      </c>
      <c r="D9" s="3">
        <v>12</v>
      </c>
      <c r="E9" s="3">
        <v>12</v>
      </c>
      <c r="F9" s="3">
        <v>12</v>
      </c>
      <c r="G9" s="14">
        <v>0</v>
      </c>
      <c r="H9" s="14">
        <v>0</v>
      </c>
      <c r="I9" s="3"/>
      <c r="J9" s="3"/>
    </row>
    <row r="10" spans="1:16" x14ac:dyDescent="0.45">
      <c r="A10" t="s">
        <v>9</v>
      </c>
      <c r="B10" s="13">
        <v>5</v>
      </c>
      <c r="C10" s="8">
        <f t="shared" si="2"/>
        <v>30</v>
      </c>
      <c r="D10" s="3">
        <v>6</v>
      </c>
      <c r="E10" s="3">
        <v>6</v>
      </c>
      <c r="F10" s="3">
        <v>6</v>
      </c>
      <c r="G10">
        <v>6</v>
      </c>
      <c r="H10">
        <v>6</v>
      </c>
      <c r="I10" s="3"/>
      <c r="J10" s="3"/>
    </row>
    <row r="11" spans="1:16" x14ac:dyDescent="0.45">
      <c r="A11" t="s">
        <v>7</v>
      </c>
      <c r="B11" s="13">
        <v>3</v>
      </c>
      <c r="C11" s="8">
        <f t="shared" si="2"/>
        <v>38</v>
      </c>
      <c r="D11" s="3">
        <v>6</v>
      </c>
      <c r="E11" s="3">
        <v>6</v>
      </c>
      <c r="F11" s="3">
        <v>6</v>
      </c>
      <c r="G11" s="14">
        <v>10</v>
      </c>
      <c r="H11" s="14">
        <v>10</v>
      </c>
      <c r="I11" s="3"/>
      <c r="J11" s="3"/>
    </row>
    <row r="12" spans="1:16" x14ac:dyDescent="0.45">
      <c r="A12" t="s">
        <v>3</v>
      </c>
      <c r="B12" s="13">
        <v>1</v>
      </c>
      <c r="C12" s="8">
        <f t="shared" si="2"/>
        <v>244</v>
      </c>
      <c r="D12" s="3">
        <v>28</v>
      </c>
      <c r="E12" s="3">
        <v>28</v>
      </c>
      <c r="F12" s="3">
        <v>28</v>
      </c>
      <c r="G12" s="14">
        <v>80</v>
      </c>
      <c r="H12" s="14">
        <v>80</v>
      </c>
      <c r="I12" s="3"/>
      <c r="J12" s="3"/>
    </row>
    <row r="13" spans="1:16" x14ac:dyDescent="0.45">
      <c r="A13" t="s">
        <v>37</v>
      </c>
      <c r="B13" s="13">
        <v>4</v>
      </c>
      <c r="C13" s="8">
        <f t="shared" si="2"/>
        <v>140</v>
      </c>
      <c r="D13" s="3"/>
      <c r="E13" s="3"/>
      <c r="F13" s="3"/>
      <c r="G13" s="14">
        <v>70</v>
      </c>
      <c r="H13" s="14">
        <v>70</v>
      </c>
      <c r="I13" s="3"/>
      <c r="J13" s="3"/>
    </row>
    <row r="14" spans="1:16" x14ac:dyDescent="0.45">
      <c r="B14" s="13"/>
      <c r="C14" s="8">
        <f t="shared" si="2"/>
        <v>0</v>
      </c>
      <c r="D14" s="3"/>
      <c r="E14" s="3"/>
      <c r="F14" s="3"/>
      <c r="I14" s="3"/>
      <c r="J14" s="3"/>
    </row>
    <row r="15" spans="1:16" x14ac:dyDescent="0.45">
      <c r="B15" s="13"/>
      <c r="C15" s="8">
        <f t="shared" si="2"/>
        <v>0</v>
      </c>
      <c r="D15" s="3"/>
      <c r="E15" s="3"/>
      <c r="F15" s="3"/>
      <c r="G15" s="14"/>
      <c r="H15" s="14"/>
      <c r="I15" s="3"/>
      <c r="J15" s="3"/>
    </row>
    <row r="16" spans="1:16" x14ac:dyDescent="0.45">
      <c r="B16" s="13"/>
      <c r="C16" s="8">
        <f t="shared" si="2"/>
        <v>0</v>
      </c>
      <c r="D16" s="3"/>
      <c r="E16" s="3"/>
      <c r="F16" s="3"/>
      <c r="G16" s="14"/>
      <c r="H16" s="14"/>
      <c r="I16" s="3"/>
      <c r="J16" s="3"/>
      <c r="K16" s="3"/>
    </row>
    <row r="17" spans="2:16" x14ac:dyDescent="0.45">
      <c r="B17" s="13"/>
      <c r="C17" s="8">
        <f t="shared" si="2"/>
        <v>0</v>
      </c>
      <c r="D17" s="3"/>
      <c r="E17" s="3"/>
    </row>
    <row r="18" spans="2:16" x14ac:dyDescent="0.45">
      <c r="B18" s="13"/>
      <c r="C18" s="8">
        <f t="shared" si="2"/>
        <v>0</v>
      </c>
      <c r="D18" s="3"/>
      <c r="E18" s="3"/>
    </row>
    <row r="19" spans="2:16" x14ac:dyDescent="0.45">
      <c r="B19" s="13"/>
      <c r="C19" s="8">
        <f t="shared" si="2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2:16" x14ac:dyDescent="0.45">
      <c r="B20" s="13"/>
      <c r="C20" s="8">
        <f t="shared" si="2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C3" sqref="C3:C12"/>
    </sheetView>
  </sheetViews>
  <sheetFormatPr defaultRowHeight="14.25" x14ac:dyDescent="0.45"/>
  <cols>
    <col min="1" max="1" width="25.86328125" bestFit="1" customWidth="1"/>
    <col min="2" max="3" width="6.73046875" customWidth="1"/>
    <col min="4" max="4" width="7.3984375" bestFit="1" customWidth="1"/>
    <col min="5" max="11" width="6.73046875" customWidth="1"/>
  </cols>
  <sheetData>
    <row r="1" spans="1:11" ht="90.4" customHeight="1" x14ac:dyDescent="0.45">
      <c r="A1" s="2" t="s">
        <v>26</v>
      </c>
      <c r="B1" s="9" t="s">
        <v>2</v>
      </c>
      <c r="C1" s="10" t="s">
        <v>0</v>
      </c>
      <c r="D1" s="11" t="s">
        <v>29</v>
      </c>
      <c r="E1" s="11" t="s">
        <v>28</v>
      </c>
      <c r="F1" s="11" t="s">
        <v>27</v>
      </c>
      <c r="G1" s="11" t="s">
        <v>27</v>
      </c>
      <c r="H1" s="11" t="s">
        <v>27</v>
      </c>
      <c r="I1" s="11" t="s">
        <v>30</v>
      </c>
      <c r="J1" s="12" t="s">
        <v>34</v>
      </c>
      <c r="K1" s="12"/>
    </row>
    <row r="2" spans="1:11" x14ac:dyDescent="0.45">
      <c r="A2" s="1" t="s">
        <v>1</v>
      </c>
      <c r="B2" s="13"/>
      <c r="C2" s="8">
        <f>SUM(D2:O2)</f>
        <v>696</v>
      </c>
      <c r="D2" s="3">
        <f>SUMPRODUCT(D3:D54,$B$3:$B$54)</f>
        <v>143</v>
      </c>
      <c r="E2" s="3">
        <f t="shared" ref="E2:K2" si="0">SUMPRODUCT(E3:E54,$B$3:$B$54)</f>
        <v>114</v>
      </c>
      <c r="F2" s="3">
        <f t="shared" si="0"/>
        <v>114</v>
      </c>
      <c r="G2" s="3">
        <f t="shared" si="0"/>
        <v>114</v>
      </c>
      <c r="H2" s="3">
        <f t="shared" si="0"/>
        <v>114</v>
      </c>
      <c r="I2" s="3">
        <f t="shared" si="0"/>
        <v>69</v>
      </c>
      <c r="J2" s="3">
        <f t="shared" si="0"/>
        <v>28</v>
      </c>
      <c r="K2" s="3">
        <f t="shared" si="0"/>
        <v>0</v>
      </c>
    </row>
    <row r="3" spans="1:11" x14ac:dyDescent="0.45">
      <c r="A3" t="s">
        <v>32</v>
      </c>
      <c r="B3" s="13">
        <v>1</v>
      </c>
      <c r="C3" s="8">
        <f t="shared" ref="C3:C12" si="1">SUM(D3:O3)</f>
        <v>199</v>
      </c>
      <c r="D3" s="3">
        <v>36</v>
      </c>
      <c r="E3" s="14">
        <f>3*10+8</f>
        <v>38</v>
      </c>
      <c r="F3" s="14">
        <f>3*10+8</f>
        <v>38</v>
      </c>
      <c r="G3" s="14">
        <f>3*10+8</f>
        <v>38</v>
      </c>
      <c r="H3" s="14">
        <f>3*10+8</f>
        <v>38</v>
      </c>
      <c r="I3" s="3">
        <v>11</v>
      </c>
      <c r="J3" s="3"/>
      <c r="K3" s="3"/>
    </row>
    <row r="4" spans="1:11" x14ac:dyDescent="0.45">
      <c r="A4" t="s">
        <v>31</v>
      </c>
      <c r="B4" s="13">
        <v>1</v>
      </c>
      <c r="C4" s="8">
        <f t="shared" si="1"/>
        <v>81</v>
      </c>
      <c r="D4" s="3">
        <v>9</v>
      </c>
      <c r="E4" s="14">
        <f>6*3</f>
        <v>18</v>
      </c>
      <c r="F4" s="14">
        <f>6*3</f>
        <v>18</v>
      </c>
      <c r="G4" s="14">
        <f>6*3</f>
        <v>18</v>
      </c>
      <c r="H4" s="14">
        <f>6*3</f>
        <v>18</v>
      </c>
    </row>
    <row r="5" spans="1:11" x14ac:dyDescent="0.45">
      <c r="A5" t="s">
        <v>20</v>
      </c>
      <c r="B5" s="13">
        <v>2</v>
      </c>
      <c r="C5" s="8">
        <f t="shared" si="1"/>
        <v>43</v>
      </c>
      <c r="D5" s="3">
        <v>6</v>
      </c>
      <c r="E5" s="14">
        <v>9</v>
      </c>
      <c r="F5" s="14">
        <v>9</v>
      </c>
      <c r="G5" s="14">
        <v>9</v>
      </c>
      <c r="H5" s="14">
        <v>9</v>
      </c>
      <c r="I5">
        <v>1</v>
      </c>
    </row>
    <row r="6" spans="1:11" x14ac:dyDescent="0.45">
      <c r="A6" t="s">
        <v>21</v>
      </c>
      <c r="B6" s="13">
        <v>1</v>
      </c>
      <c r="C6" s="8">
        <f>SUM(D6:O6)</f>
        <v>32</v>
      </c>
      <c r="D6" s="3">
        <v>8</v>
      </c>
      <c r="E6" s="3">
        <v>6</v>
      </c>
      <c r="F6" s="3">
        <v>6</v>
      </c>
      <c r="G6" s="3">
        <v>6</v>
      </c>
      <c r="H6" s="3">
        <v>6</v>
      </c>
    </row>
    <row r="7" spans="1:11" x14ac:dyDescent="0.45">
      <c r="A7" t="s">
        <v>25</v>
      </c>
      <c r="B7" s="13">
        <v>2</v>
      </c>
      <c r="C7" s="8">
        <f t="shared" si="1"/>
        <v>12</v>
      </c>
      <c r="D7" s="3"/>
      <c r="E7" s="14">
        <v>3</v>
      </c>
      <c r="F7" s="14">
        <v>3</v>
      </c>
      <c r="G7" s="14">
        <v>3</v>
      </c>
      <c r="H7" s="14">
        <v>3</v>
      </c>
    </row>
    <row r="8" spans="1:11" x14ac:dyDescent="0.45">
      <c r="A8" t="s">
        <v>6</v>
      </c>
      <c r="B8" s="13">
        <v>2</v>
      </c>
      <c r="C8" s="8">
        <f t="shared" si="1"/>
        <v>75</v>
      </c>
      <c r="D8" s="3">
        <f>6+9</f>
        <v>15</v>
      </c>
      <c r="E8" s="14">
        <f>4*3+2</f>
        <v>14</v>
      </c>
      <c r="F8" s="14">
        <f>4*3+2</f>
        <v>14</v>
      </c>
      <c r="G8" s="14">
        <f>4*3+2</f>
        <v>14</v>
      </c>
      <c r="H8" s="14">
        <f>4*3+2</f>
        <v>14</v>
      </c>
      <c r="I8" s="3">
        <v>4</v>
      </c>
    </row>
    <row r="9" spans="1:11" x14ac:dyDescent="0.45">
      <c r="A9" t="s">
        <v>33</v>
      </c>
      <c r="B9" s="13">
        <v>4</v>
      </c>
      <c r="C9" s="8">
        <f t="shared" si="1"/>
        <v>12</v>
      </c>
      <c r="D9" s="3"/>
      <c r="E9" s="14"/>
      <c r="F9" s="14"/>
      <c r="G9" s="3"/>
      <c r="H9" s="3"/>
      <c r="I9">
        <v>12</v>
      </c>
    </row>
    <row r="10" spans="1:11" x14ac:dyDescent="0.45">
      <c r="A10" t="s">
        <v>9</v>
      </c>
      <c r="B10" s="13">
        <v>5</v>
      </c>
      <c r="C10" s="8">
        <f t="shared" si="1"/>
        <v>6</v>
      </c>
      <c r="D10" s="3">
        <v>6</v>
      </c>
      <c r="G10" s="3"/>
      <c r="H10" s="3"/>
    </row>
    <row r="11" spans="1:11" x14ac:dyDescent="0.45">
      <c r="A11" t="s">
        <v>7</v>
      </c>
      <c r="B11" s="13">
        <v>3</v>
      </c>
      <c r="C11" s="8">
        <f t="shared" si="1"/>
        <v>6</v>
      </c>
      <c r="D11" s="3">
        <v>6</v>
      </c>
      <c r="E11" s="14"/>
      <c r="F11" s="14"/>
      <c r="G11" s="3"/>
      <c r="H11" s="3"/>
    </row>
    <row r="12" spans="1:11" x14ac:dyDescent="0.45">
      <c r="A12" t="s">
        <v>3</v>
      </c>
      <c r="B12" s="13">
        <v>1</v>
      </c>
      <c r="C12" s="8">
        <f t="shared" si="1"/>
        <v>28</v>
      </c>
      <c r="D12" s="3"/>
      <c r="E12" s="14"/>
      <c r="F12" s="14"/>
      <c r="G12" s="3"/>
      <c r="H12" s="3"/>
      <c r="J12">
        <v>28</v>
      </c>
    </row>
    <row r="13" spans="1:11" x14ac:dyDescent="0.45">
      <c r="B13" s="13"/>
      <c r="C13" s="8">
        <f t="shared" ref="C13:C20" si="2">SUM(D13:O13)</f>
        <v>0</v>
      </c>
      <c r="D13" s="3"/>
      <c r="E13" s="3"/>
      <c r="F13" s="14"/>
      <c r="G13" s="3"/>
      <c r="H13" s="3"/>
    </row>
    <row r="14" spans="1:11" x14ac:dyDescent="0.45">
      <c r="B14" s="13"/>
      <c r="C14" s="8">
        <f t="shared" si="2"/>
        <v>0</v>
      </c>
      <c r="D14" s="3"/>
      <c r="E14" s="3"/>
      <c r="G14" s="3"/>
      <c r="H14" s="3"/>
    </row>
    <row r="15" spans="1:11" x14ac:dyDescent="0.45">
      <c r="B15" s="13"/>
      <c r="C15" s="8">
        <f t="shared" si="2"/>
        <v>0</v>
      </c>
      <c r="D15" s="3"/>
      <c r="E15" s="3"/>
      <c r="F15" s="14"/>
      <c r="G15" s="3"/>
      <c r="H15" s="3"/>
    </row>
    <row r="16" spans="1:11" x14ac:dyDescent="0.45">
      <c r="B16" s="13"/>
      <c r="C16" s="8">
        <f t="shared" si="2"/>
        <v>0</v>
      </c>
      <c r="D16" s="3"/>
      <c r="E16" s="3"/>
      <c r="F16" s="14"/>
      <c r="G16" s="3"/>
      <c r="H16" s="3"/>
      <c r="I16" s="3"/>
    </row>
    <row r="17" spans="2:11" x14ac:dyDescent="0.45">
      <c r="B17" s="13"/>
      <c r="C17" s="8">
        <f t="shared" si="2"/>
        <v>0</v>
      </c>
      <c r="D17" s="3"/>
    </row>
    <row r="18" spans="2:11" x14ac:dyDescent="0.45">
      <c r="B18" s="13"/>
      <c r="C18" s="8">
        <f t="shared" si="2"/>
        <v>0</v>
      </c>
      <c r="D18" s="3"/>
    </row>
    <row r="19" spans="2:11" x14ac:dyDescent="0.45">
      <c r="B19" s="13"/>
      <c r="C19" s="8">
        <f t="shared" si="2"/>
        <v>0</v>
      </c>
      <c r="D19" s="3"/>
      <c r="E19" s="3"/>
      <c r="F19" s="3"/>
      <c r="G19" s="3"/>
      <c r="H19" s="3"/>
      <c r="I19" s="3"/>
      <c r="J19" s="3"/>
      <c r="K19" s="3"/>
    </row>
    <row r="20" spans="2:11" x14ac:dyDescent="0.45">
      <c r="B20" s="13"/>
      <c r="C20" s="8">
        <f t="shared" si="2"/>
        <v>0</v>
      </c>
      <c r="D20" s="3"/>
      <c r="E20" s="3"/>
      <c r="F20" s="3"/>
      <c r="G20" s="3"/>
      <c r="H20" s="3"/>
      <c r="I20" s="3"/>
      <c r="J20" s="3"/>
      <c r="K20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C3" sqref="C3:C13"/>
    </sheetView>
  </sheetViews>
  <sheetFormatPr defaultRowHeight="14.25" x14ac:dyDescent="0.45"/>
  <cols>
    <col min="1" max="1" width="25.86328125" bestFit="1" customWidth="1"/>
    <col min="2" max="3" width="6.73046875" customWidth="1"/>
    <col min="4" max="4" width="7.3984375" bestFit="1" customWidth="1"/>
    <col min="5" max="11" width="6.73046875" customWidth="1"/>
  </cols>
  <sheetData>
    <row r="1" spans="1:11" ht="82.15" customHeight="1" x14ac:dyDescent="0.45">
      <c r="A1" s="2" t="s">
        <v>26</v>
      </c>
      <c r="B1" s="9" t="s">
        <v>2</v>
      </c>
      <c r="C1" s="10" t="s">
        <v>0</v>
      </c>
      <c r="D1" s="11" t="s">
        <v>29</v>
      </c>
      <c r="E1" s="11" t="s">
        <v>34</v>
      </c>
      <c r="F1" s="11" t="s">
        <v>35</v>
      </c>
      <c r="G1" s="11" t="s">
        <v>35</v>
      </c>
      <c r="H1" s="11" t="s">
        <v>35</v>
      </c>
      <c r="I1" s="11" t="s">
        <v>35</v>
      </c>
      <c r="J1" s="12"/>
      <c r="K1" s="12"/>
    </row>
    <row r="2" spans="1:11" x14ac:dyDescent="0.45">
      <c r="A2" s="1" t="s">
        <v>1</v>
      </c>
      <c r="B2" s="13"/>
      <c r="C2" s="8">
        <f>SUM(D2:O2)</f>
        <v>579</v>
      </c>
      <c r="D2" s="3">
        <f>SUMPRODUCT(D3:D54,$B$3:$B$54)</f>
        <v>215</v>
      </c>
      <c r="E2" s="3">
        <f t="shared" ref="E2:K2" si="0">SUMPRODUCT(E3:E54,$B$3:$B$54)</f>
        <v>80</v>
      </c>
      <c r="F2" s="3">
        <f t="shared" si="0"/>
        <v>71</v>
      </c>
      <c r="G2" s="3">
        <f t="shared" si="0"/>
        <v>71</v>
      </c>
      <c r="H2" s="3">
        <f t="shared" si="0"/>
        <v>71</v>
      </c>
      <c r="I2" s="3">
        <f t="shared" si="0"/>
        <v>71</v>
      </c>
      <c r="J2" s="3">
        <f t="shared" si="0"/>
        <v>0</v>
      </c>
      <c r="K2" s="3">
        <f t="shared" si="0"/>
        <v>0</v>
      </c>
    </row>
    <row r="3" spans="1:11" x14ac:dyDescent="0.45">
      <c r="A3" t="s">
        <v>32</v>
      </c>
      <c r="B3" s="13">
        <v>1</v>
      </c>
      <c r="C3" s="8">
        <f t="shared" ref="C3:C12" si="1">SUM(D3:O3)</f>
        <v>80</v>
      </c>
      <c r="D3" s="3">
        <v>80</v>
      </c>
      <c r="E3" s="14"/>
      <c r="F3" s="14"/>
      <c r="G3" s="14"/>
      <c r="H3" s="14"/>
      <c r="I3" s="3"/>
      <c r="J3" s="3"/>
      <c r="K3" s="3"/>
    </row>
    <row r="4" spans="1:11" x14ac:dyDescent="0.45">
      <c r="A4" t="s">
        <v>31</v>
      </c>
      <c r="B4" s="13">
        <v>1</v>
      </c>
      <c r="C4" s="8">
        <f t="shared" si="1"/>
        <v>19</v>
      </c>
      <c r="D4" s="3">
        <v>19</v>
      </c>
      <c r="E4" s="14"/>
      <c r="F4" s="14"/>
      <c r="G4" s="14"/>
      <c r="H4" s="14"/>
    </row>
    <row r="5" spans="1:11" x14ac:dyDescent="0.45">
      <c r="A5" t="s">
        <v>20</v>
      </c>
      <c r="B5" s="13">
        <v>2</v>
      </c>
      <c r="C5" s="8">
        <f t="shared" si="1"/>
        <v>8</v>
      </c>
      <c r="D5" s="3">
        <v>8</v>
      </c>
      <c r="E5" s="14"/>
      <c r="F5" s="14"/>
      <c r="G5" s="14"/>
      <c r="H5" s="14"/>
    </row>
    <row r="6" spans="1:11" x14ac:dyDescent="0.45">
      <c r="A6" t="s">
        <v>21</v>
      </c>
      <c r="B6" s="13">
        <v>1</v>
      </c>
      <c r="C6" s="8">
        <f>SUM(D6:O6)</f>
        <v>18</v>
      </c>
      <c r="D6" s="3">
        <v>18</v>
      </c>
      <c r="E6" s="3"/>
      <c r="F6" s="3"/>
      <c r="G6" s="3"/>
      <c r="H6" s="3"/>
    </row>
    <row r="7" spans="1:11" x14ac:dyDescent="0.45">
      <c r="A7" t="s">
        <v>25</v>
      </c>
      <c r="B7" s="13">
        <v>2</v>
      </c>
      <c r="C7" s="8">
        <f t="shared" si="1"/>
        <v>0</v>
      </c>
      <c r="D7" s="3"/>
      <c r="E7" s="14"/>
      <c r="F7" s="14"/>
      <c r="G7" s="14"/>
      <c r="H7" s="14"/>
    </row>
    <row r="8" spans="1:11" x14ac:dyDescent="0.45">
      <c r="A8" t="s">
        <v>6</v>
      </c>
      <c r="B8" s="13">
        <v>2</v>
      </c>
      <c r="C8" s="8">
        <f t="shared" si="1"/>
        <v>13</v>
      </c>
      <c r="D8" s="3">
        <v>13</v>
      </c>
      <c r="E8" s="14"/>
      <c r="F8" s="14"/>
      <c r="G8" s="14"/>
      <c r="H8" s="14"/>
      <c r="I8" s="3"/>
    </row>
    <row r="9" spans="1:11" x14ac:dyDescent="0.45">
      <c r="A9" t="s">
        <v>33</v>
      </c>
      <c r="B9" s="13">
        <v>4</v>
      </c>
      <c r="C9" s="8">
        <f t="shared" si="1"/>
        <v>0</v>
      </c>
      <c r="D9" s="3"/>
      <c r="E9" s="14"/>
      <c r="F9" s="14"/>
      <c r="G9" s="3"/>
      <c r="H9" s="3"/>
    </row>
    <row r="10" spans="1:11" x14ac:dyDescent="0.45">
      <c r="A10" t="s">
        <v>9</v>
      </c>
      <c r="B10" s="13">
        <v>5</v>
      </c>
      <c r="C10" s="8">
        <f t="shared" si="1"/>
        <v>6</v>
      </c>
      <c r="D10" s="3">
        <v>6</v>
      </c>
      <c r="G10" s="3"/>
      <c r="H10" s="3"/>
    </row>
    <row r="11" spans="1:11" x14ac:dyDescent="0.45">
      <c r="A11" t="s">
        <v>7</v>
      </c>
      <c r="B11" s="13">
        <v>3</v>
      </c>
      <c r="C11" s="8">
        <f t="shared" si="1"/>
        <v>10</v>
      </c>
      <c r="D11" s="3">
        <v>6</v>
      </c>
      <c r="E11" s="14"/>
      <c r="F11" s="14">
        <v>1</v>
      </c>
      <c r="G11" s="3">
        <v>1</v>
      </c>
      <c r="H11" s="3">
        <v>1</v>
      </c>
      <c r="I11" s="3">
        <v>1</v>
      </c>
    </row>
    <row r="12" spans="1:11" x14ac:dyDescent="0.45">
      <c r="A12" t="s">
        <v>3</v>
      </c>
      <c r="B12" s="13">
        <v>1</v>
      </c>
      <c r="C12" s="8">
        <f t="shared" si="1"/>
        <v>80</v>
      </c>
      <c r="D12" s="3"/>
      <c r="E12" s="14">
        <v>80</v>
      </c>
      <c r="F12" s="14"/>
      <c r="G12" s="3"/>
      <c r="H12" s="3"/>
    </row>
    <row r="13" spans="1:11" x14ac:dyDescent="0.45">
      <c r="A13" t="s">
        <v>36</v>
      </c>
      <c r="B13" s="13">
        <v>4</v>
      </c>
      <c r="C13" s="8">
        <f t="shared" ref="C13:C20" si="2">SUM(D13:O13)</f>
        <v>70</v>
      </c>
      <c r="D13" s="3">
        <v>2</v>
      </c>
      <c r="E13" s="3"/>
      <c r="F13" s="14">
        <v>17</v>
      </c>
      <c r="G13" s="3">
        <v>17</v>
      </c>
      <c r="H13" s="3">
        <v>17</v>
      </c>
      <c r="I13" s="3">
        <v>17</v>
      </c>
    </row>
    <row r="14" spans="1:11" x14ac:dyDescent="0.45">
      <c r="B14" s="13"/>
      <c r="C14" s="8">
        <f t="shared" si="2"/>
        <v>0</v>
      </c>
      <c r="D14" s="3"/>
      <c r="E14" s="3"/>
      <c r="G14" s="3"/>
      <c r="H14" s="3"/>
    </row>
    <row r="15" spans="1:11" x14ac:dyDescent="0.45">
      <c r="B15" s="13"/>
      <c r="C15" s="8">
        <f t="shared" si="2"/>
        <v>0</v>
      </c>
      <c r="D15" s="3"/>
      <c r="E15" s="3"/>
      <c r="F15" s="14"/>
      <c r="G15" s="3"/>
      <c r="H15" s="3"/>
    </row>
    <row r="16" spans="1:11" x14ac:dyDescent="0.45">
      <c r="B16" s="13"/>
      <c r="C16" s="8">
        <f t="shared" si="2"/>
        <v>0</v>
      </c>
      <c r="D16" s="3"/>
      <c r="E16" s="3"/>
      <c r="F16" s="14"/>
      <c r="G16" s="3"/>
      <c r="H16" s="3"/>
      <c r="I16" s="3"/>
    </row>
    <row r="17" spans="2:11" x14ac:dyDescent="0.45">
      <c r="B17" s="13"/>
      <c r="C17" s="8">
        <f t="shared" si="2"/>
        <v>0</v>
      </c>
      <c r="D17" s="3"/>
    </row>
    <row r="18" spans="2:11" x14ac:dyDescent="0.45">
      <c r="B18" s="13"/>
      <c r="C18" s="8">
        <f t="shared" si="2"/>
        <v>0</v>
      </c>
      <c r="D18" s="3"/>
    </row>
    <row r="19" spans="2:11" x14ac:dyDescent="0.45">
      <c r="B19" s="13"/>
      <c r="C19" s="8">
        <f t="shared" si="2"/>
        <v>0</v>
      </c>
      <c r="D19" s="3"/>
      <c r="E19" s="3"/>
      <c r="F19" s="3"/>
      <c r="G19" s="3"/>
      <c r="H19" s="3"/>
      <c r="I19" s="3"/>
      <c r="J19" s="3"/>
      <c r="K19" s="3"/>
    </row>
    <row r="20" spans="2:11" x14ac:dyDescent="0.45">
      <c r="B20" s="13"/>
      <c r="C20" s="8">
        <f t="shared" si="2"/>
        <v>0</v>
      </c>
      <c r="D20" s="3"/>
      <c r="E20" s="3"/>
      <c r="F20" s="3"/>
      <c r="G20" s="3"/>
      <c r="H20" s="3"/>
      <c r="I20" s="3"/>
      <c r="J20" s="3"/>
      <c r="K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ACAV rgt</vt:lpstr>
      <vt:lpstr>1Inf2Arm</vt:lpstr>
      <vt:lpstr>1Inf3Arm</vt:lpstr>
      <vt:lpstr>2Inf1Arm</vt:lpstr>
      <vt:lpstr>2Inf2Arm</vt:lpstr>
      <vt:lpstr>3Inf2Arm</vt:lpstr>
      <vt:lpstr>Mech btn</vt:lpstr>
      <vt:lpstr>Arm btn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Halstead</dc:creator>
  <cp:lastModifiedBy>Tom Halstead</cp:lastModifiedBy>
  <dcterms:created xsi:type="dcterms:W3CDTF">2018-02-14T05:47:55Z</dcterms:created>
  <dcterms:modified xsi:type="dcterms:W3CDTF">2018-07-16T01:04:46Z</dcterms:modified>
</cp:coreProperties>
</file>