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14370" windowHeight="12360" firstSheet="8" activeTab="9"/>
  </bookViews>
  <sheets>
    <sheet name="Terrain effects" sheetId="1" r:id="rId1"/>
    <sheet name="Weather effects" sheetId="2" r:id="rId2"/>
    <sheet name="Posture effects" sheetId="3" r:id="rId3"/>
    <sheet name="Morale factor" sheetId="4" r:id="rId4"/>
    <sheet name="Tactical Surprise" sheetId="5" r:id="rId5"/>
    <sheet name="Air superiority" sheetId="6" r:id="rId6"/>
    <sheet name="Season" sheetId="8" r:id="rId7"/>
    <sheet name="Road factors" sheetId="7" r:id="rId8"/>
    <sheet name="Advance rates" sheetId="10" r:id="rId9"/>
    <sheet name="Casualty rates" sheetId="12" r:id="rId10"/>
    <sheet name="Strsize" sheetId="13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2" l="1"/>
  <c r="H11" i="10"/>
  <c r="F11" i="10"/>
  <c r="H10" i="10"/>
  <c r="F10" i="10"/>
  <c r="F9" i="10"/>
  <c r="H9" i="10" s="1"/>
  <c r="F8" i="10"/>
  <c r="H8" i="10" s="1"/>
  <c r="H7" i="10"/>
  <c r="F7" i="10"/>
  <c r="F6" i="10"/>
  <c r="H6" i="10" s="1"/>
  <c r="F5" i="10"/>
  <c r="H5" i="10" s="1"/>
  <c r="H4" i="10"/>
  <c r="H3" i="10"/>
</calcChain>
</file>

<file path=xl/sharedStrings.xml><?xml version="1.0" encoding="utf-8"?>
<sst xmlns="http://schemas.openxmlformats.org/spreadsheetml/2006/main" count="280" uniqueCount="218">
  <si>
    <t>Terrain</t>
  </si>
  <si>
    <t>Mobility</t>
  </si>
  <si>
    <t>Defence Position</t>
  </si>
  <si>
    <t>Infantry Weapons</t>
  </si>
  <si>
    <t>Artillery</t>
  </si>
  <si>
    <t>Air</t>
  </si>
  <si>
    <t>Tanks</t>
  </si>
  <si>
    <t>Terrain Factors ( r ) p228</t>
  </si>
  <si>
    <t>Inf weapons applies to all small arms, mgs, and other infantry weapons, as well as AT weapons</t>
  </si>
  <si>
    <t>Artillery applies to air defense weapons</t>
  </si>
  <si>
    <t>rugged, heavily wooded</t>
  </si>
  <si>
    <t>rugged, mixed</t>
  </si>
  <si>
    <t>rugged, bare</t>
  </si>
  <si>
    <t>rolling, heavily wooded</t>
  </si>
  <si>
    <t>rolling, mixed</t>
  </si>
  <si>
    <t>rolling, bare</t>
  </si>
  <si>
    <t>flat, heavily wooded</t>
  </si>
  <si>
    <t>flat, mixed</t>
  </si>
  <si>
    <t>flat, bare, hard</t>
  </si>
  <si>
    <t>flat, desert</t>
  </si>
  <si>
    <t>desert, sandy dunes</t>
  </si>
  <si>
    <t>swamp, jungled</t>
  </si>
  <si>
    <t>swamp, mixed or open</t>
  </si>
  <si>
    <t>urban</t>
  </si>
  <si>
    <t>Weather factors ( h ) p.229</t>
  </si>
  <si>
    <t>Weather</t>
  </si>
  <si>
    <t>Attack</t>
  </si>
  <si>
    <t>dry, sunshine, extreme heat</t>
  </si>
  <si>
    <t>dry, sunshine, temperate</t>
  </si>
  <si>
    <t>dry, overcast, extreme heat</t>
  </si>
  <si>
    <t>dry, overcast, temperate</t>
  </si>
  <si>
    <t>dry, overcast, extreme cold</t>
  </si>
  <si>
    <t>wet, light, extreme heat</t>
  </si>
  <si>
    <t>wet, light, temperate</t>
  </si>
  <si>
    <t>wet, light, extreme cold</t>
  </si>
  <si>
    <t>wet, heavy, extreme heat</t>
  </si>
  <si>
    <t>wet, heavy, temperate</t>
  </si>
  <si>
    <t>wet, heavy, extreme cold</t>
  </si>
  <si>
    <t>Artillery also applies to air defence weapons</t>
  </si>
  <si>
    <t>Posture</t>
  </si>
  <si>
    <t>Force strength</t>
  </si>
  <si>
    <t>Vulnerability</t>
  </si>
  <si>
    <t>Defence (hasty)</t>
  </si>
  <si>
    <t>Def position applies to all defence postures, attacker is always 1</t>
  </si>
  <si>
    <t>Defence (prepared)</t>
  </si>
  <si>
    <t>Defence (fortified)</t>
  </si>
  <si>
    <t>Withdrawal</t>
  </si>
  <si>
    <t>Delay</t>
  </si>
  <si>
    <t>Morale</t>
  </si>
  <si>
    <t>Factor</t>
  </si>
  <si>
    <t>Excellent</t>
  </si>
  <si>
    <t>Good</t>
  </si>
  <si>
    <t>Fair</t>
  </si>
  <si>
    <t>Poor</t>
  </si>
  <si>
    <t>Panic</t>
  </si>
  <si>
    <t>Tactical surprise factors</t>
  </si>
  <si>
    <t>Level</t>
  </si>
  <si>
    <t>Surpriser's mobility characterstics</t>
  </si>
  <si>
    <t>Surpriser's vulnerability</t>
  </si>
  <si>
    <t>Surprised's vulnerability</t>
  </si>
  <si>
    <t>complete surprise</t>
  </si>
  <si>
    <t>substantial surprise</t>
  </si>
  <si>
    <t>minor surprise</t>
  </si>
  <si>
    <t>Air superiority</t>
  </si>
  <si>
    <t>Air equality</t>
  </si>
  <si>
    <t>Air inferiority</t>
  </si>
  <si>
    <t>Mobility in dry weather</t>
  </si>
  <si>
    <t>Mobility in wet weather</t>
  </si>
  <si>
    <t>dense network</t>
  </si>
  <si>
    <t>medium network</t>
  </si>
  <si>
    <t>sparse network</t>
  </si>
  <si>
    <t>Mobility effect</t>
  </si>
  <si>
    <t>Density</t>
  </si>
  <si>
    <t>Quality</t>
  </si>
  <si>
    <t>Mediocre</t>
  </si>
  <si>
    <t>good</t>
  </si>
  <si>
    <t>mediocre</t>
  </si>
  <si>
    <t>poor</t>
  </si>
  <si>
    <t>dry, sunshine, extreme cold</t>
  </si>
  <si>
    <t>Season</t>
  </si>
  <si>
    <t>winter, jungle</t>
  </si>
  <si>
    <t>winter, desert</t>
  </si>
  <si>
    <t>Season factors (z)</t>
  </si>
  <si>
    <t>winter, temperate</t>
  </si>
  <si>
    <t>spring, jungle</t>
  </si>
  <si>
    <t>spring, desert</t>
  </si>
  <si>
    <t>spring, temperate</t>
  </si>
  <si>
    <t>summer, jungle</t>
  </si>
  <si>
    <t>summer, desert</t>
  </si>
  <si>
    <t>summer, temperate</t>
  </si>
  <si>
    <t>fall, jungle</t>
  </si>
  <si>
    <t>fall, desert</t>
  </si>
  <si>
    <t>fall, temperate</t>
  </si>
  <si>
    <t>Standard unmodified advance rates</t>
  </si>
  <si>
    <t>Armoured (km/day)</t>
  </si>
  <si>
    <t>Mechanised (km/day)</t>
  </si>
  <si>
    <t>Infantry (km/day)</t>
  </si>
  <si>
    <t>Armoured</t>
  </si>
  <si>
    <t>Mechanised</t>
  </si>
  <si>
    <t>Infantry</t>
  </si>
  <si>
    <t>P/P ratio</t>
  </si>
  <si>
    <t>Hasty</t>
  </si>
  <si>
    <t>Prepared</t>
  </si>
  <si>
    <t>Fortified</t>
  </si>
  <si>
    <t>Intense resistance  P/P = 1 to 1.1</t>
  </si>
  <si>
    <t>Hasty defense/delay</t>
  </si>
  <si>
    <t>Perpared defense</t>
  </si>
  <si>
    <t>Fortified defense</t>
  </si>
  <si>
    <t>Strong/Intense resistance P/P 1.11-1.25</t>
  </si>
  <si>
    <t>Strong resistance P/P 1.26-1.45</t>
  </si>
  <si>
    <t>Moderate/strong P/P 1.46-1.75</t>
  </si>
  <si>
    <t>Moderate resistance P/P 1.76-2.25</t>
  </si>
  <si>
    <t>Slight/moderate resistance P/P 2.26-3.0</t>
  </si>
  <si>
    <t>Slight resistance P/P 3.01-4.25</t>
  </si>
  <si>
    <t>Negligible/slight resistance P/P 4.26-6</t>
  </si>
  <si>
    <t>Negligible resistance P/P &gt; 6</t>
  </si>
  <si>
    <t>Advance rate must exceed width of river to cross</t>
  </si>
  <si>
    <t>Terrain effects</t>
  </si>
  <si>
    <t>Obstacle, width (m)</t>
  </si>
  <si>
    <t>Rugged, heavily wooded</t>
  </si>
  <si>
    <t>River, fordable</t>
  </si>
  <si>
    <t>Rugged, mixed</t>
  </si>
  <si>
    <t>River, unfordable</t>
  </si>
  <si>
    <t>Rugged, bare</t>
  </si>
  <si>
    <t>Rolling, heavily wooded</t>
  </si>
  <si>
    <t>Minefield, density/km front</t>
  </si>
  <si>
    <t>Rolling, mixed</t>
  </si>
  <si>
    <t>Rolling, bare</t>
  </si>
  <si>
    <t>Flat, heavily wooded</t>
  </si>
  <si>
    <t>Road quality</t>
  </si>
  <si>
    <t>Road density</t>
  </si>
  <si>
    <t>Flat, mixed</t>
  </si>
  <si>
    <t>European std</t>
  </si>
  <si>
    <t>Flat, bare, hard</t>
  </si>
  <si>
    <t>Moderate</t>
  </si>
  <si>
    <t>Flat, desert</t>
  </si>
  <si>
    <t>Sparse</t>
  </si>
  <si>
    <t>Desert, sandy, dunes</t>
  </si>
  <si>
    <t>Swamp, jungled</t>
  </si>
  <si>
    <t>Swamp, mixed or open</t>
  </si>
  <si>
    <t>Main effort factor</t>
  </si>
  <si>
    <t>Urban</t>
  </si>
  <si>
    <t>Applies only to 1/3 of force division sized (10k) or greater</t>
  </si>
  <si>
    <t>Lower</t>
  </si>
  <si>
    <t>Upper</t>
  </si>
  <si>
    <t>Standard casualty rates %/day</t>
  </si>
  <si>
    <t>Defense</t>
  </si>
  <si>
    <t>Strength/size factor</t>
  </si>
  <si>
    <t>N</t>
  </si>
  <si>
    <t>Mission Factor</t>
  </si>
  <si>
    <t>Normal Combat</t>
  </si>
  <si>
    <t>Main Effort</t>
  </si>
  <si>
    <t>Main effort cannot last more than 48 hours and no more than 1/3 of division size or larger</t>
  </si>
  <si>
    <t>Main effort determined by attacker</t>
  </si>
  <si>
    <t>Holding</t>
  </si>
  <si>
    <t>-</t>
  </si>
  <si>
    <t>Opposition factor</t>
  </si>
  <si>
    <t>P/P</t>
  </si>
  <si>
    <t>Opposition Factor</t>
  </si>
  <si>
    <t>Day/night</t>
  </si>
  <si>
    <t xml:space="preserve">Day </t>
  </si>
  <si>
    <t>Night</t>
  </si>
  <si>
    <t>Non-battle casualties</t>
  </si>
  <si>
    <t>Exhaustion rates</t>
  </si>
  <si>
    <t>April - Oct</t>
  </si>
  <si>
    <t>%/day</t>
  </si>
  <si>
    <t>Fresh unit</t>
  </si>
  <si>
    <t>Oct - April</t>
  </si>
  <si>
    <t>New factor at conclusion of engagement</t>
  </si>
  <si>
    <t>Non-temperate</t>
  </si>
  <si>
    <t>normal offensive'/defensive combat</t>
  </si>
  <si>
    <t/>
  </si>
  <si>
    <t>reduce .05 per day</t>
  </si>
  <si>
    <t>Armored loss rates</t>
  </si>
  <si>
    <t>Cannot be less than .5</t>
  </si>
  <si>
    <t>5.4 * personnel rates/day</t>
  </si>
  <si>
    <t>Attacker opposed by delay</t>
  </si>
  <si>
    <t>lose .05 per day</t>
  </si>
  <si>
    <t>Mission factor</t>
  </si>
  <si>
    <t>Defender in delay</t>
  </si>
  <si>
    <t>Normal combat</t>
  </si>
  <si>
    <t>No gain or loss</t>
  </si>
  <si>
    <t>Main effort</t>
  </si>
  <si>
    <t>Withdrawing, not seriously engaged</t>
  </si>
  <si>
    <t>Recovery rates</t>
  </si>
  <si>
    <t>Advancing in pursuit, not seriously engaged</t>
  </si>
  <si>
    <t>Attacker</t>
  </si>
  <si>
    <t>50% recoverable</t>
  </si>
  <si>
    <t>1/5 per day</t>
  </si>
  <si>
    <t>Reserve or non-active posture</t>
  </si>
  <si>
    <t>Defender</t>
  </si>
  <si>
    <t>Increases up to 1 at .1/day</t>
  </si>
  <si>
    <t>Artillery loss rates</t>
  </si>
  <si>
    <t>.2* personnel rates for towed</t>
  </si>
  <si>
    <t>.5 * personnel rates for SP weapons</t>
  </si>
  <si>
    <t>Attack/defender</t>
  </si>
  <si>
    <t>1/2 per day</t>
  </si>
  <si>
    <t>Other equipment</t>
  </si>
  <si>
    <t>Same as personnel rate</t>
  </si>
  <si>
    <t>Strength Size Factor for Casualties (TNDM)</t>
  </si>
  <si>
    <t>List</t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</si>
  <si>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>100,000 Men</t>
    </r>
  </si>
  <si>
    <t>80,000 – 100,000 Men</t>
  </si>
  <si>
    <t>75,000 – 80,000 Men</t>
  </si>
  <si>
    <t>60,000 – 75,000 Men</t>
  </si>
  <si>
    <t>45,000 – 60,000 Men</t>
  </si>
  <si>
    <t>35,000 – 45,000 Men</t>
  </si>
  <si>
    <t>25,000 – 35,000 Men</t>
  </si>
  <si>
    <t>15,000 – 25,000 Men</t>
  </si>
  <si>
    <t>12,500 – 15,000 Men</t>
  </si>
  <si>
    <t>10,000 – 12,500 Men</t>
  </si>
  <si>
    <t>8,000 – 10,000 Men</t>
  </si>
  <si>
    <t>6,000 – 8,000 Men</t>
  </si>
  <si>
    <t>4,000 – 6,000 Men</t>
  </si>
  <si>
    <t>2,000 – 4,000 Men</t>
  </si>
  <si>
    <t>1,000 – 2,000 Men</t>
  </si>
  <si>
    <t>500 – 1,000 Men</t>
  </si>
  <si>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500 Men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</si>
</sst>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2">
    <dxf>
      <numFmt numFmtId="2" formatCode="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[1]AdvanceRates!$I$2</c:f>
              <c:strCache>
                <c:ptCount val="1"/>
                <c:pt idx="0">
                  <c:v>Hasty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[1]AdvanceRates!$I$3:$I$11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[1]AdvanceRates!$J$2</c:f>
              <c:strCache>
                <c:ptCount val="1"/>
                <c:pt idx="0">
                  <c:v>Prepared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[1]AdvanceRates!$J$3:$J$11</c:f>
              <c:numCache>
                <c:formatCode>General</c:formatCode>
                <c:ptCount val="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[1]AdvanceRates!$K$2</c:f>
              <c:strCache>
                <c:ptCount val="1"/>
                <c:pt idx="0">
                  <c:v>Fortified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[1]AdvanceRates!$K$3:$K$11</c:f>
              <c:numCache>
                <c:formatCode>General</c:formatCode>
                <c:ptCount val="9"/>
                <c:pt idx="0">
                  <c:v>1</c:v>
                </c:pt>
                <c:pt idx="1">
                  <c:v>1.85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223136"/>
        <c:axId val="-654222592"/>
      </c:scatterChart>
      <c:valAx>
        <c:axId val="-654223136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22592"/>
        <c:crosses val="autoZero"/>
        <c:crossBetween val="midCat"/>
        <c:majorUnit val="1"/>
      </c:valAx>
      <c:valAx>
        <c:axId val="-65422259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[1]AdvanceRates!$L$2</c:f>
              <c:strCache>
                <c:ptCount val="1"/>
                <c:pt idx="0">
                  <c:v>Hasty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[1]AdvanceRates!$L$3:$L$11</c:f>
              <c:numCache>
                <c:formatCode>General</c:formatCode>
                <c:ptCount val="9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[1]AdvanceRates!$M$2</c:f>
              <c:strCache>
                <c:ptCount val="1"/>
                <c:pt idx="0">
                  <c:v>Prepared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[1]AdvanceRates!$M$3:$M$11</c:f>
              <c:numCache>
                <c:formatCode>General</c:formatCode>
                <c:ptCount val="9"/>
                <c:pt idx="0">
                  <c:v>2</c:v>
                </c:pt>
                <c:pt idx="1">
                  <c:v>2.25</c:v>
                </c:pt>
                <c:pt idx="2">
                  <c:v>2.8</c:v>
                </c:pt>
                <c:pt idx="3">
                  <c:v>3.5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[1]AdvanceRates!$N$2</c:f>
              <c:strCache>
                <c:ptCount val="1"/>
                <c:pt idx="0">
                  <c:v>Fortified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[1]AdvanceRates!$N$3:$N$11</c:f>
              <c:numCache>
                <c:formatCode>General</c:formatCode>
                <c:ptCount val="9"/>
                <c:pt idx="0">
                  <c:v>1</c:v>
                </c:pt>
                <c:pt idx="1">
                  <c:v>1.85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217696"/>
        <c:axId val="-654220416"/>
      </c:scatterChart>
      <c:valAx>
        <c:axId val="-654217696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20416"/>
        <c:crosses val="autoZero"/>
        <c:crossBetween val="midCat"/>
        <c:majorUnit val="1"/>
      </c:valAx>
      <c:valAx>
        <c:axId val="-65422041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[1]AdvanceRates!$O$2</c:f>
              <c:strCache>
                <c:ptCount val="1"/>
                <c:pt idx="0">
                  <c:v>Hasty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[1]AdvanceRates!$O$3:$O$11</c:f>
              <c:numCache>
                <c:formatCode>General</c:formatCode>
                <c:ptCount val="9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[1]AdvanceRates!$P$2</c:f>
              <c:strCache>
                <c:ptCount val="1"/>
                <c:pt idx="0">
                  <c:v>Prepared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[1]AdvanceRates!$P$3:$P$11</c:f>
              <c:numCache>
                <c:formatCode>General</c:formatCode>
                <c:ptCount val="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[1]AdvanceRates!$Q$2</c:f>
              <c:strCache>
                <c:ptCount val="1"/>
                <c:pt idx="0">
                  <c:v>Fortified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[1]AdvanceRates!$H$3:$H$11</c:f>
              <c:numCache>
                <c:formatCode>General</c:formatCode>
                <c:ptCount val="9"/>
                <c:pt idx="0">
                  <c:v>1.05</c:v>
                </c:pt>
                <c:pt idx="1">
                  <c:v>1.175</c:v>
                </c:pt>
                <c:pt idx="2">
                  <c:v>1.35</c:v>
                </c:pt>
                <c:pt idx="3">
                  <c:v>1.6</c:v>
                </c:pt>
                <c:pt idx="4">
                  <c:v>2</c:v>
                </c:pt>
                <c:pt idx="5">
                  <c:v>2.625</c:v>
                </c:pt>
                <c:pt idx="6">
                  <c:v>3.625</c:v>
                </c:pt>
                <c:pt idx="7">
                  <c:v>5.125</c:v>
                </c:pt>
                <c:pt idx="8">
                  <c:v>6.5</c:v>
                </c:pt>
              </c:numCache>
            </c:numRef>
          </c:xVal>
          <c:yVal>
            <c:numRef>
              <c:f>[1]AdvanceRates!$Q$3:$Q$11</c:f>
              <c:numCache>
                <c:formatCode>General</c:formatCode>
                <c:ptCount val="9"/>
                <c:pt idx="0">
                  <c:v>1</c:v>
                </c:pt>
                <c:pt idx="1">
                  <c:v>1.85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246528"/>
        <c:axId val="-654243808"/>
      </c:scatterChart>
      <c:valAx>
        <c:axId val="-654246528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43808"/>
        <c:crosses val="autoZero"/>
        <c:crossBetween val="midCat"/>
        <c:majorUnit val="1"/>
      </c:valAx>
      <c:valAx>
        <c:axId val="-65424380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1427805270472"/>
          <c:y val="9.7960426179604279E-2"/>
          <c:w val="0.83686632050250687"/>
          <c:h val="0.63294814175625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[1]Casualties!$B$23</c:f>
              <c:strCache>
                <c:ptCount val="1"/>
                <c:pt idx="0">
                  <c:v>Opposition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[1]Casualties!$A$24:$A$34</c:f>
              <c:numCache>
                <c:formatCode>General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1.5</c:v>
                </c:pt>
                <c:pt idx="4">
                  <c:v>0.83</c:v>
                </c:pt>
                <c:pt idx="5">
                  <c:v>0.6</c:v>
                </c:pt>
                <c:pt idx="6">
                  <c:v>0.45</c:v>
                </c:pt>
                <c:pt idx="7">
                  <c:v>0.35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</c:numCache>
            </c:numRef>
          </c:xVal>
          <c:yVal>
            <c:numRef>
              <c:f>[1]Casualties!$B$24:$B$34</c:f>
              <c:numCache>
                <c:formatCode>General</c:formatCode>
                <c:ptCount val="11"/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242720"/>
        <c:axId val="-654241632"/>
      </c:scatterChart>
      <c:valAx>
        <c:axId val="-6542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41632"/>
        <c:crosses val="autoZero"/>
        <c:crossBetween val="midCat"/>
      </c:valAx>
      <c:valAx>
        <c:axId val="-654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2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[1]Casualties!$B$6</c:f>
              <c:strCache>
                <c:ptCount val="1"/>
                <c:pt idx="0">
                  <c:v>Strength/size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[1]Casualties!$A$7:$A$13</c:f>
              <c:numCache>
                <c:formatCode>General</c:formatCode>
                <c:ptCount val="7"/>
                <c:pt idx="0">
                  <c:v>2500</c:v>
                </c:pt>
                <c:pt idx="1">
                  <c:v>7500</c:v>
                </c:pt>
                <c:pt idx="2">
                  <c:v>15000</c:v>
                </c:pt>
                <c:pt idx="3">
                  <c:v>25000</c:v>
                </c:pt>
                <c:pt idx="4">
                  <c:v>40000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xVal>
          <c:yVal>
            <c:numRef>
              <c:f>[1]Casualties!$B$7:$B$13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2651952"/>
        <c:axId val="-832675888"/>
      </c:scatterChart>
      <c:valAx>
        <c:axId val="-8326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75888"/>
        <c:crosses val="autoZero"/>
        <c:crossBetween val="midCat"/>
      </c:valAx>
      <c:valAx>
        <c:axId val="-832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17</xdr:col>
      <xdr:colOff>0</xdr:colOff>
      <xdr:row>32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22</xdr:row>
      <xdr:rowOff>9525</xdr:rowOff>
    </xdr:from>
    <xdr:to>
      <xdr:col>7</xdr:col>
      <xdr:colOff>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9</xdr:col>
      <xdr:colOff>485775</xdr:colOff>
      <xdr:row>13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wh/Documents/MATLAB/QJM/qjm_NP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I_WEPS"/>
      <sheetName val="TLI_VEH"/>
      <sheetName val="INFO"/>
      <sheetName val="Formations"/>
      <sheetName val="OOBS"/>
      <sheetName val="Casualties"/>
      <sheetName val="AdvanceRates"/>
      <sheetName val="btl"/>
      <sheetName val="lookups"/>
    </sheetNames>
    <sheetDataSet>
      <sheetData sheetId="0">
        <row r="1">
          <cell r="A1" t="str">
            <v>WEAPON</v>
          </cell>
        </row>
      </sheetData>
      <sheetData sheetId="1"/>
      <sheetData sheetId="2"/>
      <sheetData sheetId="3"/>
      <sheetData sheetId="4"/>
      <sheetData sheetId="5">
        <row r="6">
          <cell r="B6" t="str">
            <v>Strength/size factor</v>
          </cell>
        </row>
        <row r="7">
          <cell r="A7">
            <v>2500</v>
          </cell>
          <cell r="B7">
            <v>2</v>
          </cell>
        </row>
        <row r="8">
          <cell r="A8">
            <v>7500</v>
          </cell>
          <cell r="B8">
            <v>1.5</v>
          </cell>
        </row>
        <row r="9">
          <cell r="A9">
            <v>15000</v>
          </cell>
          <cell r="B9">
            <v>1</v>
          </cell>
        </row>
        <row r="10">
          <cell r="A10">
            <v>25000</v>
          </cell>
          <cell r="B10">
            <v>0.9</v>
          </cell>
        </row>
        <row r="11">
          <cell r="A11">
            <v>40000</v>
          </cell>
          <cell r="B11">
            <v>0.8</v>
          </cell>
        </row>
        <row r="12">
          <cell r="A12">
            <v>75000</v>
          </cell>
          <cell r="B12">
            <v>0.7</v>
          </cell>
        </row>
        <row r="13">
          <cell r="A13">
            <v>100000</v>
          </cell>
          <cell r="B13">
            <v>0.6</v>
          </cell>
        </row>
        <row r="23">
          <cell r="B23" t="str">
            <v>Opposition Factor</v>
          </cell>
        </row>
        <row r="25">
          <cell r="A25">
            <v>3</v>
          </cell>
          <cell r="B25">
            <v>0.7</v>
          </cell>
        </row>
        <row r="26">
          <cell r="A26">
            <v>2.5</v>
          </cell>
          <cell r="B26">
            <v>0.8</v>
          </cell>
        </row>
        <row r="27">
          <cell r="A27">
            <v>1.5</v>
          </cell>
          <cell r="B27">
            <v>0.9</v>
          </cell>
        </row>
        <row r="28">
          <cell r="A28">
            <v>0.83</v>
          </cell>
          <cell r="B28">
            <v>1</v>
          </cell>
        </row>
        <row r="29">
          <cell r="A29">
            <v>0.6</v>
          </cell>
          <cell r="B29">
            <v>1.1000000000000001</v>
          </cell>
        </row>
        <row r="30">
          <cell r="A30">
            <v>0.45</v>
          </cell>
          <cell r="B30">
            <v>1.2</v>
          </cell>
        </row>
        <row r="31">
          <cell r="A31">
            <v>0.35</v>
          </cell>
          <cell r="B31">
            <v>1.3</v>
          </cell>
        </row>
        <row r="32">
          <cell r="A32">
            <v>0.25</v>
          </cell>
          <cell r="B32">
            <v>1.4</v>
          </cell>
        </row>
        <row r="33">
          <cell r="A33">
            <v>0.2</v>
          </cell>
          <cell r="B33">
            <v>1.5</v>
          </cell>
        </row>
        <row r="34">
          <cell r="A34">
            <v>0.15</v>
          </cell>
          <cell r="B34">
            <v>1.6</v>
          </cell>
        </row>
      </sheetData>
      <sheetData sheetId="6">
        <row r="2">
          <cell r="I2" t="str">
            <v>Hasty</v>
          </cell>
          <cell r="J2" t="str">
            <v>Prepared</v>
          </cell>
          <cell r="K2" t="str">
            <v>Fortified</v>
          </cell>
          <cell r="L2" t="str">
            <v>Hasty</v>
          </cell>
          <cell r="M2" t="str">
            <v>Prepared</v>
          </cell>
          <cell r="N2" t="str">
            <v>Fortified</v>
          </cell>
          <cell r="O2" t="str">
            <v>Hasty</v>
          </cell>
          <cell r="P2" t="str">
            <v>Prepared</v>
          </cell>
          <cell r="Q2" t="str">
            <v>Fortified</v>
          </cell>
        </row>
        <row r="3">
          <cell r="H3">
            <v>1.05</v>
          </cell>
          <cell r="I3">
            <v>4</v>
          </cell>
          <cell r="J3">
            <v>2</v>
          </cell>
          <cell r="K3">
            <v>1</v>
          </cell>
          <cell r="L3">
            <v>4</v>
          </cell>
          <cell r="M3">
            <v>2</v>
          </cell>
          <cell r="N3">
            <v>1</v>
          </cell>
          <cell r="O3">
            <v>4</v>
          </cell>
          <cell r="P3">
            <v>2</v>
          </cell>
          <cell r="Q3">
            <v>1</v>
          </cell>
        </row>
        <row r="4">
          <cell r="H4">
            <v>1.175</v>
          </cell>
          <cell r="I4">
            <v>5</v>
          </cell>
          <cell r="J4">
            <v>2.25</v>
          </cell>
          <cell r="K4">
            <v>1.85</v>
          </cell>
          <cell r="L4">
            <v>4.5</v>
          </cell>
          <cell r="M4">
            <v>2.25</v>
          </cell>
          <cell r="N4">
            <v>1.85</v>
          </cell>
          <cell r="O4">
            <v>4.5</v>
          </cell>
          <cell r="P4">
            <v>2.25</v>
          </cell>
          <cell r="Q4">
            <v>1.85</v>
          </cell>
        </row>
        <row r="5">
          <cell r="H5">
            <v>1.35</v>
          </cell>
          <cell r="I5">
            <v>6</v>
          </cell>
          <cell r="J5">
            <v>2.5</v>
          </cell>
          <cell r="K5">
            <v>1.5</v>
          </cell>
          <cell r="L5">
            <v>5</v>
          </cell>
          <cell r="M5">
            <v>2.8</v>
          </cell>
          <cell r="N5">
            <v>1.5</v>
          </cell>
          <cell r="O5">
            <v>5</v>
          </cell>
          <cell r="P5">
            <v>2.5</v>
          </cell>
          <cell r="Q5">
            <v>1.5</v>
          </cell>
        </row>
        <row r="6">
          <cell r="H6">
            <v>1.6</v>
          </cell>
          <cell r="I6">
            <v>9</v>
          </cell>
          <cell r="J6">
            <v>4</v>
          </cell>
          <cell r="K6">
            <v>2</v>
          </cell>
          <cell r="L6">
            <v>7.5</v>
          </cell>
          <cell r="M6">
            <v>3.5</v>
          </cell>
          <cell r="N6">
            <v>2</v>
          </cell>
          <cell r="O6">
            <v>5</v>
          </cell>
          <cell r="P6">
            <v>3</v>
          </cell>
          <cell r="Q6">
            <v>1.75</v>
          </cell>
        </row>
        <row r="7">
          <cell r="H7">
            <v>2</v>
          </cell>
          <cell r="I7">
            <v>12</v>
          </cell>
          <cell r="J7">
            <v>6</v>
          </cell>
          <cell r="K7">
            <v>3</v>
          </cell>
          <cell r="L7">
            <v>10</v>
          </cell>
          <cell r="M7">
            <v>5</v>
          </cell>
          <cell r="N7">
            <v>2.5</v>
          </cell>
          <cell r="O7">
            <v>8</v>
          </cell>
          <cell r="P7">
            <v>4</v>
          </cell>
          <cell r="Q7">
            <v>2</v>
          </cell>
        </row>
        <row r="8">
          <cell r="H8">
            <v>2.625</v>
          </cell>
          <cell r="I8">
            <v>16</v>
          </cell>
          <cell r="J8">
            <v>8</v>
          </cell>
          <cell r="K8">
            <v>4</v>
          </cell>
          <cell r="L8">
            <v>13</v>
          </cell>
          <cell r="M8">
            <v>7</v>
          </cell>
          <cell r="N8">
            <v>3</v>
          </cell>
          <cell r="O8">
            <v>10</v>
          </cell>
          <cell r="P8">
            <v>5</v>
          </cell>
          <cell r="Q8">
            <v>2.5</v>
          </cell>
        </row>
        <row r="9">
          <cell r="H9">
            <v>3.625</v>
          </cell>
          <cell r="I9">
            <v>20</v>
          </cell>
          <cell r="J9">
            <v>10</v>
          </cell>
          <cell r="K9">
            <v>5</v>
          </cell>
          <cell r="L9">
            <v>16</v>
          </cell>
          <cell r="M9">
            <v>8</v>
          </cell>
          <cell r="N9">
            <v>4</v>
          </cell>
          <cell r="O9">
            <v>12</v>
          </cell>
          <cell r="P9">
            <v>6</v>
          </cell>
          <cell r="Q9">
            <v>3</v>
          </cell>
        </row>
        <row r="10">
          <cell r="H10">
            <v>5.125</v>
          </cell>
          <cell r="I10">
            <v>40</v>
          </cell>
          <cell r="J10">
            <v>20</v>
          </cell>
          <cell r="K10">
            <v>10</v>
          </cell>
          <cell r="L10">
            <v>30</v>
          </cell>
          <cell r="M10">
            <v>16</v>
          </cell>
          <cell r="N10">
            <v>8</v>
          </cell>
          <cell r="O10">
            <v>18</v>
          </cell>
          <cell r="P10">
            <v>10</v>
          </cell>
          <cell r="Q10">
            <v>6</v>
          </cell>
        </row>
        <row r="11">
          <cell r="H11">
            <v>6.5</v>
          </cell>
          <cell r="I11">
            <v>60</v>
          </cell>
          <cell r="J11">
            <v>30</v>
          </cell>
          <cell r="K11">
            <v>30</v>
          </cell>
          <cell r="L11">
            <v>48</v>
          </cell>
          <cell r="M11">
            <v>24</v>
          </cell>
          <cell r="N11">
            <v>24</v>
          </cell>
          <cell r="O11">
            <v>24</v>
          </cell>
          <cell r="P11">
            <v>12</v>
          </cell>
          <cell r="Q11">
            <v>12</v>
          </cell>
        </row>
      </sheetData>
      <sheetData sheetId="7"/>
      <sheetData sheetId="8">
        <row r="2">
          <cell r="K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StrengthSizeCasualtiesTNDM" displayName="StrengthSizeCasualtiesTNDM" ref="L6:M23" totalsRowShown="0">
  <autoFilter ref="L6:M23"/>
  <tableColumns count="2">
    <tableColumn id="1" name="List" dataDxfId="1"/>
    <tableColumn id="2" name="N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3" sqref="A3"/>
    </sheetView>
  </sheetViews>
  <sheetFormatPr defaultRowHeight="15" x14ac:dyDescent="0.25"/>
  <cols>
    <col min="1" max="1" width="25.85546875" customWidth="1"/>
    <col min="3" max="3" width="11" customWidth="1"/>
    <col min="4" max="4" width="11.5703125" customWidth="1"/>
  </cols>
  <sheetData>
    <row r="1" spans="1:10" s="1" customFormat="1" x14ac:dyDescent="0.25">
      <c r="A1" s="20" t="s">
        <v>7</v>
      </c>
      <c r="B1" s="20"/>
      <c r="C1" s="20"/>
      <c r="D1" s="20"/>
      <c r="E1" s="20"/>
      <c r="F1" s="20"/>
      <c r="G1" s="20"/>
    </row>
    <row r="2" spans="1:10" ht="3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10" x14ac:dyDescent="0.25">
      <c r="A3" s="8" t="s">
        <v>10</v>
      </c>
      <c r="B3" s="4">
        <v>0.4</v>
      </c>
      <c r="C3" s="4">
        <v>1.5</v>
      </c>
      <c r="D3" s="4">
        <v>0.6</v>
      </c>
      <c r="E3" s="4">
        <v>0.7</v>
      </c>
      <c r="F3" s="4">
        <v>0.8</v>
      </c>
      <c r="G3" s="4">
        <v>0.2</v>
      </c>
      <c r="J3" t="s">
        <v>43</v>
      </c>
    </row>
    <row r="4" spans="1:10" x14ac:dyDescent="0.25">
      <c r="A4" s="8" t="s">
        <v>11</v>
      </c>
      <c r="B4" s="4">
        <v>0.5</v>
      </c>
      <c r="C4" s="4">
        <v>1.55</v>
      </c>
      <c r="D4" s="4">
        <v>0.7</v>
      </c>
      <c r="E4" s="4">
        <v>0.8</v>
      </c>
      <c r="F4" s="4">
        <v>0.9</v>
      </c>
      <c r="G4" s="4">
        <v>0.4</v>
      </c>
      <c r="J4" t="s">
        <v>8</v>
      </c>
    </row>
    <row r="5" spans="1:10" x14ac:dyDescent="0.25">
      <c r="A5" s="8" t="s">
        <v>12</v>
      </c>
      <c r="B5" s="4">
        <v>0.6</v>
      </c>
      <c r="C5" s="4">
        <v>1.45</v>
      </c>
      <c r="D5" s="4">
        <v>0.8</v>
      </c>
      <c r="E5" s="4">
        <v>0.9</v>
      </c>
      <c r="F5" s="4">
        <v>0.95</v>
      </c>
      <c r="G5" s="4">
        <v>0.5</v>
      </c>
      <c r="J5" t="s">
        <v>9</v>
      </c>
    </row>
    <row r="6" spans="1:10" x14ac:dyDescent="0.25">
      <c r="A6" s="8" t="s">
        <v>13</v>
      </c>
      <c r="B6" s="4">
        <v>0.6</v>
      </c>
      <c r="C6" s="4">
        <v>1.35</v>
      </c>
      <c r="D6" s="4">
        <v>0.8</v>
      </c>
      <c r="E6" s="4">
        <v>0.8</v>
      </c>
      <c r="F6" s="4">
        <v>0.9</v>
      </c>
      <c r="G6" s="4">
        <v>0.6</v>
      </c>
    </row>
    <row r="7" spans="1:10" x14ac:dyDescent="0.25">
      <c r="A7" s="8" t="s">
        <v>14</v>
      </c>
      <c r="B7" s="4">
        <v>0.8</v>
      </c>
      <c r="C7" s="4">
        <v>1.3</v>
      </c>
      <c r="D7" s="4">
        <v>0.9</v>
      </c>
      <c r="E7" s="4">
        <v>0.9</v>
      </c>
      <c r="F7" s="4">
        <v>0.95</v>
      </c>
      <c r="G7" s="4">
        <v>0.8</v>
      </c>
    </row>
    <row r="8" spans="1:10" x14ac:dyDescent="0.25">
      <c r="A8" s="8" t="s">
        <v>15</v>
      </c>
      <c r="B8" s="4">
        <v>1</v>
      </c>
      <c r="C8" s="4">
        <v>1.2</v>
      </c>
      <c r="D8" s="4">
        <v>1</v>
      </c>
      <c r="E8" s="4">
        <v>1</v>
      </c>
      <c r="F8" s="4">
        <v>1</v>
      </c>
      <c r="G8" s="4">
        <v>1</v>
      </c>
    </row>
    <row r="9" spans="1:10" x14ac:dyDescent="0.25">
      <c r="A9" s="8" t="s">
        <v>16</v>
      </c>
      <c r="B9" s="4">
        <v>0.7</v>
      </c>
      <c r="C9" s="4">
        <v>1.1000000000000001</v>
      </c>
      <c r="D9" s="4">
        <v>0.8</v>
      </c>
      <c r="E9" s="4">
        <v>0.9</v>
      </c>
      <c r="F9" s="4">
        <v>0.9</v>
      </c>
      <c r="G9" s="4">
        <v>0.7</v>
      </c>
    </row>
    <row r="10" spans="1:10" x14ac:dyDescent="0.25">
      <c r="A10" s="8" t="s">
        <v>17</v>
      </c>
      <c r="B10" s="4">
        <v>0.9</v>
      </c>
      <c r="C10" s="4">
        <v>1.2</v>
      </c>
      <c r="D10" s="4">
        <v>0.9</v>
      </c>
      <c r="E10" s="4">
        <v>1</v>
      </c>
      <c r="F10" s="4">
        <v>0.95</v>
      </c>
      <c r="G10" s="4">
        <v>0.9</v>
      </c>
    </row>
    <row r="11" spans="1:10" x14ac:dyDescent="0.25">
      <c r="A11" s="8" t="s">
        <v>18</v>
      </c>
      <c r="B11" s="4">
        <v>1.05</v>
      </c>
      <c r="C11" s="4">
        <v>1.05</v>
      </c>
      <c r="D11" s="4">
        <v>1</v>
      </c>
      <c r="E11" s="4">
        <v>1</v>
      </c>
      <c r="F11" s="4">
        <v>1</v>
      </c>
      <c r="G11" s="4">
        <v>1</v>
      </c>
    </row>
    <row r="12" spans="1:10" x14ac:dyDescent="0.25">
      <c r="A12" s="8" t="s">
        <v>19</v>
      </c>
      <c r="B12" s="4">
        <v>0.95</v>
      </c>
      <c r="C12" s="4">
        <v>1.18</v>
      </c>
      <c r="D12" s="4">
        <v>1</v>
      </c>
      <c r="E12" s="4">
        <v>1</v>
      </c>
      <c r="F12" s="4">
        <v>1</v>
      </c>
      <c r="G12" s="4">
        <v>1</v>
      </c>
    </row>
    <row r="13" spans="1:10" x14ac:dyDescent="0.25">
      <c r="A13" s="8" t="s">
        <v>20</v>
      </c>
      <c r="B13" s="4">
        <v>0.3</v>
      </c>
      <c r="C13" s="4">
        <v>1.4</v>
      </c>
      <c r="D13" s="4">
        <v>1</v>
      </c>
      <c r="E13" s="4">
        <v>1</v>
      </c>
      <c r="F13" s="4">
        <v>1</v>
      </c>
      <c r="G13" s="4">
        <v>0.6</v>
      </c>
    </row>
    <row r="14" spans="1:10" x14ac:dyDescent="0.25">
      <c r="A14" s="8" t="s">
        <v>21</v>
      </c>
      <c r="B14" s="4">
        <v>0.3</v>
      </c>
      <c r="C14" s="4">
        <v>1.4</v>
      </c>
      <c r="D14" s="4">
        <v>0.6</v>
      </c>
      <c r="E14" s="4">
        <v>0.8</v>
      </c>
      <c r="F14" s="4">
        <v>0.8</v>
      </c>
      <c r="G14" s="4">
        <v>0.2</v>
      </c>
    </row>
    <row r="15" spans="1:10" x14ac:dyDescent="0.25">
      <c r="A15" s="8" t="s">
        <v>22</v>
      </c>
      <c r="B15" s="4">
        <v>0.4</v>
      </c>
      <c r="C15" s="4">
        <v>1.3</v>
      </c>
      <c r="D15" s="4">
        <v>0.8</v>
      </c>
      <c r="E15" s="4">
        <v>0.9</v>
      </c>
      <c r="F15" s="4">
        <v>0.95</v>
      </c>
      <c r="G15" s="4">
        <v>0.3</v>
      </c>
    </row>
    <row r="16" spans="1:10" x14ac:dyDescent="0.25">
      <c r="A16" s="8" t="s">
        <v>23</v>
      </c>
      <c r="B16" s="4">
        <v>0.7</v>
      </c>
      <c r="C16" s="4">
        <v>1.4</v>
      </c>
      <c r="D16" s="4">
        <v>0.8</v>
      </c>
      <c r="E16" s="4">
        <v>0.9</v>
      </c>
      <c r="F16" s="4">
        <v>0.9</v>
      </c>
      <c r="G16" s="4">
        <v>0.7</v>
      </c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/>
      <c r="B25" s="4"/>
      <c r="C25" s="4"/>
      <c r="D25" s="4"/>
      <c r="E25" s="4"/>
      <c r="F25" s="4"/>
      <c r="G25" s="4"/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x14ac:dyDescent="0.25">
      <c r="A28" s="4"/>
      <c r="B28" s="4"/>
      <c r="C28" s="4"/>
      <c r="D28" s="4"/>
      <c r="E28" s="4"/>
      <c r="F28" s="4"/>
      <c r="G28" s="4"/>
    </row>
    <row r="29" spans="1:7" x14ac:dyDescent="0.25">
      <c r="A29" s="4"/>
      <c r="B29" s="4"/>
      <c r="C29" s="4"/>
      <c r="D29" s="4"/>
      <c r="E29" s="4"/>
      <c r="F29" s="4"/>
      <c r="G29" s="4"/>
    </row>
    <row r="30" spans="1:7" x14ac:dyDescent="0.25">
      <c r="A30" s="4"/>
      <c r="B30" s="4"/>
      <c r="C30" s="4"/>
      <c r="D30" s="4"/>
      <c r="E30" s="4"/>
      <c r="F30" s="4"/>
      <c r="G30" s="4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L32" sqref="L31:L32"/>
    </sheetView>
  </sheetViews>
  <sheetFormatPr defaultRowHeight="15" x14ac:dyDescent="0.25"/>
  <cols>
    <col min="1" max="1" width="9.140625" customWidth="1"/>
    <col min="8" max="8" width="5.85546875" customWidth="1"/>
    <col min="9" max="9" width="4.5703125" customWidth="1"/>
    <col min="10" max="10" width="3.5703125" customWidth="1"/>
    <col min="12" max="12" width="20.85546875" customWidth="1"/>
  </cols>
  <sheetData>
    <row r="1" spans="1:13" x14ac:dyDescent="0.25">
      <c r="A1" t="s">
        <v>145</v>
      </c>
    </row>
    <row r="2" spans="1:13" x14ac:dyDescent="0.25">
      <c r="A2" t="s">
        <v>26</v>
      </c>
      <c r="B2">
        <v>2.8</v>
      </c>
    </row>
    <row r="3" spans="1:13" x14ac:dyDescent="0.25">
      <c r="A3" t="s">
        <v>146</v>
      </c>
      <c r="B3">
        <v>1.5</v>
      </c>
    </row>
    <row r="5" spans="1:13" x14ac:dyDescent="0.25">
      <c r="A5" t="s">
        <v>147</v>
      </c>
      <c r="L5" s="24" t="s">
        <v>199</v>
      </c>
      <c r="M5" s="16"/>
    </row>
    <row r="6" spans="1:13" x14ac:dyDescent="0.25">
      <c r="A6" t="s">
        <v>148</v>
      </c>
      <c r="B6" t="s">
        <v>147</v>
      </c>
      <c r="L6" t="s">
        <v>200</v>
      </c>
      <c r="M6" s="16" t="s">
        <v>148</v>
      </c>
    </row>
    <row r="7" spans="1:13" x14ac:dyDescent="0.25">
      <c r="A7" s="18">
        <v>0</v>
      </c>
      <c r="B7">
        <v>2</v>
      </c>
      <c r="L7" s="25" t="s">
        <v>201</v>
      </c>
      <c r="M7" s="26">
        <v>0.3</v>
      </c>
    </row>
    <row r="8" spans="1:13" x14ac:dyDescent="0.25">
      <c r="A8" s="18">
        <v>5000</v>
      </c>
      <c r="B8">
        <v>1.5</v>
      </c>
      <c r="L8" s="25" t="s">
        <v>202</v>
      </c>
      <c r="M8" s="26">
        <v>0.4</v>
      </c>
    </row>
    <row r="9" spans="1:13" x14ac:dyDescent="0.25">
      <c r="A9" s="18">
        <v>10000</v>
      </c>
      <c r="B9">
        <v>1</v>
      </c>
      <c r="L9" s="25" t="s">
        <v>203</v>
      </c>
      <c r="M9" s="26">
        <v>0.5</v>
      </c>
    </row>
    <row r="10" spans="1:13" x14ac:dyDescent="0.25">
      <c r="A10" s="18">
        <v>20000</v>
      </c>
      <c r="B10">
        <v>0.9</v>
      </c>
      <c r="L10" s="25" t="s">
        <v>204</v>
      </c>
      <c r="M10" s="26">
        <v>0.6</v>
      </c>
    </row>
    <row r="11" spans="1:13" x14ac:dyDescent="0.25">
      <c r="A11" s="18">
        <v>30000</v>
      </c>
      <c r="B11">
        <v>0.8</v>
      </c>
      <c r="L11" s="25" t="s">
        <v>205</v>
      </c>
      <c r="M11" s="26">
        <v>0.7</v>
      </c>
    </row>
    <row r="12" spans="1:13" x14ac:dyDescent="0.25">
      <c r="A12" s="18">
        <v>50000</v>
      </c>
      <c r="B12">
        <v>0.7</v>
      </c>
      <c r="L12" s="25" t="s">
        <v>206</v>
      </c>
      <c r="M12" s="26">
        <v>0.8</v>
      </c>
    </row>
    <row r="13" spans="1:13" x14ac:dyDescent="0.25">
      <c r="A13" s="18">
        <v>100000</v>
      </c>
      <c r="B13">
        <v>0.6</v>
      </c>
      <c r="L13" s="25" t="s">
        <v>207</v>
      </c>
      <c r="M13" s="26">
        <v>0.9</v>
      </c>
    </row>
    <row r="14" spans="1:13" x14ac:dyDescent="0.25">
      <c r="L14" s="25" t="s">
        <v>208</v>
      </c>
      <c r="M14" s="26">
        <v>1</v>
      </c>
    </row>
    <row r="15" spans="1:13" ht="30" x14ac:dyDescent="0.25">
      <c r="A15" t="s">
        <v>149</v>
      </c>
      <c r="B15" s="1" t="s">
        <v>150</v>
      </c>
      <c r="C15" s="1" t="s">
        <v>151</v>
      </c>
      <c r="D15" s="20" t="s">
        <v>152</v>
      </c>
      <c r="E15" s="20"/>
      <c r="F15" s="20"/>
      <c r="G15" s="20"/>
      <c r="H15" s="20"/>
      <c r="I15" s="20"/>
      <c r="J15" s="20"/>
      <c r="L15" s="25" t="s">
        <v>209</v>
      </c>
      <c r="M15" s="26">
        <v>1.1000000000000001</v>
      </c>
    </row>
    <row r="16" spans="1:13" x14ac:dyDescent="0.25">
      <c r="A16" t="s">
        <v>26</v>
      </c>
      <c r="B16">
        <v>1</v>
      </c>
      <c r="C16">
        <v>1.5</v>
      </c>
      <c r="D16" t="s">
        <v>153</v>
      </c>
      <c r="L16" s="25" t="s">
        <v>210</v>
      </c>
      <c r="M16" s="26">
        <v>1.1499999999999999</v>
      </c>
    </row>
    <row r="17" spans="1:13" x14ac:dyDescent="0.25">
      <c r="A17" t="s">
        <v>146</v>
      </c>
      <c r="B17">
        <v>1</v>
      </c>
      <c r="C17">
        <v>1.2</v>
      </c>
      <c r="L17" s="25" t="s">
        <v>211</v>
      </c>
      <c r="M17" s="26">
        <v>1.2</v>
      </c>
    </row>
    <row r="18" spans="1:13" x14ac:dyDescent="0.25">
      <c r="A18" t="s">
        <v>47</v>
      </c>
      <c r="B18">
        <v>0.7</v>
      </c>
      <c r="C18">
        <v>0.9</v>
      </c>
      <c r="L18" s="25" t="s">
        <v>212</v>
      </c>
      <c r="M18" s="26">
        <v>1.4</v>
      </c>
    </row>
    <row r="19" spans="1:13" x14ac:dyDescent="0.25">
      <c r="A19" t="s">
        <v>46</v>
      </c>
      <c r="B19">
        <v>0.5</v>
      </c>
      <c r="C19">
        <v>0.7</v>
      </c>
      <c r="L19" s="25" t="s">
        <v>213</v>
      </c>
      <c r="M19" s="26">
        <v>1.8</v>
      </c>
    </row>
    <row r="20" spans="1:13" x14ac:dyDescent="0.25">
      <c r="A20" t="s">
        <v>154</v>
      </c>
      <c r="B20">
        <v>0.3</v>
      </c>
      <c r="C20" s="16" t="s">
        <v>155</v>
      </c>
      <c r="L20" s="27" t="s">
        <v>214</v>
      </c>
      <c r="M20" s="26">
        <v>2.5</v>
      </c>
    </row>
    <row r="21" spans="1:13" x14ac:dyDescent="0.25">
      <c r="L21" s="25" t="s">
        <v>215</v>
      </c>
      <c r="M21" s="26">
        <v>5</v>
      </c>
    </row>
    <row r="22" spans="1:13" x14ac:dyDescent="0.25">
      <c r="A22" t="s">
        <v>156</v>
      </c>
      <c r="L22" s="25" t="s">
        <v>216</v>
      </c>
      <c r="M22" s="26">
        <v>8</v>
      </c>
    </row>
    <row r="23" spans="1:13" x14ac:dyDescent="0.25">
      <c r="A23" t="s">
        <v>157</v>
      </c>
      <c r="B23" t="s">
        <v>158</v>
      </c>
      <c r="L23" s="25" t="s">
        <v>217</v>
      </c>
      <c r="M23" s="26">
        <v>21</v>
      </c>
    </row>
    <row r="25" spans="1:13" x14ac:dyDescent="0.25">
      <c r="A25">
        <v>3</v>
      </c>
      <c r="B25">
        <v>0.7</v>
      </c>
    </row>
    <row r="26" spans="1:13" x14ac:dyDescent="0.25">
      <c r="A26">
        <v>2.5</v>
      </c>
      <c r="B26">
        <v>0.8</v>
      </c>
      <c r="G26">
        <f>0.33/2+0.67</f>
        <v>0.83500000000000008</v>
      </c>
    </row>
    <row r="27" spans="1:13" x14ac:dyDescent="0.25">
      <c r="A27">
        <v>1.5</v>
      </c>
      <c r="B27">
        <v>0.9</v>
      </c>
    </row>
    <row r="28" spans="1:13" x14ac:dyDescent="0.25">
      <c r="A28">
        <v>0.83</v>
      </c>
      <c r="B28">
        <v>1</v>
      </c>
    </row>
    <row r="29" spans="1:13" x14ac:dyDescent="0.25">
      <c r="A29">
        <v>0.6</v>
      </c>
      <c r="B29">
        <v>1.1000000000000001</v>
      </c>
    </row>
    <row r="30" spans="1:13" x14ac:dyDescent="0.25">
      <c r="A30">
        <v>0.45</v>
      </c>
      <c r="B30">
        <v>1.2</v>
      </c>
    </row>
    <row r="31" spans="1:13" x14ac:dyDescent="0.25">
      <c r="A31">
        <v>0.35</v>
      </c>
      <c r="B31">
        <v>1.3</v>
      </c>
    </row>
    <row r="32" spans="1:13" x14ac:dyDescent="0.25">
      <c r="A32">
        <v>0.25</v>
      </c>
      <c r="B32">
        <v>1.4</v>
      </c>
    </row>
    <row r="33" spans="1:7" x14ac:dyDescent="0.25">
      <c r="A33">
        <v>0.2</v>
      </c>
      <c r="B33">
        <v>1.5</v>
      </c>
    </row>
    <row r="34" spans="1:7" x14ac:dyDescent="0.25">
      <c r="A34">
        <v>0.15</v>
      </c>
      <c r="B34">
        <v>1.6</v>
      </c>
    </row>
    <row r="36" spans="1:7" x14ac:dyDescent="0.25">
      <c r="A36" t="s">
        <v>159</v>
      </c>
    </row>
    <row r="37" spans="1:7" x14ac:dyDescent="0.25">
      <c r="A37" t="s">
        <v>160</v>
      </c>
      <c r="B37">
        <v>1</v>
      </c>
    </row>
    <row r="38" spans="1:7" x14ac:dyDescent="0.25">
      <c r="A38" t="s">
        <v>161</v>
      </c>
      <c r="B38">
        <v>0.5</v>
      </c>
    </row>
    <row r="40" spans="1:7" x14ac:dyDescent="0.25">
      <c r="A40" t="s">
        <v>162</v>
      </c>
      <c r="F40" s="5" t="s">
        <v>163</v>
      </c>
    </row>
    <row r="41" spans="1:7" x14ac:dyDescent="0.25">
      <c r="A41" t="s">
        <v>164</v>
      </c>
      <c r="B41">
        <v>0.1</v>
      </c>
      <c r="C41" t="s">
        <v>165</v>
      </c>
      <c r="F41" t="s">
        <v>166</v>
      </c>
      <c r="G41">
        <v>1</v>
      </c>
    </row>
    <row r="42" spans="1:7" x14ac:dyDescent="0.25">
      <c r="A42" t="s">
        <v>167</v>
      </c>
      <c r="B42">
        <v>0.2</v>
      </c>
      <c r="C42" t="s">
        <v>165</v>
      </c>
      <c r="F42" t="s">
        <v>168</v>
      </c>
    </row>
    <row r="43" spans="1:7" x14ac:dyDescent="0.25">
      <c r="A43" t="s">
        <v>169</v>
      </c>
      <c r="B43">
        <v>0.2</v>
      </c>
      <c r="C43" t="s">
        <v>165</v>
      </c>
      <c r="F43" t="s">
        <v>170</v>
      </c>
    </row>
    <row r="44" spans="1:7" x14ac:dyDescent="0.25">
      <c r="A44" s="19" t="s">
        <v>171</v>
      </c>
      <c r="G44" t="s">
        <v>172</v>
      </c>
    </row>
    <row r="45" spans="1:7" x14ac:dyDescent="0.25">
      <c r="A45" s="5" t="s">
        <v>173</v>
      </c>
      <c r="G45" t="s">
        <v>174</v>
      </c>
    </row>
    <row r="46" spans="1:7" x14ac:dyDescent="0.25">
      <c r="A46" t="s">
        <v>175</v>
      </c>
      <c r="F46" t="s">
        <v>176</v>
      </c>
    </row>
    <row r="47" spans="1:7" x14ac:dyDescent="0.25">
      <c r="G47" t="s">
        <v>177</v>
      </c>
    </row>
    <row r="48" spans="1:7" x14ac:dyDescent="0.25">
      <c r="A48" t="s">
        <v>178</v>
      </c>
      <c r="F48" t="s">
        <v>179</v>
      </c>
    </row>
    <row r="49" spans="1:7" x14ac:dyDescent="0.25">
      <c r="A49" t="s">
        <v>180</v>
      </c>
      <c r="B49">
        <v>1</v>
      </c>
      <c r="G49" t="s">
        <v>181</v>
      </c>
    </row>
    <row r="50" spans="1:7" x14ac:dyDescent="0.25">
      <c r="A50" t="s">
        <v>182</v>
      </c>
      <c r="B50">
        <v>2</v>
      </c>
      <c r="F50" t="s">
        <v>183</v>
      </c>
    </row>
    <row r="51" spans="1:7" x14ac:dyDescent="0.25">
      <c r="G51" t="s">
        <v>177</v>
      </c>
    </row>
    <row r="52" spans="1:7" x14ac:dyDescent="0.25">
      <c r="A52" t="s">
        <v>184</v>
      </c>
      <c r="F52" t="s">
        <v>185</v>
      </c>
    </row>
    <row r="53" spans="1:7" x14ac:dyDescent="0.25">
      <c r="A53" t="s">
        <v>186</v>
      </c>
      <c r="B53" t="s">
        <v>187</v>
      </c>
      <c r="G53" t="s">
        <v>181</v>
      </c>
    </row>
    <row r="54" spans="1:7" x14ac:dyDescent="0.25">
      <c r="B54" t="s">
        <v>188</v>
      </c>
      <c r="F54" t="s">
        <v>189</v>
      </c>
    </row>
    <row r="55" spans="1:7" x14ac:dyDescent="0.25">
      <c r="A55" t="s">
        <v>190</v>
      </c>
      <c r="B55" t="s">
        <v>187</v>
      </c>
      <c r="G55" t="s">
        <v>191</v>
      </c>
    </row>
    <row r="56" spans="1:7" x14ac:dyDescent="0.25">
      <c r="B56" t="s">
        <v>188</v>
      </c>
    </row>
    <row r="58" spans="1:7" x14ac:dyDescent="0.25">
      <c r="A58" s="5" t="s">
        <v>192</v>
      </c>
    </row>
    <row r="59" spans="1:7" x14ac:dyDescent="0.25">
      <c r="A59" t="s">
        <v>193</v>
      </c>
    </row>
    <row r="60" spans="1:7" x14ac:dyDescent="0.25">
      <c r="A60" t="s">
        <v>194</v>
      </c>
    </row>
    <row r="62" spans="1:7" x14ac:dyDescent="0.25">
      <c r="A62" t="s">
        <v>184</v>
      </c>
    </row>
    <row r="63" spans="1:7" x14ac:dyDescent="0.25">
      <c r="A63" t="s">
        <v>195</v>
      </c>
      <c r="B63" t="s">
        <v>187</v>
      </c>
    </row>
    <row r="64" spans="1:7" x14ac:dyDescent="0.25">
      <c r="B64" t="s">
        <v>196</v>
      </c>
    </row>
    <row r="66" spans="1:1" x14ac:dyDescent="0.25">
      <c r="A66" s="5" t="s">
        <v>197</v>
      </c>
    </row>
    <row r="67" spans="1:1" x14ac:dyDescent="0.25">
      <c r="A67" t="s">
        <v>198</v>
      </c>
    </row>
  </sheetData>
  <mergeCells count="1">
    <mergeCell ref="D15:J15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cols>
    <col min="1" max="1" width="27.140625" customWidth="1"/>
    <col min="2" max="2" width="21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G14"/>
    </sheetView>
  </sheetViews>
  <sheetFormatPr defaultRowHeight="15" x14ac:dyDescent="0.25"/>
  <cols>
    <col min="1" max="1" width="30.7109375" customWidth="1"/>
  </cols>
  <sheetData>
    <row r="1" spans="1:8" x14ac:dyDescent="0.25">
      <c r="A1" s="20" t="s">
        <v>24</v>
      </c>
      <c r="B1" s="20"/>
      <c r="C1" s="20"/>
      <c r="D1" s="20"/>
      <c r="E1" s="20"/>
      <c r="F1" s="20"/>
      <c r="G1" s="20"/>
    </row>
    <row r="2" spans="1:8" x14ac:dyDescent="0.25">
      <c r="A2" s="7" t="s">
        <v>25</v>
      </c>
      <c r="B2" s="7" t="s">
        <v>1</v>
      </c>
      <c r="C2" s="7" t="s">
        <v>26</v>
      </c>
      <c r="D2" s="7" t="s">
        <v>4</v>
      </c>
      <c r="E2" s="7" t="s">
        <v>5</v>
      </c>
      <c r="F2" s="7" t="s">
        <v>6</v>
      </c>
      <c r="G2" s="2"/>
    </row>
    <row r="3" spans="1:8" x14ac:dyDescent="0.25">
      <c r="A3" s="8" t="s">
        <v>27</v>
      </c>
      <c r="B3" s="4">
        <v>0.9</v>
      </c>
      <c r="C3" s="4">
        <v>1</v>
      </c>
      <c r="D3" s="4">
        <v>1</v>
      </c>
      <c r="E3" s="4">
        <v>1</v>
      </c>
      <c r="F3" s="4">
        <v>0.9</v>
      </c>
      <c r="G3" s="4"/>
    </row>
    <row r="4" spans="1:8" x14ac:dyDescent="0.25">
      <c r="A4" s="8" t="s">
        <v>28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/>
    </row>
    <row r="5" spans="1:8" x14ac:dyDescent="0.25">
      <c r="A5" s="8" t="s">
        <v>78</v>
      </c>
      <c r="B5" s="4">
        <v>0.9</v>
      </c>
      <c r="C5" s="4">
        <v>0.9</v>
      </c>
      <c r="D5" s="4">
        <v>0.9</v>
      </c>
      <c r="E5" s="4">
        <v>1</v>
      </c>
      <c r="F5" s="4">
        <v>0.9</v>
      </c>
      <c r="G5" s="4"/>
      <c r="H5" t="s">
        <v>38</v>
      </c>
    </row>
    <row r="6" spans="1:8" x14ac:dyDescent="0.25">
      <c r="A6" s="8" t="s">
        <v>29</v>
      </c>
      <c r="B6" s="4">
        <v>1</v>
      </c>
      <c r="C6" s="4">
        <v>1</v>
      </c>
      <c r="D6" s="4">
        <v>1</v>
      </c>
      <c r="E6" s="4">
        <v>0.7</v>
      </c>
      <c r="F6" s="4">
        <v>1</v>
      </c>
      <c r="G6" s="4"/>
    </row>
    <row r="7" spans="1:8" x14ac:dyDescent="0.25">
      <c r="A7" s="8" t="s">
        <v>30</v>
      </c>
      <c r="B7" s="4">
        <v>1</v>
      </c>
      <c r="C7" s="4">
        <v>1</v>
      </c>
      <c r="D7" s="4">
        <v>1</v>
      </c>
      <c r="E7" s="4">
        <v>0.7</v>
      </c>
      <c r="F7" s="4">
        <v>1</v>
      </c>
      <c r="G7" s="4"/>
    </row>
    <row r="8" spans="1:8" x14ac:dyDescent="0.25">
      <c r="A8" s="8" t="s">
        <v>31</v>
      </c>
      <c r="B8" s="4">
        <v>0.9</v>
      </c>
      <c r="C8" s="4">
        <v>0.9</v>
      </c>
      <c r="D8" s="4">
        <v>0.9</v>
      </c>
      <c r="E8" s="4">
        <v>0.7</v>
      </c>
      <c r="F8" s="4">
        <v>0.8</v>
      </c>
      <c r="G8" s="4"/>
    </row>
    <row r="9" spans="1:8" x14ac:dyDescent="0.25">
      <c r="A9" s="8" t="s">
        <v>32</v>
      </c>
      <c r="B9" s="4">
        <v>0.9</v>
      </c>
      <c r="C9" s="4">
        <v>0.9</v>
      </c>
      <c r="D9" s="4">
        <v>0.9</v>
      </c>
      <c r="E9" s="4">
        <v>0.5</v>
      </c>
      <c r="F9" s="4">
        <v>0.7</v>
      </c>
      <c r="G9" s="4"/>
    </row>
    <row r="10" spans="1:8" x14ac:dyDescent="0.25">
      <c r="A10" s="8" t="s">
        <v>33</v>
      </c>
      <c r="B10" s="4">
        <v>0.8</v>
      </c>
      <c r="C10" s="4">
        <v>0.9</v>
      </c>
      <c r="D10" s="4">
        <v>1</v>
      </c>
      <c r="E10" s="4">
        <v>0.5</v>
      </c>
      <c r="F10" s="4">
        <v>0.7</v>
      </c>
      <c r="G10" s="4"/>
    </row>
    <row r="11" spans="1:8" x14ac:dyDescent="0.25">
      <c r="A11" s="8" t="s">
        <v>34</v>
      </c>
      <c r="B11" s="4">
        <v>0.8</v>
      </c>
      <c r="C11" s="4">
        <v>0.9</v>
      </c>
      <c r="D11" s="4">
        <v>1</v>
      </c>
      <c r="E11" s="4">
        <v>0.5</v>
      </c>
      <c r="F11" s="4">
        <v>0.7</v>
      </c>
      <c r="G11" s="4"/>
    </row>
    <row r="12" spans="1:8" x14ac:dyDescent="0.25">
      <c r="A12" s="8" t="s">
        <v>35</v>
      </c>
      <c r="B12" s="4">
        <v>0.5</v>
      </c>
      <c r="C12" s="4">
        <v>0.6</v>
      </c>
      <c r="D12" s="4">
        <v>0.9</v>
      </c>
      <c r="E12" s="4">
        <v>0.2</v>
      </c>
      <c r="F12" s="4">
        <v>0.6</v>
      </c>
      <c r="G12" s="4"/>
    </row>
    <row r="13" spans="1:8" x14ac:dyDescent="0.25">
      <c r="A13" s="8" t="s">
        <v>36</v>
      </c>
      <c r="B13" s="4">
        <v>0.6</v>
      </c>
      <c r="C13" s="4">
        <v>0.7</v>
      </c>
      <c r="D13" s="4">
        <v>0.9</v>
      </c>
      <c r="E13" s="4">
        <v>0.2</v>
      </c>
      <c r="F13" s="4">
        <v>0.5</v>
      </c>
      <c r="G13" s="4"/>
    </row>
    <row r="14" spans="1:8" x14ac:dyDescent="0.25">
      <c r="A14" s="8" t="s">
        <v>37</v>
      </c>
      <c r="B14" s="4">
        <v>0.5</v>
      </c>
      <c r="C14" s="4">
        <v>0.6</v>
      </c>
      <c r="D14" s="4">
        <v>0.8</v>
      </c>
      <c r="E14" s="4">
        <v>0.2</v>
      </c>
      <c r="F14" s="4">
        <v>0.5</v>
      </c>
      <c r="G14" s="4"/>
    </row>
    <row r="15" spans="1:8" x14ac:dyDescent="0.25">
      <c r="A15" s="4"/>
      <c r="B15" s="4"/>
      <c r="C15" s="4"/>
      <c r="D15" s="4"/>
      <c r="E15" s="4"/>
      <c r="F15" s="4"/>
      <c r="G15" s="4"/>
    </row>
    <row r="16" spans="1:8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3" sqref="A3:A8"/>
    </sheetView>
  </sheetViews>
  <sheetFormatPr defaultRowHeight="15" x14ac:dyDescent="0.25"/>
  <cols>
    <col min="1" max="1" width="28.140625" customWidth="1"/>
    <col min="2" max="2" width="13.85546875" bestFit="1" customWidth="1"/>
    <col min="3" max="3" width="12.5703125" bestFit="1" customWidth="1"/>
  </cols>
  <sheetData>
    <row r="2" spans="1:3" x14ac:dyDescent="0.25">
      <c r="A2" s="5" t="s">
        <v>39</v>
      </c>
      <c r="B2" s="5" t="s">
        <v>40</v>
      </c>
      <c r="C2" s="5" t="s">
        <v>41</v>
      </c>
    </row>
    <row r="3" spans="1:3" x14ac:dyDescent="0.25">
      <c r="A3" s="6" t="s">
        <v>26</v>
      </c>
      <c r="B3">
        <v>1</v>
      </c>
      <c r="C3">
        <v>1</v>
      </c>
    </row>
    <row r="4" spans="1:3" x14ac:dyDescent="0.25">
      <c r="A4" s="6" t="s">
        <v>42</v>
      </c>
      <c r="B4">
        <v>1.3</v>
      </c>
      <c r="C4">
        <v>0.7</v>
      </c>
    </row>
    <row r="5" spans="1:3" x14ac:dyDescent="0.25">
      <c r="A5" s="6" t="s">
        <v>44</v>
      </c>
      <c r="B5">
        <v>1.5</v>
      </c>
      <c r="C5">
        <v>0.6</v>
      </c>
    </row>
    <row r="6" spans="1:3" x14ac:dyDescent="0.25">
      <c r="A6" s="6" t="s">
        <v>45</v>
      </c>
      <c r="B6">
        <v>1.6</v>
      </c>
      <c r="C6">
        <v>0.5</v>
      </c>
    </row>
    <row r="7" spans="1:3" x14ac:dyDescent="0.25">
      <c r="A7" s="6" t="s">
        <v>46</v>
      </c>
      <c r="B7">
        <v>1.1499999999999999</v>
      </c>
      <c r="C7">
        <v>0.85</v>
      </c>
    </row>
    <row r="8" spans="1:3" x14ac:dyDescent="0.25">
      <c r="A8" s="6" t="s">
        <v>47</v>
      </c>
      <c r="B8">
        <v>1.2</v>
      </c>
      <c r="C8">
        <v>0.65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sheetData>
    <row r="2" spans="1:2" x14ac:dyDescent="0.25">
      <c r="A2" t="s">
        <v>48</v>
      </c>
      <c r="B2" t="s">
        <v>49</v>
      </c>
    </row>
    <row r="3" spans="1:2" x14ac:dyDescent="0.25">
      <c r="A3" t="s">
        <v>50</v>
      </c>
      <c r="B3">
        <v>1</v>
      </c>
    </row>
    <row r="4" spans="1:2" x14ac:dyDescent="0.25">
      <c r="A4" t="s">
        <v>51</v>
      </c>
      <c r="B4">
        <v>0.9</v>
      </c>
    </row>
    <row r="5" spans="1:2" x14ac:dyDescent="0.25">
      <c r="A5" t="s">
        <v>52</v>
      </c>
      <c r="B5">
        <v>0.8</v>
      </c>
    </row>
    <row r="6" spans="1:2" x14ac:dyDescent="0.25">
      <c r="A6" t="s">
        <v>53</v>
      </c>
      <c r="B6">
        <v>0.7</v>
      </c>
    </row>
    <row r="7" spans="1:2" x14ac:dyDescent="0.25">
      <c r="A7" t="s">
        <v>54</v>
      </c>
      <c r="B7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6" sqref="D6"/>
    </sheetView>
  </sheetViews>
  <sheetFormatPr defaultRowHeight="15" x14ac:dyDescent="0.25"/>
  <cols>
    <col min="1" max="1" width="30.5703125" customWidth="1"/>
    <col min="2" max="2" width="17" customWidth="1"/>
    <col min="3" max="3" width="16" customWidth="1"/>
    <col min="4" max="4" width="12.7109375" customWidth="1"/>
  </cols>
  <sheetData>
    <row r="1" spans="1:6" x14ac:dyDescent="0.25">
      <c r="A1" t="s">
        <v>55</v>
      </c>
    </row>
    <row r="2" spans="1:6" ht="45" customHeight="1" x14ac:dyDescent="0.25">
      <c r="A2" t="s">
        <v>56</v>
      </c>
      <c r="B2" s="3" t="s">
        <v>57</v>
      </c>
      <c r="C2" s="3" t="s">
        <v>58</v>
      </c>
      <c r="D2" s="3" t="s">
        <v>59</v>
      </c>
      <c r="E2" s="3"/>
      <c r="F2" s="1"/>
    </row>
    <row r="3" spans="1:6" x14ac:dyDescent="0.25">
      <c r="A3" t="s">
        <v>60</v>
      </c>
      <c r="B3">
        <v>5</v>
      </c>
      <c r="C3">
        <v>0.4</v>
      </c>
      <c r="D3">
        <v>3</v>
      </c>
    </row>
    <row r="4" spans="1:6" x14ac:dyDescent="0.25">
      <c r="A4" t="s">
        <v>61</v>
      </c>
      <c r="B4">
        <v>3</v>
      </c>
      <c r="C4">
        <v>0.6</v>
      </c>
      <c r="D4">
        <v>2</v>
      </c>
    </row>
    <row r="5" spans="1:6" x14ac:dyDescent="0.25">
      <c r="A5" t="s">
        <v>62</v>
      </c>
      <c r="B5">
        <v>1.3</v>
      </c>
      <c r="C5">
        <v>0.9</v>
      </c>
      <c r="D5">
        <v>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A2" sqref="A2:C5"/>
    </sheetView>
  </sheetViews>
  <sheetFormatPr defaultRowHeight="15" x14ac:dyDescent="0.25"/>
  <cols>
    <col min="1" max="1" width="16.28515625" customWidth="1"/>
    <col min="2" max="2" width="13.5703125" customWidth="1"/>
    <col min="3" max="3" width="14" customWidth="1"/>
    <col min="6" max="6" width="12.42578125" customWidth="1"/>
  </cols>
  <sheetData>
    <row r="2" spans="1:7" ht="30" x14ac:dyDescent="0.25">
      <c r="B2" s="3" t="s">
        <v>66</v>
      </c>
      <c r="C2" s="3" t="s">
        <v>67</v>
      </c>
      <c r="D2" s="3" t="s">
        <v>4</v>
      </c>
      <c r="E2" s="3" t="s">
        <v>5</v>
      </c>
      <c r="F2" s="3" t="s">
        <v>41</v>
      </c>
      <c r="G2" s="3"/>
    </row>
    <row r="3" spans="1:7" x14ac:dyDescent="0.25">
      <c r="A3" t="s">
        <v>63</v>
      </c>
      <c r="B3">
        <v>1.1000000000000001</v>
      </c>
      <c r="C3">
        <v>1</v>
      </c>
      <c r="D3">
        <v>1.1000000000000001</v>
      </c>
      <c r="E3">
        <v>1.1000000000000001</v>
      </c>
      <c r="F3">
        <v>0.9</v>
      </c>
    </row>
    <row r="4" spans="1:7" x14ac:dyDescent="0.25">
      <c r="A4" t="s">
        <v>64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25">
      <c r="A5" t="s">
        <v>65</v>
      </c>
      <c r="B5">
        <v>0.9</v>
      </c>
      <c r="C5">
        <v>1</v>
      </c>
      <c r="D5">
        <v>0.8</v>
      </c>
      <c r="E5">
        <v>0.8</v>
      </c>
      <c r="F5"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3" sqref="A3:A14"/>
    </sheetView>
  </sheetViews>
  <sheetFormatPr defaultRowHeight="15" x14ac:dyDescent="0.25"/>
  <cols>
    <col min="1" max="1" width="26.28515625" bestFit="1" customWidth="1"/>
  </cols>
  <sheetData>
    <row r="1" spans="1:7" x14ac:dyDescent="0.25">
      <c r="A1" s="20" t="s">
        <v>82</v>
      </c>
      <c r="B1" s="20"/>
      <c r="C1" s="20"/>
      <c r="D1" s="20"/>
      <c r="E1" s="20"/>
      <c r="F1" s="20"/>
      <c r="G1" s="20"/>
    </row>
    <row r="2" spans="1:7" x14ac:dyDescent="0.25">
      <c r="A2" s="7" t="s">
        <v>79</v>
      </c>
      <c r="B2" s="7" t="s">
        <v>26</v>
      </c>
      <c r="C2" s="7" t="s">
        <v>4</v>
      </c>
      <c r="D2" s="7" t="s">
        <v>5</v>
      </c>
      <c r="E2" s="7"/>
      <c r="F2" s="7"/>
      <c r="G2" s="3"/>
    </row>
    <row r="3" spans="1:7" x14ac:dyDescent="0.25">
      <c r="A3" s="8" t="s">
        <v>80</v>
      </c>
      <c r="B3" s="4">
        <v>1.1000000000000001</v>
      </c>
      <c r="C3" s="4">
        <v>0.9</v>
      </c>
      <c r="D3" s="4">
        <v>0.7</v>
      </c>
      <c r="E3" s="4"/>
      <c r="F3" s="4"/>
      <c r="G3" s="4"/>
    </row>
    <row r="4" spans="1:7" x14ac:dyDescent="0.25">
      <c r="A4" s="8" t="s">
        <v>81</v>
      </c>
      <c r="B4" s="4">
        <v>1</v>
      </c>
      <c r="C4" s="4">
        <v>1</v>
      </c>
      <c r="D4" s="4">
        <v>1</v>
      </c>
      <c r="E4" s="4"/>
      <c r="F4" s="4"/>
      <c r="G4" s="4"/>
    </row>
    <row r="5" spans="1:7" x14ac:dyDescent="0.25">
      <c r="A5" s="8" t="s">
        <v>83</v>
      </c>
      <c r="B5" s="4">
        <v>1</v>
      </c>
      <c r="C5" s="4">
        <v>1</v>
      </c>
      <c r="D5" s="4">
        <v>1</v>
      </c>
      <c r="E5" s="4"/>
      <c r="F5" s="4"/>
      <c r="G5" s="4"/>
    </row>
    <row r="6" spans="1:7" x14ac:dyDescent="0.25">
      <c r="A6" s="8" t="s">
        <v>84</v>
      </c>
      <c r="B6" s="4">
        <v>1.1000000000000001</v>
      </c>
      <c r="C6" s="4">
        <v>0.9</v>
      </c>
      <c r="D6" s="4">
        <v>0.7</v>
      </c>
      <c r="E6" s="4"/>
      <c r="F6" s="4"/>
      <c r="G6" s="4"/>
    </row>
    <row r="7" spans="1:7" x14ac:dyDescent="0.25">
      <c r="A7" s="8" t="s">
        <v>85</v>
      </c>
      <c r="B7" s="4">
        <v>1</v>
      </c>
      <c r="C7" s="4">
        <v>1</v>
      </c>
      <c r="D7" s="4">
        <v>1</v>
      </c>
      <c r="E7" s="4"/>
      <c r="F7" s="4"/>
      <c r="G7" s="4"/>
    </row>
    <row r="8" spans="1:7" x14ac:dyDescent="0.25">
      <c r="A8" s="8" t="s">
        <v>86</v>
      </c>
      <c r="B8" s="4">
        <v>1.1000000000000001</v>
      </c>
      <c r="C8" s="4">
        <v>1</v>
      </c>
      <c r="D8" s="4">
        <v>0.9</v>
      </c>
      <c r="E8" s="4"/>
      <c r="F8" s="4"/>
      <c r="G8" s="4"/>
    </row>
    <row r="9" spans="1:7" x14ac:dyDescent="0.25">
      <c r="A9" s="8" t="s">
        <v>87</v>
      </c>
      <c r="B9" s="4">
        <v>1.1000000000000001</v>
      </c>
      <c r="C9" s="4">
        <v>0.9</v>
      </c>
      <c r="D9" s="4">
        <v>0.7</v>
      </c>
      <c r="E9" s="4"/>
      <c r="F9" s="4"/>
      <c r="G9" s="4"/>
    </row>
    <row r="10" spans="1:7" x14ac:dyDescent="0.25">
      <c r="A10" s="8" t="s">
        <v>88</v>
      </c>
      <c r="B10" s="4">
        <v>1</v>
      </c>
      <c r="C10" s="4">
        <v>1</v>
      </c>
      <c r="D10" s="4">
        <v>1</v>
      </c>
      <c r="E10" s="4"/>
      <c r="F10" s="4"/>
      <c r="G10" s="4"/>
    </row>
    <row r="11" spans="1:7" x14ac:dyDescent="0.25">
      <c r="A11" s="8" t="s">
        <v>89</v>
      </c>
      <c r="B11" s="4">
        <v>1.1000000000000001</v>
      </c>
      <c r="C11" s="4">
        <v>0.9</v>
      </c>
      <c r="D11" s="4">
        <v>1</v>
      </c>
      <c r="E11" s="4"/>
      <c r="F11" s="4"/>
      <c r="G11" s="4"/>
    </row>
    <row r="12" spans="1:7" x14ac:dyDescent="0.25">
      <c r="A12" s="8" t="s">
        <v>90</v>
      </c>
      <c r="B12" s="4">
        <v>1.1000000000000001</v>
      </c>
      <c r="C12" s="4">
        <v>0.9</v>
      </c>
      <c r="D12" s="4">
        <v>0.7</v>
      </c>
      <c r="E12" s="4"/>
      <c r="F12" s="4"/>
      <c r="G12" s="4"/>
    </row>
    <row r="13" spans="1:7" x14ac:dyDescent="0.25">
      <c r="A13" s="8" t="s">
        <v>91</v>
      </c>
      <c r="B13" s="4">
        <v>1</v>
      </c>
      <c r="C13" s="4">
        <v>1</v>
      </c>
      <c r="D13" s="4">
        <v>1</v>
      </c>
      <c r="E13" s="4"/>
      <c r="F13" s="4"/>
      <c r="G13" s="4"/>
    </row>
    <row r="14" spans="1:7" x14ac:dyDescent="0.25">
      <c r="A14" s="8" t="s">
        <v>92</v>
      </c>
      <c r="B14" s="4">
        <v>1.1000000000000001</v>
      </c>
      <c r="C14" s="4">
        <v>1</v>
      </c>
      <c r="D14" s="4">
        <v>0.9</v>
      </c>
      <c r="E14" s="4"/>
      <c r="F14" s="4"/>
      <c r="G14" s="4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10" sqref="A10"/>
    </sheetView>
  </sheetViews>
  <sheetFormatPr defaultRowHeight="15" x14ac:dyDescent="0.25"/>
  <cols>
    <col min="1" max="1" width="16.42578125" bestFit="1" customWidth="1"/>
    <col min="2" max="2" width="14.28515625" bestFit="1" customWidth="1"/>
    <col min="5" max="5" width="14.28515625" bestFit="1" customWidth="1"/>
  </cols>
  <sheetData>
    <row r="2" spans="1:5" x14ac:dyDescent="0.25">
      <c r="A2" t="s">
        <v>72</v>
      </c>
      <c r="B2" t="s">
        <v>71</v>
      </c>
      <c r="D2" t="s">
        <v>73</v>
      </c>
      <c r="E2" t="s">
        <v>71</v>
      </c>
    </row>
    <row r="3" spans="1:5" x14ac:dyDescent="0.25">
      <c r="A3" t="s">
        <v>68</v>
      </c>
      <c r="B3">
        <v>1</v>
      </c>
      <c r="D3" t="s">
        <v>75</v>
      </c>
      <c r="E3">
        <v>1</v>
      </c>
    </row>
    <row r="4" spans="1:5" x14ac:dyDescent="0.25">
      <c r="A4" t="s">
        <v>69</v>
      </c>
      <c r="B4">
        <v>0.8</v>
      </c>
      <c r="D4" t="s">
        <v>76</v>
      </c>
      <c r="E4">
        <v>0.8</v>
      </c>
    </row>
    <row r="5" spans="1:5" x14ac:dyDescent="0.25">
      <c r="A5" t="s">
        <v>70</v>
      </c>
      <c r="B5">
        <v>0.6</v>
      </c>
      <c r="D5" t="s">
        <v>77</v>
      </c>
      <c r="E5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F1" workbookViewId="0">
      <selection activeCell="O37" sqref="O37"/>
    </sheetView>
  </sheetViews>
  <sheetFormatPr defaultRowHeight="15" x14ac:dyDescent="0.25"/>
  <cols>
    <col min="1" max="1" width="36.42578125" bestFit="1" customWidth="1"/>
    <col min="2" max="2" width="10" bestFit="1" customWidth="1"/>
    <col min="3" max="3" width="11.7109375" bestFit="1" customWidth="1"/>
    <col min="4" max="4" width="8" bestFit="1" customWidth="1"/>
    <col min="5" max="5" width="17.5703125" customWidth="1"/>
    <col min="6" max="6" width="7.5703125" customWidth="1"/>
    <col min="7" max="7" width="8" customWidth="1"/>
  </cols>
  <sheetData>
    <row r="1" spans="1:18" x14ac:dyDescent="0.25">
      <c r="A1" t="s">
        <v>93</v>
      </c>
      <c r="I1" s="21" t="s">
        <v>94</v>
      </c>
      <c r="J1" s="22"/>
      <c r="K1" s="23"/>
      <c r="L1" s="21" t="s">
        <v>95</v>
      </c>
      <c r="M1" s="22"/>
      <c r="N1" s="23"/>
      <c r="O1" s="21" t="s">
        <v>96</v>
      </c>
      <c r="P1" s="22"/>
      <c r="Q1" s="23"/>
    </row>
    <row r="2" spans="1:18" x14ac:dyDescent="0.25">
      <c r="A2" s="1"/>
      <c r="B2" s="1" t="s">
        <v>97</v>
      </c>
      <c r="C2" s="1" t="s">
        <v>98</v>
      </c>
      <c r="D2" s="1" t="s">
        <v>99</v>
      </c>
      <c r="E2" s="1"/>
      <c r="F2" s="1" t="s">
        <v>143</v>
      </c>
      <c r="G2" s="1" t="s">
        <v>144</v>
      </c>
      <c r="H2" s="5" t="s">
        <v>100</v>
      </c>
      <c r="I2" s="9" t="s">
        <v>101</v>
      </c>
      <c r="J2" s="10" t="s">
        <v>102</v>
      </c>
      <c r="K2" s="11" t="s">
        <v>103</v>
      </c>
      <c r="L2" s="9" t="s">
        <v>101</v>
      </c>
      <c r="M2" s="10" t="s">
        <v>102</v>
      </c>
      <c r="N2" s="11" t="s">
        <v>103</v>
      </c>
      <c r="O2" s="9" t="s">
        <v>101</v>
      </c>
      <c r="P2" s="10" t="s">
        <v>102</v>
      </c>
      <c r="Q2" s="11" t="s">
        <v>103</v>
      </c>
      <c r="R2" s="1"/>
    </row>
    <row r="3" spans="1:18" x14ac:dyDescent="0.25">
      <c r="A3" t="s">
        <v>104</v>
      </c>
      <c r="F3" s="12">
        <v>1</v>
      </c>
      <c r="G3" s="12">
        <v>1.1000000000000001</v>
      </c>
      <c r="H3">
        <f>AVERAGE(F3:G3)</f>
        <v>1.05</v>
      </c>
      <c r="I3" s="13">
        <v>4</v>
      </c>
      <c r="J3" s="14">
        <v>2</v>
      </c>
      <c r="K3" s="15">
        <v>1</v>
      </c>
      <c r="L3" s="13">
        <v>4</v>
      </c>
      <c r="M3" s="14">
        <v>2</v>
      </c>
      <c r="N3" s="15">
        <v>1</v>
      </c>
      <c r="O3" s="13">
        <v>4</v>
      </c>
      <c r="P3" s="14">
        <v>2</v>
      </c>
      <c r="Q3" s="15">
        <v>1</v>
      </c>
    </row>
    <row r="4" spans="1:18" x14ac:dyDescent="0.25">
      <c r="A4" s="16" t="s">
        <v>105</v>
      </c>
      <c r="B4">
        <v>4</v>
      </c>
      <c r="C4">
        <v>4</v>
      </c>
      <c r="D4">
        <v>4</v>
      </c>
      <c r="F4" s="12">
        <v>1.1000000000000001</v>
      </c>
      <c r="G4" s="12">
        <v>1.25</v>
      </c>
      <c r="H4">
        <f t="shared" ref="H4:H11" si="0">AVERAGE(F4:G4)</f>
        <v>1.175</v>
      </c>
      <c r="I4" s="13">
        <v>5</v>
      </c>
      <c r="J4" s="14">
        <v>2.25</v>
      </c>
      <c r="K4" s="15">
        <v>1.85</v>
      </c>
      <c r="L4" s="13">
        <v>4.5</v>
      </c>
      <c r="M4" s="14">
        <v>2.25</v>
      </c>
      <c r="N4" s="15">
        <v>1.85</v>
      </c>
      <c r="O4" s="13">
        <v>4.5</v>
      </c>
      <c r="P4" s="14">
        <v>2.25</v>
      </c>
      <c r="Q4" s="15">
        <v>1.85</v>
      </c>
    </row>
    <row r="5" spans="1:18" x14ac:dyDescent="0.25">
      <c r="A5" s="16" t="s">
        <v>106</v>
      </c>
      <c r="B5">
        <v>2</v>
      </c>
      <c r="C5">
        <v>2</v>
      </c>
      <c r="D5">
        <v>2</v>
      </c>
      <c r="F5" s="12">
        <f>G4</f>
        <v>1.25</v>
      </c>
      <c r="G5" s="12">
        <v>1.45</v>
      </c>
      <c r="H5">
        <f t="shared" si="0"/>
        <v>1.35</v>
      </c>
      <c r="I5" s="13">
        <v>6</v>
      </c>
      <c r="J5" s="14">
        <v>2.5</v>
      </c>
      <c r="K5" s="15">
        <v>1.5</v>
      </c>
      <c r="L5" s="13">
        <v>5</v>
      </c>
      <c r="M5" s="14">
        <v>2.8</v>
      </c>
      <c r="N5" s="15">
        <v>1.5</v>
      </c>
      <c r="O5" s="13">
        <v>5</v>
      </c>
      <c r="P5" s="14">
        <v>2.5</v>
      </c>
      <c r="Q5" s="15">
        <v>1.5</v>
      </c>
    </row>
    <row r="6" spans="1:18" x14ac:dyDescent="0.25">
      <c r="A6" s="16" t="s">
        <v>107</v>
      </c>
      <c r="B6">
        <v>1</v>
      </c>
      <c r="C6">
        <v>1</v>
      </c>
      <c r="D6">
        <v>1</v>
      </c>
      <c r="F6" s="12">
        <f t="shared" ref="F6:F11" si="1">G5</f>
        <v>1.45</v>
      </c>
      <c r="G6" s="12">
        <v>1.75</v>
      </c>
      <c r="H6">
        <f t="shared" si="0"/>
        <v>1.6</v>
      </c>
      <c r="I6" s="13">
        <v>9</v>
      </c>
      <c r="J6" s="14">
        <v>4</v>
      </c>
      <c r="K6" s="15">
        <v>2</v>
      </c>
      <c r="L6" s="13">
        <v>7.5</v>
      </c>
      <c r="M6" s="14">
        <v>3.5</v>
      </c>
      <c r="N6" s="15">
        <v>2</v>
      </c>
      <c r="O6" s="13">
        <v>6.5</v>
      </c>
      <c r="P6" s="14">
        <v>3</v>
      </c>
      <c r="Q6" s="15">
        <v>1.75</v>
      </c>
    </row>
    <row r="7" spans="1:18" x14ac:dyDescent="0.25">
      <c r="A7" t="s">
        <v>108</v>
      </c>
      <c r="F7" s="12">
        <f t="shared" si="1"/>
        <v>1.75</v>
      </c>
      <c r="G7" s="12">
        <v>2.25</v>
      </c>
      <c r="H7">
        <f t="shared" si="0"/>
        <v>2</v>
      </c>
      <c r="I7" s="13">
        <v>12</v>
      </c>
      <c r="J7" s="14">
        <v>6</v>
      </c>
      <c r="K7" s="15">
        <v>3</v>
      </c>
      <c r="L7" s="13">
        <v>10</v>
      </c>
      <c r="M7" s="14">
        <v>5</v>
      </c>
      <c r="N7" s="15">
        <v>2.5</v>
      </c>
      <c r="O7" s="13">
        <v>8</v>
      </c>
      <c r="P7" s="14">
        <v>4</v>
      </c>
      <c r="Q7" s="15">
        <v>2</v>
      </c>
    </row>
    <row r="8" spans="1:18" x14ac:dyDescent="0.25">
      <c r="A8" s="16" t="s">
        <v>105</v>
      </c>
      <c r="B8">
        <v>5</v>
      </c>
      <c r="C8">
        <v>4.5</v>
      </c>
      <c r="D8">
        <v>4.5</v>
      </c>
      <c r="F8" s="12">
        <f t="shared" si="1"/>
        <v>2.25</v>
      </c>
      <c r="G8" s="12">
        <v>3</v>
      </c>
      <c r="H8">
        <f t="shared" si="0"/>
        <v>2.625</v>
      </c>
      <c r="I8" s="13">
        <v>16</v>
      </c>
      <c r="J8" s="14">
        <v>8</v>
      </c>
      <c r="K8" s="15">
        <v>4</v>
      </c>
      <c r="L8" s="13">
        <v>13</v>
      </c>
      <c r="M8" s="14">
        <v>7</v>
      </c>
      <c r="N8" s="15">
        <v>3</v>
      </c>
      <c r="O8" s="13">
        <v>10</v>
      </c>
      <c r="P8" s="14">
        <v>5</v>
      </c>
      <c r="Q8" s="15">
        <v>2.5</v>
      </c>
    </row>
    <row r="9" spans="1:18" x14ac:dyDescent="0.25">
      <c r="A9" s="16" t="s">
        <v>106</v>
      </c>
      <c r="B9">
        <v>2.25</v>
      </c>
      <c r="C9">
        <v>2.25</v>
      </c>
      <c r="D9">
        <v>2.25</v>
      </c>
      <c r="F9" s="12">
        <f t="shared" si="1"/>
        <v>3</v>
      </c>
      <c r="G9" s="12">
        <v>4.25</v>
      </c>
      <c r="H9">
        <f t="shared" si="0"/>
        <v>3.625</v>
      </c>
      <c r="I9" s="13">
        <v>20</v>
      </c>
      <c r="J9" s="14">
        <v>10</v>
      </c>
      <c r="K9" s="15">
        <v>5</v>
      </c>
      <c r="L9" s="13">
        <v>16</v>
      </c>
      <c r="M9" s="14">
        <v>8</v>
      </c>
      <c r="N9" s="15">
        <v>4</v>
      </c>
      <c r="O9" s="13">
        <v>12</v>
      </c>
      <c r="P9" s="14">
        <v>6</v>
      </c>
      <c r="Q9" s="15">
        <v>3</v>
      </c>
    </row>
    <row r="10" spans="1:18" x14ac:dyDescent="0.25">
      <c r="A10" s="16" t="s">
        <v>107</v>
      </c>
      <c r="B10">
        <v>1.85</v>
      </c>
      <c r="C10">
        <v>1.85</v>
      </c>
      <c r="D10">
        <v>1.85</v>
      </c>
      <c r="F10" s="12">
        <f t="shared" si="1"/>
        <v>4.25</v>
      </c>
      <c r="G10" s="12">
        <v>6</v>
      </c>
      <c r="H10">
        <f t="shared" si="0"/>
        <v>5.125</v>
      </c>
      <c r="I10" s="13">
        <v>40</v>
      </c>
      <c r="J10" s="14">
        <v>20</v>
      </c>
      <c r="K10" s="15">
        <v>10</v>
      </c>
      <c r="L10" s="13">
        <v>30</v>
      </c>
      <c r="M10" s="14">
        <v>16</v>
      </c>
      <c r="N10" s="15">
        <v>8</v>
      </c>
      <c r="O10" s="13">
        <v>18</v>
      </c>
      <c r="P10" s="14">
        <v>10</v>
      </c>
      <c r="Q10" s="15">
        <v>6</v>
      </c>
    </row>
    <row r="11" spans="1:18" x14ac:dyDescent="0.25">
      <c r="A11" s="16" t="s">
        <v>109</v>
      </c>
      <c r="F11" s="12">
        <f t="shared" si="1"/>
        <v>6</v>
      </c>
      <c r="G11" s="12">
        <v>7</v>
      </c>
      <c r="H11">
        <f t="shared" si="0"/>
        <v>6.5</v>
      </c>
      <c r="I11" s="13">
        <v>60</v>
      </c>
      <c r="J11" s="14">
        <v>30</v>
      </c>
      <c r="K11" s="15">
        <v>30</v>
      </c>
      <c r="L11" s="13">
        <v>48</v>
      </c>
      <c r="M11" s="14">
        <v>24</v>
      </c>
      <c r="N11" s="15">
        <v>24</v>
      </c>
      <c r="O11" s="13">
        <v>24</v>
      </c>
      <c r="P11" s="14">
        <v>12</v>
      </c>
      <c r="Q11" s="15">
        <v>12</v>
      </c>
    </row>
    <row r="12" spans="1:18" x14ac:dyDescent="0.25">
      <c r="A12" s="16" t="s">
        <v>105</v>
      </c>
      <c r="B12">
        <v>6</v>
      </c>
      <c r="C12">
        <v>5</v>
      </c>
      <c r="D12">
        <v>5</v>
      </c>
    </row>
    <row r="13" spans="1:18" x14ac:dyDescent="0.25">
      <c r="A13" s="16" t="s">
        <v>106</v>
      </c>
      <c r="B13">
        <v>2.5</v>
      </c>
      <c r="C13">
        <v>2.8</v>
      </c>
      <c r="D13">
        <v>2.5</v>
      </c>
    </row>
    <row r="14" spans="1:18" x14ac:dyDescent="0.25">
      <c r="A14" s="16" t="s">
        <v>107</v>
      </c>
      <c r="B14">
        <v>1.5</v>
      </c>
      <c r="C14">
        <v>1.5</v>
      </c>
      <c r="D14">
        <v>1.5</v>
      </c>
    </row>
    <row r="15" spans="1:18" x14ac:dyDescent="0.25">
      <c r="A15" s="16" t="s">
        <v>110</v>
      </c>
    </row>
    <row r="16" spans="1:18" x14ac:dyDescent="0.25">
      <c r="A16" s="16" t="s">
        <v>105</v>
      </c>
      <c r="B16">
        <v>9</v>
      </c>
      <c r="C16">
        <v>7.5</v>
      </c>
      <c r="D16">
        <v>5</v>
      </c>
    </row>
    <row r="17" spans="1:4" x14ac:dyDescent="0.25">
      <c r="A17" s="16" t="s">
        <v>106</v>
      </c>
      <c r="B17">
        <v>4</v>
      </c>
      <c r="C17">
        <v>3.5</v>
      </c>
      <c r="D17">
        <v>3</v>
      </c>
    </row>
    <row r="18" spans="1:4" x14ac:dyDescent="0.25">
      <c r="A18" s="16" t="s">
        <v>107</v>
      </c>
      <c r="B18">
        <v>2</v>
      </c>
      <c r="C18">
        <v>2</v>
      </c>
      <c r="D18">
        <v>1.75</v>
      </c>
    </row>
    <row r="19" spans="1:4" x14ac:dyDescent="0.25">
      <c r="A19" s="16" t="s">
        <v>111</v>
      </c>
    </row>
    <row r="20" spans="1:4" x14ac:dyDescent="0.25">
      <c r="A20" s="16" t="s">
        <v>105</v>
      </c>
      <c r="B20">
        <v>12</v>
      </c>
      <c r="C20">
        <v>10</v>
      </c>
      <c r="D20">
        <v>8</v>
      </c>
    </row>
    <row r="21" spans="1:4" x14ac:dyDescent="0.25">
      <c r="A21" s="16" t="s">
        <v>106</v>
      </c>
      <c r="B21">
        <v>6</v>
      </c>
      <c r="C21">
        <v>5</v>
      </c>
      <c r="D21">
        <v>4</v>
      </c>
    </row>
    <row r="22" spans="1:4" x14ac:dyDescent="0.25">
      <c r="A22" s="16" t="s">
        <v>107</v>
      </c>
      <c r="B22">
        <v>3</v>
      </c>
      <c r="C22">
        <v>2.5</v>
      </c>
      <c r="D22">
        <v>2</v>
      </c>
    </row>
    <row r="23" spans="1:4" x14ac:dyDescent="0.25">
      <c r="A23" s="16" t="s">
        <v>112</v>
      </c>
    </row>
    <row r="24" spans="1:4" x14ac:dyDescent="0.25">
      <c r="A24" s="16" t="s">
        <v>105</v>
      </c>
      <c r="B24">
        <v>16</v>
      </c>
      <c r="C24">
        <v>13</v>
      </c>
      <c r="D24">
        <v>10</v>
      </c>
    </row>
    <row r="25" spans="1:4" x14ac:dyDescent="0.25">
      <c r="A25" s="16" t="s">
        <v>106</v>
      </c>
      <c r="B25">
        <v>8</v>
      </c>
      <c r="C25">
        <v>7</v>
      </c>
      <c r="D25">
        <v>5</v>
      </c>
    </row>
    <row r="26" spans="1:4" x14ac:dyDescent="0.25">
      <c r="A26" s="16" t="s">
        <v>107</v>
      </c>
      <c r="B26">
        <v>4</v>
      </c>
      <c r="C26">
        <v>3</v>
      </c>
      <c r="D26">
        <v>2.5</v>
      </c>
    </row>
    <row r="27" spans="1:4" x14ac:dyDescent="0.25">
      <c r="A27" s="16" t="s">
        <v>113</v>
      </c>
    </row>
    <row r="28" spans="1:4" x14ac:dyDescent="0.25">
      <c r="A28" s="16" t="s">
        <v>105</v>
      </c>
      <c r="B28">
        <v>20</v>
      </c>
      <c r="C28">
        <v>16</v>
      </c>
      <c r="D28">
        <v>12</v>
      </c>
    </row>
    <row r="29" spans="1:4" x14ac:dyDescent="0.25">
      <c r="A29" s="16" t="s">
        <v>106</v>
      </c>
      <c r="B29">
        <v>10</v>
      </c>
      <c r="C29">
        <v>8</v>
      </c>
      <c r="D29">
        <v>6</v>
      </c>
    </row>
    <row r="30" spans="1:4" x14ac:dyDescent="0.25">
      <c r="A30" s="16" t="s">
        <v>107</v>
      </c>
      <c r="B30">
        <v>5</v>
      </c>
      <c r="C30">
        <v>4</v>
      </c>
      <c r="D30">
        <v>3</v>
      </c>
    </row>
    <row r="31" spans="1:4" x14ac:dyDescent="0.25">
      <c r="A31" s="16" t="s">
        <v>114</v>
      </c>
    </row>
    <row r="32" spans="1:4" x14ac:dyDescent="0.25">
      <c r="A32" s="16" t="s">
        <v>105</v>
      </c>
      <c r="B32">
        <v>40</v>
      </c>
      <c r="C32">
        <v>30</v>
      </c>
      <c r="D32">
        <v>18</v>
      </c>
    </row>
    <row r="33" spans="1:12" x14ac:dyDescent="0.25">
      <c r="A33" s="16" t="s">
        <v>106</v>
      </c>
      <c r="B33">
        <v>20</v>
      </c>
      <c r="C33">
        <v>16</v>
      </c>
      <c r="D33">
        <v>10</v>
      </c>
    </row>
    <row r="34" spans="1:12" x14ac:dyDescent="0.25">
      <c r="A34" s="16" t="s">
        <v>107</v>
      </c>
      <c r="B34">
        <v>10</v>
      </c>
      <c r="C34">
        <v>8</v>
      </c>
      <c r="D34">
        <v>6</v>
      </c>
    </row>
    <row r="35" spans="1:12" x14ac:dyDescent="0.25">
      <c r="A35" s="16" t="s">
        <v>115</v>
      </c>
    </row>
    <row r="36" spans="1:12" x14ac:dyDescent="0.25">
      <c r="A36" s="16" t="s">
        <v>105</v>
      </c>
      <c r="B36">
        <v>60</v>
      </c>
      <c r="C36">
        <v>48</v>
      </c>
      <c r="D36">
        <v>24</v>
      </c>
    </row>
    <row r="37" spans="1:12" x14ac:dyDescent="0.25">
      <c r="A37" s="16" t="s">
        <v>106</v>
      </c>
      <c r="B37">
        <v>30</v>
      </c>
      <c r="C37">
        <v>24</v>
      </c>
      <c r="D37">
        <v>12</v>
      </c>
    </row>
    <row r="38" spans="1:12" x14ac:dyDescent="0.25">
      <c r="A38" s="16" t="s">
        <v>107</v>
      </c>
      <c r="B38">
        <v>30</v>
      </c>
      <c r="C38">
        <v>24</v>
      </c>
      <c r="D38">
        <v>12</v>
      </c>
    </row>
    <row r="43" spans="1:12" x14ac:dyDescent="0.25">
      <c r="H43" s="5" t="s">
        <v>116</v>
      </c>
    </row>
    <row r="44" spans="1:12" x14ac:dyDescent="0.25">
      <c r="A44" t="s">
        <v>117</v>
      </c>
      <c r="B44" t="s">
        <v>99</v>
      </c>
      <c r="C44" t="s">
        <v>97</v>
      </c>
      <c r="G44" s="16" t="s">
        <v>118</v>
      </c>
      <c r="H44">
        <v>20</v>
      </c>
      <c r="I44">
        <v>50</v>
      </c>
      <c r="J44">
        <v>100</v>
      </c>
      <c r="K44">
        <v>500</v>
      </c>
    </row>
    <row r="45" spans="1:12" x14ac:dyDescent="0.25">
      <c r="A45" s="16" t="s">
        <v>119</v>
      </c>
      <c r="B45">
        <v>0.4</v>
      </c>
      <c r="C45">
        <v>0.2</v>
      </c>
      <c r="G45" s="16" t="s">
        <v>120</v>
      </c>
      <c r="H45">
        <v>0.9</v>
      </c>
      <c r="I45">
        <v>0.85</v>
      </c>
      <c r="J45">
        <v>0.8</v>
      </c>
      <c r="K45">
        <v>0.7</v>
      </c>
    </row>
    <row r="46" spans="1:12" x14ac:dyDescent="0.25">
      <c r="A46" s="16" t="s">
        <v>121</v>
      </c>
      <c r="B46">
        <v>0.5</v>
      </c>
      <c r="C46">
        <v>0.4</v>
      </c>
      <c r="G46" s="16" t="s">
        <v>122</v>
      </c>
      <c r="H46">
        <v>0.85</v>
      </c>
      <c r="I46">
        <v>0.8</v>
      </c>
      <c r="J46">
        <v>0.7</v>
      </c>
      <c r="K46">
        <v>0.5</v>
      </c>
    </row>
    <row r="47" spans="1:12" x14ac:dyDescent="0.25">
      <c r="A47" s="16" t="s">
        <v>123</v>
      </c>
      <c r="B47">
        <v>0.6</v>
      </c>
      <c r="C47">
        <v>0.5</v>
      </c>
    </row>
    <row r="48" spans="1:12" x14ac:dyDescent="0.25">
      <c r="A48" s="16" t="s">
        <v>124</v>
      </c>
      <c r="B48">
        <v>0.6</v>
      </c>
      <c r="C48">
        <v>0.6</v>
      </c>
      <c r="G48" s="16" t="s">
        <v>125</v>
      </c>
      <c r="H48">
        <v>10</v>
      </c>
      <c r="I48">
        <v>20</v>
      </c>
      <c r="J48">
        <v>50</v>
      </c>
      <c r="K48">
        <v>100</v>
      </c>
      <c r="L48">
        <v>500</v>
      </c>
    </row>
    <row r="49" spans="1:12" x14ac:dyDescent="0.25">
      <c r="A49" s="16" t="s">
        <v>126</v>
      </c>
      <c r="B49">
        <v>0.8</v>
      </c>
      <c r="C49">
        <v>0.8</v>
      </c>
      <c r="G49" s="16" t="s">
        <v>49</v>
      </c>
      <c r="H49">
        <v>0.9</v>
      </c>
      <c r="I49">
        <v>0.8</v>
      </c>
      <c r="J49">
        <v>0.7</v>
      </c>
      <c r="K49">
        <v>0.6</v>
      </c>
      <c r="L49">
        <v>0.5</v>
      </c>
    </row>
    <row r="50" spans="1:12" x14ac:dyDescent="0.25">
      <c r="A50" s="16" t="s">
        <v>127</v>
      </c>
      <c r="B50">
        <v>1</v>
      </c>
      <c r="C50">
        <v>1</v>
      </c>
    </row>
    <row r="51" spans="1:12" x14ac:dyDescent="0.25">
      <c r="A51" s="16" t="s">
        <v>128</v>
      </c>
      <c r="B51">
        <v>0.7</v>
      </c>
      <c r="C51">
        <v>0.7</v>
      </c>
      <c r="G51" s="17" t="s">
        <v>129</v>
      </c>
      <c r="J51" s="17" t="s">
        <v>130</v>
      </c>
    </row>
    <row r="52" spans="1:12" x14ac:dyDescent="0.25">
      <c r="A52" s="16" t="s">
        <v>131</v>
      </c>
      <c r="B52">
        <v>0.9</v>
      </c>
      <c r="C52">
        <v>0.9</v>
      </c>
      <c r="G52" s="16" t="s">
        <v>51</v>
      </c>
      <c r="H52">
        <v>1</v>
      </c>
      <c r="J52" s="16" t="s">
        <v>132</v>
      </c>
      <c r="K52">
        <v>1</v>
      </c>
    </row>
    <row r="53" spans="1:12" x14ac:dyDescent="0.25">
      <c r="A53" s="16" t="s">
        <v>133</v>
      </c>
      <c r="B53">
        <v>1.05</v>
      </c>
      <c r="C53">
        <v>1</v>
      </c>
      <c r="G53" s="16" t="s">
        <v>74</v>
      </c>
      <c r="H53">
        <v>0.8</v>
      </c>
      <c r="J53" s="16" t="s">
        <v>134</v>
      </c>
      <c r="K53">
        <v>0.8</v>
      </c>
    </row>
    <row r="54" spans="1:12" x14ac:dyDescent="0.25">
      <c r="A54" s="16" t="s">
        <v>135</v>
      </c>
      <c r="B54">
        <v>0.95</v>
      </c>
      <c r="C54">
        <v>1</v>
      </c>
      <c r="G54" s="16" t="s">
        <v>53</v>
      </c>
      <c r="H54">
        <v>0.6</v>
      </c>
      <c r="J54" s="16" t="s">
        <v>136</v>
      </c>
      <c r="K54">
        <v>0.6</v>
      </c>
    </row>
    <row r="55" spans="1:12" x14ac:dyDescent="0.25">
      <c r="A55" s="16" t="s">
        <v>137</v>
      </c>
      <c r="B55">
        <v>0.3</v>
      </c>
      <c r="C55">
        <v>0.6</v>
      </c>
    </row>
    <row r="56" spans="1:12" x14ac:dyDescent="0.25">
      <c r="A56" s="16" t="s">
        <v>138</v>
      </c>
      <c r="B56">
        <v>0.3</v>
      </c>
      <c r="C56">
        <v>0.2</v>
      </c>
    </row>
    <row r="57" spans="1:12" x14ac:dyDescent="0.25">
      <c r="A57" s="16" t="s">
        <v>139</v>
      </c>
      <c r="B57">
        <v>0.4</v>
      </c>
      <c r="C57">
        <v>0.3</v>
      </c>
      <c r="H57" t="s">
        <v>140</v>
      </c>
    </row>
    <row r="58" spans="1:12" x14ac:dyDescent="0.25">
      <c r="A58" s="16" t="s">
        <v>141</v>
      </c>
      <c r="B58">
        <v>0.7</v>
      </c>
      <c r="C58">
        <v>0.7</v>
      </c>
      <c r="H58">
        <v>1.2</v>
      </c>
      <c r="I58" t="s">
        <v>142</v>
      </c>
    </row>
  </sheetData>
  <mergeCells count="3">
    <mergeCell ref="I1:K1"/>
    <mergeCell ref="L1:N1"/>
    <mergeCell ref="O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Terrain effects</vt:lpstr>
      <vt:lpstr>Weather effects</vt:lpstr>
      <vt:lpstr>Posture effects</vt:lpstr>
      <vt:lpstr>Morale factor</vt:lpstr>
      <vt:lpstr>Tactical Surprise</vt:lpstr>
      <vt:lpstr>Air superiority</vt:lpstr>
      <vt:lpstr>Season</vt:lpstr>
      <vt:lpstr>Road factors</vt:lpstr>
      <vt:lpstr>Advance rates</vt:lpstr>
      <vt:lpstr>Casualty rates</vt:lpstr>
      <vt:lpstr>Strsize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2018-02-27T06:14:51Z</dcterms:created>
  <dcterms:modified xsi:type="dcterms:W3CDTF">2018-03-15T02:01:44Z</dcterms:modified>
</cp:coreProperties>
</file>