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0730" windowHeight="11760"/>
  </bookViews>
  <sheets>
    <sheet name="IS Total" sheetId="1" r:id="rId1"/>
    <sheet name="TB" sheetId="2" r:id="rId2"/>
  </sheets>
  <definedNames>
    <definedName name="_xlnm.Print_Area" localSheetId="0">'IS Total'!$A$1:$I$80</definedName>
    <definedName name="_xlnm.Print_Area" localSheetId="1">TB!$A$1:$G$211</definedName>
    <definedName name="_xlnm.Print_Titles" localSheetId="1">TB!$3:$4</definedName>
  </definedNames>
  <calcPr calcId="144525"/>
</workbook>
</file>

<file path=xl/calcChain.xml><?xml version="1.0" encoding="utf-8"?>
<calcChain xmlns="http://schemas.openxmlformats.org/spreadsheetml/2006/main">
  <c r="F30" i="1" l="1"/>
  <c r="H30" i="1" l="1"/>
  <c r="H70" i="1" l="1"/>
  <c r="F70" i="1"/>
  <c r="H13" i="1"/>
  <c r="H10" i="1"/>
  <c r="F13" i="1"/>
  <c r="F10" i="1"/>
  <c r="D70" i="1" l="1"/>
  <c r="H32" i="1" l="1"/>
  <c r="F32" i="1"/>
  <c r="D32" i="1"/>
  <c r="D22" i="1"/>
  <c r="D30" i="1" l="1"/>
  <c r="D13" i="1" l="1"/>
  <c r="D10" i="1"/>
  <c r="D5" i="1" l="1"/>
  <c r="F6" i="1" l="1"/>
  <c r="D6" i="1"/>
  <c r="H201" i="2" l="1"/>
  <c r="G201" i="2"/>
  <c r="F201" i="2"/>
  <c r="H76" i="1"/>
  <c r="F76" i="1"/>
  <c r="D76" i="1"/>
  <c r="H69" i="1"/>
  <c r="H68" i="1"/>
  <c r="H67" i="1"/>
  <c r="H66" i="1"/>
  <c r="H65" i="1"/>
  <c r="F69" i="1"/>
  <c r="F68" i="1"/>
  <c r="F67" i="1"/>
  <c r="F66" i="1"/>
  <c r="F65" i="1"/>
  <c r="D69" i="1"/>
  <c r="D68" i="1"/>
  <c r="D67" i="1"/>
  <c r="D66" i="1"/>
  <c r="D65" i="1"/>
  <c r="H64" i="1"/>
  <c r="H63" i="1"/>
  <c r="H62" i="1"/>
  <c r="F64" i="1"/>
  <c r="F63" i="1"/>
  <c r="F62" i="1"/>
  <c r="D64" i="1"/>
  <c r="D63" i="1"/>
  <c r="D62" i="1"/>
  <c r="H60" i="1"/>
  <c r="H59" i="1"/>
  <c r="H58" i="1"/>
  <c r="H57" i="1"/>
  <c r="H56" i="1"/>
  <c r="H55" i="1"/>
  <c r="H54" i="1"/>
  <c r="H53" i="1"/>
  <c r="H52" i="1"/>
  <c r="H51" i="1"/>
  <c r="F60" i="1"/>
  <c r="F59" i="1"/>
  <c r="F58" i="1"/>
  <c r="F57" i="1"/>
  <c r="F56" i="1"/>
  <c r="F55" i="1"/>
  <c r="F54" i="1"/>
  <c r="F53" i="1"/>
  <c r="F52" i="1"/>
  <c r="F51" i="1"/>
  <c r="D60" i="1"/>
  <c r="D59" i="1"/>
  <c r="D58" i="1"/>
  <c r="D57" i="1"/>
  <c r="D56" i="1"/>
  <c r="D55" i="1"/>
  <c r="D54" i="1"/>
  <c r="D53" i="1"/>
  <c r="D52" i="1"/>
  <c r="D51" i="1"/>
  <c r="H47" i="1"/>
  <c r="H46" i="1"/>
  <c r="H45" i="1"/>
  <c r="F47" i="1"/>
  <c r="F46" i="1"/>
  <c r="F45" i="1"/>
  <c r="D47" i="1"/>
  <c r="D46" i="1"/>
  <c r="D45" i="1"/>
  <c r="H44" i="1"/>
  <c r="F44" i="1"/>
  <c r="D44" i="1"/>
  <c r="H43" i="1"/>
  <c r="H42" i="1"/>
  <c r="F43" i="1"/>
  <c r="F42" i="1"/>
  <c r="D43" i="1"/>
  <c r="D42" i="1"/>
  <c r="H41" i="1"/>
  <c r="F41" i="1"/>
  <c r="D41" i="1"/>
  <c r="H40" i="1"/>
  <c r="F40" i="1"/>
  <c r="D40" i="1"/>
  <c r="H39" i="1"/>
  <c r="F39" i="1"/>
  <c r="D39" i="1"/>
  <c r="H38" i="1"/>
  <c r="F38" i="1"/>
  <c r="D38" i="1"/>
  <c r="H37" i="1"/>
  <c r="F37" i="1"/>
  <c r="D37" i="1"/>
  <c r="H36" i="1"/>
  <c r="F36" i="1"/>
  <c r="D36" i="1"/>
  <c r="H35" i="1"/>
  <c r="F35" i="1"/>
  <c r="D35" i="1"/>
  <c r="H34" i="1"/>
  <c r="F34" i="1"/>
  <c r="H33" i="1"/>
  <c r="F33" i="1"/>
  <c r="D34" i="1"/>
  <c r="D33" i="1"/>
  <c r="H31" i="1"/>
  <c r="F31" i="1"/>
  <c r="D31" i="1"/>
  <c r="H29" i="1"/>
  <c r="F29" i="1"/>
  <c r="D29" i="1"/>
  <c r="H28" i="1"/>
  <c r="H27" i="1"/>
  <c r="F28" i="1"/>
  <c r="F27" i="1"/>
  <c r="D28" i="1"/>
  <c r="D27" i="1"/>
  <c r="H26" i="1"/>
  <c r="F26" i="1"/>
  <c r="D26" i="1"/>
  <c r="H25" i="1"/>
  <c r="H24" i="1"/>
  <c r="F25" i="1"/>
  <c r="F24" i="1"/>
  <c r="D25" i="1"/>
  <c r="D24" i="1"/>
  <c r="H23" i="1"/>
  <c r="H22" i="1"/>
  <c r="H21" i="1"/>
  <c r="F23" i="1"/>
  <c r="F22" i="1"/>
  <c r="F21" i="1"/>
  <c r="D23" i="1"/>
  <c r="D21" i="1"/>
  <c r="H20" i="1"/>
  <c r="F20" i="1"/>
  <c r="D20" i="1"/>
  <c r="H19" i="1"/>
  <c r="F19" i="1"/>
  <c r="D19" i="1"/>
  <c r="F17" i="1"/>
  <c r="F12" i="1"/>
  <c r="F11" i="1"/>
  <c r="D12" i="1"/>
  <c r="D11" i="1"/>
  <c r="H18" i="1"/>
  <c r="F18" i="1"/>
  <c r="D18" i="1"/>
  <c r="H17" i="1"/>
  <c r="D17" i="1"/>
  <c r="H12" i="1"/>
  <c r="H11" i="1"/>
  <c r="H189" i="2"/>
  <c r="H182" i="2"/>
  <c r="H177" i="2"/>
  <c r="H174" i="2"/>
  <c r="H170" i="2"/>
  <c r="H166" i="2"/>
  <c r="H154" i="2"/>
  <c r="H151" i="2"/>
  <c r="H144" i="2"/>
  <c r="H141" i="2"/>
  <c r="H134" i="2"/>
  <c r="H129" i="2"/>
  <c r="H115" i="2"/>
  <c r="H113" i="2"/>
  <c r="H111" i="2"/>
  <c r="H92" i="2"/>
  <c r="H99" i="2" s="1"/>
  <c r="H74" i="2"/>
  <c r="H73" i="2" s="1"/>
  <c r="H67" i="2"/>
  <c r="H65" i="2" s="1"/>
  <c r="H88" i="2" s="1"/>
  <c r="H53" i="2"/>
  <c r="H48" i="2"/>
  <c r="H43" i="2"/>
  <c r="H34" i="2"/>
  <c r="H27" i="2"/>
  <c r="H22" i="2"/>
  <c r="H15" i="2"/>
  <c r="H6" i="2"/>
  <c r="G189" i="2"/>
  <c r="G182" i="2"/>
  <c r="G177" i="2"/>
  <c r="G174" i="2"/>
  <c r="G170" i="2"/>
  <c r="G166" i="2"/>
  <c r="G154" i="2"/>
  <c r="G151" i="2"/>
  <c r="G144" i="2"/>
  <c r="G141" i="2"/>
  <c r="G134" i="2"/>
  <c r="G129" i="2"/>
  <c r="G115" i="2"/>
  <c r="G113" i="2" s="1"/>
  <c r="G111" i="2"/>
  <c r="G92" i="2"/>
  <c r="G99" i="2" s="1"/>
  <c r="G74" i="2"/>
  <c r="G73" i="2" s="1"/>
  <c r="G67" i="2"/>
  <c r="G53" i="2"/>
  <c r="G48" i="2"/>
  <c r="G43" i="2"/>
  <c r="G34" i="2"/>
  <c r="G27" i="2"/>
  <c r="G22" i="2"/>
  <c r="G15" i="2"/>
  <c r="G6" i="2"/>
  <c r="H61" i="1" l="1"/>
  <c r="G112" i="2"/>
  <c r="H58" i="2"/>
  <c r="H112" i="2"/>
  <c r="H210" i="2" s="1"/>
  <c r="H211" i="2" s="1"/>
  <c r="G58" i="2"/>
  <c r="G65" i="2"/>
  <c r="G88" i="2" s="1"/>
  <c r="H188" i="2"/>
  <c r="F50" i="1"/>
  <c r="G188" i="2"/>
  <c r="F61" i="1"/>
  <c r="D61" i="1"/>
  <c r="D50" i="1"/>
  <c r="H100" i="2"/>
  <c r="G210" i="2"/>
  <c r="G211" i="2" s="1"/>
  <c r="G100" i="2"/>
  <c r="G101" i="2" s="1"/>
  <c r="H101" i="2" l="1"/>
  <c r="H78" i="1"/>
  <c r="D79" i="1"/>
  <c r="E66" i="1" l="1"/>
  <c r="E62" i="1"/>
  <c r="E59" i="1"/>
  <c r="E56" i="1"/>
  <c r="E53" i="1"/>
  <c r="F189" i="2"/>
  <c r="F182" i="2"/>
  <c r="F177" i="2"/>
  <c r="F174" i="2"/>
  <c r="F170" i="2"/>
  <c r="F166" i="2"/>
  <c r="F154" i="2"/>
  <c r="F151" i="2"/>
  <c r="F144" i="2"/>
  <c r="E45" i="1"/>
  <c r="F141" i="2"/>
  <c r="E43" i="1"/>
  <c r="E40" i="1"/>
  <c r="G39" i="1"/>
  <c r="E38" i="1"/>
  <c r="F134" i="2"/>
  <c r="G36" i="1"/>
  <c r="E35" i="1"/>
  <c r="F129" i="2"/>
  <c r="G31" i="1"/>
  <c r="G30" i="1"/>
  <c r="G25" i="1"/>
  <c r="G23" i="1"/>
  <c r="G21" i="1"/>
  <c r="F115" i="2"/>
  <c r="F113" i="2" s="1"/>
  <c r="G17" i="1"/>
  <c r="G48" i="1" s="1"/>
  <c r="F111" i="2"/>
  <c r="E12" i="1"/>
  <c r="F92" i="2"/>
  <c r="F99" i="2" s="1"/>
  <c r="F74" i="2"/>
  <c r="F73" i="2" s="1"/>
  <c r="F67" i="2"/>
  <c r="F53" i="2"/>
  <c r="F48" i="2"/>
  <c r="F43" i="2"/>
  <c r="F34" i="2"/>
  <c r="F27" i="2"/>
  <c r="F22" i="2"/>
  <c r="F15" i="2"/>
  <c r="F6" i="2"/>
  <c r="D78" i="1"/>
  <c r="I77" i="1"/>
  <c r="G77" i="1"/>
  <c r="E68" i="1"/>
  <c r="H50" i="1"/>
  <c r="E23" i="1"/>
  <c r="D14" i="1"/>
  <c r="E25" i="1" l="1"/>
  <c r="E21" i="1"/>
  <c r="G45" i="1"/>
  <c r="F112" i="2"/>
  <c r="F65" i="2"/>
  <c r="F88" i="2" s="1"/>
  <c r="F100" i="2" s="1"/>
  <c r="E32" i="1"/>
  <c r="E44" i="1"/>
  <c r="G10" i="1"/>
  <c r="G14" i="1" s="1"/>
  <c r="G72" i="1" s="1"/>
  <c r="F58" i="2"/>
  <c r="F101" i="2" s="1"/>
  <c r="E37" i="1"/>
  <c r="E18" i="1"/>
  <c r="E47" i="1"/>
  <c r="G11" i="1"/>
  <c r="E13" i="1"/>
  <c r="E20" i="1"/>
  <c r="E24" i="1"/>
  <c r="E60" i="1"/>
  <c r="H14" i="1"/>
  <c r="I10" i="1" s="1"/>
  <c r="I14" i="1" s="1"/>
  <c r="E27" i="1"/>
  <c r="E11" i="1"/>
  <c r="G13" i="1"/>
  <c r="E22" i="1"/>
  <c r="E26" i="1"/>
  <c r="E33" i="1"/>
  <c r="E36" i="1"/>
  <c r="G38" i="1"/>
  <c r="E58" i="1"/>
  <c r="E64" i="1"/>
  <c r="E67" i="1"/>
  <c r="I53" i="1"/>
  <c r="G12" i="1"/>
  <c r="G20" i="1"/>
  <c r="G22" i="1"/>
  <c r="G24" i="1"/>
  <c r="G26" i="1"/>
  <c r="E29" i="1"/>
  <c r="E31" i="1"/>
  <c r="E39" i="1"/>
  <c r="E46" i="1"/>
  <c r="E55" i="1"/>
  <c r="E63" i="1"/>
  <c r="E69" i="1"/>
  <c r="E30" i="1"/>
  <c r="E34" i="1"/>
  <c r="E51" i="1"/>
  <c r="E52" i="1"/>
  <c r="E57" i="1"/>
  <c r="E65" i="1"/>
  <c r="E41" i="1"/>
  <c r="D48" i="1"/>
  <c r="E42" i="1"/>
  <c r="E28" i="1"/>
  <c r="G28" i="1"/>
  <c r="F48" i="1"/>
  <c r="E54" i="1"/>
  <c r="E61" i="1"/>
  <c r="E17" i="1"/>
  <c r="H48" i="1" l="1"/>
  <c r="I33" i="1" s="1"/>
  <c r="E10" i="1"/>
  <c r="G32" i="1"/>
  <c r="E19" i="1"/>
  <c r="G19" i="1"/>
  <c r="G18" i="1"/>
  <c r="F14" i="1"/>
  <c r="E14" i="1" s="1"/>
  <c r="I67" i="1"/>
  <c r="I64" i="1"/>
  <c r="I60" i="1"/>
  <c r="I66" i="1"/>
  <c r="I59" i="1"/>
  <c r="I11" i="1"/>
  <c r="I13" i="1"/>
  <c r="I12" i="1"/>
  <c r="I62" i="1"/>
  <c r="I63" i="1"/>
  <c r="I65" i="1"/>
  <c r="E70" i="1"/>
  <c r="I57" i="1"/>
  <c r="I52" i="1"/>
  <c r="I55" i="1"/>
  <c r="I69" i="1"/>
  <c r="I51" i="1"/>
  <c r="I70" i="1" s="1"/>
  <c r="I68" i="1"/>
  <c r="I54" i="1"/>
  <c r="E48" i="1"/>
  <c r="E50" i="1"/>
  <c r="H72" i="1" l="1"/>
  <c r="H74" i="1" s="1"/>
  <c r="H77" i="1" s="1"/>
  <c r="H80" i="1" s="1"/>
  <c r="I43" i="1"/>
  <c r="I19" i="1"/>
  <c r="I38" i="1"/>
  <c r="I30" i="1"/>
  <c r="I21" i="1"/>
  <c r="I34" i="1"/>
  <c r="I35" i="1"/>
  <c r="I37" i="1"/>
  <c r="I42" i="1"/>
  <c r="I32" i="1"/>
  <c r="I47" i="1"/>
  <c r="I41" i="1"/>
  <c r="I18" i="1"/>
  <c r="I45" i="1"/>
  <c r="I44" i="1"/>
  <c r="I39" i="1"/>
  <c r="I23" i="1"/>
  <c r="I46" i="1"/>
  <c r="I22" i="1"/>
  <c r="I24" i="1"/>
  <c r="I26" i="1"/>
  <c r="I28" i="1"/>
  <c r="I25" i="1"/>
  <c r="I27" i="1"/>
  <c r="I40" i="1"/>
  <c r="I17" i="1"/>
  <c r="I48" i="1" s="1"/>
  <c r="I29" i="1"/>
  <c r="I31" i="1"/>
  <c r="I20" i="1"/>
  <c r="I36" i="1"/>
  <c r="F72" i="1"/>
  <c r="F74" i="1" s="1"/>
  <c r="F77" i="1" s="1"/>
  <c r="D72" i="1"/>
  <c r="E72" i="1" l="1"/>
  <c r="D74" i="1"/>
  <c r="D77" i="1" s="1"/>
  <c r="E74" i="1" l="1"/>
  <c r="D80" i="1"/>
  <c r="I80" i="1" s="1"/>
  <c r="E77" i="1"/>
  <c r="F188" i="2"/>
  <c r="F210" i="2" s="1"/>
  <c r="F211" i="2" s="1"/>
</calcChain>
</file>

<file path=xl/sharedStrings.xml><?xml version="1.0" encoding="utf-8"?>
<sst xmlns="http://schemas.openxmlformats.org/spreadsheetml/2006/main" count="291" uniqueCount="267">
  <si>
    <t>INCOME STATEMENT</t>
  </si>
  <si>
    <t>FOR THE PERIOD ENDED</t>
  </si>
  <si>
    <t>Ending Balance</t>
  </si>
  <si>
    <t>Rp</t>
  </si>
  <si>
    <t>%</t>
  </si>
  <si>
    <t>OPERATING REVENUES</t>
  </si>
  <si>
    <t>Management Fee</t>
  </si>
  <si>
    <t>Selling agent</t>
  </si>
  <si>
    <t>Commission expense</t>
  </si>
  <si>
    <t>Subscription Fee</t>
  </si>
  <si>
    <t>TOTAL OPERATING REVENUE</t>
  </si>
  <si>
    <t>OPERATING EXPENSE</t>
  </si>
  <si>
    <t>SALARY</t>
  </si>
  <si>
    <t>JAMSOSTEK</t>
  </si>
  <si>
    <t>EMPLOYEE SUBSIDY MEAL</t>
  </si>
  <si>
    <t>EMPLOYEE OVERTIME</t>
  </si>
  <si>
    <t>DIRECTOR TRANSPORT</t>
  </si>
  <si>
    <t>EMPLOYEE MEDICAL</t>
  </si>
  <si>
    <t>EMPLOYEE THR</t>
  </si>
  <si>
    <t>EMPLOYEE BONUS</t>
  </si>
  <si>
    <t>IMBALAN JASA</t>
  </si>
  <si>
    <t>EMPLOYEE BENEFIT</t>
  </si>
  <si>
    <t>BIAYA PPH 21</t>
  </si>
  <si>
    <t>BIAYA BEBAN TANGGUHAN</t>
  </si>
  <si>
    <t>DEPRECIATION</t>
  </si>
  <si>
    <t>TELECOMUNICATION AND INFORMATION</t>
  </si>
  <si>
    <t>RENTAL EXPENSE</t>
  </si>
  <si>
    <t>INSURANCE</t>
  </si>
  <si>
    <t>DONATIONS</t>
  </si>
  <si>
    <t>COMPANY MEMBERSHIP (ASSOCIATION)</t>
  </si>
  <si>
    <t>ENTERTAIMENT &amp; REPRESENTATION</t>
  </si>
  <si>
    <t>OFFICE EXP</t>
  </si>
  <si>
    <t>TRAVELLING DUTY</t>
  </si>
  <si>
    <t>PARKING, GASOLINE AND HIGWAYS EXP</t>
  </si>
  <si>
    <t>TRANSPORTATION</t>
  </si>
  <si>
    <t>MAINTENANCE</t>
  </si>
  <si>
    <t>LEGAL AND PERMITION EXP (NOTARY)</t>
  </si>
  <si>
    <t>CONSULTANT AND AUDITOR FEE</t>
  </si>
  <si>
    <t>OTHER PROFESIONAL FEE</t>
  </si>
  <si>
    <t>ADVERTISING &amp; PROMOTION</t>
  </si>
  <si>
    <t>BANK CHARGES</t>
  </si>
  <si>
    <t>TRAINING</t>
  </si>
  <si>
    <t>AGENCY</t>
  </si>
  <si>
    <t>TOTAL OPERATING EXPENSE</t>
  </si>
  <si>
    <t>OTHER INCOME AND EXPENSES</t>
  </si>
  <si>
    <t>OTHER INCOME</t>
  </si>
  <si>
    <t>INTEREST INCOME BANK SAVING</t>
  </si>
  <si>
    <t>INTEREST INCOME DEPOSIT</t>
  </si>
  <si>
    <t>INTEREST INCOME FROM LOAN</t>
  </si>
  <si>
    <t>INTEREST INCOME REPO</t>
  </si>
  <si>
    <t>INTEREST INCOME MARKETABLE SECURITIES</t>
  </si>
  <si>
    <t>DIVIDENDS</t>
  </si>
  <si>
    <t xml:space="preserve">INVESTMENT RDPTIPP INCOME </t>
  </si>
  <si>
    <t>FIXED INCOME</t>
  </si>
  <si>
    <t>GAIN/ LOSS PORTOFOLIO</t>
  </si>
  <si>
    <t>OTHER INCOMES</t>
  </si>
  <si>
    <t>OTHER EXPENES</t>
  </si>
  <si>
    <t>INTEREST FROM LOAN</t>
  </si>
  <si>
    <t>REPO</t>
  </si>
  <si>
    <t>PENALTY</t>
  </si>
  <si>
    <t>PROFIT/LOSS DIFFERENCE KURS</t>
  </si>
  <si>
    <t>TRADING</t>
  </si>
  <si>
    <t>DEFFERED TAX</t>
  </si>
  <si>
    <t>FIXED ASSET WRITE OFF EXPENSE</t>
  </si>
  <si>
    <t>OTHER EXPENSES</t>
  </si>
  <si>
    <t>TOTAL OTHER INCOME AND EXPENSES</t>
  </si>
  <si>
    <t>PROFIT (LOSS)</t>
  </si>
  <si>
    <t>PROFIT (LOSS) BEFORE TAX</t>
  </si>
  <si>
    <t>INCOME TAX</t>
  </si>
  <si>
    <t>PROFIT (LOSS) AFTER TAX</t>
  </si>
  <si>
    <t>RETAINED EARNINGS</t>
  </si>
  <si>
    <t>BEGINNING BALANCE PROFIT/(LOSS)</t>
  </si>
  <si>
    <t>ENDING BALACE PROFIT/(LOSS)</t>
  </si>
  <si>
    <t>0]0[</t>
  </si>
  <si>
    <t>PT RHB OSK  ASSET MANAGEMENT</t>
  </si>
  <si>
    <t>A/C</t>
  </si>
  <si>
    <t>DESCRIPTION</t>
  </si>
  <si>
    <t>BALANCE</t>
  </si>
  <si>
    <t>AKTIVA</t>
  </si>
  <si>
    <t>Cash &amp; Banks</t>
  </si>
  <si>
    <t>Petty cash Operational ( Office's use &amp; DST)</t>
  </si>
  <si>
    <t>Petty cash Operational ( Office's car )</t>
  </si>
  <si>
    <t xml:space="preserve">Bank Niaga account - Exp </t>
  </si>
  <si>
    <t>Bank Niaga account - Opr (closed acc)</t>
  </si>
  <si>
    <t>Deposito On Call</t>
  </si>
  <si>
    <t>Ayat Silang</t>
  </si>
  <si>
    <t>TIME DEPOSIT (&gt;3bln)</t>
  </si>
  <si>
    <t>PORTOFOLIO</t>
  </si>
  <si>
    <t>Efek yang bersifat ekuitas tercatat di BEJ</t>
  </si>
  <si>
    <t>Efek yang bersifat Hutang tercatat di BEJ</t>
  </si>
  <si>
    <t>Penyisihan L/R PF</t>
  </si>
  <si>
    <t>Other securities which listed at Bapepam</t>
  </si>
  <si>
    <t>A/R - SECURITIES</t>
  </si>
  <si>
    <t>INTEREST RECEIVABLE &amp; DIVIDEN</t>
  </si>
  <si>
    <t>CASH DEPOSITS (guarantee)</t>
  </si>
  <si>
    <t>Rental Building</t>
  </si>
  <si>
    <t>Telephone - building</t>
  </si>
  <si>
    <t>Others</t>
  </si>
  <si>
    <t>PROMISSORY NOTE</t>
  </si>
  <si>
    <t>RECEIVABLES</t>
  </si>
  <si>
    <t>A/R - Initial Public Offering</t>
  </si>
  <si>
    <t>A/R - Affiliated</t>
  </si>
  <si>
    <t>A/R - Employee</t>
  </si>
  <si>
    <t>A/R - Management Fee</t>
  </si>
  <si>
    <t>A/R - Selling Agent</t>
  </si>
  <si>
    <t>A/R - Others</t>
  </si>
  <si>
    <t>PREPAID EXPENSE AND TAXES</t>
  </si>
  <si>
    <t>Prepaid Rent</t>
  </si>
  <si>
    <t>Prepaid Insurance</t>
  </si>
  <si>
    <t>Prepaid Selling Agent</t>
  </si>
  <si>
    <t>Prepaid Sign Board</t>
  </si>
  <si>
    <t>Prepaid Others</t>
  </si>
  <si>
    <t>VAT - in</t>
  </si>
  <si>
    <t>Prepaid Tax - article 28</t>
  </si>
  <si>
    <t>Prepaid Tax - article 23</t>
  </si>
  <si>
    <t>FIXED ASSETS - ACQUISITION COST</t>
  </si>
  <si>
    <t>Furniture &amp; Fixture</t>
  </si>
  <si>
    <t>Office Equipment</t>
  </si>
  <si>
    <t>Vehicle</t>
  </si>
  <si>
    <t>Office Renovation</t>
  </si>
  <si>
    <t>ACCUMULATED DEPRECIATION</t>
  </si>
  <si>
    <t>Acc Depre - Furniture &amp; Fixture</t>
  </si>
  <si>
    <t>Acc Depre - Office Equipment</t>
  </si>
  <si>
    <t>Acc Depre - Vehicle</t>
  </si>
  <si>
    <t>Acc Depre - Office Renovation</t>
  </si>
  <si>
    <t>OTHER ASSET</t>
  </si>
  <si>
    <t>Deffered Tax</t>
  </si>
  <si>
    <t>Intangible Asset - Beban Tangguhan</t>
  </si>
  <si>
    <t>Acc Amortization - Intangible asset</t>
  </si>
  <si>
    <t>TOTAL ASSETS</t>
  </si>
  <si>
    <t>PASIVA</t>
  </si>
  <si>
    <t>REVERSE REPO</t>
  </si>
  <si>
    <t>PAYABLE OF SECURITIES TRANSACTION</t>
  </si>
  <si>
    <t>PAYABLE OF INVSMNT MGR OPERATIONAL</t>
  </si>
  <si>
    <t>Discretionary Fund Payable</t>
  </si>
  <si>
    <t>OTHER SHORT TERMS PAYABLE</t>
  </si>
  <si>
    <t>A/P - Affiliated</t>
  </si>
  <si>
    <t>Tax payable</t>
  </si>
  <si>
    <t>VAT - Out</t>
  </si>
  <si>
    <t>Tax article 21</t>
  </si>
  <si>
    <t>Tax article 23/26</t>
  </si>
  <si>
    <t>Tax article 4(2) - Final</t>
  </si>
  <si>
    <t>VAT - Import</t>
  </si>
  <si>
    <t>Other payables</t>
  </si>
  <si>
    <t>Accruals</t>
  </si>
  <si>
    <t>Accrual - THR (Religious Festival allowance) payable</t>
  </si>
  <si>
    <t>Accrual -  Bonus</t>
  </si>
  <si>
    <t>Accrual - Jamsostek</t>
  </si>
  <si>
    <t>Accrual - Audit Fee</t>
  </si>
  <si>
    <t>Accrual - Telephone</t>
  </si>
  <si>
    <t>Accrual - Marketing&amp;General Admin</t>
  </si>
  <si>
    <t>Other Accruals</t>
  </si>
  <si>
    <t>Petty cash payable</t>
  </si>
  <si>
    <t>Selling agent payable</t>
  </si>
  <si>
    <t>Commission payable</t>
  </si>
  <si>
    <t>Estimated Employee Benefit</t>
  </si>
  <si>
    <t>TOTAL LIABILITIES</t>
  </si>
  <si>
    <t>EQUITY</t>
  </si>
  <si>
    <t>ADVANCE - FUTURE SHARES SUBSCR</t>
  </si>
  <si>
    <t>STOCK DIVIDEND</t>
  </si>
  <si>
    <t>RETAINED EARNING</t>
  </si>
  <si>
    <t>Saldo Laba/Rugi Ditahan</t>
  </si>
  <si>
    <t>Saldo Laba/Rugi Ditahan - NAM</t>
  </si>
  <si>
    <t>Unrealized gain/loss from securities</t>
  </si>
  <si>
    <t>Unrealised gain/loss actuaria</t>
  </si>
  <si>
    <t>PROFIT / LOSS YTD PREVIOUS MONTH</t>
  </si>
  <si>
    <t>PROFIT / LOSS THIS MONTH</t>
  </si>
  <si>
    <t>TOTAL EQUITY</t>
  </si>
  <si>
    <t>TOTAL LIABILITIES &amp; EQUITY</t>
  </si>
  <si>
    <t>OPERATING REVENUE</t>
  </si>
  <si>
    <t>Selling Agent Fee</t>
  </si>
  <si>
    <t>Comission Fee</t>
  </si>
  <si>
    <t>OPERATING EXPENSES</t>
  </si>
  <si>
    <t>SALARY AND ALLOWANCES</t>
  </si>
  <si>
    <t>Salary</t>
  </si>
  <si>
    <t>Jamsostek</t>
  </si>
  <si>
    <t>JK</t>
  </si>
  <si>
    <t>JKK</t>
  </si>
  <si>
    <t>JHT</t>
  </si>
  <si>
    <t>Meal allowance</t>
  </si>
  <si>
    <t>Overtime allowance</t>
  </si>
  <si>
    <t>Transportation allowance</t>
  </si>
  <si>
    <t>Medical allowance</t>
  </si>
  <si>
    <t>Religious festival allowance (THR)</t>
  </si>
  <si>
    <t>Bonus</t>
  </si>
  <si>
    <t>Imbalan Jasa</t>
  </si>
  <si>
    <t>Tax allowance - art 21</t>
  </si>
  <si>
    <t>Depre - Deffered Expense</t>
  </si>
  <si>
    <t>Employee Benefit</t>
  </si>
  <si>
    <t>DEPRECIATION EXPENSES - FIXED ASSETS</t>
  </si>
  <si>
    <t>Depre Expense - Furniture</t>
  </si>
  <si>
    <t>Depre Expense - Office Equipment</t>
  </si>
  <si>
    <t>Depre Expense - Vehicle</t>
  </si>
  <si>
    <t>Depre Expense - Office Renovation</t>
  </si>
  <si>
    <t>TELECOMMUNICATION &amp; INFORMATION</t>
  </si>
  <si>
    <t xml:space="preserve">Telephone </t>
  </si>
  <si>
    <t>RTI</t>
  </si>
  <si>
    <t>Bloomberg</t>
  </si>
  <si>
    <t>Infovesta</t>
  </si>
  <si>
    <t>Other communication (+ TV Cable)</t>
  </si>
  <si>
    <t>IBPA</t>
  </si>
  <si>
    <t>RENTAL</t>
  </si>
  <si>
    <t>Rental Apartment</t>
  </si>
  <si>
    <t>INSURANCE EXPENSE</t>
  </si>
  <si>
    <t>Health Insurance</t>
  </si>
  <si>
    <t>Vehicle Insurance</t>
  </si>
  <si>
    <t>Office insurance (Nature Disaster)</t>
  </si>
  <si>
    <t>Office insurance (Fire)</t>
  </si>
  <si>
    <t>DONATION</t>
  </si>
  <si>
    <t>MEMBERSHIP EXPENSE</t>
  </si>
  <si>
    <t>Entertainment expense</t>
  </si>
  <si>
    <t>Representation expense</t>
  </si>
  <si>
    <t>OFFICE EXPENSE</t>
  </si>
  <si>
    <t>Stationaries</t>
  </si>
  <si>
    <t>Printing</t>
  </si>
  <si>
    <t>Photocopy</t>
  </si>
  <si>
    <t>Toner (printed matter and fax)</t>
  </si>
  <si>
    <t>Stamp duty, postage and courier</t>
  </si>
  <si>
    <t>Newspaper and Magazine</t>
  </si>
  <si>
    <t>Office Pantry</t>
  </si>
  <si>
    <t>Office plants</t>
  </si>
  <si>
    <t>Electricity (Ligting&amp;AC of Office in Overtime)</t>
  </si>
  <si>
    <t>Installation and maintanance</t>
  </si>
  <si>
    <t>Other office expense</t>
  </si>
  <si>
    <t>TRAVELLING EXPENSE</t>
  </si>
  <si>
    <t>Business travel - Domestic</t>
  </si>
  <si>
    <t>Business travel - Foreign</t>
  </si>
  <si>
    <t>Travelling for Expat</t>
  </si>
  <si>
    <t>GASOLINE, PARKING, TOLL AND OTHERS</t>
  </si>
  <si>
    <t>Gasoline</t>
  </si>
  <si>
    <t>Parking, Toll and others</t>
  </si>
  <si>
    <t>REPAIR AND MAINTANANCE</t>
  </si>
  <si>
    <t>Repair and Maintanance - Off Equpment</t>
  </si>
  <si>
    <t>Repair and Maintanance - Veicle</t>
  </si>
  <si>
    <t>LEGAL AND PERMIT</t>
  </si>
  <si>
    <t>Permit</t>
  </si>
  <si>
    <t>Notarial and others</t>
  </si>
  <si>
    <t>AUDITOR AND CONSULTANT</t>
  </si>
  <si>
    <t>OTHER PROFFESIONAL FEES</t>
  </si>
  <si>
    <t>Promotion</t>
  </si>
  <si>
    <t>Advertising (Sign Board)</t>
  </si>
  <si>
    <t>BANK ADMINISTRATION</t>
  </si>
  <si>
    <t>AGENCY EXPENSE</t>
  </si>
  <si>
    <t>REVENUE/IINCOME AND EXPENSE OTHER</t>
  </si>
  <si>
    <t>OTHERS REVENUE / INCOME</t>
  </si>
  <si>
    <t>Interest income - Bank saving</t>
  </si>
  <si>
    <t>Interest income - Time Deposit</t>
  </si>
  <si>
    <t>Interest Income - Loan</t>
  </si>
  <si>
    <t>Income from Repo</t>
  </si>
  <si>
    <t>Interest Income - Marketable Securities</t>
  </si>
  <si>
    <t>Dividend</t>
  </si>
  <si>
    <t>Pendapatan Investasi RDPTIPP</t>
  </si>
  <si>
    <t>Fixed income</t>
  </si>
  <si>
    <t xml:space="preserve">Gain/Loss from portfolio </t>
  </si>
  <si>
    <t>Deffered tax</t>
  </si>
  <si>
    <t>Others Income</t>
  </si>
  <si>
    <t>OTHERS EXPENSES</t>
  </si>
  <si>
    <t>Interest from Loan</t>
  </si>
  <si>
    <t>Penalty</t>
  </si>
  <si>
    <t>Profit/Loss from kurs difference</t>
  </si>
  <si>
    <t>Trading</t>
  </si>
  <si>
    <t>Fixed Assets write off expense</t>
  </si>
  <si>
    <t>Other expense</t>
  </si>
  <si>
    <t>(PROFIT) LOSS</t>
  </si>
  <si>
    <t>Monthly TRIAL BALANCE</t>
  </si>
  <si>
    <t>END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</si>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</sst>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409]d\-mmm\-yy;@"/>
    <numFmt numFmtId="165" formatCode="_-* #,##0.00_-;\-* #,##0.00_-;_-* &quot;-&quot;??_-;_-@_-"/>
    <numFmt numFmtId="166" formatCode="[$-409]mmmm\ d\,\ yyyy;@"/>
    <numFmt numFmtId="167" formatCode="_(* #,##0_);_(* \(#,##0\);_(* &quot;-&quot;??_);_(@_)"/>
    <numFmt numFmtId="168" formatCode="_-* #,##0_-;\-* #,##0_-;_-* &quot;-&quot;_-;_-@_-"/>
    <numFmt numFmtId="169" formatCode="[$-409]dd\-mmm\-yy;@"/>
    <numFmt numFmtId="170" formatCode="_-* #,##0_-;\-* #,##0_-;_-* &quot;-&quot;??_-;_-@_-"/>
  </numFmts>
  <fonts count="45" x14ac:knownFonts="1">
    <font>
      <sz val="10"/>
      <name val="Arial"/>
    </font>
    <font>
      <b/>
      <sz val="12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b/>
      <sz val="10"/>
      <name val="Century Gothic"/>
      <family val="2"/>
    </font>
    <font>
      <sz val="8"/>
      <name val="Century Gothic"/>
      <family val="2"/>
    </font>
    <font>
      <sz val="8"/>
      <color rgb="FFFF0000"/>
      <name val="Century Gothic"/>
      <family val="2"/>
    </font>
    <font>
      <sz val="8"/>
      <color theme="1"/>
      <name val="Century Gothic"/>
      <family val="2"/>
    </font>
    <font>
      <b/>
      <sz val="11"/>
      <name val="Century Gothic"/>
      <family val="2"/>
    </font>
    <font>
      <b/>
      <sz val="8"/>
      <name val="Century Gothic"/>
      <family val="2"/>
    </font>
    <font>
      <b/>
      <sz val="9"/>
      <name val="Century Gothic"/>
      <family val="2"/>
    </font>
    <font>
      <b/>
      <sz val="7"/>
      <name val="Century Gothic"/>
      <family val="2"/>
    </font>
    <font>
      <b/>
      <i/>
      <sz val="9"/>
      <name val="Century Gothic"/>
      <family val="2"/>
    </font>
    <font>
      <b/>
      <i/>
      <sz val="11"/>
      <name val="Century Gothic"/>
      <family val="2"/>
    </font>
    <font>
      <b/>
      <i/>
      <sz val="8"/>
      <name val="Century Gothic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color rgb="FFFF0000"/>
      <name val="Arial"/>
      <family val="2"/>
    </font>
    <font>
      <i/>
      <sz val="8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i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8"/>
      <color rgb="FFC00000"/>
      <name val="Arial"/>
      <family val="2"/>
    </font>
    <font>
      <sz val="8"/>
      <color rgb="FFC00000"/>
      <name val="Arial"/>
      <family val="2"/>
    </font>
    <font>
      <b/>
      <sz val="8"/>
      <color rgb="FF00B0F0"/>
      <name val="Arial"/>
      <family val="2"/>
    </font>
    <font>
      <sz val="8"/>
      <color rgb="FF00B0F0"/>
      <name val="Arial"/>
      <family val="2"/>
    </font>
    <font>
      <sz val="8"/>
      <color theme="6" tint="-0.499984740745262"/>
      <name val="Arial"/>
      <family val="2"/>
    </font>
    <font>
      <b/>
      <sz val="8"/>
      <color theme="6" tint="-0.499984740745262"/>
      <name val="Arial"/>
      <family val="2"/>
    </font>
    <font>
      <b/>
      <sz val="8"/>
      <color theme="9" tint="-0.499984740745262"/>
      <name val="Arial"/>
      <family val="2"/>
    </font>
    <font>
      <sz val="8"/>
      <color theme="9" tint="-0.499984740745262"/>
      <name val="Arial"/>
      <family val="2"/>
    </font>
    <font>
      <b/>
      <sz val="8"/>
      <color rgb="FFFF0000"/>
      <name val="Arial"/>
      <family val="2"/>
    </font>
    <font>
      <b/>
      <sz val="8"/>
      <color rgb="FF7030A0"/>
      <name val="Arial"/>
      <family val="2"/>
    </font>
    <font>
      <sz val="8"/>
      <color rgb="FF7030A0"/>
      <name val="Arial"/>
      <family val="2"/>
    </font>
    <font>
      <b/>
      <sz val="8"/>
      <color rgb="FF00B050"/>
      <name val="Arial"/>
      <family val="2"/>
    </font>
    <font>
      <sz val="8"/>
      <color rgb="FF00B050"/>
      <name val="Arial"/>
      <family val="2"/>
    </font>
    <font>
      <sz val="8"/>
      <color rgb="FF0000CC"/>
      <name val="Arial"/>
      <family val="2"/>
    </font>
    <font>
      <sz val="8"/>
      <color theme="1"/>
      <name val="Arial"/>
      <family val="2"/>
    </font>
    <font>
      <b/>
      <sz val="8"/>
      <color rgb="FFFFC000"/>
      <name val="Arial"/>
      <family val="2"/>
    </font>
    <font>
      <sz val="8"/>
      <color rgb="FFFFC000"/>
      <name val="Arial"/>
      <family val="2"/>
    </font>
    <font>
      <b/>
      <sz val="8"/>
      <color rgb="FFFF0066"/>
      <name val="Arial"/>
      <family val="2"/>
    </font>
    <font>
      <sz val="8"/>
      <color rgb="FFFF0066"/>
      <name val="Arial"/>
      <family val="2"/>
    </font>
    <font>
      <b/>
      <sz val="8"/>
      <color theme="4" tint="-0.249977111117893"/>
      <name val="Arial"/>
      <family val="2"/>
    </font>
    <font>
      <b/>
      <sz val="8"/>
      <color theme="0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4">
    <xf numFmtId="0" fontId="0" fillId="0" borderId="0"/>
    <xf numFmtId="165" fontId="3" fillId="0" borderId="0"/>
    <xf numFmtId="168" fontId="3" fillId="0" borderId="0"/>
    <xf numFmtId="9" fontId="3" fillId="0" borderId="0"/>
  </cellStyleXfs>
  <cellXfs count="175">
    <xf numFmtId="0" fontId="0" fillId="0" borderId="0" xfId="0"/>
    <xf numFmtId="0" fontId="2" fillId="0" borderId="0" xfId="0" applyFont="1"/>
    <xf numFmtId="38" fontId="2" fillId="0" borderId="0" xfId="1" applyNumberFormat="1" applyFont="1"/>
    <xf numFmtId="40" fontId="2" fillId="0" borderId="0" xfId="1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6" xfId="0" applyFont="1" applyBorder="1"/>
    <xf numFmtId="38" fontId="2" fillId="0" borderId="3" xfId="1" applyNumberFormat="1" applyFont="1" applyBorder="1" applyAlignment="1">
      <alignment horizontal="center"/>
    </xf>
    <xf numFmtId="40" fontId="2" fillId="0" borderId="3" xfId="1" applyNumberFormat="1" applyFont="1" applyBorder="1" applyAlignment="1">
      <alignment horizontal="center"/>
    </xf>
    <xf numFmtId="40" fontId="2" fillId="0" borderId="4" xfId="1" applyNumberFormat="1" applyFont="1" applyBorder="1" applyAlignment="1">
      <alignment horizontal="center"/>
    </xf>
    <xf numFmtId="38" fontId="2" fillId="0" borderId="6" xfId="1" applyNumberFormat="1" applyFont="1" applyBorder="1" applyAlignment="1">
      <alignment horizontal="center"/>
    </xf>
    <xf numFmtId="40" fontId="2" fillId="0" borderId="7" xfId="1" applyNumberFormat="1" applyFont="1" applyBorder="1" applyAlignment="1">
      <alignment horizontal="center"/>
    </xf>
    <xf numFmtId="40" fontId="2" fillId="0" borderId="8" xfId="1" applyNumberFormat="1" applyFont="1" applyBorder="1" applyAlignment="1">
      <alignment horizontal="center"/>
    </xf>
    <xf numFmtId="0" fontId="4" fillId="0" borderId="6" xfId="0" applyFont="1" applyBorder="1"/>
    <xf numFmtId="0" fontId="4" fillId="0" borderId="0" xfId="0" applyFont="1"/>
    <xf numFmtId="38" fontId="2" fillId="0" borderId="6" xfId="1" applyNumberFormat="1" applyFont="1" applyBorder="1"/>
    <xf numFmtId="40" fontId="2" fillId="0" borderId="7" xfId="1" applyNumberFormat="1" applyFont="1" applyBorder="1"/>
    <xf numFmtId="40" fontId="2" fillId="0" borderId="9" xfId="1" applyNumberFormat="1" applyFont="1" applyBorder="1"/>
    <xf numFmtId="167" fontId="2" fillId="0" borderId="6" xfId="1" applyNumberFormat="1" applyFont="1" applyBorder="1"/>
    <xf numFmtId="167" fontId="5" fillId="0" borderId="7" xfId="1" applyNumberFormat="1" applyFont="1" applyBorder="1"/>
    <xf numFmtId="165" fontId="5" fillId="0" borderId="7" xfId="1" applyFont="1" applyBorder="1"/>
    <xf numFmtId="167" fontId="2" fillId="0" borderId="0" xfId="0" applyNumberFormat="1" applyFont="1"/>
    <xf numFmtId="167" fontId="4" fillId="0" borderId="4" xfId="1" applyNumberFormat="1" applyFont="1" applyBorder="1"/>
    <xf numFmtId="167" fontId="4" fillId="0" borderId="5" xfId="1" applyNumberFormat="1" applyFont="1" applyBorder="1"/>
    <xf numFmtId="167" fontId="4" fillId="0" borderId="3" xfId="1" applyNumberFormat="1" applyFont="1" applyBorder="1"/>
    <xf numFmtId="167" fontId="4" fillId="0" borderId="0" xfId="1" applyNumberFormat="1" applyFont="1"/>
    <xf numFmtId="0" fontId="4" fillId="0" borderId="6" xfId="0" applyFont="1" applyBorder="1" applyAlignment="1">
      <alignment horizontal="right"/>
    </xf>
    <xf numFmtId="0" fontId="4" fillId="0" borderId="0" xfId="0" applyFont="1" applyAlignment="1">
      <alignment horizontal="right"/>
    </xf>
    <xf numFmtId="38" fontId="4" fillId="0" borderId="6" xfId="1" applyNumberFormat="1" applyFont="1" applyBorder="1"/>
    <xf numFmtId="40" fontId="4" fillId="0" borderId="7" xfId="1" applyNumberFormat="1" applyFont="1" applyBorder="1"/>
    <xf numFmtId="40" fontId="4" fillId="0" borderId="9" xfId="1" applyNumberFormat="1" applyFont="1" applyBorder="1"/>
    <xf numFmtId="40" fontId="4" fillId="0" borderId="0" xfId="1" applyNumberFormat="1" applyFont="1"/>
    <xf numFmtId="0" fontId="5" fillId="0" borderId="0" xfId="0" applyFont="1"/>
    <xf numFmtId="165" fontId="6" fillId="0" borderId="7" xfId="1" applyFont="1" applyBorder="1"/>
    <xf numFmtId="167" fontId="7" fillId="0" borderId="7" xfId="1" applyNumberFormat="1" applyFont="1" applyBorder="1"/>
    <xf numFmtId="38" fontId="4" fillId="0" borderId="5" xfId="1" applyNumberFormat="1" applyFont="1" applyBorder="1"/>
    <xf numFmtId="0" fontId="4" fillId="0" borderId="6" xfId="0" applyFont="1" applyBorder="1" applyAlignment="1">
      <alignment horizontal="left"/>
    </xf>
    <xf numFmtId="0" fontId="4" fillId="0" borderId="0" xfId="0" applyFont="1" applyAlignment="1">
      <alignment horizontal="left"/>
    </xf>
    <xf numFmtId="167" fontId="4" fillId="0" borderId="6" xfId="1" applyNumberFormat="1" applyFont="1" applyBorder="1"/>
    <xf numFmtId="167" fontId="4" fillId="0" borderId="7" xfId="1" applyNumberFormat="1" applyFont="1" applyBorder="1"/>
    <xf numFmtId="38" fontId="4" fillId="0" borderId="7" xfId="1" applyNumberFormat="1" applyFont="1" applyBorder="1"/>
    <xf numFmtId="167" fontId="5" fillId="0" borderId="3" xfId="1" applyNumberFormat="1" applyFont="1" applyBorder="1"/>
    <xf numFmtId="38" fontId="4" fillId="0" borderId="3" xfId="1" applyNumberFormat="1" applyFont="1" applyBorder="1"/>
    <xf numFmtId="38" fontId="4" fillId="0" borderId="9" xfId="1" applyNumberFormat="1" applyFont="1" applyBorder="1"/>
    <xf numFmtId="167" fontId="8" fillId="0" borderId="6" xfId="1" applyNumberFormat="1" applyFont="1" applyBorder="1" applyAlignment="1">
      <alignment vertical="center"/>
    </xf>
    <xf numFmtId="165" fontId="9" fillId="0" borderId="9" xfId="1" applyFont="1" applyBorder="1" applyAlignment="1">
      <alignment vertical="center"/>
    </xf>
    <xf numFmtId="165" fontId="9" fillId="0" borderId="7" xfId="1" applyFont="1" applyBorder="1" applyAlignment="1">
      <alignment vertical="center"/>
    </xf>
    <xf numFmtId="38" fontId="2" fillId="0" borderId="0" xfId="0" applyNumberFormat="1" applyFont="1"/>
    <xf numFmtId="40" fontId="5" fillId="0" borderId="7" xfId="1" applyNumberFormat="1" applyFont="1" applyBorder="1"/>
    <xf numFmtId="0" fontId="10" fillId="0" borderId="6" xfId="0" applyFont="1" applyBorder="1"/>
    <xf numFmtId="0" fontId="10" fillId="0" borderId="0" xfId="0" applyFont="1"/>
    <xf numFmtId="167" fontId="8" fillId="0" borderId="6" xfId="1" applyNumberFormat="1" applyFont="1" applyBorder="1"/>
    <xf numFmtId="165" fontId="11" fillId="0" borderId="9" xfId="1" applyFont="1" applyBorder="1"/>
    <xf numFmtId="165" fontId="9" fillId="0" borderId="7" xfId="1" applyFont="1" applyBorder="1"/>
    <xf numFmtId="165" fontId="8" fillId="0" borderId="6" xfId="1" applyFont="1" applyBorder="1"/>
    <xf numFmtId="167" fontId="5" fillId="0" borderId="0" xfId="1" applyNumberFormat="1" applyFont="1"/>
    <xf numFmtId="165" fontId="8" fillId="0" borderId="9" xfId="1" applyFont="1" applyBorder="1"/>
    <xf numFmtId="167" fontId="8" fillId="0" borderId="0" xfId="1" applyNumberFormat="1" applyFont="1"/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167" fontId="13" fillId="0" borderId="4" xfId="1" applyNumberFormat="1" applyFont="1" applyBorder="1" applyAlignment="1">
      <alignment vertical="center"/>
    </xf>
    <xf numFmtId="167" fontId="5" fillId="0" borderId="5" xfId="1" applyNumberFormat="1" applyFont="1" applyBorder="1"/>
    <xf numFmtId="165" fontId="14" fillId="0" borderId="3" xfId="1" applyFont="1" applyBorder="1" applyAlignment="1">
      <alignment vertical="center"/>
    </xf>
    <xf numFmtId="165" fontId="14" fillId="0" borderId="5" xfId="1" applyFont="1" applyBorder="1" applyAlignment="1">
      <alignment vertical="center"/>
    </xf>
    <xf numFmtId="167" fontId="4" fillId="0" borderId="0" xfId="0" applyNumberFormat="1" applyFont="1"/>
    <xf numFmtId="40" fontId="9" fillId="0" borderId="0" xfId="1" applyNumberFormat="1" applyFont="1"/>
    <xf numFmtId="38" fontId="9" fillId="0" borderId="0" xfId="1" applyNumberFormat="1" applyFont="1"/>
    <xf numFmtId="168" fontId="2" fillId="0" borderId="0" xfId="2" applyFont="1"/>
    <xf numFmtId="0" fontId="15" fillId="0" borderId="0" xfId="0" applyFont="1"/>
    <xf numFmtId="0" fontId="15" fillId="0" borderId="0" xfId="0" applyFont="1" applyAlignment="1">
      <alignment horizontal="center"/>
    </xf>
    <xf numFmtId="15" fontId="15" fillId="0" borderId="12" xfId="0" applyNumberFormat="1" applyFont="1" applyBorder="1" applyAlignment="1">
      <alignment horizontal="center"/>
    </xf>
    <xf numFmtId="169" fontId="15" fillId="0" borderId="9" xfId="0" applyNumberFormat="1" applyFont="1" applyBorder="1" applyAlignment="1">
      <alignment horizontal="center"/>
    </xf>
    <xf numFmtId="15" fontId="15" fillId="0" borderId="0" xfId="0" applyNumberFormat="1" applyFont="1" applyAlignment="1">
      <alignment horizontal="center"/>
    </xf>
    <xf numFmtId="0" fontId="16" fillId="0" borderId="2" xfId="0" applyFont="1" applyBorder="1" applyAlignment="1">
      <alignment horizontal="center"/>
    </xf>
    <xf numFmtId="170" fontId="16" fillId="0" borderId="0" xfId="1" applyNumberFormat="1" applyFont="1" applyAlignment="1">
      <alignment horizontal="center"/>
    </xf>
    <xf numFmtId="170" fontId="15" fillId="0" borderId="0" xfId="1" applyNumberFormat="1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170" fontId="16" fillId="0" borderId="0" xfId="1" applyNumberFormat="1" applyFont="1"/>
    <xf numFmtId="0" fontId="17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15" fillId="0" borderId="0" xfId="0" applyFont="1" applyAlignment="1">
      <alignment horizontal="left"/>
    </xf>
    <xf numFmtId="170" fontId="15" fillId="0" borderId="0" xfId="1" applyNumberFormat="1" applyFont="1" applyAlignment="1">
      <alignment horizontal="center"/>
    </xf>
    <xf numFmtId="0" fontId="20" fillId="0" borderId="15" xfId="0" applyFont="1" applyBorder="1" applyAlignment="1">
      <alignment horizontal="center"/>
    </xf>
    <xf numFmtId="170" fontId="20" fillId="0" borderId="15" xfId="1" applyNumberFormat="1" applyFont="1" applyBorder="1"/>
    <xf numFmtId="0" fontId="20" fillId="0" borderId="15" xfId="0" applyFont="1" applyBorder="1"/>
    <xf numFmtId="0" fontId="20" fillId="0" borderId="16" xfId="0" applyFont="1" applyBorder="1" applyAlignment="1">
      <alignment horizontal="center"/>
    </xf>
    <xf numFmtId="170" fontId="20" fillId="0" borderId="0" xfId="1" applyNumberFormat="1" applyFont="1" applyAlignment="1">
      <alignment horizontal="center"/>
    </xf>
    <xf numFmtId="0" fontId="20" fillId="0" borderId="0" xfId="0" applyFont="1"/>
    <xf numFmtId="0" fontId="19" fillId="0" borderId="0" xfId="0" applyFont="1" applyAlignment="1">
      <alignment horizontal="center"/>
    </xf>
    <xf numFmtId="170" fontId="17" fillId="0" borderId="0" xfId="1" applyNumberFormat="1" applyFont="1"/>
    <xf numFmtId="167" fontId="15" fillId="0" borderId="0" xfId="1" applyNumberFormat="1" applyFont="1" applyAlignment="1">
      <alignment horizontal="center"/>
    </xf>
    <xf numFmtId="170" fontId="16" fillId="0" borderId="0" xfId="1" applyNumberFormat="1" applyFont="1" applyAlignment="1">
      <alignment horizontal="left" indent="1"/>
    </xf>
    <xf numFmtId="0" fontId="17" fillId="0" borderId="0" xfId="0" applyFont="1" applyAlignment="1">
      <alignment horizontal="center"/>
    </xf>
    <xf numFmtId="0" fontId="21" fillId="0" borderId="13" xfId="0" applyFont="1" applyBorder="1" applyAlignment="1">
      <alignment horizontal="center"/>
    </xf>
    <xf numFmtId="0" fontId="22" fillId="0" borderId="13" xfId="0" applyFont="1" applyBorder="1" applyAlignment="1">
      <alignment horizontal="left"/>
    </xf>
    <xf numFmtId="0" fontId="21" fillId="0" borderId="13" xfId="0" applyFont="1" applyBorder="1" applyAlignment="1">
      <alignment horizontal="right"/>
    </xf>
    <xf numFmtId="170" fontId="21" fillId="0" borderId="13" xfId="1" applyNumberFormat="1" applyFont="1" applyBorder="1"/>
    <xf numFmtId="0" fontId="21" fillId="0" borderId="13" xfId="0" applyFont="1" applyBorder="1"/>
    <xf numFmtId="167" fontId="17" fillId="0" borderId="0" xfId="1" applyNumberFormat="1" applyFont="1" applyAlignment="1">
      <alignment horizontal="center"/>
    </xf>
    <xf numFmtId="170" fontId="0" fillId="0" borderId="0" xfId="1" applyNumberFormat="1" applyFont="1"/>
    <xf numFmtId="0" fontId="22" fillId="0" borderId="13" xfId="0" applyFont="1" applyBorder="1" applyAlignment="1">
      <alignment horizontal="center"/>
    </xf>
    <xf numFmtId="170" fontId="20" fillId="0" borderId="13" xfId="1" applyNumberFormat="1" applyFont="1" applyBorder="1"/>
    <xf numFmtId="0" fontId="22" fillId="0" borderId="13" xfId="0" applyFont="1" applyBorder="1"/>
    <xf numFmtId="0" fontId="16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17" fillId="0" borderId="13" xfId="0" applyFont="1" applyBorder="1" applyAlignment="1">
      <alignment horizontal="center"/>
    </xf>
    <xf numFmtId="170" fontId="17" fillId="0" borderId="13" xfId="1" applyNumberFormat="1" applyFont="1" applyBorder="1"/>
    <xf numFmtId="0" fontId="17" fillId="0" borderId="13" xfId="0" applyFont="1" applyBorder="1"/>
    <xf numFmtId="0" fontId="17" fillId="0" borderId="0" xfId="0" applyFont="1" applyAlignment="1">
      <alignment horizontal="right"/>
    </xf>
    <xf numFmtId="170" fontId="21" fillId="0" borderId="0" xfId="1" applyNumberFormat="1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8" fillId="0" borderId="0" xfId="0" applyFont="1"/>
    <xf numFmtId="0" fontId="30" fillId="0" borderId="0" xfId="0" applyFont="1"/>
    <xf numFmtId="0" fontId="16" fillId="0" borderId="0" xfId="0" applyFont="1"/>
    <xf numFmtId="0" fontId="31" fillId="0" borderId="0" xfId="0" applyFont="1"/>
    <xf numFmtId="0" fontId="32" fillId="0" borderId="0" xfId="0" applyFont="1"/>
    <xf numFmtId="0" fontId="18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 applyAlignment="1">
      <alignment horizontal="center"/>
    </xf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21" fillId="0" borderId="0" xfId="0" applyFont="1"/>
    <xf numFmtId="0" fontId="17" fillId="0" borderId="13" xfId="0" applyFont="1" applyBorder="1" applyAlignment="1">
      <alignment horizontal="left"/>
    </xf>
    <xf numFmtId="0" fontId="17" fillId="0" borderId="13" xfId="0" applyFont="1" applyBorder="1" applyAlignment="1">
      <alignment horizontal="right"/>
    </xf>
    <xf numFmtId="170" fontId="15" fillId="0" borderId="13" xfId="1" applyNumberFormat="1" applyFont="1" applyBorder="1"/>
    <xf numFmtId="0" fontId="17" fillId="0" borderId="15" xfId="0" applyFont="1" applyBorder="1" applyAlignment="1">
      <alignment horizontal="center"/>
    </xf>
    <xf numFmtId="170" fontId="21" fillId="0" borderId="15" xfId="1" applyNumberFormat="1" applyFont="1" applyBorder="1"/>
    <xf numFmtId="0" fontId="21" fillId="0" borderId="15" xfId="0" applyFont="1" applyBorder="1"/>
    <xf numFmtId="0" fontId="21" fillId="0" borderId="0" xfId="0" applyFont="1" applyAlignment="1">
      <alignment horizontal="center"/>
    </xf>
    <xf numFmtId="170" fontId="17" fillId="0" borderId="0" xfId="1" applyNumberFormat="1" applyFont="1" applyAlignment="1">
      <alignment horizontal="right"/>
    </xf>
    <xf numFmtId="0" fontId="17" fillId="0" borderId="13" xfId="0" applyFont="1" applyBorder="1" applyAlignment="1">
      <alignment horizontal="right"/>
    </xf>
    <xf numFmtId="0" fontId="21" fillId="0" borderId="15" xfId="0" applyFont="1" applyBorder="1" applyAlignment="1">
      <alignment horizontal="center"/>
    </xf>
    <xf numFmtId="15" fontId="15" fillId="0" borderId="12" xfId="0" applyNumberFormat="1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15" fontId="15" fillId="0" borderId="7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4" fillId="0" borderId="6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8" fillId="0" borderId="6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6" fontId="2" fillId="0" borderId="3" xfId="1" applyNumberFormat="1" applyFont="1" applyBorder="1" applyAlignment="1">
      <alignment horizontal="center"/>
    </xf>
    <xf numFmtId="38" fontId="2" fillId="0" borderId="4" xfId="1" applyNumberFormat="1" applyFont="1" applyBorder="1" applyAlignment="1">
      <alignment horizontal="center"/>
    </xf>
    <xf numFmtId="38" fontId="2" fillId="0" borderId="5" xfId="1" applyNumberFormat="1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15" fontId="15" fillId="0" borderId="1" xfId="0" applyNumberFormat="1" applyFont="1" applyBorder="1" applyAlignment="1">
      <alignment horizontal="center"/>
    </xf>
    <xf numFmtId="15" fontId="15" fillId="0" borderId="10" xfId="0" applyNumberFormat="1" applyFont="1" applyBorder="1" applyAlignment="1">
      <alignment horizontal="center"/>
    </xf>
    <xf numFmtId="15" fontId="15" fillId="0" borderId="2" xfId="0" applyNumberFormat="1" applyFont="1" applyBorder="1" applyAlignment="1">
      <alignment horizontal="center"/>
    </xf>
    <xf numFmtId="15" fontId="15" fillId="0" borderId="12" xfId="0" applyNumberFormat="1" applyFont="1" applyBorder="1" applyAlignment="1">
      <alignment horizontal="center"/>
    </xf>
    <xf numFmtId="15" fontId="15" fillId="0" borderId="11" xfId="0" applyNumberFormat="1" applyFont="1" applyBorder="1" applyAlignment="1">
      <alignment horizontal="center"/>
    </xf>
    <xf numFmtId="15" fontId="15" fillId="0" borderId="14" xfId="0" applyNumberFormat="1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17" fillId="0" borderId="13" xfId="0" applyFont="1" applyBorder="1" applyAlignment="1">
      <alignment horizontal="right"/>
    </xf>
  </cellXfs>
  <cellStyles count="4">
    <cellStyle name="Comma [0] 2" xfId="2"/>
    <cellStyle name="Comma 2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6"/>
  <sheetViews>
    <sheetView tabSelected="1" zoomScale="85" zoomScaleNormal="85" zoomScaleSheetLayoutView="100" workbookViewId="0">
      <selection activeCell="D82" sqref="D82"/>
    </sheetView>
  </sheetViews>
  <sheetFormatPr defaultRowHeight="13.5" x14ac:dyDescent="0.25"/>
  <cols>
    <col min="1" max="1" width="2.28515625" style="1" customWidth="1"/>
    <col min="2" max="2" width="3" style="1" customWidth="1"/>
    <col min="3" max="3" width="36.140625" style="1" bestFit="1" customWidth="1"/>
    <col min="4" max="4" width="17.42578125" style="1" customWidth="1"/>
    <col min="5" max="5" width="9.85546875" style="1" bestFit="1" customWidth="1"/>
    <col min="6" max="6" width="20.140625" style="1" customWidth="1"/>
    <col min="7" max="7" width="8.42578125" style="1" customWidth="1"/>
    <col min="8" max="8" width="18.5703125" style="1" customWidth="1"/>
    <col min="9" max="9" width="12.28515625" style="1" bestFit="1" customWidth="1"/>
    <col min="10" max="16384" width="9.140625" style="1"/>
  </cols>
  <sheetData>
    <row r="1" spans="1:9" ht="15.75" x14ac:dyDescent="0.25">
      <c r="A1" s="159" t="s">
        <v>74</v>
      </c>
      <c r="B1" s="159"/>
      <c r="C1" s="159"/>
      <c r="D1" s="159"/>
      <c r="E1" s="159"/>
      <c r="F1" s="159"/>
      <c r="G1" s="159"/>
      <c r="H1" s="159"/>
      <c r="I1" s="159"/>
    </row>
    <row r="2" spans="1:9" ht="15.75" x14ac:dyDescent="0.25">
      <c r="A2" s="159" t="s">
        <v>0</v>
      </c>
      <c r="B2" s="159"/>
      <c r="C2" s="159"/>
      <c r="D2" s="159"/>
      <c r="E2" s="159"/>
      <c r="F2" s="159"/>
      <c r="G2" s="159"/>
      <c r="H2" s="159"/>
      <c r="I2" s="159"/>
    </row>
    <row r="3" spans="1:9" ht="15.75" x14ac:dyDescent="0.25">
      <c r="A3" s="159" t="s">
        <v>1</v>
      </c>
      <c r="B3" s="159"/>
      <c r="C3" s="159"/>
      <c r="D3" s="159"/>
      <c r="E3" s="159"/>
      <c r="F3" s="159"/>
      <c r="G3" s="159"/>
      <c r="H3" s="159"/>
      <c r="I3" s="159"/>
    </row>
    <row r="4" spans="1:9" ht="15.75" x14ac:dyDescent="0.25">
      <c r="A4" s="160"/>
      <c r="B4" s="160"/>
      <c r="C4" s="160"/>
      <c r="D4" s="160"/>
      <c r="E4" s="160"/>
      <c r="F4" s="160"/>
      <c r="G4" s="160"/>
      <c r="H4" s="160"/>
      <c r="I4" s="160"/>
    </row>
    <row r="5" spans="1:9" x14ac:dyDescent="0.25">
      <c r="C5" s="1" t="s">
        <v>266</v>
      </c>
      <c r="D5" s="2">
        <f>TB!H1</f>
        <v>0</v>
      </c>
      <c r="E5" s="3"/>
      <c r="F5" s="3"/>
      <c r="G5" s="3"/>
      <c r="H5" s="3"/>
      <c r="I5" s="3"/>
    </row>
    <row r="6" spans="1:9" x14ac:dyDescent="0.25">
      <c r="A6" s="4"/>
      <c r="B6" s="5"/>
      <c r="C6" s="5"/>
      <c r="D6" s="161">
        <f>TB!F4</f>
        <v>0</v>
      </c>
      <c r="E6" s="161"/>
      <c r="F6" s="161">
        <f>TB!G4</f>
        <v>0</v>
      </c>
      <c r="G6" s="161"/>
      <c r="H6" s="162" t="s">
        <v>2</v>
      </c>
      <c r="I6" s="163"/>
    </row>
    <row r="7" spans="1:9" x14ac:dyDescent="0.25">
      <c r="A7" s="6"/>
      <c r="D7" s="7" t="s">
        <v>3</v>
      </c>
      <c r="E7" s="8" t="s">
        <v>4</v>
      </c>
      <c r="F7" s="9" t="s">
        <v>3</v>
      </c>
      <c r="G7" s="8" t="s">
        <v>4</v>
      </c>
      <c r="H7" s="7" t="s">
        <v>3</v>
      </c>
      <c r="I7" s="8" t="s">
        <v>4</v>
      </c>
    </row>
    <row r="8" spans="1:9" x14ac:dyDescent="0.25">
      <c r="A8" s="4"/>
      <c r="B8" s="5"/>
      <c r="C8" s="5"/>
      <c r="D8" s="10"/>
      <c r="E8" s="11"/>
      <c r="F8" s="12"/>
      <c r="G8" s="11"/>
      <c r="H8" s="10"/>
      <c r="I8" s="11"/>
    </row>
    <row r="9" spans="1:9" x14ac:dyDescent="0.25">
      <c r="A9" s="13" t="s">
        <v>5</v>
      </c>
      <c r="B9" s="14"/>
      <c r="D9" s="15"/>
      <c r="E9" s="16"/>
      <c r="F9" s="17"/>
      <c r="G9" s="16"/>
      <c r="H9" s="15"/>
      <c r="I9" s="16"/>
    </row>
    <row r="10" spans="1:9" ht="14.25" x14ac:dyDescent="0.3">
      <c r="A10" s="6"/>
      <c r="B10" s="1" t="s">
        <v>6</v>
      </c>
      <c r="D10" s="18">
        <f>(TB!F105)</f>
        <v>0</v>
      </c>
      <c r="E10" s="19" t="e">
        <f>(D10-F10)/D10*100</f>
        <v>#DIV/0!</v>
      </c>
      <c r="F10" s="18">
        <f>(TB!G105)</f>
        <v>0</v>
      </c>
      <c r="G10" s="19" t="e">
        <f>(F10-H10)/F10*100</f>
        <v>#DIV/0!</v>
      </c>
      <c r="H10" s="18">
        <f>(TB!H105)</f>
        <v>0</v>
      </c>
      <c r="I10" s="20" t="e">
        <f>H10/H$14*100</f>
        <v>#DIV/0!</v>
      </c>
    </row>
    <row r="11" spans="1:9" ht="15.75" customHeight="1" x14ac:dyDescent="0.3">
      <c r="A11" s="6"/>
      <c r="B11" s="1" t="s">
        <v>7</v>
      </c>
      <c r="D11" s="18">
        <f>-(TB!F106)</f>
        <v>0</v>
      </c>
      <c r="E11" s="19" t="e">
        <f>(D11-F11)/D11*100</f>
        <v>#DIV/0!</v>
      </c>
      <c r="F11" s="18">
        <f>-(TB!G106)</f>
        <v>0</v>
      </c>
      <c r="G11" s="19" t="e">
        <f>(F11-H11)/F11*100</f>
        <v>#DIV/0!</v>
      </c>
      <c r="H11" s="18">
        <f>-(TB!H106)</f>
        <v>0</v>
      </c>
      <c r="I11" s="20" t="e">
        <f>H11/H$14*100</f>
        <v>#DIV/0!</v>
      </c>
    </row>
    <row r="12" spans="1:9" ht="29.25" customHeight="1" x14ac:dyDescent="0.3">
      <c r="A12" s="6"/>
      <c r="B12" s="1" t="s">
        <v>8</v>
      </c>
      <c r="D12" s="18">
        <f>-(TB!F107)</f>
        <v>0</v>
      </c>
      <c r="E12" s="19" t="e">
        <f>(D12-F12)/D12*100</f>
        <v>#DIV/0!</v>
      </c>
      <c r="F12" s="18">
        <f>-(TB!G107)</f>
        <v>0</v>
      </c>
      <c r="G12" s="19" t="e">
        <f>(F12-H12)/F12*100</f>
        <v>#DIV/0!</v>
      </c>
      <c r="H12" s="18">
        <f>-(TB!H107)</f>
        <v>0</v>
      </c>
      <c r="I12" s="20" t="e">
        <f>H12/H$14*100</f>
        <v>#DIV/0!</v>
      </c>
    </row>
    <row r="13" spans="1:9" ht="15.75" customHeight="1" x14ac:dyDescent="0.3">
      <c r="A13" s="6"/>
      <c r="B13" s="1" t="s">
        <v>9</v>
      </c>
      <c r="D13" s="18">
        <f>(TB!F108)</f>
        <v>0</v>
      </c>
      <c r="E13" s="19" t="e">
        <f>(D13-F13)/D13*100</f>
        <v>#DIV/0!</v>
      </c>
      <c r="F13" s="18">
        <f>(TB!G108)</f>
        <v>0</v>
      </c>
      <c r="G13" s="19" t="e">
        <f>(F13-H13)/F13*100</f>
        <v>#DIV/0!</v>
      </c>
      <c r="H13" s="18">
        <f>(TB!H108)</f>
        <v>0</v>
      </c>
      <c r="I13" s="20" t="e">
        <f>H13/H$14*100</f>
        <v>#DIV/0!</v>
      </c>
    </row>
    <row r="14" spans="1:9" x14ac:dyDescent="0.25">
      <c r="A14" s="155" t="s">
        <v>10</v>
      </c>
      <c r="B14" s="156"/>
      <c r="C14" s="156"/>
      <c r="D14" s="22">
        <f>SUM(D10:D13)</f>
        <v>0</v>
      </c>
      <c r="E14" s="22" t="e">
        <f>(D14-F14)/D14*100</f>
        <v>#DIV/0!</v>
      </c>
      <c r="F14" s="22">
        <f>SUM(F10:F13)</f>
        <v>0</v>
      </c>
      <c r="G14" s="23" t="e">
        <f>SUM(G10:G10)</f>
        <v>#DIV/0!</v>
      </c>
      <c r="H14" s="22">
        <f>SUM(H10:H13)</f>
        <v>0</v>
      </c>
      <c r="I14" s="24" t="e">
        <f>SUM(I10:I13)</f>
        <v>#DIV/0!</v>
      </c>
    </row>
    <row r="15" spans="1:9" x14ac:dyDescent="0.25">
      <c r="A15" s="26"/>
      <c r="B15" s="27"/>
      <c r="C15" s="27"/>
      <c r="D15" s="28"/>
      <c r="E15" s="29"/>
      <c r="F15" s="30"/>
      <c r="G15" s="29"/>
      <c r="H15" s="28"/>
      <c r="I15" s="29"/>
    </row>
    <row r="16" spans="1:9" x14ac:dyDescent="0.25">
      <c r="A16" s="13" t="s">
        <v>11</v>
      </c>
      <c r="B16" s="14"/>
      <c r="D16" s="15"/>
      <c r="E16" s="16"/>
      <c r="F16" s="17"/>
      <c r="G16" s="16"/>
      <c r="H16" s="15"/>
      <c r="I16" s="16"/>
    </row>
    <row r="17" spans="1:9" ht="14.25" x14ac:dyDescent="0.3">
      <c r="A17" s="6"/>
      <c r="B17" s="32" t="s">
        <v>12</v>
      </c>
      <c r="C17" s="32"/>
      <c r="D17" s="18">
        <f>TB!F114</f>
        <v>0</v>
      </c>
      <c r="E17" s="19" t="e">
        <f t="shared" ref="E17:E47" si="0">(D17-F17)/D17*100</f>
        <v>#DIV/0!</v>
      </c>
      <c r="F17" s="18">
        <f>TB!G114</f>
        <v>0</v>
      </c>
      <c r="G17" s="19" t="e">
        <f>(F17-H17)/F17*100</f>
        <v>#DIV/0!</v>
      </c>
      <c r="H17" s="18">
        <f>TB!H114</f>
        <v>0</v>
      </c>
      <c r="I17" s="33" t="e">
        <f>H17/H$48*100</f>
        <v>#DIV/0!</v>
      </c>
    </row>
    <row r="18" spans="1:9" ht="14.25" x14ac:dyDescent="0.3">
      <c r="A18" s="6"/>
      <c r="B18" s="32" t="s">
        <v>13</v>
      </c>
      <c r="C18" s="32"/>
      <c r="D18" s="18">
        <f>TB!F116+TB!F117+TB!F118</f>
        <v>0</v>
      </c>
      <c r="E18" s="19" t="e">
        <f t="shared" si="0"/>
        <v>#DIV/0!</v>
      </c>
      <c r="F18" s="18">
        <f>TB!G116+TB!G117+TB!G118</f>
        <v>0</v>
      </c>
      <c r="G18" s="19" t="e">
        <f t="shared" ref="G18:G26" si="1">(F18-H18)/F18*100</f>
        <v>#DIV/0!</v>
      </c>
      <c r="H18" s="18">
        <f>TB!H116+TB!H117+TB!H118</f>
        <v>0</v>
      </c>
      <c r="I18" s="20" t="e">
        <f t="shared" ref="I18:I47" si="2">H18/H$48*100</f>
        <v>#DIV/0!</v>
      </c>
    </row>
    <row r="19" spans="1:9" ht="14.25" x14ac:dyDescent="0.3">
      <c r="A19" s="6"/>
      <c r="B19" s="32" t="s">
        <v>14</v>
      </c>
      <c r="C19" s="32"/>
      <c r="D19" s="18">
        <f>TB!F119</f>
        <v>0</v>
      </c>
      <c r="E19" s="19" t="e">
        <f t="shared" si="0"/>
        <v>#DIV/0!</v>
      </c>
      <c r="F19" s="18">
        <f>TB!G119</f>
        <v>0</v>
      </c>
      <c r="G19" s="19" t="e">
        <f t="shared" si="1"/>
        <v>#DIV/0!</v>
      </c>
      <c r="H19" s="18">
        <f>TB!H119</f>
        <v>0</v>
      </c>
      <c r="I19" s="20" t="e">
        <f t="shared" si="2"/>
        <v>#DIV/0!</v>
      </c>
    </row>
    <row r="20" spans="1:9" ht="14.25" x14ac:dyDescent="0.3">
      <c r="A20" s="6"/>
      <c r="B20" s="32" t="s">
        <v>15</v>
      </c>
      <c r="C20" s="32"/>
      <c r="D20" s="18">
        <f>TB!F120</f>
        <v>0</v>
      </c>
      <c r="E20" s="19" t="e">
        <f t="shared" si="0"/>
        <v>#DIV/0!</v>
      </c>
      <c r="F20" s="18">
        <f>TB!G120</f>
        <v>0</v>
      </c>
      <c r="G20" s="19" t="e">
        <f t="shared" si="1"/>
        <v>#DIV/0!</v>
      </c>
      <c r="H20" s="18">
        <f>TB!H120</f>
        <v>0</v>
      </c>
      <c r="I20" s="20" t="e">
        <f t="shared" si="2"/>
        <v>#DIV/0!</v>
      </c>
    </row>
    <row r="21" spans="1:9" ht="14.25" x14ac:dyDescent="0.3">
      <c r="A21" s="6"/>
      <c r="B21" s="32" t="s">
        <v>16</v>
      </c>
      <c r="C21" s="32"/>
      <c r="D21" s="18">
        <f>TB!F121</f>
        <v>0</v>
      </c>
      <c r="E21" s="19" t="e">
        <f t="shared" si="0"/>
        <v>#DIV/0!</v>
      </c>
      <c r="F21" s="18">
        <f>TB!G121</f>
        <v>0</v>
      </c>
      <c r="G21" s="19" t="e">
        <f t="shared" si="1"/>
        <v>#DIV/0!</v>
      </c>
      <c r="H21" s="18">
        <f>TB!H121</f>
        <v>0</v>
      </c>
      <c r="I21" s="20" t="e">
        <f t="shared" si="2"/>
        <v>#DIV/0!</v>
      </c>
    </row>
    <row r="22" spans="1:9" ht="14.25" x14ac:dyDescent="0.3">
      <c r="A22" s="6"/>
      <c r="B22" s="32" t="s">
        <v>17</v>
      </c>
      <c r="C22" s="32"/>
      <c r="D22" s="18">
        <f>(TB!F122)</f>
        <v>0</v>
      </c>
      <c r="E22" s="19" t="e">
        <f t="shared" si="0"/>
        <v>#DIV/0!</v>
      </c>
      <c r="F22" s="18">
        <f>TB!G122</f>
        <v>0</v>
      </c>
      <c r="G22" s="19" t="e">
        <f t="shared" si="1"/>
        <v>#DIV/0!</v>
      </c>
      <c r="H22" s="18">
        <f>TB!H122</f>
        <v>0</v>
      </c>
      <c r="I22" s="20" t="e">
        <f t="shared" si="2"/>
        <v>#DIV/0!</v>
      </c>
    </row>
    <row r="23" spans="1:9" ht="14.25" x14ac:dyDescent="0.3">
      <c r="A23" s="6"/>
      <c r="B23" s="32" t="s">
        <v>18</v>
      </c>
      <c r="C23" s="32"/>
      <c r="D23" s="18">
        <f>TB!F123</f>
        <v>0</v>
      </c>
      <c r="E23" s="19" t="e">
        <f t="shared" si="0"/>
        <v>#DIV/0!</v>
      </c>
      <c r="F23" s="18">
        <f>TB!G123</f>
        <v>0</v>
      </c>
      <c r="G23" s="19" t="e">
        <f t="shared" si="1"/>
        <v>#DIV/0!</v>
      </c>
      <c r="H23" s="18">
        <f>TB!H123</f>
        <v>0</v>
      </c>
      <c r="I23" s="20" t="e">
        <f t="shared" si="2"/>
        <v>#DIV/0!</v>
      </c>
    </row>
    <row r="24" spans="1:9" ht="14.25" x14ac:dyDescent="0.3">
      <c r="A24" s="6"/>
      <c r="B24" s="32" t="s">
        <v>19</v>
      </c>
      <c r="C24" s="32"/>
      <c r="D24" s="18">
        <f>TB!F124</f>
        <v>0</v>
      </c>
      <c r="E24" s="19" t="e">
        <f t="shared" si="0"/>
        <v>#DIV/0!</v>
      </c>
      <c r="F24" s="18">
        <f>TB!G124</f>
        <v>0</v>
      </c>
      <c r="G24" s="19" t="e">
        <f t="shared" si="1"/>
        <v>#DIV/0!</v>
      </c>
      <c r="H24" s="18">
        <f>TB!H124</f>
        <v>0</v>
      </c>
      <c r="I24" s="20" t="e">
        <f t="shared" si="2"/>
        <v>#DIV/0!</v>
      </c>
    </row>
    <row r="25" spans="1:9" ht="14.25" x14ac:dyDescent="0.3">
      <c r="A25" s="6"/>
      <c r="B25" s="32" t="s">
        <v>20</v>
      </c>
      <c r="C25" s="32"/>
      <c r="D25" s="18">
        <f>TB!F125</f>
        <v>0</v>
      </c>
      <c r="E25" s="19" t="e">
        <f t="shared" si="0"/>
        <v>#DIV/0!</v>
      </c>
      <c r="F25" s="18">
        <f>TB!G125</f>
        <v>0</v>
      </c>
      <c r="G25" s="19" t="e">
        <f t="shared" si="1"/>
        <v>#DIV/0!</v>
      </c>
      <c r="H25" s="18">
        <f>TB!H125</f>
        <v>0</v>
      </c>
      <c r="I25" s="20" t="e">
        <f t="shared" si="2"/>
        <v>#DIV/0!</v>
      </c>
    </row>
    <row r="26" spans="1:9" ht="14.25" x14ac:dyDescent="0.3">
      <c r="A26" s="6"/>
      <c r="B26" s="32" t="s">
        <v>21</v>
      </c>
      <c r="C26" s="32"/>
      <c r="D26" s="18">
        <f>TB!F128</f>
        <v>0</v>
      </c>
      <c r="E26" s="19" t="e">
        <f t="shared" si="0"/>
        <v>#DIV/0!</v>
      </c>
      <c r="F26" s="18">
        <f>TB!G128</f>
        <v>0</v>
      </c>
      <c r="G26" s="19" t="e">
        <f t="shared" si="1"/>
        <v>#DIV/0!</v>
      </c>
      <c r="H26" s="18">
        <f>TB!H128</f>
        <v>0</v>
      </c>
      <c r="I26" s="20" t="e">
        <f t="shared" si="2"/>
        <v>#DIV/0!</v>
      </c>
    </row>
    <row r="27" spans="1:9" ht="14.25" x14ac:dyDescent="0.3">
      <c r="A27" s="6"/>
      <c r="B27" s="32" t="s">
        <v>22</v>
      </c>
      <c r="C27" s="32"/>
      <c r="D27" s="18">
        <f>TB!F126</f>
        <v>0</v>
      </c>
      <c r="E27" s="19" t="e">
        <f t="shared" si="0"/>
        <v>#DIV/0!</v>
      </c>
      <c r="F27" s="18">
        <f>TB!G126</f>
        <v>0</v>
      </c>
      <c r="G27" s="19">
        <v>0</v>
      </c>
      <c r="H27" s="18">
        <f>TB!H126</f>
        <v>0</v>
      </c>
      <c r="I27" s="20" t="e">
        <f t="shared" si="2"/>
        <v>#DIV/0!</v>
      </c>
    </row>
    <row r="28" spans="1:9" ht="14.25" x14ac:dyDescent="0.3">
      <c r="A28" s="6"/>
      <c r="B28" s="32" t="s">
        <v>23</v>
      </c>
      <c r="C28" s="32"/>
      <c r="D28" s="18">
        <f>TB!F127</f>
        <v>0</v>
      </c>
      <c r="E28" s="19" t="e">
        <f t="shared" si="0"/>
        <v>#DIV/0!</v>
      </c>
      <c r="F28" s="18">
        <f>TB!G127</f>
        <v>0</v>
      </c>
      <c r="G28" s="19" t="e">
        <f>(F28-H28)/F28*100</f>
        <v>#DIV/0!</v>
      </c>
      <c r="H28" s="18">
        <f>TB!H127</f>
        <v>0</v>
      </c>
      <c r="I28" s="20" t="e">
        <f t="shared" si="2"/>
        <v>#DIV/0!</v>
      </c>
    </row>
    <row r="29" spans="1:9" ht="14.25" x14ac:dyDescent="0.3">
      <c r="A29" s="6"/>
      <c r="B29" s="32" t="s">
        <v>24</v>
      </c>
      <c r="C29" s="32"/>
      <c r="D29" s="18">
        <f>TB!F130+TB!F131+TB!F132+TB!F133</f>
        <v>0</v>
      </c>
      <c r="E29" s="19" t="e">
        <f t="shared" si="0"/>
        <v>#DIV/0!</v>
      </c>
      <c r="F29" s="18">
        <f>TB!G130+TB!G131+TB!G132+TB!G133</f>
        <v>0</v>
      </c>
      <c r="G29" s="19">
        <v>0</v>
      </c>
      <c r="H29" s="18">
        <f>TB!H130+TB!H131+TB!H132+TB!H133</f>
        <v>0</v>
      </c>
      <c r="I29" s="20" t="e">
        <f t="shared" si="2"/>
        <v>#DIV/0!</v>
      </c>
    </row>
    <row r="30" spans="1:9" ht="14.25" x14ac:dyDescent="0.3">
      <c r="A30" s="6"/>
      <c r="B30" s="32" t="s">
        <v>25</v>
      </c>
      <c r="C30" s="32"/>
      <c r="D30" s="18">
        <f>TB!F135+TB!F136+TB!F137+TB!F138+TB!F139+TB!F140</f>
        <v>0</v>
      </c>
      <c r="E30" s="19" t="e">
        <f t="shared" si="0"/>
        <v>#DIV/0!</v>
      </c>
      <c r="F30" s="18">
        <f>TB!G135+TB!G136+TB!G137+TB!G138+TB!G139+TB!G140</f>
        <v>0</v>
      </c>
      <c r="G30" s="19" t="e">
        <f>(F30-H30)/F30*100</f>
        <v>#DIV/0!</v>
      </c>
      <c r="H30" s="18">
        <f>TB!H135+TB!H136+TB!H137+TB!H138+TB!H139+TB!H140</f>
        <v>0</v>
      </c>
      <c r="I30" s="20" t="e">
        <f t="shared" si="2"/>
        <v>#DIV/0!</v>
      </c>
    </row>
    <row r="31" spans="1:9" ht="14.25" x14ac:dyDescent="0.3">
      <c r="A31" s="6"/>
      <c r="B31" s="32" t="s">
        <v>26</v>
      </c>
      <c r="C31" s="32"/>
      <c r="D31" s="18">
        <f>TB!F142+TB!F143</f>
        <v>0</v>
      </c>
      <c r="E31" s="34" t="e">
        <f t="shared" si="0"/>
        <v>#DIV/0!</v>
      </c>
      <c r="F31" s="18">
        <f>TB!G142+TB!G143</f>
        <v>0</v>
      </c>
      <c r="G31" s="19" t="e">
        <f>(F31-H31)/F31*100</f>
        <v>#DIV/0!</v>
      </c>
      <c r="H31" s="18">
        <f>TB!H142+TB!H143</f>
        <v>0</v>
      </c>
      <c r="I31" s="20" t="e">
        <f t="shared" si="2"/>
        <v>#DIV/0!</v>
      </c>
    </row>
    <row r="32" spans="1:9" ht="14.25" x14ac:dyDescent="0.3">
      <c r="A32" s="6"/>
      <c r="B32" s="32" t="s">
        <v>27</v>
      </c>
      <c r="C32" s="32"/>
      <c r="D32" s="18">
        <f>TB!F145+TB!F146+TB!F147+TB!F148</f>
        <v>0</v>
      </c>
      <c r="E32" s="34" t="e">
        <f t="shared" si="0"/>
        <v>#DIV/0!</v>
      </c>
      <c r="F32" s="18">
        <f>TB!G145+TB!G146+TB!G147+TB!G148</f>
        <v>0</v>
      </c>
      <c r="G32" s="19" t="e">
        <f>(F32-H32)/F32*100</f>
        <v>#DIV/0!</v>
      </c>
      <c r="H32" s="18">
        <f>TB!H145+TB!H146+TB!H147+TB!H148</f>
        <v>0</v>
      </c>
      <c r="I32" s="20" t="e">
        <f t="shared" si="2"/>
        <v>#DIV/0!</v>
      </c>
    </row>
    <row r="33" spans="1:9" ht="14.25" x14ac:dyDescent="0.3">
      <c r="A33" s="6"/>
      <c r="B33" s="32" t="s">
        <v>28</v>
      </c>
      <c r="D33" s="18">
        <f>TB!F149</f>
        <v>0</v>
      </c>
      <c r="E33" s="34" t="e">
        <f t="shared" si="0"/>
        <v>#DIV/0!</v>
      </c>
      <c r="F33" s="18">
        <f>TB!G149</f>
        <v>0</v>
      </c>
      <c r="G33" s="19">
        <v>0</v>
      </c>
      <c r="H33" s="18">
        <f>TB!H149</f>
        <v>0</v>
      </c>
      <c r="I33" s="20" t="e">
        <f t="shared" si="2"/>
        <v>#DIV/0!</v>
      </c>
    </row>
    <row r="34" spans="1:9" ht="14.25" x14ac:dyDescent="0.3">
      <c r="A34" s="6"/>
      <c r="B34" s="32" t="s">
        <v>29</v>
      </c>
      <c r="D34" s="18">
        <f>TB!F150</f>
        <v>0</v>
      </c>
      <c r="E34" s="34" t="e">
        <f t="shared" si="0"/>
        <v>#DIV/0!</v>
      </c>
      <c r="F34" s="18">
        <f>TB!G150</f>
        <v>0</v>
      </c>
      <c r="G34" s="19">
        <v>0</v>
      </c>
      <c r="H34" s="18">
        <f>TB!H150</f>
        <v>0</v>
      </c>
      <c r="I34" s="20" t="e">
        <f t="shared" si="2"/>
        <v>#DIV/0!</v>
      </c>
    </row>
    <row r="35" spans="1:9" ht="39.75" customHeight="1" x14ac:dyDescent="0.3">
      <c r="A35" s="6"/>
      <c r="B35" s="32" t="s">
        <v>30</v>
      </c>
      <c r="D35" s="18">
        <f>TB!F152+TB!F153</f>
        <v>0</v>
      </c>
      <c r="E35" s="34" t="e">
        <f t="shared" si="0"/>
        <v>#DIV/0!</v>
      </c>
      <c r="F35" s="18">
        <f>TB!G152+TB!G153</f>
        <v>0</v>
      </c>
      <c r="G35" s="19">
        <v>-100</v>
      </c>
      <c r="H35" s="18">
        <f>TB!H152+TB!H153</f>
        <v>0</v>
      </c>
      <c r="I35" s="20" t="e">
        <f t="shared" si="2"/>
        <v>#DIV/0!</v>
      </c>
    </row>
    <row r="36" spans="1:9" ht="14.25" x14ac:dyDescent="0.3">
      <c r="A36" s="6"/>
      <c r="B36" s="32" t="s">
        <v>31</v>
      </c>
      <c r="D36" s="18">
        <f>TB!F155+TB!F156+TB!F157+TB!F158+TB!F159+TB!F160+TB!F161+TB!F162+TB!F163+TB!F164+TB!F165</f>
        <v>0</v>
      </c>
      <c r="E36" s="34" t="e">
        <f t="shared" si="0"/>
        <v>#DIV/0!</v>
      </c>
      <c r="F36" s="18">
        <f>TB!G155+TB!G156+TB!G157+TB!G158+TB!G159+TB!G160+TB!G161+TB!G162+TB!G163+TB!G164+TB!G165</f>
        <v>0</v>
      </c>
      <c r="G36" s="19" t="e">
        <f>(F36-H36)/F36*100</f>
        <v>#DIV/0!</v>
      </c>
      <c r="H36" s="18">
        <f>TB!H155+TB!H156+TB!H157+TB!H158+TB!H159+TB!H160+TB!H161+TB!H162+TB!H163+TB!H164+TB!H165</f>
        <v>0</v>
      </c>
      <c r="I36" s="20" t="e">
        <f t="shared" si="2"/>
        <v>#DIV/0!</v>
      </c>
    </row>
    <row r="37" spans="1:9" ht="14.25" x14ac:dyDescent="0.3">
      <c r="A37" s="6"/>
      <c r="B37" s="32" t="s">
        <v>32</v>
      </c>
      <c r="D37" s="18">
        <f>TB!F167+TB!F168+TB!F169</f>
        <v>0</v>
      </c>
      <c r="E37" s="34" t="e">
        <f t="shared" si="0"/>
        <v>#DIV/0!</v>
      </c>
      <c r="F37" s="18">
        <f>TB!G167+TB!G168+TB!G169</f>
        <v>0</v>
      </c>
      <c r="G37" s="19">
        <v>0</v>
      </c>
      <c r="H37" s="18">
        <f>TB!H167+TB!H168+TB!H169</f>
        <v>0</v>
      </c>
      <c r="I37" s="20" t="e">
        <f t="shared" si="2"/>
        <v>#DIV/0!</v>
      </c>
    </row>
    <row r="38" spans="1:9" ht="14.25" x14ac:dyDescent="0.3">
      <c r="A38" s="6"/>
      <c r="B38" s="32" t="s">
        <v>33</v>
      </c>
      <c r="D38" s="18">
        <f>TB!F171+TB!F172</f>
        <v>0</v>
      </c>
      <c r="E38" s="34" t="e">
        <f t="shared" si="0"/>
        <v>#DIV/0!</v>
      </c>
      <c r="F38" s="18">
        <f>TB!G171+TB!G172</f>
        <v>0</v>
      </c>
      <c r="G38" s="19" t="e">
        <f>(F38-H38)/F38*100</f>
        <v>#DIV/0!</v>
      </c>
      <c r="H38" s="18">
        <f>TB!H171+TB!H172</f>
        <v>0</v>
      </c>
      <c r="I38" s="20" t="e">
        <f t="shared" si="2"/>
        <v>#DIV/0!</v>
      </c>
    </row>
    <row r="39" spans="1:9" ht="14.25" x14ac:dyDescent="0.3">
      <c r="A39" s="6"/>
      <c r="B39" s="32" t="s">
        <v>34</v>
      </c>
      <c r="D39" s="18">
        <f>TB!F173</f>
        <v>0</v>
      </c>
      <c r="E39" s="34" t="e">
        <f t="shared" si="0"/>
        <v>#DIV/0!</v>
      </c>
      <c r="F39" s="18">
        <f>TB!G173</f>
        <v>0</v>
      </c>
      <c r="G39" s="19" t="e">
        <f>(F39-H39)/F39*100</f>
        <v>#DIV/0!</v>
      </c>
      <c r="H39" s="18">
        <f>TB!H173</f>
        <v>0</v>
      </c>
      <c r="I39" s="20" t="e">
        <f t="shared" si="2"/>
        <v>#DIV/0!</v>
      </c>
    </row>
    <row r="40" spans="1:9" ht="14.25" x14ac:dyDescent="0.3">
      <c r="A40" s="6"/>
      <c r="B40" s="32" t="s">
        <v>35</v>
      </c>
      <c r="D40" s="18">
        <f>TB!F175+TB!F176</f>
        <v>0</v>
      </c>
      <c r="E40" s="34" t="e">
        <f t="shared" si="0"/>
        <v>#DIV/0!</v>
      </c>
      <c r="F40" s="18">
        <f>TB!G175+TB!G176</f>
        <v>0</v>
      </c>
      <c r="G40" s="19">
        <v>0</v>
      </c>
      <c r="H40" s="18">
        <f>TB!H175+TB!H176</f>
        <v>0</v>
      </c>
      <c r="I40" s="20" t="e">
        <f t="shared" si="2"/>
        <v>#DIV/0!</v>
      </c>
    </row>
    <row r="41" spans="1:9" ht="14.25" x14ac:dyDescent="0.3">
      <c r="A41" s="6"/>
      <c r="B41" s="32" t="s">
        <v>36</v>
      </c>
      <c r="D41" s="18">
        <f>TB!F178+TB!F179</f>
        <v>0</v>
      </c>
      <c r="E41" s="34" t="e">
        <f t="shared" si="0"/>
        <v>#DIV/0!</v>
      </c>
      <c r="F41" s="18">
        <f>TB!G178+TB!G179</f>
        <v>0</v>
      </c>
      <c r="G41" s="19">
        <v>0</v>
      </c>
      <c r="H41" s="18">
        <f>TB!H178+TB!H179</f>
        <v>0</v>
      </c>
      <c r="I41" s="20" t="e">
        <f t="shared" si="2"/>
        <v>#DIV/0!</v>
      </c>
    </row>
    <row r="42" spans="1:9" ht="14.25" x14ac:dyDescent="0.3">
      <c r="A42" s="6"/>
      <c r="B42" s="32" t="s">
        <v>37</v>
      </c>
      <c r="D42" s="18">
        <f>TB!F180</f>
        <v>0</v>
      </c>
      <c r="E42" s="34" t="e">
        <f t="shared" si="0"/>
        <v>#DIV/0!</v>
      </c>
      <c r="F42" s="18">
        <f>TB!G180</f>
        <v>0</v>
      </c>
      <c r="G42" s="19">
        <v>0</v>
      </c>
      <c r="H42" s="18">
        <f>TB!H180</f>
        <v>0</v>
      </c>
      <c r="I42" s="20" t="e">
        <f t="shared" si="2"/>
        <v>#DIV/0!</v>
      </c>
    </row>
    <row r="43" spans="1:9" ht="14.25" x14ac:dyDescent="0.3">
      <c r="A43" s="6"/>
      <c r="B43" s="32" t="s">
        <v>38</v>
      </c>
      <c r="D43" s="18">
        <f>TB!F181</f>
        <v>0</v>
      </c>
      <c r="E43" s="34" t="e">
        <f t="shared" si="0"/>
        <v>#DIV/0!</v>
      </c>
      <c r="F43" s="18">
        <f>TB!G181</f>
        <v>0</v>
      </c>
      <c r="G43" s="19">
        <v>0</v>
      </c>
      <c r="H43" s="18">
        <f>TB!H181</f>
        <v>0</v>
      </c>
      <c r="I43" s="20" t="e">
        <f t="shared" si="2"/>
        <v>#DIV/0!</v>
      </c>
    </row>
    <row r="44" spans="1:9" ht="28.5" customHeight="1" x14ac:dyDescent="0.3">
      <c r="A44" s="6"/>
      <c r="B44" s="32" t="s">
        <v>39</v>
      </c>
      <c r="D44" s="18">
        <f>TB!F183+TB!F184</f>
        <v>0</v>
      </c>
      <c r="E44" s="34" t="e">
        <f t="shared" si="0"/>
        <v>#DIV/0!</v>
      </c>
      <c r="F44" s="18">
        <f>TB!G183+TB!G184</f>
        <v>0</v>
      </c>
      <c r="G44" s="19">
        <v>0</v>
      </c>
      <c r="H44" s="18">
        <f>TB!H183+TB!H184</f>
        <v>0</v>
      </c>
      <c r="I44" s="20" t="e">
        <f t="shared" si="2"/>
        <v>#DIV/0!</v>
      </c>
    </row>
    <row r="45" spans="1:9" ht="14.25" x14ac:dyDescent="0.3">
      <c r="A45" s="6"/>
      <c r="B45" s="32" t="s">
        <v>40</v>
      </c>
      <c r="D45" s="18">
        <f>TB!F185</f>
        <v>0</v>
      </c>
      <c r="E45" s="34" t="e">
        <f t="shared" si="0"/>
        <v>#DIV/0!</v>
      </c>
      <c r="F45" s="18">
        <f>TB!G185</f>
        <v>0</v>
      </c>
      <c r="G45" s="19" t="e">
        <f>(F45-H45)/F45*100</f>
        <v>#DIV/0!</v>
      </c>
      <c r="H45" s="18">
        <f>TB!H185</f>
        <v>0</v>
      </c>
      <c r="I45" s="20" t="e">
        <f t="shared" si="2"/>
        <v>#DIV/0!</v>
      </c>
    </row>
    <row r="46" spans="1:9" ht="14.25" x14ac:dyDescent="0.3">
      <c r="A46" s="6"/>
      <c r="B46" s="32" t="s">
        <v>41</v>
      </c>
      <c r="D46" s="18">
        <f>TB!F186</f>
        <v>0</v>
      </c>
      <c r="E46" s="34" t="e">
        <f t="shared" si="0"/>
        <v>#DIV/0!</v>
      </c>
      <c r="F46" s="18">
        <f>TB!G186</f>
        <v>0</v>
      </c>
      <c r="G46" s="19">
        <v>0</v>
      </c>
      <c r="H46" s="18">
        <f>TB!H186</f>
        <v>0</v>
      </c>
      <c r="I46" s="20" t="e">
        <f t="shared" si="2"/>
        <v>#DIV/0!</v>
      </c>
    </row>
    <row r="47" spans="1:9" ht="14.25" x14ac:dyDescent="0.3">
      <c r="A47" s="6"/>
      <c r="B47" s="32" t="s">
        <v>42</v>
      </c>
      <c r="D47" s="18">
        <f>TB!F187</f>
        <v>0</v>
      </c>
      <c r="E47" s="19" t="e">
        <f t="shared" si="0"/>
        <v>#DIV/0!</v>
      </c>
      <c r="F47" s="18">
        <f>TB!G187</f>
        <v>0</v>
      </c>
      <c r="G47" s="19"/>
      <c r="H47" s="18">
        <f>TB!H187</f>
        <v>0</v>
      </c>
      <c r="I47" s="20" t="e">
        <f t="shared" si="2"/>
        <v>#DIV/0!</v>
      </c>
    </row>
    <row r="48" spans="1:9" x14ac:dyDescent="0.25">
      <c r="A48" s="155" t="s">
        <v>43</v>
      </c>
      <c r="B48" s="156"/>
      <c r="C48" s="156"/>
      <c r="D48" s="22">
        <f>SUM(D17:D47)</f>
        <v>0</v>
      </c>
      <c r="E48" s="22" t="e">
        <f>(D48-F48)/D48*100</f>
        <v>#DIV/0!</v>
      </c>
      <c r="F48" s="22">
        <f>SUM(F17:F47)</f>
        <v>0</v>
      </c>
      <c r="G48" s="35" t="e">
        <f>SUM(G17:G46)</f>
        <v>#DIV/0!</v>
      </c>
      <c r="H48" s="22">
        <f>SUM(H17:H47)</f>
        <v>0</v>
      </c>
      <c r="I48" s="23" t="e">
        <f>SUM(I17:I46)</f>
        <v>#DIV/0!</v>
      </c>
    </row>
    <row r="49" spans="1:9" x14ac:dyDescent="0.25">
      <c r="A49" s="36" t="s">
        <v>44</v>
      </c>
      <c r="B49" s="37"/>
      <c r="D49" s="38"/>
      <c r="E49" s="39"/>
      <c r="F49" s="38"/>
      <c r="G49" s="40"/>
      <c r="H49" s="38"/>
      <c r="I49" s="39"/>
    </row>
    <row r="50" spans="1:9" ht="14.25" x14ac:dyDescent="0.3">
      <c r="A50" s="36"/>
      <c r="B50" s="14" t="s">
        <v>45</v>
      </c>
      <c r="D50" s="38">
        <f>SUM(D51:D60)</f>
        <v>0</v>
      </c>
      <c r="E50" s="19" t="e">
        <f>(D50-F50)/D50*100</f>
        <v>#DIV/0!</v>
      </c>
      <c r="F50" s="38">
        <f>SUM(F51:F60)</f>
        <v>0</v>
      </c>
      <c r="G50" s="40"/>
      <c r="H50" s="38">
        <f>SUM(H51:H60)</f>
        <v>0</v>
      </c>
      <c r="I50" s="20"/>
    </row>
    <row r="51" spans="1:9" ht="14.25" x14ac:dyDescent="0.3">
      <c r="A51" s="26"/>
      <c r="B51" s="27"/>
      <c r="C51" s="32" t="s">
        <v>46</v>
      </c>
      <c r="D51" s="18">
        <f>TB!F190</f>
        <v>0</v>
      </c>
      <c r="E51" s="19" t="e">
        <f t="shared" ref="E51:E69" si="3">(D51-F51)/D51*100</f>
        <v>#DIV/0!</v>
      </c>
      <c r="F51" s="18">
        <f>TB!G190</f>
        <v>0</v>
      </c>
      <c r="G51" s="40"/>
      <c r="H51" s="18">
        <f>TB!H190</f>
        <v>0</v>
      </c>
      <c r="I51" s="20" t="e">
        <f>H51/H$70*100</f>
        <v>#DIV/0!</v>
      </c>
    </row>
    <row r="52" spans="1:9" ht="14.25" x14ac:dyDescent="0.3">
      <c r="A52" s="26"/>
      <c r="B52" s="27"/>
      <c r="C52" s="32" t="s">
        <v>47</v>
      </c>
      <c r="D52" s="18">
        <f>TB!F191</f>
        <v>0</v>
      </c>
      <c r="E52" s="19" t="e">
        <f t="shared" si="3"/>
        <v>#DIV/0!</v>
      </c>
      <c r="F52" s="18">
        <f>TB!G191</f>
        <v>0</v>
      </c>
      <c r="G52" s="40"/>
      <c r="H52" s="18">
        <f>TB!H191</f>
        <v>0</v>
      </c>
      <c r="I52" s="20" t="e">
        <f>H52/H$70*100</f>
        <v>#DIV/0!</v>
      </c>
    </row>
    <row r="53" spans="1:9" ht="14.25" x14ac:dyDescent="0.3">
      <c r="A53" s="26"/>
      <c r="B53" s="27"/>
      <c r="C53" s="32" t="s">
        <v>48</v>
      </c>
      <c r="D53" s="18">
        <f>TB!F192</f>
        <v>0</v>
      </c>
      <c r="E53" s="19" t="e">
        <f t="shared" si="3"/>
        <v>#DIV/0!</v>
      </c>
      <c r="F53" s="18">
        <f>TB!G192</f>
        <v>0</v>
      </c>
      <c r="G53" s="40"/>
      <c r="H53" s="18">
        <f>TB!H192</f>
        <v>0</v>
      </c>
      <c r="I53" s="20" t="e">
        <f>H53/H$70*100</f>
        <v>#DIV/0!</v>
      </c>
    </row>
    <row r="54" spans="1:9" ht="14.25" x14ac:dyDescent="0.3">
      <c r="A54" s="26"/>
      <c r="B54" s="27"/>
      <c r="C54" s="32" t="s">
        <v>49</v>
      </c>
      <c r="D54" s="18">
        <f>TB!F193</f>
        <v>0</v>
      </c>
      <c r="E54" s="19" t="e">
        <f t="shared" si="3"/>
        <v>#DIV/0!</v>
      </c>
      <c r="F54" s="18">
        <f>TB!G193</f>
        <v>0</v>
      </c>
      <c r="G54" s="40"/>
      <c r="H54" s="18">
        <f>TB!H193</f>
        <v>0</v>
      </c>
      <c r="I54" s="20" t="e">
        <f>H54/H$70*100</f>
        <v>#DIV/0!</v>
      </c>
    </row>
    <row r="55" spans="1:9" ht="14.25" x14ac:dyDescent="0.3">
      <c r="A55" s="26"/>
      <c r="B55" s="27"/>
      <c r="C55" s="32" t="s">
        <v>50</v>
      </c>
      <c r="D55" s="18">
        <f>TB!F194</f>
        <v>0</v>
      </c>
      <c r="E55" s="19" t="e">
        <f t="shared" si="3"/>
        <v>#DIV/0!</v>
      </c>
      <c r="F55" s="18">
        <f>TB!G194</f>
        <v>0</v>
      </c>
      <c r="G55" s="40"/>
      <c r="H55" s="18">
        <f>TB!H194</f>
        <v>0</v>
      </c>
      <c r="I55" s="20" t="e">
        <f>H55/H$70*100</f>
        <v>#DIV/0!</v>
      </c>
    </row>
    <row r="56" spans="1:9" ht="14.25" x14ac:dyDescent="0.3">
      <c r="A56" s="26"/>
      <c r="B56" s="27"/>
      <c r="C56" s="32" t="s">
        <v>51</v>
      </c>
      <c r="D56" s="18">
        <f>TB!F195</f>
        <v>0</v>
      </c>
      <c r="E56" s="19" t="e">
        <f t="shared" si="3"/>
        <v>#DIV/0!</v>
      </c>
      <c r="F56" s="18">
        <f>TB!G195</f>
        <v>0</v>
      </c>
      <c r="G56" s="40"/>
      <c r="H56" s="18">
        <f>TB!H195</f>
        <v>0</v>
      </c>
      <c r="I56" s="20"/>
    </row>
    <row r="57" spans="1:9" ht="14.25" x14ac:dyDescent="0.3">
      <c r="A57" s="26"/>
      <c r="B57" s="27"/>
      <c r="C57" s="32" t="s">
        <v>52</v>
      </c>
      <c r="D57" s="18">
        <f>TB!F196</f>
        <v>0</v>
      </c>
      <c r="E57" s="19" t="e">
        <f t="shared" si="3"/>
        <v>#DIV/0!</v>
      </c>
      <c r="F57" s="18">
        <f>TB!G196</f>
        <v>0</v>
      </c>
      <c r="G57" s="40"/>
      <c r="H57" s="18">
        <f>TB!H196</f>
        <v>0</v>
      </c>
      <c r="I57" s="20" t="e">
        <f>H57/H$70*100</f>
        <v>#DIV/0!</v>
      </c>
    </row>
    <row r="58" spans="1:9" ht="14.25" x14ac:dyDescent="0.3">
      <c r="A58" s="26"/>
      <c r="B58" s="27"/>
      <c r="C58" s="32" t="s">
        <v>53</v>
      </c>
      <c r="D58" s="18">
        <f>TB!F197</f>
        <v>0</v>
      </c>
      <c r="E58" s="19" t="e">
        <f t="shared" si="3"/>
        <v>#DIV/0!</v>
      </c>
      <c r="F58" s="18">
        <f>TB!G197</f>
        <v>0</v>
      </c>
      <c r="G58" s="40"/>
      <c r="H58" s="18">
        <f>TB!H197</f>
        <v>0</v>
      </c>
      <c r="I58" s="20"/>
    </row>
    <row r="59" spans="1:9" ht="14.25" x14ac:dyDescent="0.3">
      <c r="A59" s="26"/>
      <c r="B59" s="27"/>
      <c r="C59" s="32" t="s">
        <v>54</v>
      </c>
      <c r="D59" s="18">
        <f>TB!F198</f>
        <v>0</v>
      </c>
      <c r="E59" s="19" t="e">
        <f t="shared" si="3"/>
        <v>#DIV/0!</v>
      </c>
      <c r="F59" s="18">
        <f>TB!G198</f>
        <v>0</v>
      </c>
      <c r="G59" s="40"/>
      <c r="H59" s="18">
        <f>TB!H198</f>
        <v>0</v>
      </c>
      <c r="I59" s="20" t="e">
        <f>H59/H$70*100</f>
        <v>#DIV/0!</v>
      </c>
    </row>
    <row r="60" spans="1:9" ht="16.5" customHeight="1" x14ac:dyDescent="0.3">
      <c r="A60" s="26"/>
      <c r="B60" s="27"/>
      <c r="C60" s="32" t="s">
        <v>55</v>
      </c>
      <c r="D60" s="18">
        <f>TB!F200</f>
        <v>0</v>
      </c>
      <c r="E60" s="19" t="e">
        <f t="shared" si="3"/>
        <v>#DIV/0!</v>
      </c>
      <c r="F60" s="18">
        <f>TB!G200</f>
        <v>0</v>
      </c>
      <c r="G60" s="40"/>
      <c r="H60" s="18">
        <f>TB!H200</f>
        <v>0</v>
      </c>
      <c r="I60" s="20" t="e">
        <f>H60/H$70*100</f>
        <v>#DIV/0!</v>
      </c>
    </row>
    <row r="61" spans="1:9" ht="14.25" customHeight="1" x14ac:dyDescent="0.3">
      <c r="A61" s="26"/>
      <c r="B61" s="37" t="s">
        <v>56</v>
      </c>
      <c r="C61" s="32"/>
      <c r="D61" s="38">
        <f>SUM(D62:D69)</f>
        <v>0</v>
      </c>
      <c r="E61" s="19" t="e">
        <f t="shared" si="3"/>
        <v>#DIV/0!</v>
      </c>
      <c r="F61" s="38">
        <f>SUM(F62:F69)</f>
        <v>0</v>
      </c>
      <c r="G61" s="40"/>
      <c r="H61" s="38">
        <f>SUM(H62:H69)</f>
        <v>0</v>
      </c>
      <c r="I61" s="20"/>
    </row>
    <row r="62" spans="1:9" ht="14.25" x14ac:dyDescent="0.3">
      <c r="A62" s="26"/>
      <c r="B62" s="27"/>
      <c r="C62" s="32" t="s">
        <v>57</v>
      </c>
      <c r="D62" s="18">
        <f>TB!F202</f>
        <v>0</v>
      </c>
      <c r="E62" s="19" t="e">
        <f t="shared" si="3"/>
        <v>#DIV/0!</v>
      </c>
      <c r="F62" s="18">
        <f>TB!G202</f>
        <v>0</v>
      </c>
      <c r="G62" s="40"/>
      <c r="H62" s="18">
        <f>TB!H202</f>
        <v>0</v>
      </c>
      <c r="I62" s="20" t="e">
        <f t="shared" ref="I62:I68" si="4">H62/H$70*100</f>
        <v>#DIV/0!</v>
      </c>
    </row>
    <row r="63" spans="1:9" ht="14.25" x14ac:dyDescent="0.3">
      <c r="A63" s="26"/>
      <c r="B63" s="27"/>
      <c r="C63" s="32" t="s">
        <v>58</v>
      </c>
      <c r="D63" s="18">
        <f>TB!F203</f>
        <v>0</v>
      </c>
      <c r="E63" s="19" t="e">
        <f t="shared" si="3"/>
        <v>#DIV/0!</v>
      </c>
      <c r="F63" s="18">
        <f>TB!G203</f>
        <v>0</v>
      </c>
      <c r="G63" s="40"/>
      <c r="H63" s="18">
        <f>TB!H203</f>
        <v>0</v>
      </c>
      <c r="I63" s="20" t="e">
        <f t="shared" si="4"/>
        <v>#DIV/0!</v>
      </c>
    </row>
    <row r="64" spans="1:9" ht="14.25" x14ac:dyDescent="0.3">
      <c r="A64" s="26"/>
      <c r="B64" s="27"/>
      <c r="C64" s="32" t="s">
        <v>59</v>
      </c>
      <c r="D64" s="18">
        <f>TB!F204</f>
        <v>0</v>
      </c>
      <c r="E64" s="19" t="e">
        <f t="shared" si="3"/>
        <v>#DIV/0!</v>
      </c>
      <c r="F64" s="18">
        <f>TB!G204</f>
        <v>0</v>
      </c>
      <c r="G64" s="40"/>
      <c r="H64" s="18">
        <f>TB!H204</f>
        <v>0</v>
      </c>
      <c r="I64" s="20" t="e">
        <f t="shared" si="4"/>
        <v>#DIV/0!</v>
      </c>
    </row>
    <row r="65" spans="1:9" ht="14.25" x14ac:dyDescent="0.3">
      <c r="A65" s="26"/>
      <c r="B65" s="27"/>
      <c r="C65" s="32" t="s">
        <v>60</v>
      </c>
      <c r="D65" s="18">
        <f>TB!F205</f>
        <v>0</v>
      </c>
      <c r="E65" s="19" t="e">
        <f t="shared" si="3"/>
        <v>#DIV/0!</v>
      </c>
      <c r="F65" s="18">
        <f>TB!G205</f>
        <v>0</v>
      </c>
      <c r="G65" s="40"/>
      <c r="H65" s="18">
        <f>TB!H205</f>
        <v>0</v>
      </c>
      <c r="I65" s="20" t="e">
        <f t="shared" si="4"/>
        <v>#DIV/0!</v>
      </c>
    </row>
    <row r="66" spans="1:9" ht="14.25" x14ac:dyDescent="0.3">
      <c r="A66" s="26"/>
      <c r="B66" s="27"/>
      <c r="C66" s="32" t="s">
        <v>61</v>
      </c>
      <c r="D66" s="18">
        <f>TB!F206</f>
        <v>0</v>
      </c>
      <c r="E66" s="19" t="e">
        <f t="shared" si="3"/>
        <v>#DIV/0!</v>
      </c>
      <c r="F66" s="18">
        <f>TB!G206</f>
        <v>0</v>
      </c>
      <c r="G66" s="40"/>
      <c r="H66" s="18">
        <f>TB!H206</f>
        <v>0</v>
      </c>
      <c r="I66" s="20" t="e">
        <f t="shared" si="4"/>
        <v>#DIV/0!</v>
      </c>
    </row>
    <row r="67" spans="1:9" ht="14.25" x14ac:dyDescent="0.3">
      <c r="A67" s="26"/>
      <c r="B67" s="27"/>
      <c r="C67" s="32" t="s">
        <v>62</v>
      </c>
      <c r="D67" s="18">
        <f>TB!F207</f>
        <v>0</v>
      </c>
      <c r="E67" s="19" t="e">
        <f t="shared" si="3"/>
        <v>#DIV/0!</v>
      </c>
      <c r="F67" s="18">
        <f>TB!G207</f>
        <v>0</v>
      </c>
      <c r="G67" s="40"/>
      <c r="H67" s="18">
        <f>TB!H207</f>
        <v>0</v>
      </c>
      <c r="I67" s="20" t="e">
        <f t="shared" si="4"/>
        <v>#DIV/0!</v>
      </c>
    </row>
    <row r="68" spans="1:9" ht="14.25" x14ac:dyDescent="0.3">
      <c r="A68" s="26"/>
      <c r="B68" s="27"/>
      <c r="C68" s="32" t="s">
        <v>63</v>
      </c>
      <c r="D68" s="18">
        <f>TB!F208</f>
        <v>0</v>
      </c>
      <c r="E68" s="19" t="e">
        <f t="shared" si="3"/>
        <v>#DIV/0!</v>
      </c>
      <c r="F68" s="18">
        <f>TB!G208</f>
        <v>0</v>
      </c>
      <c r="G68" s="40"/>
      <c r="H68" s="18">
        <f>TB!H208</f>
        <v>0</v>
      </c>
      <c r="I68" s="20" t="e">
        <f t="shared" si="4"/>
        <v>#DIV/0!</v>
      </c>
    </row>
    <row r="69" spans="1:9" ht="14.25" x14ac:dyDescent="0.3">
      <c r="A69" s="26"/>
      <c r="B69" s="27"/>
      <c r="C69" s="32" t="s">
        <v>64</v>
      </c>
      <c r="D69" s="18">
        <f>TB!F209</f>
        <v>0</v>
      </c>
      <c r="E69" s="19" t="e">
        <f t="shared" si="3"/>
        <v>#DIV/0!</v>
      </c>
      <c r="F69" s="18">
        <f>TB!G209</f>
        <v>0</v>
      </c>
      <c r="G69" s="40"/>
      <c r="H69" s="18">
        <f>TB!H209</f>
        <v>0</v>
      </c>
      <c r="I69" s="20" t="e">
        <f>H69/H$70*100</f>
        <v>#DIV/0!</v>
      </c>
    </row>
    <row r="70" spans="1:9" ht="14.25" x14ac:dyDescent="0.3">
      <c r="A70" s="26"/>
      <c r="B70" s="27"/>
      <c r="C70" s="37" t="s">
        <v>65</v>
      </c>
      <c r="D70" s="22">
        <f>-(D50+D61)</f>
        <v>0</v>
      </c>
      <c r="E70" s="41" t="e">
        <f>(D70-F70)/D70*100</f>
        <v>#DIV/0!</v>
      </c>
      <c r="F70" s="22">
        <f>-(F50+F61)</f>
        <v>0</v>
      </c>
      <c r="G70" s="42"/>
      <c r="H70" s="22">
        <f>-(H50+H61)</f>
        <v>0</v>
      </c>
      <c r="I70" s="23" t="e">
        <f>SUM(I50:I69)</f>
        <v>#DIV/0!</v>
      </c>
    </row>
    <row r="71" spans="1:9" x14ac:dyDescent="0.25">
      <c r="A71" s="26"/>
      <c r="B71" s="27"/>
      <c r="C71" s="27"/>
      <c r="D71" s="38"/>
      <c r="E71" s="39"/>
      <c r="F71" s="38"/>
      <c r="G71" s="43"/>
      <c r="H71" s="38"/>
      <c r="I71" s="39"/>
    </row>
    <row r="72" spans="1:9" ht="14.25" x14ac:dyDescent="0.3">
      <c r="A72" s="157" t="s">
        <v>66</v>
      </c>
      <c r="B72" s="158"/>
      <c r="C72" s="158"/>
      <c r="D72" s="44">
        <f>+D14-D48-D70</f>
        <v>0</v>
      </c>
      <c r="E72" s="19" t="e">
        <f>(D72-F72)/D72*100</f>
        <v>#DIV/0!</v>
      </c>
      <c r="F72" s="44">
        <f>+F14-F48-F70</f>
        <v>0</v>
      </c>
      <c r="G72" s="45" t="e">
        <f>G14/G48*100</f>
        <v>#DIV/0!</v>
      </c>
      <c r="H72" s="44">
        <f>+H14-H48-H70</f>
        <v>0</v>
      </c>
      <c r="I72" s="46"/>
    </row>
    <row r="73" spans="1:9" ht="14.25" x14ac:dyDescent="0.3">
      <c r="A73" s="6"/>
      <c r="C73" s="47"/>
      <c r="D73" s="15"/>
      <c r="E73" s="19"/>
      <c r="F73" s="15"/>
      <c r="G73" s="17"/>
      <c r="H73" s="18"/>
      <c r="I73" s="48"/>
    </row>
    <row r="74" spans="1:9" ht="15.75" x14ac:dyDescent="0.3">
      <c r="A74" s="49" t="s">
        <v>67</v>
      </c>
      <c r="B74" s="50"/>
      <c r="C74" s="50"/>
      <c r="D74" s="51">
        <f>+D72</f>
        <v>0</v>
      </c>
      <c r="E74" s="19" t="e">
        <f>(D74-F74)/D74*100</f>
        <v>#DIV/0!</v>
      </c>
      <c r="F74" s="51">
        <f>+F72</f>
        <v>0</v>
      </c>
      <c r="G74" s="52"/>
      <c r="H74" s="51">
        <f>+H72</f>
        <v>0</v>
      </c>
      <c r="I74" s="53"/>
    </row>
    <row r="75" spans="1:9" ht="15.75" x14ac:dyDescent="0.3">
      <c r="A75" s="49" t="s">
        <v>68</v>
      </c>
      <c r="B75" s="50"/>
      <c r="C75" s="50"/>
      <c r="D75" s="54"/>
      <c r="E75" s="55"/>
      <c r="F75" s="54"/>
      <c r="G75" s="56"/>
      <c r="H75" s="57"/>
      <c r="I75" s="53">
        <v>0</v>
      </c>
    </row>
    <row r="76" spans="1:9" ht="15.75" x14ac:dyDescent="0.3">
      <c r="A76" s="49"/>
      <c r="B76" s="50"/>
      <c r="C76" s="32" t="s">
        <v>62</v>
      </c>
      <c r="D76" s="18">
        <f>TB!F199</f>
        <v>0</v>
      </c>
      <c r="E76" s="19"/>
      <c r="F76" s="18">
        <f>TB!G199</f>
        <v>0</v>
      </c>
      <c r="G76" s="56"/>
      <c r="H76" s="18">
        <f>TB!H199</f>
        <v>0</v>
      </c>
      <c r="I76" s="20"/>
    </row>
    <row r="77" spans="1:9" ht="14.25" x14ac:dyDescent="0.3">
      <c r="A77" s="58" t="s">
        <v>69</v>
      </c>
      <c r="B77" s="59"/>
      <c r="C77" s="59"/>
      <c r="D77" s="60">
        <f>+D74-D76</f>
        <v>0</v>
      </c>
      <c r="E77" s="61" t="e">
        <f>(D77-F77)/D77*100</f>
        <v>#DIV/0!</v>
      </c>
      <c r="F77" s="60">
        <f>+F74-F76</f>
        <v>0</v>
      </c>
      <c r="G77" s="62">
        <f>SUM(G74:G75)</f>
        <v>0</v>
      </c>
      <c r="H77" s="60">
        <f>+H74-H76</f>
        <v>0</v>
      </c>
      <c r="I77" s="63">
        <f>SUM(I74:I75)</f>
        <v>0</v>
      </c>
    </row>
    <row r="78" spans="1:9" ht="18" customHeight="1" x14ac:dyDescent="0.25">
      <c r="A78" s="50" t="s">
        <v>70</v>
      </c>
      <c r="B78" s="50"/>
      <c r="C78" s="50"/>
      <c r="D78" s="64">
        <f>H78</f>
        <v>0</v>
      </c>
      <c r="E78" s="31"/>
      <c r="F78" s="31"/>
      <c r="G78" s="31"/>
      <c r="H78" s="25">
        <f>-SUM(TB!G93:G96)</f>
        <v>0</v>
      </c>
      <c r="I78" s="65"/>
    </row>
    <row r="79" spans="1:9" ht="17.25" customHeight="1" x14ac:dyDescent="0.25">
      <c r="A79" s="50" t="s">
        <v>71</v>
      </c>
      <c r="B79" s="50"/>
      <c r="C79" s="50"/>
      <c r="D79" s="25">
        <f>-(TB!F98)</f>
        <v>0</v>
      </c>
      <c r="E79" s="31"/>
      <c r="F79" s="25"/>
      <c r="G79" s="31"/>
      <c r="H79" s="25"/>
      <c r="I79" s="65"/>
    </row>
    <row r="80" spans="1:9" ht="20.25" customHeight="1" x14ac:dyDescent="0.25">
      <c r="A80" s="50" t="s">
        <v>72</v>
      </c>
      <c r="B80" s="50"/>
      <c r="C80" s="50"/>
      <c r="D80" s="25">
        <f>+D77+D78+D79</f>
        <v>0</v>
      </c>
      <c r="E80" s="31"/>
      <c r="F80" s="25"/>
      <c r="G80" s="31"/>
      <c r="H80" s="25">
        <f>+H77+H78+H79</f>
        <v>0</v>
      </c>
      <c r="I80" s="66">
        <f>D80-H80</f>
        <v>0</v>
      </c>
    </row>
    <row r="81" spans="4:8" x14ac:dyDescent="0.25">
      <c r="H81" s="21"/>
    </row>
    <row r="83" spans="4:8" x14ac:dyDescent="0.25">
      <c r="D83" s="21"/>
      <c r="F83" s="21"/>
      <c r="H83" s="21"/>
    </row>
    <row r="84" spans="4:8" x14ac:dyDescent="0.25">
      <c r="D84" s="21"/>
      <c r="H84" s="21"/>
    </row>
    <row r="85" spans="4:8" x14ac:dyDescent="0.25">
      <c r="D85" s="67"/>
      <c r="H85" s="21"/>
    </row>
    <row r="86" spans="4:8" x14ac:dyDescent="0.25">
      <c r="D86" s="67"/>
      <c r="H86" s="21"/>
    </row>
    <row r="87" spans="4:8" x14ac:dyDescent="0.25">
      <c r="H87" s="21"/>
    </row>
    <row r="88" spans="4:8" x14ac:dyDescent="0.25">
      <c r="H88" s="21"/>
    </row>
    <row r="89" spans="4:8" x14ac:dyDescent="0.25">
      <c r="H89" s="21"/>
    </row>
    <row r="90" spans="4:8" x14ac:dyDescent="0.25">
      <c r="H90" s="21"/>
    </row>
    <row r="91" spans="4:8" x14ac:dyDescent="0.25">
      <c r="H91" s="21"/>
    </row>
    <row r="92" spans="4:8" x14ac:dyDescent="0.25">
      <c r="H92" s="21"/>
    </row>
    <row r="93" spans="4:8" x14ac:dyDescent="0.25">
      <c r="H93" s="21"/>
    </row>
    <row r="94" spans="4:8" x14ac:dyDescent="0.25">
      <c r="H94" s="21"/>
    </row>
    <row r="95" spans="4:8" x14ac:dyDescent="0.25">
      <c r="H95" s="21"/>
    </row>
    <row r="96" spans="4:8" x14ac:dyDescent="0.25">
      <c r="H96" s="21"/>
    </row>
    <row r="97" spans="8:8" x14ac:dyDescent="0.25">
      <c r="H97" s="21"/>
    </row>
    <row r="98" spans="8:8" x14ac:dyDescent="0.25">
      <c r="H98" s="21"/>
    </row>
    <row r="99" spans="8:8" x14ac:dyDescent="0.25">
      <c r="H99" s="21"/>
    </row>
    <row r="100" spans="8:8" x14ac:dyDescent="0.25">
      <c r="H100" s="21"/>
    </row>
    <row r="101" spans="8:8" x14ac:dyDescent="0.25">
      <c r="H101" s="21"/>
    </row>
    <row r="102" spans="8:8" x14ac:dyDescent="0.25">
      <c r="H102" s="21"/>
    </row>
    <row r="103" spans="8:8" x14ac:dyDescent="0.25">
      <c r="H103" s="21"/>
    </row>
    <row r="104" spans="8:8" x14ac:dyDescent="0.25">
      <c r="H104" s="21"/>
    </row>
    <row r="105" spans="8:8" x14ac:dyDescent="0.25">
      <c r="H105" s="21"/>
    </row>
    <row r="106" spans="8:8" x14ac:dyDescent="0.25">
      <c r="H106" s="21"/>
    </row>
    <row r="107" spans="8:8" x14ac:dyDescent="0.25">
      <c r="H107" s="21"/>
    </row>
    <row r="108" spans="8:8" x14ac:dyDescent="0.25">
      <c r="H108" s="21"/>
    </row>
    <row r="109" spans="8:8" x14ac:dyDescent="0.25">
      <c r="H109" s="21"/>
    </row>
    <row r="110" spans="8:8" x14ac:dyDescent="0.25">
      <c r="H110" s="21"/>
    </row>
    <row r="111" spans="8:8" x14ac:dyDescent="0.25">
      <c r="H111" s="21"/>
    </row>
    <row r="112" spans="8:8" x14ac:dyDescent="0.25">
      <c r="H112" s="21"/>
    </row>
    <row r="113" spans="8:8" x14ac:dyDescent="0.25">
      <c r="H113" s="21"/>
    </row>
    <row r="114" spans="8:8" x14ac:dyDescent="0.25">
      <c r="H114" s="21"/>
    </row>
    <row r="115" spans="8:8" x14ac:dyDescent="0.25">
      <c r="H115" s="21"/>
    </row>
    <row r="116" spans="8:8" x14ac:dyDescent="0.25">
      <c r="H116" s="21"/>
    </row>
    <row r="117" spans="8:8" x14ac:dyDescent="0.25">
      <c r="H117" s="21"/>
    </row>
    <row r="118" spans="8:8" x14ac:dyDescent="0.25">
      <c r="H118" s="21"/>
    </row>
    <row r="119" spans="8:8" x14ac:dyDescent="0.25">
      <c r="H119" s="21"/>
    </row>
    <row r="120" spans="8:8" x14ac:dyDescent="0.25">
      <c r="H120" s="21"/>
    </row>
    <row r="121" spans="8:8" x14ac:dyDescent="0.25">
      <c r="H121" s="21"/>
    </row>
    <row r="122" spans="8:8" x14ac:dyDescent="0.25">
      <c r="H122" s="21"/>
    </row>
    <row r="123" spans="8:8" x14ac:dyDescent="0.25">
      <c r="H123" s="21"/>
    </row>
    <row r="124" spans="8:8" x14ac:dyDescent="0.25">
      <c r="H124" s="21"/>
    </row>
    <row r="125" spans="8:8" x14ac:dyDescent="0.25">
      <c r="H125" s="21"/>
    </row>
    <row r="126" spans="8:8" x14ac:dyDescent="0.25">
      <c r="H126" s="21"/>
    </row>
    <row r="127" spans="8:8" x14ac:dyDescent="0.25">
      <c r="H127" s="21"/>
    </row>
    <row r="128" spans="8:8" x14ac:dyDescent="0.25">
      <c r="H128" s="21"/>
    </row>
    <row r="129" spans="8:8" x14ac:dyDescent="0.25">
      <c r="H129" s="21"/>
    </row>
    <row r="130" spans="8:8" x14ac:dyDescent="0.25">
      <c r="H130" s="21"/>
    </row>
    <row r="131" spans="8:8" x14ac:dyDescent="0.25">
      <c r="H131" s="21"/>
    </row>
    <row r="132" spans="8:8" x14ac:dyDescent="0.25">
      <c r="H132" s="21"/>
    </row>
    <row r="133" spans="8:8" x14ac:dyDescent="0.25">
      <c r="H133" s="21"/>
    </row>
    <row r="134" spans="8:8" x14ac:dyDescent="0.25">
      <c r="H134" s="21"/>
    </row>
    <row r="135" spans="8:8" x14ac:dyDescent="0.25">
      <c r="H135" s="21"/>
    </row>
    <row r="136" spans="8:8" x14ac:dyDescent="0.25">
      <c r="H136" s="21"/>
    </row>
    <row r="137" spans="8:8" x14ac:dyDescent="0.25">
      <c r="H137" s="21"/>
    </row>
    <row r="138" spans="8:8" x14ac:dyDescent="0.25">
      <c r="H138" s="21"/>
    </row>
    <row r="139" spans="8:8" x14ac:dyDescent="0.25">
      <c r="H139" s="21"/>
    </row>
    <row r="140" spans="8:8" x14ac:dyDescent="0.25">
      <c r="H140" s="21"/>
    </row>
    <row r="141" spans="8:8" x14ac:dyDescent="0.25">
      <c r="H141" s="21"/>
    </row>
    <row r="142" spans="8:8" x14ac:dyDescent="0.25">
      <c r="H142" s="21"/>
    </row>
    <row r="143" spans="8:8" x14ac:dyDescent="0.25">
      <c r="H143" s="21"/>
    </row>
    <row r="144" spans="8:8" x14ac:dyDescent="0.25">
      <c r="H144" s="21"/>
    </row>
    <row r="145" spans="8:8" x14ac:dyDescent="0.25">
      <c r="H145" s="21"/>
    </row>
    <row r="146" spans="8:8" x14ac:dyDescent="0.25">
      <c r="H146" s="21"/>
    </row>
    <row r="147" spans="8:8" x14ac:dyDescent="0.25">
      <c r="H147" s="21"/>
    </row>
    <row r="148" spans="8:8" x14ac:dyDescent="0.25">
      <c r="H148" s="21"/>
    </row>
    <row r="149" spans="8:8" x14ac:dyDescent="0.25">
      <c r="H149" s="21"/>
    </row>
    <row r="150" spans="8:8" x14ac:dyDescent="0.25">
      <c r="H150" s="21"/>
    </row>
    <row r="151" spans="8:8" x14ac:dyDescent="0.25">
      <c r="H151" s="21"/>
    </row>
    <row r="152" spans="8:8" x14ac:dyDescent="0.25">
      <c r="H152" s="21"/>
    </row>
    <row r="153" spans="8:8" x14ac:dyDescent="0.25">
      <c r="H153" s="21"/>
    </row>
    <row r="154" spans="8:8" x14ac:dyDescent="0.25">
      <c r="H154" s="21"/>
    </row>
    <row r="155" spans="8:8" x14ac:dyDescent="0.25">
      <c r="H155" s="21"/>
    </row>
    <row r="156" spans="8:8" x14ac:dyDescent="0.25">
      <c r="H156" s="21"/>
    </row>
    <row r="157" spans="8:8" x14ac:dyDescent="0.25">
      <c r="H157" s="21"/>
    </row>
    <row r="158" spans="8:8" x14ac:dyDescent="0.25">
      <c r="H158" s="21"/>
    </row>
    <row r="159" spans="8:8" x14ac:dyDescent="0.25">
      <c r="H159" s="21"/>
    </row>
    <row r="160" spans="8:8" x14ac:dyDescent="0.25">
      <c r="H160" s="21"/>
    </row>
    <row r="161" spans="8:8" x14ac:dyDescent="0.25">
      <c r="H161" s="21"/>
    </row>
    <row r="162" spans="8:8" x14ac:dyDescent="0.25">
      <c r="H162" s="21"/>
    </row>
    <row r="163" spans="8:8" x14ac:dyDescent="0.25">
      <c r="H163" s="21"/>
    </row>
    <row r="164" spans="8:8" x14ac:dyDescent="0.25">
      <c r="H164" s="21"/>
    </row>
    <row r="165" spans="8:8" x14ac:dyDescent="0.25">
      <c r="H165" s="21"/>
    </row>
    <row r="166" spans="8:8" x14ac:dyDescent="0.25">
      <c r="H166" s="21"/>
    </row>
    <row r="167" spans="8:8" x14ac:dyDescent="0.25">
      <c r="H167" s="21"/>
    </row>
    <row r="168" spans="8:8" x14ac:dyDescent="0.25">
      <c r="H168" s="21"/>
    </row>
    <row r="169" spans="8:8" x14ac:dyDescent="0.25">
      <c r="H169" s="21"/>
    </row>
    <row r="170" spans="8:8" x14ac:dyDescent="0.25">
      <c r="H170" s="21"/>
    </row>
    <row r="171" spans="8:8" x14ac:dyDescent="0.25">
      <c r="H171" s="21"/>
    </row>
    <row r="172" spans="8:8" x14ac:dyDescent="0.25">
      <c r="H172" s="21"/>
    </row>
    <row r="173" spans="8:8" x14ac:dyDescent="0.25">
      <c r="H173" s="21"/>
    </row>
    <row r="174" spans="8:8" x14ac:dyDescent="0.25">
      <c r="H174" s="21"/>
    </row>
    <row r="175" spans="8:8" x14ac:dyDescent="0.25">
      <c r="H175" s="21"/>
    </row>
    <row r="176" spans="8:8" x14ac:dyDescent="0.25">
      <c r="H176" s="21"/>
    </row>
    <row r="177" spans="8:8" x14ac:dyDescent="0.25">
      <c r="H177" s="21"/>
    </row>
    <row r="178" spans="8:8" x14ac:dyDescent="0.25">
      <c r="H178" s="21"/>
    </row>
    <row r="179" spans="8:8" x14ac:dyDescent="0.25">
      <c r="H179" s="21"/>
    </row>
    <row r="180" spans="8:8" x14ac:dyDescent="0.25">
      <c r="H180" s="21"/>
    </row>
    <row r="181" spans="8:8" x14ac:dyDescent="0.25">
      <c r="H181" s="21"/>
    </row>
    <row r="182" spans="8:8" x14ac:dyDescent="0.25">
      <c r="H182" s="21"/>
    </row>
    <row r="183" spans="8:8" x14ac:dyDescent="0.25">
      <c r="H183" s="21"/>
    </row>
    <row r="184" spans="8:8" x14ac:dyDescent="0.25">
      <c r="H184" s="21"/>
    </row>
    <row r="185" spans="8:8" x14ac:dyDescent="0.25">
      <c r="H185" s="21"/>
    </row>
    <row r="186" spans="8:8" x14ac:dyDescent="0.25">
      <c r="H186" s="21"/>
    </row>
    <row r="187" spans="8:8" x14ac:dyDescent="0.25">
      <c r="H187" s="21"/>
    </row>
    <row r="188" spans="8:8" x14ac:dyDescent="0.25">
      <c r="H188" s="21"/>
    </row>
    <row r="189" spans="8:8" x14ac:dyDescent="0.25">
      <c r="H189" s="21"/>
    </row>
    <row r="190" spans="8:8" x14ac:dyDescent="0.25">
      <c r="H190" s="21"/>
    </row>
    <row r="191" spans="8:8" x14ac:dyDescent="0.25">
      <c r="H191" s="21"/>
    </row>
    <row r="546" spans="3:3" x14ac:dyDescent="0.25">
      <c r="C546" s="1" t="s">
        <v>73</v>
      </c>
    </row>
  </sheetData>
  <mergeCells count="10">
    <mergeCell ref="A14:C14"/>
    <mergeCell ref="A48:C48"/>
    <mergeCell ref="A72:C72"/>
    <mergeCell ref="A1:I1"/>
    <mergeCell ref="A2:I2"/>
    <mergeCell ref="A3:I3"/>
    <mergeCell ref="A4:I4"/>
    <mergeCell ref="D6:E6"/>
    <mergeCell ref="F6:G6"/>
    <mergeCell ref="H6:I6"/>
  </mergeCells>
  <printOptions horizontalCentered="1"/>
  <pageMargins left="0" right="0" top="0" bottom="0" header="0.5" footer="0.3"/>
  <pageSetup paperSize="9" scale="56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6"/>
  <sheetViews>
    <sheetView zoomScale="130" zoomScaleNormal="130" zoomScaleSheetLayoutView="115" workbookViewId="0">
      <pane xSplit="4" ySplit="4" topLeftCell="E5" activePane="bottomRight" state="frozen"/>
      <selection activeCell="B179" sqref="B179:B180"/>
      <selection pane="topRight" activeCell="B179" sqref="B179:B180"/>
      <selection pane="bottomLeft" activeCell="B179" sqref="B179:B180"/>
      <selection pane="bottomRight" activeCell="G1" sqref="G1"/>
    </sheetView>
  </sheetViews>
  <sheetFormatPr defaultRowHeight="12.75" x14ac:dyDescent="0.2"/>
  <cols>
    <col min="1" max="1" width="10.5703125" customWidth="1"/>
    <col min="2" max="2" width="2.85546875" customWidth="1"/>
    <col min="3" max="3" width="3" customWidth="1"/>
    <col min="4" max="4" width="34.28515625" customWidth="1"/>
    <col min="5" max="5" width="1.5703125" customWidth="1"/>
    <col min="6" max="8" width="16" customWidth="1"/>
  </cols>
  <sheetData>
    <row r="1" spans="1:8" x14ac:dyDescent="0.2">
      <c r="A1" s="68" t="s">
        <v>74</v>
      </c>
      <c r="B1" s="68"/>
      <c r="C1" s="68"/>
      <c r="D1" s="68"/>
      <c r="E1" s="68"/>
      <c r="F1" s="68"/>
      <c r="G1" s="68" t="s">
        <v>266</v>
      </c>
      <c r="H1" s="68"/>
    </row>
    <row r="2" spans="1:8" x14ac:dyDescent="0.2">
      <c r="A2" s="68" t="s">
        <v>264</v>
      </c>
      <c r="B2" s="68"/>
      <c r="C2" s="68"/>
      <c r="D2" s="68"/>
      <c r="E2" s="68"/>
      <c r="F2" s="69"/>
      <c r="G2" s="69"/>
      <c r="H2" s="69"/>
    </row>
    <row r="3" spans="1:8" ht="12.75" customHeight="1" x14ac:dyDescent="0.2">
      <c r="A3" s="166" t="s">
        <v>75</v>
      </c>
      <c r="B3" s="166" t="s">
        <v>76</v>
      </c>
      <c r="C3" s="168"/>
      <c r="D3" s="169"/>
      <c r="E3" s="148"/>
      <c r="F3" s="70" t="s">
        <v>77</v>
      </c>
      <c r="G3" s="148" t="s">
        <v>77</v>
      </c>
      <c r="H3" s="148" t="s">
        <v>265</v>
      </c>
    </row>
    <row r="4" spans="1:8" s="72" customFormat="1" ht="11.25" x14ac:dyDescent="0.2">
      <c r="A4" s="167"/>
      <c r="B4" s="167"/>
      <c r="C4" s="170"/>
      <c r="D4" s="171"/>
      <c r="E4" s="151"/>
      <c r="F4" s="71">
        <v>0</v>
      </c>
      <c r="G4" s="71">
        <v>0</v>
      </c>
      <c r="H4" s="71" t="s">
        <v>77</v>
      </c>
    </row>
    <row r="5" spans="1:8" x14ac:dyDescent="0.2">
      <c r="A5" s="73"/>
      <c r="B5" s="73"/>
      <c r="C5" s="73"/>
      <c r="D5" s="73" t="s">
        <v>78</v>
      </c>
      <c r="E5" s="152"/>
      <c r="F5" s="74"/>
      <c r="G5" s="74"/>
      <c r="H5" s="74"/>
    </row>
    <row r="6" spans="1:8" x14ac:dyDescent="0.2">
      <c r="A6" s="76"/>
      <c r="B6" s="77" t="s">
        <v>79</v>
      </c>
      <c r="C6" s="76"/>
      <c r="D6" s="76"/>
      <c r="E6" s="76"/>
      <c r="F6" s="74">
        <f>SUM(F7:F12)</f>
        <v>0</v>
      </c>
      <c r="G6" s="74">
        <f>SUM(G7:G12)</f>
        <v>0</v>
      </c>
      <c r="H6" s="74">
        <f>SUM(H7:H12)</f>
        <v>0</v>
      </c>
    </row>
    <row r="7" spans="1:8" x14ac:dyDescent="0.2">
      <c r="A7" s="69"/>
      <c r="B7" s="68"/>
      <c r="C7" s="68" t="s">
        <v>80</v>
      </c>
      <c r="D7" s="68"/>
      <c r="E7" s="68"/>
      <c r="F7" s="75"/>
      <c r="G7" s="75"/>
      <c r="H7" s="75"/>
    </row>
    <row r="8" spans="1:8" x14ac:dyDescent="0.2">
      <c r="A8" s="69"/>
      <c r="B8" s="68"/>
      <c r="C8" s="68" t="s">
        <v>81</v>
      </c>
      <c r="D8" s="68"/>
      <c r="E8" s="68"/>
      <c r="F8" s="75"/>
      <c r="G8" s="75"/>
      <c r="H8" s="75"/>
    </row>
    <row r="9" spans="1:8" x14ac:dyDescent="0.2">
      <c r="A9" s="69"/>
      <c r="B9" s="68"/>
      <c r="C9" s="68" t="s">
        <v>82</v>
      </c>
      <c r="D9" s="68"/>
      <c r="E9" s="68"/>
      <c r="F9" s="75"/>
      <c r="G9" s="75"/>
      <c r="H9" s="75"/>
    </row>
    <row r="10" spans="1:8" x14ac:dyDescent="0.2">
      <c r="A10" s="69"/>
      <c r="B10" s="68"/>
      <c r="C10" s="68" t="s">
        <v>83</v>
      </c>
      <c r="D10" s="68"/>
      <c r="E10" s="68"/>
      <c r="F10" s="75"/>
      <c r="G10" s="75"/>
      <c r="H10" s="75"/>
    </row>
    <row r="11" spans="1:8" x14ac:dyDescent="0.2">
      <c r="A11" s="69"/>
      <c r="B11" s="68"/>
      <c r="C11" s="68" t="s">
        <v>84</v>
      </c>
      <c r="D11" s="68"/>
      <c r="E11" s="68"/>
      <c r="F11" s="75"/>
      <c r="G11" s="75"/>
      <c r="H11" s="75"/>
    </row>
    <row r="12" spans="1:8" ht="11.25" customHeight="1" x14ac:dyDescent="0.2">
      <c r="A12" s="69"/>
      <c r="B12" s="68"/>
      <c r="C12" s="68" t="s">
        <v>85</v>
      </c>
      <c r="D12" s="68"/>
      <c r="E12" s="68"/>
      <c r="F12" s="75"/>
      <c r="G12" s="75"/>
      <c r="H12" s="75"/>
    </row>
    <row r="13" spans="1:8" x14ac:dyDescent="0.2">
      <c r="A13" s="69"/>
      <c r="B13" s="79" t="s">
        <v>86</v>
      </c>
      <c r="C13" s="68"/>
      <c r="D13" s="68"/>
      <c r="E13" s="68"/>
      <c r="F13" s="75"/>
      <c r="G13" s="75"/>
      <c r="H13" s="75"/>
    </row>
    <row r="14" spans="1:8" x14ac:dyDescent="0.2">
      <c r="A14" s="69"/>
      <c r="B14" s="79" t="s">
        <v>58</v>
      </c>
      <c r="C14" s="68"/>
      <c r="D14" s="68"/>
      <c r="E14" s="68"/>
      <c r="F14" s="75"/>
      <c r="G14" s="75"/>
      <c r="H14" s="75"/>
    </row>
    <row r="15" spans="1:8" x14ac:dyDescent="0.2">
      <c r="A15" s="80"/>
      <c r="B15" s="79" t="s">
        <v>87</v>
      </c>
      <c r="C15" s="68"/>
      <c r="D15" s="68"/>
      <c r="E15" s="68"/>
      <c r="F15" s="78">
        <f>SUM(F16:F19)</f>
        <v>0</v>
      </c>
      <c r="G15" s="78">
        <f>SUM(G16:G19)</f>
        <v>0</v>
      </c>
      <c r="H15" s="78">
        <f>SUM(H16:H19)</f>
        <v>0</v>
      </c>
    </row>
    <row r="16" spans="1:8" x14ac:dyDescent="0.2">
      <c r="A16" s="69"/>
      <c r="B16" s="79"/>
      <c r="C16" s="68" t="s">
        <v>88</v>
      </c>
      <c r="D16" s="68"/>
      <c r="E16" s="68"/>
      <c r="F16" s="75"/>
      <c r="G16" s="75"/>
      <c r="H16" s="75"/>
    </row>
    <row r="17" spans="1:8" x14ac:dyDescent="0.2">
      <c r="A17" s="69"/>
      <c r="B17" s="79"/>
      <c r="C17" s="68" t="s">
        <v>89</v>
      </c>
      <c r="D17" s="68"/>
      <c r="E17" s="68"/>
      <c r="F17" s="75"/>
      <c r="G17" s="75"/>
      <c r="H17" s="75"/>
    </row>
    <row r="18" spans="1:8" x14ac:dyDescent="0.2">
      <c r="A18" s="69"/>
      <c r="B18" s="79"/>
      <c r="C18" s="68" t="s">
        <v>90</v>
      </c>
      <c r="D18" s="68"/>
      <c r="E18" s="68"/>
      <c r="F18" s="75"/>
      <c r="G18" s="75"/>
      <c r="H18" s="75"/>
    </row>
    <row r="19" spans="1:8" x14ac:dyDescent="0.2">
      <c r="A19" s="69"/>
      <c r="B19" s="79"/>
      <c r="C19" s="68" t="s">
        <v>91</v>
      </c>
      <c r="D19" s="68"/>
      <c r="E19" s="68"/>
      <c r="F19" s="75"/>
      <c r="G19" s="75"/>
      <c r="H19" s="75"/>
    </row>
    <row r="20" spans="1:8" x14ac:dyDescent="0.2">
      <c r="A20" s="69"/>
      <c r="B20" s="79" t="s">
        <v>92</v>
      </c>
      <c r="C20" s="68"/>
      <c r="D20" s="68"/>
      <c r="E20" s="68"/>
      <c r="F20" s="75"/>
      <c r="G20" s="75"/>
      <c r="H20" s="75"/>
    </row>
    <row r="21" spans="1:8" x14ac:dyDescent="0.2">
      <c r="A21" s="69"/>
      <c r="B21" s="79" t="s">
        <v>93</v>
      </c>
      <c r="C21" s="68"/>
      <c r="D21" s="68"/>
      <c r="E21" s="68"/>
      <c r="F21" s="75"/>
      <c r="G21" s="75"/>
      <c r="H21" s="75"/>
    </row>
    <row r="22" spans="1:8" x14ac:dyDescent="0.2">
      <c r="A22" s="80"/>
      <c r="B22" s="79" t="s">
        <v>94</v>
      </c>
      <c r="C22" s="68"/>
      <c r="D22" s="68"/>
      <c r="E22" s="68"/>
      <c r="F22" s="75">
        <f>SUM(F23:F25)</f>
        <v>0</v>
      </c>
      <c r="G22" s="75">
        <f>SUM(G23:G25)</f>
        <v>0</v>
      </c>
      <c r="H22" s="75">
        <f>SUM(H23:H25)</f>
        <v>0</v>
      </c>
    </row>
    <row r="23" spans="1:8" x14ac:dyDescent="0.2">
      <c r="A23" s="69"/>
      <c r="B23" s="79"/>
      <c r="C23" s="68" t="s">
        <v>95</v>
      </c>
      <c r="D23" s="68"/>
      <c r="E23" s="68"/>
      <c r="F23" s="75"/>
      <c r="G23" s="75"/>
      <c r="H23" s="75"/>
    </row>
    <row r="24" spans="1:8" x14ac:dyDescent="0.2">
      <c r="A24" s="69"/>
      <c r="B24" s="79"/>
      <c r="C24" s="68" t="s">
        <v>96</v>
      </c>
      <c r="D24" s="68"/>
      <c r="E24" s="68"/>
      <c r="F24" s="75"/>
      <c r="G24" s="75"/>
      <c r="H24" s="75"/>
    </row>
    <row r="25" spans="1:8" x14ac:dyDescent="0.2">
      <c r="A25" s="69"/>
      <c r="B25" s="79"/>
      <c r="C25" s="68" t="s">
        <v>97</v>
      </c>
      <c r="D25" s="68"/>
      <c r="E25" s="68"/>
      <c r="F25" s="75"/>
      <c r="G25" s="75"/>
      <c r="H25" s="75"/>
    </row>
    <row r="26" spans="1:8" x14ac:dyDescent="0.2">
      <c r="A26" s="69"/>
      <c r="B26" s="79" t="s">
        <v>98</v>
      </c>
      <c r="C26" s="68"/>
      <c r="D26" s="68"/>
      <c r="E26" s="68"/>
      <c r="F26" s="75"/>
      <c r="G26" s="75"/>
      <c r="H26" s="75"/>
    </row>
    <row r="27" spans="1:8" x14ac:dyDescent="0.2">
      <c r="A27" s="69"/>
      <c r="B27" s="79" t="s">
        <v>99</v>
      </c>
      <c r="C27" s="68"/>
      <c r="D27" s="68"/>
      <c r="E27" s="68"/>
      <c r="F27" s="78">
        <f>SUM(F28:F33)</f>
        <v>0</v>
      </c>
      <c r="G27" s="78">
        <f>SUM(G28:G33)</f>
        <v>0</v>
      </c>
      <c r="H27" s="78">
        <f>SUM(H28:H33)</f>
        <v>0</v>
      </c>
    </row>
    <row r="28" spans="1:8" x14ac:dyDescent="0.2">
      <c r="A28" s="69"/>
      <c r="B28" s="79"/>
      <c r="C28" s="68" t="s">
        <v>100</v>
      </c>
      <c r="D28" s="68"/>
      <c r="E28" s="68"/>
      <c r="F28" s="78"/>
      <c r="G28" s="78"/>
      <c r="H28" s="78"/>
    </row>
    <row r="29" spans="1:8" s="81" customFormat="1" ht="11.25" x14ac:dyDescent="0.2">
      <c r="A29" s="69"/>
      <c r="C29" s="68" t="s">
        <v>101</v>
      </c>
      <c r="F29" s="75"/>
      <c r="G29" s="75"/>
      <c r="H29" s="75"/>
    </row>
    <row r="30" spans="1:8" x14ac:dyDescent="0.2">
      <c r="A30" s="69"/>
      <c r="B30" s="68"/>
      <c r="C30" s="68" t="s">
        <v>102</v>
      </c>
      <c r="D30" s="81"/>
      <c r="E30" s="81"/>
      <c r="F30" s="75"/>
      <c r="G30" s="75"/>
      <c r="H30" s="75"/>
    </row>
    <row r="31" spans="1:8" x14ac:dyDescent="0.2">
      <c r="A31" s="69"/>
      <c r="B31" s="68"/>
      <c r="C31" s="68" t="s">
        <v>103</v>
      </c>
      <c r="D31" s="68"/>
      <c r="E31" s="68"/>
      <c r="F31" s="75"/>
      <c r="G31" s="75"/>
      <c r="H31" s="75"/>
    </row>
    <row r="32" spans="1:8" x14ac:dyDescent="0.2">
      <c r="A32" s="69"/>
      <c r="B32" s="68"/>
      <c r="C32" s="68" t="s">
        <v>104</v>
      </c>
      <c r="D32" s="68"/>
      <c r="E32" s="68"/>
      <c r="F32" s="75"/>
      <c r="G32" s="75"/>
      <c r="H32" s="75"/>
    </row>
    <row r="33" spans="1:8" x14ac:dyDescent="0.2">
      <c r="A33" s="69"/>
      <c r="B33" s="68"/>
      <c r="C33" s="68" t="s">
        <v>105</v>
      </c>
      <c r="D33" s="68"/>
      <c r="E33" s="68"/>
      <c r="F33" s="75"/>
      <c r="G33" s="75"/>
      <c r="H33" s="75"/>
    </row>
    <row r="34" spans="1:8" x14ac:dyDescent="0.2">
      <c r="A34" s="69"/>
      <c r="B34" s="79" t="s">
        <v>106</v>
      </c>
      <c r="C34" s="68"/>
      <c r="D34" s="68"/>
      <c r="E34" s="68"/>
      <c r="F34" s="78">
        <f>SUM(F35:F42)</f>
        <v>0</v>
      </c>
      <c r="G34" s="78">
        <f>SUM(G35:G42)</f>
        <v>0</v>
      </c>
      <c r="H34" s="78">
        <f>SUM(H35:H42)</f>
        <v>0</v>
      </c>
    </row>
    <row r="35" spans="1:8" x14ac:dyDescent="0.2">
      <c r="A35" s="69"/>
      <c r="B35" s="68"/>
      <c r="C35" s="82" t="s">
        <v>107</v>
      </c>
      <c r="D35" s="68"/>
      <c r="E35" s="68"/>
      <c r="F35" s="75"/>
      <c r="G35" s="75"/>
      <c r="H35" s="75"/>
    </row>
    <row r="36" spans="1:8" x14ac:dyDescent="0.2">
      <c r="A36" s="69"/>
      <c r="B36" s="68"/>
      <c r="C36" s="82" t="s">
        <v>108</v>
      </c>
      <c r="D36" s="68"/>
      <c r="E36" s="68"/>
      <c r="F36" s="75"/>
      <c r="G36" s="75"/>
      <c r="H36" s="75"/>
    </row>
    <row r="37" spans="1:8" x14ac:dyDescent="0.2">
      <c r="A37" s="69"/>
      <c r="B37" s="68"/>
      <c r="C37" s="82" t="s">
        <v>109</v>
      </c>
      <c r="D37" s="68"/>
      <c r="E37" s="68"/>
      <c r="F37" s="75"/>
      <c r="G37" s="75"/>
      <c r="H37" s="75"/>
    </row>
    <row r="38" spans="1:8" x14ac:dyDescent="0.2">
      <c r="A38" s="69"/>
      <c r="B38" s="68"/>
      <c r="C38" s="82" t="s">
        <v>110</v>
      </c>
      <c r="D38" s="68"/>
      <c r="E38" s="68"/>
      <c r="F38" s="75"/>
      <c r="G38" s="75"/>
      <c r="H38" s="75"/>
    </row>
    <row r="39" spans="1:8" x14ac:dyDescent="0.2">
      <c r="A39" s="69"/>
      <c r="B39" s="68"/>
      <c r="C39" s="68" t="s">
        <v>111</v>
      </c>
      <c r="D39" s="68"/>
      <c r="E39" s="68"/>
      <c r="F39" s="75"/>
      <c r="G39" s="75"/>
      <c r="H39" s="75"/>
    </row>
    <row r="40" spans="1:8" x14ac:dyDescent="0.2">
      <c r="A40" s="69"/>
      <c r="B40" s="68"/>
      <c r="C40" s="68" t="s">
        <v>112</v>
      </c>
      <c r="D40" s="68"/>
      <c r="E40" s="68"/>
      <c r="F40" s="75"/>
      <c r="G40" s="75"/>
      <c r="H40" s="75"/>
    </row>
    <row r="41" spans="1:8" x14ac:dyDescent="0.2">
      <c r="A41" s="69"/>
      <c r="B41" s="68"/>
      <c r="C41" s="68" t="s">
        <v>113</v>
      </c>
      <c r="D41" s="68"/>
      <c r="E41" s="68"/>
      <c r="F41" s="75"/>
      <c r="G41" s="75"/>
      <c r="H41" s="75"/>
    </row>
    <row r="42" spans="1:8" x14ac:dyDescent="0.2">
      <c r="A42" s="69"/>
      <c r="B42" s="68"/>
      <c r="C42" s="68" t="s">
        <v>114</v>
      </c>
      <c r="D42" s="68"/>
      <c r="E42" s="68"/>
      <c r="F42" s="75"/>
      <c r="G42" s="75"/>
      <c r="H42" s="75"/>
    </row>
    <row r="43" spans="1:8" x14ac:dyDescent="0.2">
      <c r="A43" s="69"/>
      <c r="B43" s="79" t="s">
        <v>115</v>
      </c>
      <c r="C43" s="68"/>
      <c r="D43" s="68"/>
      <c r="E43" s="68"/>
      <c r="F43" s="78">
        <f>SUM(F44:F47)</f>
        <v>0</v>
      </c>
      <c r="G43" s="78">
        <f>SUM(G44:G47)</f>
        <v>0</v>
      </c>
      <c r="H43" s="78">
        <f>SUM(H44:H47)</f>
        <v>0</v>
      </c>
    </row>
    <row r="44" spans="1:8" x14ac:dyDescent="0.2">
      <c r="A44" s="69"/>
      <c r="B44" s="79"/>
      <c r="C44" s="68" t="s">
        <v>116</v>
      </c>
      <c r="D44" s="68"/>
      <c r="E44" s="68"/>
      <c r="F44" s="83"/>
      <c r="G44" s="83"/>
      <c r="H44" s="83"/>
    </row>
    <row r="45" spans="1:8" x14ac:dyDescent="0.2">
      <c r="A45" s="69"/>
      <c r="B45" s="79"/>
      <c r="C45" s="68" t="s">
        <v>117</v>
      </c>
      <c r="D45" s="68"/>
      <c r="E45" s="68"/>
      <c r="F45" s="83"/>
      <c r="G45" s="83"/>
      <c r="H45" s="83"/>
    </row>
    <row r="46" spans="1:8" x14ac:dyDescent="0.2">
      <c r="A46" s="69"/>
      <c r="B46" s="79"/>
      <c r="C46" s="68" t="s">
        <v>118</v>
      </c>
      <c r="D46" s="68"/>
      <c r="E46" s="68"/>
      <c r="F46" s="83"/>
      <c r="G46" s="83"/>
      <c r="H46" s="83"/>
    </row>
    <row r="47" spans="1:8" x14ac:dyDescent="0.2">
      <c r="A47" s="69"/>
      <c r="B47" s="79"/>
      <c r="C47" s="68" t="s">
        <v>119</v>
      </c>
      <c r="D47" s="68"/>
      <c r="E47" s="68"/>
      <c r="F47" s="75"/>
      <c r="G47" s="75"/>
      <c r="H47" s="75"/>
    </row>
    <row r="48" spans="1:8" x14ac:dyDescent="0.2">
      <c r="A48" s="69"/>
      <c r="B48" s="79" t="s">
        <v>120</v>
      </c>
      <c r="C48" s="68"/>
      <c r="D48" s="68"/>
      <c r="E48" s="68"/>
      <c r="F48" s="78">
        <f>SUM(F49:F52)</f>
        <v>0</v>
      </c>
      <c r="G48" s="78">
        <f>SUM(G49:G52)</f>
        <v>0</v>
      </c>
      <c r="H48" s="78">
        <f>SUM(H49:H52)</f>
        <v>0</v>
      </c>
    </row>
    <row r="49" spans="1:8" x14ac:dyDescent="0.2">
      <c r="A49" s="69"/>
      <c r="B49" s="79"/>
      <c r="C49" s="68" t="s">
        <v>121</v>
      </c>
      <c r="D49" s="68"/>
      <c r="E49" s="68"/>
      <c r="F49" s="75"/>
      <c r="G49" s="75"/>
      <c r="H49" s="75"/>
    </row>
    <row r="50" spans="1:8" x14ac:dyDescent="0.2">
      <c r="A50" s="69"/>
      <c r="B50" s="79"/>
      <c r="C50" s="68" t="s">
        <v>122</v>
      </c>
      <c r="D50" s="68"/>
      <c r="E50" s="68"/>
      <c r="F50" s="75"/>
      <c r="G50" s="75"/>
      <c r="H50" s="75"/>
    </row>
    <row r="51" spans="1:8" x14ac:dyDescent="0.2">
      <c r="A51" s="69"/>
      <c r="B51" s="79"/>
      <c r="C51" s="68" t="s">
        <v>123</v>
      </c>
      <c r="D51" s="68"/>
      <c r="E51" s="68"/>
      <c r="F51" s="75"/>
      <c r="G51" s="75"/>
      <c r="H51" s="75"/>
    </row>
    <row r="52" spans="1:8" x14ac:dyDescent="0.2">
      <c r="A52" s="69"/>
      <c r="B52" s="79"/>
      <c r="C52" s="68" t="s">
        <v>124</v>
      </c>
      <c r="D52" s="68"/>
      <c r="E52" s="68"/>
      <c r="F52" s="75"/>
      <c r="G52" s="75"/>
      <c r="H52" s="75"/>
    </row>
    <row r="53" spans="1:8" x14ac:dyDescent="0.2">
      <c r="A53" s="69"/>
      <c r="B53" s="79" t="s">
        <v>125</v>
      </c>
      <c r="C53" s="68"/>
      <c r="D53" s="68"/>
      <c r="E53" s="68"/>
      <c r="F53" s="78">
        <f>SUM(F54:F57)</f>
        <v>0</v>
      </c>
      <c r="G53" s="78">
        <f>SUM(G54:G57)</f>
        <v>0</v>
      </c>
      <c r="H53" s="78">
        <f>SUM(H54:H57)</f>
        <v>0</v>
      </c>
    </row>
    <row r="54" spans="1:8" x14ac:dyDescent="0.2">
      <c r="A54" s="69"/>
      <c r="B54" s="79"/>
      <c r="C54" s="68" t="s">
        <v>126</v>
      </c>
      <c r="D54" s="68"/>
      <c r="E54" s="68"/>
      <c r="F54" s="75"/>
      <c r="G54" s="75"/>
      <c r="H54" s="75"/>
    </row>
    <row r="55" spans="1:8" x14ac:dyDescent="0.2">
      <c r="A55" s="69"/>
      <c r="B55" s="79"/>
      <c r="C55" s="68" t="s">
        <v>127</v>
      </c>
      <c r="D55" s="68"/>
      <c r="E55" s="68"/>
      <c r="F55" s="75"/>
      <c r="G55" s="75"/>
      <c r="H55" s="75"/>
    </row>
    <row r="56" spans="1:8" x14ac:dyDescent="0.2">
      <c r="A56" s="69"/>
      <c r="B56" s="79"/>
      <c r="C56" s="68" t="s">
        <v>128</v>
      </c>
      <c r="D56" s="68"/>
      <c r="E56" s="68"/>
      <c r="F56" s="75"/>
      <c r="G56" s="75"/>
      <c r="H56" s="75"/>
    </row>
    <row r="57" spans="1:8" x14ac:dyDescent="0.2">
      <c r="A57" s="69"/>
      <c r="B57" s="79"/>
      <c r="C57" s="68" t="s">
        <v>97</v>
      </c>
      <c r="D57" s="68"/>
      <c r="E57" s="68"/>
      <c r="F57" s="75"/>
      <c r="G57" s="75"/>
      <c r="H57" s="75"/>
    </row>
    <row r="58" spans="1:8" s="86" customFormat="1" ht="12" thickBot="1" x14ac:dyDescent="0.25">
      <c r="A58" s="84"/>
      <c r="B58" s="172" t="s">
        <v>129</v>
      </c>
      <c r="C58" s="172"/>
      <c r="D58" s="172"/>
      <c r="E58" s="149"/>
      <c r="F58" s="85">
        <f>F6+F13+F14+F15+F20+F21+F22+F26+F27+F34+F43+F48+F53</f>
        <v>0</v>
      </c>
      <c r="G58" s="85">
        <f>G6+G13+G14+G15+G20+G21+G22+G26+G27+G34+G43+G48+G53</f>
        <v>0</v>
      </c>
      <c r="H58" s="85">
        <f>H6+H13+H14+H15+H20+H21+H22+H26+H27+H34+H43+H48+H53</f>
        <v>0</v>
      </c>
    </row>
    <row r="59" spans="1:8" s="89" customFormat="1" ht="12" thickTop="1" x14ac:dyDescent="0.2">
      <c r="A59" s="87"/>
      <c r="B59" s="87"/>
      <c r="C59" s="87"/>
      <c r="D59" s="87"/>
      <c r="E59" s="153"/>
      <c r="F59" s="88"/>
      <c r="G59" s="88"/>
      <c r="H59" s="88"/>
    </row>
    <row r="60" spans="1:8" x14ac:dyDescent="0.2">
      <c r="A60" s="76"/>
      <c r="B60" s="76"/>
      <c r="C60" s="76"/>
      <c r="D60" s="76" t="s">
        <v>130</v>
      </c>
      <c r="E60" s="76"/>
      <c r="F60" s="75"/>
      <c r="G60" s="75"/>
      <c r="H60" s="75"/>
    </row>
    <row r="61" spans="1:8" x14ac:dyDescent="0.2">
      <c r="A61" s="76"/>
      <c r="B61" s="77" t="s">
        <v>131</v>
      </c>
      <c r="C61" s="76"/>
      <c r="D61" s="76"/>
      <c r="E61" s="76"/>
      <c r="F61" s="75"/>
      <c r="G61" s="75"/>
      <c r="H61" s="75"/>
    </row>
    <row r="62" spans="1:8" x14ac:dyDescent="0.2">
      <c r="A62" s="90"/>
      <c r="B62" s="79" t="s">
        <v>132</v>
      </c>
      <c r="C62" s="68"/>
      <c r="D62" s="68"/>
      <c r="E62" s="68"/>
      <c r="F62" s="75"/>
      <c r="G62" s="75"/>
      <c r="H62" s="75"/>
    </row>
    <row r="63" spans="1:8" x14ac:dyDescent="0.2">
      <c r="A63" s="90"/>
      <c r="B63" s="79" t="s">
        <v>133</v>
      </c>
      <c r="C63" s="68"/>
      <c r="D63" s="68"/>
      <c r="E63" s="68"/>
      <c r="F63" s="78"/>
      <c r="G63" s="78"/>
      <c r="H63" s="78"/>
    </row>
    <row r="64" spans="1:8" x14ac:dyDescent="0.2">
      <c r="A64" s="90"/>
      <c r="B64" s="79"/>
      <c r="C64" s="68" t="s">
        <v>134</v>
      </c>
      <c r="D64" s="68"/>
      <c r="E64" s="68"/>
      <c r="F64" s="75"/>
      <c r="G64" s="75"/>
      <c r="H64" s="75"/>
    </row>
    <row r="65" spans="1:8" x14ac:dyDescent="0.2">
      <c r="A65" s="90"/>
      <c r="B65" s="79" t="s">
        <v>135</v>
      </c>
      <c r="C65" s="68"/>
      <c r="D65" s="68"/>
      <c r="E65" s="68"/>
      <c r="F65" s="78">
        <f>F66+F67+F73</f>
        <v>0</v>
      </c>
      <c r="G65" s="78">
        <f>G66+G67+G73</f>
        <v>0</v>
      </c>
      <c r="H65" s="78">
        <f>H66+H67+H73</f>
        <v>0</v>
      </c>
    </row>
    <row r="66" spans="1:8" x14ac:dyDescent="0.2">
      <c r="A66" s="90"/>
      <c r="B66" s="79"/>
      <c r="C66" s="68" t="s">
        <v>136</v>
      </c>
      <c r="D66" s="68"/>
      <c r="E66" s="68"/>
      <c r="F66" s="75"/>
      <c r="G66" s="75"/>
      <c r="H66" s="75"/>
    </row>
    <row r="67" spans="1:8" s="79" customFormat="1" ht="11.25" x14ac:dyDescent="0.2">
      <c r="A67" s="69"/>
      <c r="C67" s="68" t="s">
        <v>137</v>
      </c>
      <c r="F67" s="78">
        <f>SUM(F68:F72)</f>
        <v>0</v>
      </c>
      <c r="G67" s="78">
        <f>SUM(G68:G72)</f>
        <v>0</v>
      </c>
      <c r="H67" s="78">
        <f>SUM(H68:H72)</f>
        <v>0</v>
      </c>
    </row>
    <row r="68" spans="1:8" x14ac:dyDescent="0.2">
      <c r="A68" s="92"/>
      <c r="B68" s="68"/>
      <c r="C68" s="68"/>
      <c r="D68" s="68" t="s">
        <v>138</v>
      </c>
      <c r="E68" s="68"/>
      <c r="F68" s="75"/>
      <c r="G68" s="75"/>
      <c r="H68" s="75"/>
    </row>
    <row r="69" spans="1:8" x14ac:dyDescent="0.2">
      <c r="A69" s="92"/>
      <c r="B69" s="68"/>
      <c r="C69" s="68"/>
      <c r="D69" s="68" t="s">
        <v>139</v>
      </c>
      <c r="E69" s="68"/>
      <c r="F69" s="75"/>
      <c r="G69" s="75"/>
      <c r="H69" s="75"/>
    </row>
    <row r="70" spans="1:8" x14ac:dyDescent="0.2">
      <c r="A70" s="92"/>
      <c r="B70" s="68"/>
      <c r="C70" s="68"/>
      <c r="D70" s="68" t="s">
        <v>140</v>
      </c>
      <c r="E70" s="68"/>
      <c r="F70" s="75"/>
      <c r="G70" s="75"/>
      <c r="H70" s="75"/>
    </row>
    <row r="71" spans="1:8" x14ac:dyDescent="0.2">
      <c r="A71" s="92"/>
      <c r="B71" s="68"/>
      <c r="C71" s="68"/>
      <c r="D71" s="68" t="s">
        <v>141</v>
      </c>
      <c r="E71" s="68"/>
      <c r="F71" s="75"/>
      <c r="G71" s="75"/>
      <c r="H71" s="75"/>
    </row>
    <row r="72" spans="1:8" x14ac:dyDescent="0.2">
      <c r="A72" s="92"/>
      <c r="B72" s="68"/>
      <c r="C72" s="68"/>
      <c r="D72" s="68" t="s">
        <v>142</v>
      </c>
      <c r="E72" s="68"/>
      <c r="F72" s="75"/>
      <c r="G72" s="75"/>
      <c r="H72" s="75"/>
    </row>
    <row r="73" spans="1:8" s="79" customFormat="1" ht="11.25" x14ac:dyDescent="0.2">
      <c r="A73" s="69"/>
      <c r="C73" s="68" t="s">
        <v>143</v>
      </c>
      <c r="F73" s="78">
        <f>F74+F82+F83+F85+F86+F84</f>
        <v>0</v>
      </c>
      <c r="G73" s="78">
        <f>G74+G82+G83+G85+G86+G84</f>
        <v>0</v>
      </c>
      <c r="H73" s="78">
        <f>H74+H82+H83+H85+H86+H84</f>
        <v>0</v>
      </c>
    </row>
    <row r="74" spans="1:8" ht="11.25" customHeight="1" x14ac:dyDescent="0.2">
      <c r="A74" s="69"/>
      <c r="B74" s="68"/>
      <c r="C74" s="68"/>
      <c r="D74" s="79" t="s">
        <v>144</v>
      </c>
      <c r="E74" s="79"/>
      <c r="F74" s="93">
        <f>SUM(F75:F81)</f>
        <v>0</v>
      </c>
      <c r="G74" s="93">
        <f>SUM(G75:G81)</f>
        <v>0</v>
      </c>
      <c r="H74" s="93">
        <f>SUM(H75:H81)</f>
        <v>0</v>
      </c>
    </row>
    <row r="75" spans="1:8" ht="11.25" customHeight="1" x14ac:dyDescent="0.2">
      <c r="A75" s="92"/>
      <c r="B75" s="68"/>
      <c r="C75" s="68"/>
      <c r="D75" s="68" t="s">
        <v>145</v>
      </c>
      <c r="E75" s="68"/>
      <c r="F75" s="75"/>
      <c r="G75" s="75"/>
      <c r="H75" s="75"/>
    </row>
    <row r="76" spans="1:8" ht="11.25" customHeight="1" x14ac:dyDescent="0.2">
      <c r="A76" s="92"/>
      <c r="B76" s="68"/>
      <c r="C76" s="68"/>
      <c r="D76" s="68" t="s">
        <v>146</v>
      </c>
      <c r="E76" s="68"/>
      <c r="F76" s="75"/>
      <c r="G76" s="75"/>
      <c r="H76" s="75"/>
    </row>
    <row r="77" spans="1:8" ht="11.25" customHeight="1" x14ac:dyDescent="0.2">
      <c r="A77" s="92"/>
      <c r="B77" s="68"/>
      <c r="C77" s="68"/>
      <c r="D77" s="68" t="s">
        <v>147</v>
      </c>
      <c r="E77" s="68"/>
      <c r="F77" s="75"/>
      <c r="G77" s="75"/>
      <c r="H77" s="75"/>
    </row>
    <row r="78" spans="1:8" ht="11.25" customHeight="1" x14ac:dyDescent="0.2">
      <c r="A78" s="92"/>
      <c r="B78" s="68"/>
      <c r="C78" s="68"/>
      <c r="D78" s="68" t="s">
        <v>148</v>
      </c>
      <c r="E78" s="68"/>
      <c r="F78" s="75"/>
      <c r="G78" s="75"/>
      <c r="H78" s="75"/>
    </row>
    <row r="79" spans="1:8" ht="11.25" customHeight="1" x14ac:dyDescent="0.2">
      <c r="A79" s="92"/>
      <c r="B79" s="68"/>
      <c r="C79" s="68"/>
      <c r="D79" s="68" t="s">
        <v>149</v>
      </c>
      <c r="E79" s="68"/>
      <c r="F79" s="75"/>
      <c r="G79" s="75"/>
      <c r="H79" s="75"/>
    </row>
    <row r="80" spans="1:8" ht="11.25" customHeight="1" x14ac:dyDescent="0.2">
      <c r="A80" s="92"/>
      <c r="B80" s="68"/>
      <c r="C80" s="68"/>
      <c r="D80" s="68" t="s">
        <v>150</v>
      </c>
      <c r="E80" s="68"/>
      <c r="F80" s="75"/>
      <c r="G80" s="75"/>
      <c r="H80" s="75"/>
    </row>
    <row r="81" spans="1:8" ht="11.25" customHeight="1" x14ac:dyDescent="0.2">
      <c r="A81" s="92"/>
      <c r="B81" s="68"/>
      <c r="C81" s="68"/>
      <c r="D81" s="68" t="s">
        <v>151</v>
      </c>
      <c r="E81" s="68"/>
      <c r="F81" s="75"/>
      <c r="G81" s="75"/>
      <c r="H81" s="75"/>
    </row>
    <row r="82" spans="1:8" ht="11.25" customHeight="1" x14ac:dyDescent="0.2">
      <c r="A82" s="92"/>
      <c r="B82" s="68"/>
      <c r="C82" s="68"/>
      <c r="D82" s="79" t="s">
        <v>152</v>
      </c>
      <c r="E82" s="79"/>
      <c r="F82" s="75"/>
      <c r="G82" s="75"/>
      <c r="H82" s="75"/>
    </row>
    <row r="83" spans="1:8" ht="11.25" customHeight="1" x14ac:dyDescent="0.2">
      <c r="A83" s="92"/>
      <c r="B83" s="68"/>
      <c r="C83" s="68"/>
      <c r="D83" s="79" t="s">
        <v>153</v>
      </c>
      <c r="E83" s="79"/>
      <c r="F83" s="75"/>
      <c r="G83" s="75"/>
      <c r="H83" s="75"/>
    </row>
    <row r="84" spans="1:8" ht="11.25" customHeight="1" x14ac:dyDescent="0.2">
      <c r="A84" s="92"/>
      <c r="B84" s="68"/>
      <c r="C84" s="68"/>
      <c r="D84" s="79" t="s">
        <v>154</v>
      </c>
      <c r="E84" s="79"/>
      <c r="F84" s="75"/>
      <c r="G84" s="75"/>
      <c r="H84" s="75"/>
    </row>
    <row r="85" spans="1:8" ht="11.25" customHeight="1" x14ac:dyDescent="0.2">
      <c r="A85" s="92"/>
      <c r="B85" s="68"/>
      <c r="C85" s="68"/>
      <c r="D85" s="79" t="s">
        <v>155</v>
      </c>
      <c r="E85" s="79"/>
      <c r="F85" s="75"/>
      <c r="G85" s="75"/>
      <c r="H85" s="75"/>
    </row>
    <row r="86" spans="1:8" ht="11.25" customHeight="1" x14ac:dyDescent="0.2">
      <c r="A86" s="92"/>
      <c r="B86" s="68"/>
      <c r="C86" s="68"/>
      <c r="D86" s="79" t="s">
        <v>143</v>
      </c>
      <c r="E86" s="79"/>
      <c r="F86" s="75"/>
      <c r="G86" s="75"/>
      <c r="H86" s="75"/>
    </row>
    <row r="87" spans="1:8" s="79" customFormat="1" ht="11.25" x14ac:dyDescent="0.2">
      <c r="A87" s="94"/>
      <c r="C87" s="68"/>
      <c r="F87" s="75"/>
      <c r="G87" s="75"/>
      <c r="H87" s="75"/>
    </row>
    <row r="88" spans="1:8" s="99" customFormat="1" ht="11.25" x14ac:dyDescent="0.2">
      <c r="A88" s="95"/>
      <c r="B88" s="96" t="s">
        <v>156</v>
      </c>
      <c r="C88" s="97"/>
      <c r="D88" s="95"/>
      <c r="E88" s="95"/>
      <c r="F88" s="98">
        <f>F63+F61+F62+F65</f>
        <v>0</v>
      </c>
      <c r="G88" s="98">
        <f>G63+G61+G62+G65</f>
        <v>0</v>
      </c>
      <c r="H88" s="98">
        <f>H63+H61+H62+H65</f>
        <v>0</v>
      </c>
    </row>
    <row r="89" spans="1:8" s="79" customFormat="1" ht="11.25" x14ac:dyDescent="0.2">
      <c r="A89" s="100"/>
      <c r="B89" s="79" t="s">
        <v>157</v>
      </c>
      <c r="F89" s="91"/>
      <c r="G89" s="91"/>
      <c r="H89" s="91"/>
    </row>
    <row r="90" spans="1:8" s="79" customFormat="1" ht="11.25" x14ac:dyDescent="0.2">
      <c r="A90" s="100"/>
      <c r="B90" s="79" t="s">
        <v>158</v>
      </c>
      <c r="F90" s="91"/>
      <c r="G90" s="91"/>
      <c r="H90" s="91"/>
    </row>
    <row r="91" spans="1:8" s="79" customFormat="1" ht="11.25" x14ac:dyDescent="0.2">
      <c r="A91" s="94"/>
      <c r="B91" s="79" t="s">
        <v>159</v>
      </c>
      <c r="F91" s="91"/>
      <c r="G91" s="91"/>
      <c r="H91" s="91"/>
    </row>
    <row r="92" spans="1:8" s="79" customFormat="1" ht="11.25" x14ac:dyDescent="0.2">
      <c r="A92" s="94"/>
      <c r="B92" s="79" t="s">
        <v>160</v>
      </c>
      <c r="F92" s="75">
        <f>SUM(F93:F94)</f>
        <v>0</v>
      </c>
      <c r="G92" s="75">
        <f>SUM(G93:G94)</f>
        <v>0</v>
      </c>
      <c r="H92" s="75">
        <f>SUM(H93:H94)</f>
        <v>0</v>
      </c>
    </row>
    <row r="93" spans="1:8" s="79" customFormat="1" ht="11.25" x14ac:dyDescent="0.2">
      <c r="A93" s="94"/>
      <c r="C93" s="79" t="s">
        <v>161</v>
      </c>
      <c r="F93" s="75"/>
      <c r="G93" s="75"/>
      <c r="H93" s="75"/>
    </row>
    <row r="94" spans="1:8" s="79" customFormat="1" ht="11.25" x14ac:dyDescent="0.2">
      <c r="A94" s="94"/>
      <c r="C94" s="79" t="s">
        <v>162</v>
      </c>
      <c r="F94" s="75"/>
      <c r="G94" s="75"/>
      <c r="H94" s="75"/>
    </row>
    <row r="95" spans="1:8" s="79" customFormat="1" ht="11.25" x14ac:dyDescent="0.2">
      <c r="A95" s="94"/>
      <c r="B95" s="79" t="s">
        <v>163</v>
      </c>
      <c r="F95" s="75"/>
      <c r="G95" s="75"/>
      <c r="H95" s="75"/>
    </row>
    <row r="96" spans="1:8" s="79" customFormat="1" ht="11.25" x14ac:dyDescent="0.2">
      <c r="A96" s="94"/>
      <c r="B96" s="79" t="s">
        <v>164</v>
      </c>
      <c r="F96" s="75"/>
      <c r="G96" s="75"/>
      <c r="H96" s="75"/>
    </row>
    <row r="97" spans="1:8" s="79" customFormat="1" x14ac:dyDescent="0.2">
      <c r="B97" s="79" t="s">
        <v>165</v>
      </c>
      <c r="F97" s="101"/>
      <c r="G97" s="101"/>
      <c r="H97" s="101"/>
    </row>
    <row r="98" spans="1:8" s="79" customFormat="1" x14ac:dyDescent="0.2">
      <c r="B98" s="79" t="s">
        <v>166</v>
      </c>
      <c r="F98" s="101"/>
      <c r="G98" s="101"/>
      <c r="H98" s="101"/>
    </row>
    <row r="99" spans="1:8" s="104" customFormat="1" ht="11.25" x14ac:dyDescent="0.2">
      <c r="A99" s="102"/>
      <c r="B99" s="96" t="s">
        <v>167</v>
      </c>
      <c r="C99" s="97"/>
      <c r="D99" s="95"/>
      <c r="E99" s="95"/>
      <c r="F99" s="103">
        <f>F89+F92+F95+F97+F98+F90+F96</f>
        <v>0</v>
      </c>
      <c r="G99" s="103">
        <f>G89+G92+G95+G97+G98+G90+G96</f>
        <v>0</v>
      </c>
      <c r="H99" s="103">
        <f>H89+H92+H95+H97+H98+H90+H96</f>
        <v>0</v>
      </c>
    </row>
    <row r="100" spans="1:8" s="86" customFormat="1" ht="12" thickBot="1" x14ac:dyDescent="0.25">
      <c r="A100" s="84"/>
      <c r="B100" s="173" t="s">
        <v>168</v>
      </c>
      <c r="C100" s="173"/>
      <c r="D100" s="173"/>
      <c r="E100" s="150"/>
      <c r="F100" s="85">
        <f>+F88+F99</f>
        <v>0</v>
      </c>
      <c r="G100" s="85">
        <f>+G88+G99</f>
        <v>0</v>
      </c>
      <c r="H100" s="85">
        <f>+H88+H99</f>
        <v>0</v>
      </c>
    </row>
    <row r="101" spans="1:8" ht="13.5" thickTop="1" x14ac:dyDescent="0.2">
      <c r="A101" s="69"/>
      <c r="B101" s="68"/>
      <c r="C101" s="68"/>
      <c r="D101" s="68"/>
      <c r="E101" s="68"/>
      <c r="F101" s="75">
        <f>+F100+F58</f>
        <v>0</v>
      </c>
      <c r="G101" s="75">
        <f>+G100+G58</f>
        <v>0</v>
      </c>
      <c r="H101" s="75">
        <f>+H100+H58</f>
        <v>0</v>
      </c>
    </row>
    <row r="102" spans="1:8" x14ac:dyDescent="0.2">
      <c r="A102" s="76"/>
      <c r="B102" s="105" t="s">
        <v>0</v>
      </c>
      <c r="C102" s="68"/>
      <c r="D102" s="68"/>
      <c r="E102" s="68"/>
      <c r="F102" s="75"/>
      <c r="G102" s="75"/>
      <c r="H102" s="75"/>
    </row>
    <row r="103" spans="1:8" x14ac:dyDescent="0.2">
      <c r="A103" s="76"/>
      <c r="B103" s="105"/>
      <c r="C103" s="68"/>
      <c r="D103" s="68"/>
      <c r="E103" s="68"/>
      <c r="F103" s="75"/>
      <c r="G103" s="75"/>
      <c r="H103" s="75"/>
    </row>
    <row r="104" spans="1:8" x14ac:dyDescent="0.2">
      <c r="A104" s="76"/>
      <c r="B104" s="106" t="s">
        <v>169</v>
      </c>
      <c r="C104" s="68"/>
      <c r="D104" s="68"/>
      <c r="E104" s="68"/>
      <c r="F104" s="75"/>
      <c r="G104" s="75"/>
      <c r="H104" s="75"/>
    </row>
    <row r="105" spans="1:8" x14ac:dyDescent="0.2">
      <c r="A105" s="69"/>
      <c r="B105" s="68"/>
      <c r="C105" s="68" t="s">
        <v>6</v>
      </c>
      <c r="D105" s="68"/>
      <c r="E105" s="68"/>
      <c r="F105" s="75"/>
      <c r="G105" s="75"/>
      <c r="H105" s="75"/>
    </row>
    <row r="106" spans="1:8" x14ac:dyDescent="0.2">
      <c r="A106" s="69"/>
      <c r="B106" s="68"/>
      <c r="C106" s="68" t="s">
        <v>170</v>
      </c>
      <c r="D106" s="68"/>
      <c r="E106" s="68"/>
      <c r="F106" s="75"/>
      <c r="G106" s="75"/>
      <c r="H106" s="75"/>
    </row>
    <row r="107" spans="1:8" x14ac:dyDescent="0.2">
      <c r="A107" s="69"/>
      <c r="B107" s="68"/>
      <c r="C107" s="68" t="s">
        <v>171</v>
      </c>
      <c r="D107" s="68"/>
      <c r="E107" s="68"/>
      <c r="F107" s="75"/>
      <c r="G107" s="75"/>
      <c r="H107" s="75"/>
    </row>
    <row r="108" spans="1:8" x14ac:dyDescent="0.2">
      <c r="A108" s="69"/>
      <c r="B108" s="68"/>
      <c r="C108" s="68" t="s">
        <v>9</v>
      </c>
      <c r="D108" s="68"/>
      <c r="E108" s="68"/>
      <c r="F108" s="75"/>
      <c r="G108" s="75"/>
      <c r="H108" s="75"/>
    </row>
    <row r="109" spans="1:8" x14ac:dyDescent="0.2">
      <c r="A109" s="69"/>
      <c r="B109" s="68"/>
      <c r="C109" s="68"/>
      <c r="D109" s="68"/>
      <c r="E109" s="68"/>
      <c r="F109" s="75"/>
      <c r="G109" s="75"/>
      <c r="H109" s="75"/>
    </row>
    <row r="110" spans="1:8" x14ac:dyDescent="0.2">
      <c r="A110" s="69"/>
      <c r="B110" s="68"/>
      <c r="C110" s="68"/>
      <c r="D110" s="68"/>
      <c r="E110" s="68"/>
      <c r="F110" s="75"/>
      <c r="G110" s="75"/>
      <c r="H110" s="75"/>
    </row>
    <row r="111" spans="1:8" s="109" customFormat="1" ht="11.25" x14ac:dyDescent="0.2">
      <c r="A111" s="107"/>
      <c r="B111" s="174" t="s">
        <v>10</v>
      </c>
      <c r="C111" s="174"/>
      <c r="D111" s="174"/>
      <c r="E111" s="146"/>
      <c r="F111" s="108">
        <f>SUM(F105:F110)</f>
        <v>0</v>
      </c>
      <c r="G111" s="108">
        <f>SUM(G105:G110)</f>
        <v>0</v>
      </c>
      <c r="H111" s="108">
        <f>SUM(H105:H110)</f>
        <v>0</v>
      </c>
    </row>
    <row r="112" spans="1:8" s="79" customFormat="1" ht="11.25" x14ac:dyDescent="0.2">
      <c r="A112" s="94"/>
      <c r="B112" s="106" t="s">
        <v>172</v>
      </c>
      <c r="C112" s="110"/>
      <c r="D112" s="110"/>
      <c r="E112" s="110"/>
      <c r="F112" s="111">
        <f>F113+F129+F127+F128+F134+F141+F144+F149+F150+F151+F154+F166+F170+F173+F174+F177+F180+F182+F185+F186+F181+F187</f>
        <v>0</v>
      </c>
      <c r="G112" s="111">
        <f>G113+G129+G127+G128+G134+G141+G144+G149+G150+G151+G154+G166+G170+G173+G174+G177+G180+G182+G185+G186+G181+G187</f>
        <v>0</v>
      </c>
      <c r="H112" s="111">
        <f>H113+H129+H127+H128+H134+H141+H144+H149+H150+H151+H154+H166+H170+H173+H174+H177+H180+H182+H185+H186+H181+H187</f>
        <v>0</v>
      </c>
    </row>
    <row r="113" spans="1:8" x14ac:dyDescent="0.2">
      <c r="A113" s="69"/>
      <c r="B113" s="112" t="s">
        <v>173</v>
      </c>
      <c r="C113" s="113"/>
      <c r="D113" s="113"/>
      <c r="E113" s="113"/>
      <c r="F113" s="78">
        <f>F114+F115+F119+F120+F121+F122+F123+F124+F126+F125</f>
        <v>0</v>
      </c>
      <c r="G113" s="78">
        <f>G114+G115+G119+G120+G121+G122+G123+G124+G126+G125</f>
        <v>0</v>
      </c>
      <c r="H113" s="78">
        <f>H114+H115+H119+H120+H121+H122+H123+H124+H126+H125</f>
        <v>0</v>
      </c>
    </row>
    <row r="114" spans="1:8" x14ac:dyDescent="0.2">
      <c r="A114" s="69"/>
      <c r="B114" s="113"/>
      <c r="C114" s="113" t="s">
        <v>174</v>
      </c>
      <c r="D114" s="113"/>
      <c r="E114" s="113"/>
      <c r="F114" s="75"/>
      <c r="G114" s="75"/>
      <c r="H114" s="75"/>
    </row>
    <row r="115" spans="1:8" x14ac:dyDescent="0.2">
      <c r="A115" s="69"/>
      <c r="B115" s="113"/>
      <c r="C115" s="113" t="s">
        <v>175</v>
      </c>
      <c r="D115" s="113"/>
      <c r="E115" s="113"/>
      <c r="F115" s="78">
        <f>SUM(F116:F118)</f>
        <v>0</v>
      </c>
      <c r="G115" s="78">
        <f>SUM(G116:G118)</f>
        <v>0</v>
      </c>
      <c r="H115" s="78">
        <f>SUM(H116:H118)</f>
        <v>0</v>
      </c>
    </row>
    <row r="116" spans="1:8" x14ac:dyDescent="0.2">
      <c r="A116" s="69"/>
      <c r="B116" s="113"/>
      <c r="C116" s="113"/>
      <c r="D116" s="113" t="s">
        <v>176</v>
      </c>
      <c r="E116" s="113"/>
      <c r="F116" s="75"/>
      <c r="G116" s="75"/>
      <c r="H116" s="75"/>
    </row>
    <row r="117" spans="1:8" x14ac:dyDescent="0.2">
      <c r="A117" s="69"/>
      <c r="B117" s="113"/>
      <c r="C117" s="113"/>
      <c r="D117" s="113" t="s">
        <v>177</v>
      </c>
      <c r="E117" s="113"/>
      <c r="F117" s="75"/>
      <c r="G117" s="75"/>
      <c r="H117" s="75"/>
    </row>
    <row r="118" spans="1:8" x14ac:dyDescent="0.2">
      <c r="A118" s="69"/>
      <c r="B118" s="113"/>
      <c r="C118" s="113"/>
      <c r="D118" s="113" t="s">
        <v>178</v>
      </c>
      <c r="E118" s="113"/>
      <c r="F118" s="75"/>
      <c r="G118" s="75"/>
      <c r="H118" s="75"/>
    </row>
    <row r="119" spans="1:8" x14ac:dyDescent="0.2">
      <c r="A119" s="69"/>
      <c r="B119" s="113"/>
      <c r="C119" s="113" t="s">
        <v>179</v>
      </c>
      <c r="D119" s="113"/>
      <c r="E119" s="113"/>
      <c r="F119" s="75"/>
      <c r="G119" s="75"/>
      <c r="H119" s="75"/>
    </row>
    <row r="120" spans="1:8" x14ac:dyDescent="0.2">
      <c r="A120" s="69"/>
      <c r="B120" s="113"/>
      <c r="C120" s="113" t="s">
        <v>180</v>
      </c>
      <c r="D120" s="113"/>
      <c r="E120" s="113"/>
      <c r="F120" s="75"/>
      <c r="G120" s="75"/>
      <c r="H120" s="75"/>
    </row>
    <row r="121" spans="1:8" x14ac:dyDescent="0.2">
      <c r="A121" s="69"/>
      <c r="B121" s="113"/>
      <c r="C121" s="113" t="s">
        <v>181</v>
      </c>
      <c r="D121" s="113"/>
      <c r="E121" s="113"/>
      <c r="F121" s="75"/>
      <c r="G121" s="75"/>
      <c r="H121" s="75"/>
    </row>
    <row r="122" spans="1:8" x14ac:dyDescent="0.2">
      <c r="A122" s="69"/>
      <c r="B122" s="113"/>
      <c r="C122" s="113" t="s">
        <v>182</v>
      </c>
      <c r="D122" s="113"/>
      <c r="E122" s="113"/>
      <c r="F122" s="75"/>
      <c r="G122" s="75"/>
      <c r="H122" s="75"/>
    </row>
    <row r="123" spans="1:8" x14ac:dyDescent="0.2">
      <c r="A123" s="69"/>
      <c r="B123" s="113"/>
      <c r="C123" s="113" t="s">
        <v>183</v>
      </c>
      <c r="D123" s="113"/>
      <c r="E123" s="113"/>
      <c r="F123" s="75"/>
      <c r="G123" s="75"/>
      <c r="H123" s="75"/>
    </row>
    <row r="124" spans="1:8" x14ac:dyDescent="0.2">
      <c r="A124" s="69"/>
      <c r="B124" s="113"/>
      <c r="C124" s="113" t="s">
        <v>184</v>
      </c>
      <c r="D124" s="113"/>
      <c r="E124" s="113"/>
      <c r="F124" s="75"/>
      <c r="G124" s="75"/>
      <c r="H124" s="75"/>
    </row>
    <row r="125" spans="1:8" x14ac:dyDescent="0.2">
      <c r="A125" s="69"/>
      <c r="B125" s="113"/>
      <c r="C125" s="113" t="s">
        <v>185</v>
      </c>
      <c r="D125" s="113"/>
      <c r="E125" s="113"/>
      <c r="F125" s="75"/>
      <c r="G125" s="75"/>
      <c r="H125" s="75"/>
    </row>
    <row r="126" spans="1:8" x14ac:dyDescent="0.2">
      <c r="A126" s="69"/>
      <c r="B126" s="113"/>
      <c r="C126" s="113" t="s">
        <v>186</v>
      </c>
      <c r="D126" s="113"/>
      <c r="E126" s="113"/>
      <c r="F126" s="75"/>
      <c r="G126" s="75"/>
      <c r="H126" s="75"/>
    </row>
    <row r="127" spans="1:8" x14ac:dyDescent="0.2">
      <c r="A127" s="69"/>
      <c r="B127" s="113"/>
      <c r="C127" s="113" t="s">
        <v>187</v>
      </c>
      <c r="D127" s="113"/>
      <c r="E127" s="113"/>
      <c r="F127" s="75"/>
      <c r="G127" s="75"/>
      <c r="H127" s="75"/>
    </row>
    <row r="128" spans="1:8" x14ac:dyDescent="0.2">
      <c r="A128" s="69"/>
      <c r="B128" s="113"/>
      <c r="C128" s="113" t="s">
        <v>188</v>
      </c>
      <c r="D128" s="113"/>
      <c r="E128" s="113"/>
      <c r="F128" s="75"/>
      <c r="G128" s="75"/>
      <c r="H128" s="75"/>
    </row>
    <row r="129" spans="1:8" x14ac:dyDescent="0.2">
      <c r="A129" s="69"/>
      <c r="B129" s="114" t="s">
        <v>189</v>
      </c>
      <c r="C129" s="115"/>
      <c r="D129" s="115"/>
      <c r="E129" s="115"/>
      <c r="F129" s="78">
        <f>SUM(F130:F133)</f>
        <v>0</v>
      </c>
      <c r="G129" s="78">
        <f>SUM(G130:G133)</f>
        <v>0</v>
      </c>
      <c r="H129" s="78">
        <f>SUM(H130:H133)</f>
        <v>0</v>
      </c>
    </row>
    <row r="130" spans="1:8" x14ac:dyDescent="0.2">
      <c r="A130" s="69"/>
      <c r="B130" s="115"/>
      <c r="C130" s="115" t="s">
        <v>190</v>
      </c>
      <c r="D130" s="115"/>
      <c r="E130" s="115"/>
      <c r="F130" s="75"/>
      <c r="G130" s="75"/>
      <c r="H130" s="75"/>
    </row>
    <row r="131" spans="1:8" x14ac:dyDescent="0.2">
      <c r="A131" s="69"/>
      <c r="B131" s="115"/>
      <c r="C131" s="115" t="s">
        <v>191</v>
      </c>
      <c r="D131" s="115"/>
      <c r="E131" s="115"/>
      <c r="F131" s="75"/>
      <c r="G131" s="75"/>
      <c r="H131" s="75"/>
    </row>
    <row r="132" spans="1:8" x14ac:dyDescent="0.2">
      <c r="A132" s="69"/>
      <c r="B132" s="115"/>
      <c r="C132" s="115" t="s">
        <v>192</v>
      </c>
      <c r="D132" s="115"/>
      <c r="E132" s="115"/>
      <c r="F132" s="75"/>
      <c r="G132" s="75"/>
      <c r="H132" s="75"/>
    </row>
    <row r="133" spans="1:8" x14ac:dyDescent="0.2">
      <c r="A133" s="69"/>
      <c r="B133" s="115"/>
      <c r="C133" s="115" t="s">
        <v>193</v>
      </c>
      <c r="D133" s="115"/>
      <c r="E133" s="115"/>
      <c r="F133" s="75"/>
      <c r="G133" s="75"/>
      <c r="H133" s="75"/>
    </row>
    <row r="134" spans="1:8" x14ac:dyDescent="0.2">
      <c r="A134" s="116"/>
      <c r="B134" s="117" t="s">
        <v>194</v>
      </c>
      <c r="C134" s="118"/>
      <c r="D134" s="118"/>
      <c r="E134" s="118"/>
      <c r="F134" s="78">
        <f>SUM(F135:F140)</f>
        <v>0</v>
      </c>
      <c r="G134" s="78">
        <f>SUM(G135:G140)</f>
        <v>0</v>
      </c>
      <c r="H134" s="78">
        <f>SUM(H135:H140)</f>
        <v>0</v>
      </c>
    </row>
    <row r="135" spans="1:8" x14ac:dyDescent="0.2">
      <c r="A135" s="116"/>
      <c r="B135" s="118"/>
      <c r="C135" s="118" t="s">
        <v>195</v>
      </c>
      <c r="D135" s="118"/>
      <c r="E135" s="118"/>
      <c r="F135" s="75"/>
      <c r="G135" s="75"/>
      <c r="H135" s="75"/>
    </row>
    <row r="136" spans="1:8" x14ac:dyDescent="0.2">
      <c r="A136" s="116"/>
      <c r="B136" s="118"/>
      <c r="C136" s="118" t="s">
        <v>196</v>
      </c>
      <c r="D136" s="118"/>
      <c r="E136" s="118"/>
      <c r="F136" s="75"/>
      <c r="G136" s="75"/>
      <c r="H136" s="75"/>
    </row>
    <row r="137" spans="1:8" x14ac:dyDescent="0.2">
      <c r="A137" s="116"/>
      <c r="B137" s="118"/>
      <c r="C137" s="118" t="s">
        <v>197</v>
      </c>
      <c r="D137" s="118"/>
      <c r="E137" s="118"/>
      <c r="F137" s="75"/>
      <c r="G137" s="75"/>
      <c r="H137" s="75"/>
    </row>
    <row r="138" spans="1:8" x14ac:dyDescent="0.2">
      <c r="A138" s="116"/>
      <c r="B138" s="118"/>
      <c r="C138" s="118" t="s">
        <v>198</v>
      </c>
      <c r="D138" s="118"/>
      <c r="E138" s="118"/>
      <c r="F138" s="75"/>
      <c r="G138" s="75"/>
      <c r="H138" s="75"/>
    </row>
    <row r="139" spans="1:8" x14ac:dyDescent="0.2">
      <c r="A139" s="116"/>
      <c r="B139" s="118"/>
      <c r="C139" s="118" t="s">
        <v>199</v>
      </c>
      <c r="D139" s="118"/>
      <c r="E139" s="118"/>
      <c r="F139" s="75"/>
      <c r="G139" s="75"/>
      <c r="H139" s="75"/>
    </row>
    <row r="140" spans="1:8" x14ac:dyDescent="0.2">
      <c r="A140" s="116"/>
      <c r="B140" s="118"/>
      <c r="C140" s="118" t="s">
        <v>200</v>
      </c>
      <c r="D140" s="118"/>
      <c r="E140" s="118"/>
      <c r="F140" s="75"/>
      <c r="G140" s="75"/>
      <c r="H140" s="75"/>
    </row>
    <row r="141" spans="1:8" x14ac:dyDescent="0.2">
      <c r="A141" s="69"/>
      <c r="B141" s="119" t="s">
        <v>201</v>
      </c>
      <c r="C141" s="68"/>
      <c r="D141" s="68"/>
      <c r="E141" s="68"/>
      <c r="F141" s="78">
        <f>SUM(F142:F143)</f>
        <v>0</v>
      </c>
      <c r="G141" s="78">
        <f>SUM(G142:G143)</f>
        <v>0</v>
      </c>
      <c r="H141" s="78">
        <f>SUM(H142:H143)</f>
        <v>0</v>
      </c>
    </row>
    <row r="142" spans="1:8" x14ac:dyDescent="0.2">
      <c r="A142" s="69"/>
      <c r="B142" s="120"/>
      <c r="C142" s="121" t="s">
        <v>202</v>
      </c>
      <c r="D142" s="121"/>
      <c r="E142" s="121"/>
      <c r="F142" s="75"/>
      <c r="G142" s="75"/>
      <c r="H142" s="75"/>
    </row>
    <row r="143" spans="1:8" x14ac:dyDescent="0.2">
      <c r="A143" s="69"/>
      <c r="B143" s="120"/>
      <c r="C143" s="121" t="s">
        <v>95</v>
      </c>
      <c r="D143" s="121"/>
      <c r="E143" s="121"/>
      <c r="F143" s="75"/>
      <c r="G143" s="75"/>
      <c r="H143" s="75"/>
    </row>
    <row r="144" spans="1:8" x14ac:dyDescent="0.2">
      <c r="A144" s="69"/>
      <c r="B144" s="122" t="s">
        <v>203</v>
      </c>
      <c r="C144" s="123"/>
      <c r="D144" s="123"/>
      <c r="E144" s="123"/>
      <c r="F144" s="78">
        <f>SUM(F145:F148)</f>
        <v>0</v>
      </c>
      <c r="G144" s="78">
        <f>SUM(G145:G148)</f>
        <v>0</v>
      </c>
      <c r="H144" s="78">
        <f>SUM(H145:H148)</f>
        <v>0</v>
      </c>
    </row>
    <row r="145" spans="1:8" x14ac:dyDescent="0.2">
      <c r="A145" s="69"/>
      <c r="B145" s="123"/>
      <c r="C145" s="113" t="s">
        <v>204</v>
      </c>
      <c r="D145" s="123"/>
      <c r="E145" s="123"/>
      <c r="F145" s="75"/>
      <c r="G145" s="75"/>
      <c r="H145" s="75"/>
    </row>
    <row r="146" spans="1:8" x14ac:dyDescent="0.2">
      <c r="A146" s="69"/>
      <c r="B146" s="123"/>
      <c r="C146" s="123" t="s">
        <v>205</v>
      </c>
      <c r="D146" s="123"/>
      <c r="E146" s="123"/>
      <c r="F146" s="75"/>
      <c r="G146" s="75"/>
      <c r="H146" s="75"/>
    </row>
    <row r="147" spans="1:8" x14ac:dyDescent="0.2">
      <c r="A147" s="69"/>
      <c r="B147" s="123"/>
      <c r="C147" s="123" t="s">
        <v>206</v>
      </c>
      <c r="D147" s="123"/>
      <c r="E147" s="123"/>
      <c r="F147" s="75"/>
      <c r="G147" s="75"/>
      <c r="H147" s="75"/>
    </row>
    <row r="148" spans="1:8" x14ac:dyDescent="0.2">
      <c r="A148" s="69"/>
      <c r="B148" s="123"/>
      <c r="C148" s="123" t="s">
        <v>207</v>
      </c>
      <c r="D148" s="123"/>
      <c r="E148" s="123"/>
      <c r="F148" s="75"/>
      <c r="G148" s="75"/>
      <c r="H148" s="75"/>
    </row>
    <row r="149" spans="1:8" x14ac:dyDescent="0.2">
      <c r="A149" s="69"/>
      <c r="B149" s="120" t="s">
        <v>208</v>
      </c>
      <c r="C149" s="68"/>
      <c r="D149" s="68"/>
      <c r="E149" s="68"/>
      <c r="F149" s="78"/>
      <c r="G149" s="78"/>
      <c r="H149" s="78"/>
    </row>
    <row r="150" spans="1:8" x14ac:dyDescent="0.2">
      <c r="A150" s="69"/>
      <c r="B150" s="124" t="s">
        <v>209</v>
      </c>
      <c r="C150" s="125"/>
      <c r="D150" s="125"/>
      <c r="E150" s="125"/>
      <c r="F150" s="78"/>
      <c r="G150" s="78"/>
      <c r="H150" s="78"/>
    </row>
    <row r="151" spans="1:8" x14ac:dyDescent="0.2">
      <c r="A151" s="69"/>
      <c r="B151" s="126" t="s">
        <v>30</v>
      </c>
      <c r="C151" s="127"/>
      <c r="D151" s="127"/>
      <c r="E151" s="127"/>
      <c r="F151" s="78">
        <f>SUM(F152:F153)</f>
        <v>0</v>
      </c>
      <c r="G151" s="78">
        <f>SUM(G152:G153)</f>
        <v>0</v>
      </c>
      <c r="H151" s="78">
        <f>SUM(H152:H153)</f>
        <v>0</v>
      </c>
    </row>
    <row r="152" spans="1:8" x14ac:dyDescent="0.2">
      <c r="A152" s="69"/>
      <c r="B152" s="126"/>
      <c r="C152" s="127" t="s">
        <v>210</v>
      </c>
      <c r="D152" s="127"/>
      <c r="E152" s="127"/>
      <c r="F152" s="75"/>
      <c r="G152" s="75"/>
      <c r="H152" s="75"/>
    </row>
    <row r="153" spans="1:8" x14ac:dyDescent="0.2">
      <c r="A153" s="69"/>
      <c r="B153" s="126"/>
      <c r="C153" s="127" t="s">
        <v>211</v>
      </c>
      <c r="D153" s="127"/>
      <c r="E153" s="127"/>
      <c r="F153" s="75"/>
      <c r="G153" s="75"/>
      <c r="H153" s="75"/>
    </row>
    <row r="154" spans="1:8" x14ac:dyDescent="0.2">
      <c r="A154" s="69"/>
      <c r="B154" s="120" t="s">
        <v>212</v>
      </c>
      <c r="C154" s="68"/>
      <c r="D154" s="68"/>
      <c r="E154" s="68"/>
      <c r="F154" s="78">
        <f>SUM(F155:F165)</f>
        <v>0</v>
      </c>
      <c r="G154" s="78">
        <f>SUM(G155:G165)</f>
        <v>0</v>
      </c>
      <c r="H154" s="78">
        <f>SUM(H155:H165)</f>
        <v>0</v>
      </c>
    </row>
    <row r="155" spans="1:8" x14ac:dyDescent="0.2">
      <c r="A155" s="69"/>
      <c r="B155" s="68"/>
      <c r="C155" s="128" t="s">
        <v>213</v>
      </c>
      <c r="D155" s="68"/>
      <c r="E155" s="68"/>
      <c r="F155" s="75"/>
      <c r="G155" s="75"/>
      <c r="H155" s="75"/>
    </row>
    <row r="156" spans="1:8" x14ac:dyDescent="0.2">
      <c r="A156" s="129"/>
      <c r="B156" s="130"/>
      <c r="C156" s="128" t="s">
        <v>214</v>
      </c>
      <c r="D156" s="130"/>
      <c r="E156" s="130"/>
      <c r="F156" s="75"/>
      <c r="G156" s="75"/>
      <c r="H156" s="75"/>
    </row>
    <row r="157" spans="1:8" x14ac:dyDescent="0.2">
      <c r="A157" s="129"/>
      <c r="B157" s="130"/>
      <c r="C157" s="128" t="s">
        <v>215</v>
      </c>
      <c r="D157" s="130"/>
      <c r="E157" s="130"/>
      <c r="F157" s="75"/>
      <c r="G157" s="75"/>
      <c r="H157" s="75"/>
    </row>
    <row r="158" spans="1:8" x14ac:dyDescent="0.2">
      <c r="A158" s="129"/>
      <c r="B158" s="130"/>
      <c r="C158" s="128" t="s">
        <v>216</v>
      </c>
      <c r="D158" s="130"/>
      <c r="E158" s="130"/>
      <c r="F158" s="75"/>
      <c r="G158" s="75"/>
      <c r="H158" s="75"/>
    </row>
    <row r="159" spans="1:8" x14ac:dyDescent="0.2">
      <c r="A159" s="129"/>
      <c r="B159" s="130"/>
      <c r="C159" s="128" t="s">
        <v>217</v>
      </c>
      <c r="D159" s="130"/>
      <c r="E159" s="130"/>
      <c r="F159" s="75"/>
      <c r="G159" s="75"/>
      <c r="H159" s="75"/>
    </row>
    <row r="160" spans="1:8" x14ac:dyDescent="0.2">
      <c r="A160" s="129"/>
      <c r="B160" s="130"/>
      <c r="C160" s="128" t="s">
        <v>218</v>
      </c>
      <c r="D160" s="130"/>
      <c r="E160" s="130"/>
      <c r="F160" s="75"/>
      <c r="G160" s="75"/>
      <c r="H160" s="75"/>
    </row>
    <row r="161" spans="1:8" x14ac:dyDescent="0.2">
      <c r="A161" s="129"/>
      <c r="B161" s="130"/>
      <c r="C161" s="130" t="s">
        <v>219</v>
      </c>
      <c r="D161" s="130"/>
      <c r="E161" s="130"/>
      <c r="F161" s="75"/>
      <c r="G161" s="75"/>
      <c r="H161" s="75"/>
    </row>
    <row r="162" spans="1:8" x14ac:dyDescent="0.2">
      <c r="A162" s="129"/>
      <c r="B162" s="130"/>
      <c r="C162" s="130" t="s">
        <v>220</v>
      </c>
      <c r="D162" s="130"/>
      <c r="E162" s="130"/>
      <c r="F162" s="75"/>
      <c r="G162" s="75"/>
      <c r="H162" s="75"/>
    </row>
    <row r="163" spans="1:8" x14ac:dyDescent="0.2">
      <c r="A163" s="129"/>
      <c r="B163" s="130"/>
      <c r="C163" s="130" t="s">
        <v>221</v>
      </c>
      <c r="D163" s="130"/>
      <c r="E163" s="130"/>
      <c r="F163" s="75"/>
      <c r="G163" s="75"/>
      <c r="H163" s="75"/>
    </row>
    <row r="164" spans="1:8" x14ac:dyDescent="0.2">
      <c r="A164" s="69"/>
      <c r="B164" s="68"/>
      <c r="C164" s="68" t="s">
        <v>222</v>
      </c>
      <c r="D164" s="68"/>
      <c r="E164" s="68"/>
      <c r="F164" s="75"/>
      <c r="G164" s="75"/>
      <c r="H164" s="75"/>
    </row>
    <row r="165" spans="1:8" x14ac:dyDescent="0.2">
      <c r="A165" s="69"/>
      <c r="B165" s="68"/>
      <c r="C165" s="68" t="s">
        <v>223</v>
      </c>
      <c r="D165" s="68"/>
      <c r="E165" s="68"/>
      <c r="F165" s="75"/>
      <c r="G165" s="75"/>
      <c r="H165" s="75"/>
    </row>
    <row r="166" spans="1:8" x14ac:dyDescent="0.2">
      <c r="A166" s="69"/>
      <c r="B166" s="120" t="s">
        <v>224</v>
      </c>
      <c r="C166" s="68"/>
      <c r="D166" s="68"/>
      <c r="E166" s="68"/>
      <c r="F166" s="78">
        <f>SUM(F167:F169)</f>
        <v>0</v>
      </c>
      <c r="G166" s="78">
        <f>SUM(G167:G169)</f>
        <v>0</v>
      </c>
      <c r="H166" s="78">
        <f>SUM(H167:H169)</f>
        <v>0</v>
      </c>
    </row>
    <row r="167" spans="1:8" x14ac:dyDescent="0.2">
      <c r="A167" s="69"/>
      <c r="B167" s="120"/>
      <c r="C167" s="68" t="s">
        <v>225</v>
      </c>
      <c r="D167" s="68"/>
      <c r="E167" s="68"/>
      <c r="F167" s="75"/>
      <c r="G167" s="75"/>
      <c r="H167" s="75"/>
    </row>
    <row r="168" spans="1:8" x14ac:dyDescent="0.2">
      <c r="A168" s="69"/>
      <c r="B168" s="120"/>
      <c r="C168" s="68" t="s">
        <v>226</v>
      </c>
      <c r="D168" s="68"/>
      <c r="E168" s="68"/>
      <c r="F168" s="75"/>
      <c r="G168" s="75"/>
      <c r="H168" s="75"/>
    </row>
    <row r="169" spans="1:8" x14ac:dyDescent="0.2">
      <c r="A169" s="69"/>
      <c r="B169" s="120"/>
      <c r="C169" s="68" t="s">
        <v>227</v>
      </c>
      <c r="D169" s="68"/>
      <c r="E169" s="68"/>
      <c r="F169" s="75"/>
      <c r="G169" s="75"/>
      <c r="H169" s="75"/>
    </row>
    <row r="170" spans="1:8" x14ac:dyDescent="0.2">
      <c r="A170" s="69"/>
      <c r="B170" s="131" t="s">
        <v>228</v>
      </c>
      <c r="C170" s="132"/>
      <c r="D170" s="132"/>
      <c r="E170" s="132"/>
      <c r="F170" s="78">
        <f>SUM(F171:F172)</f>
        <v>0</v>
      </c>
      <c r="G170" s="78">
        <f>SUM(G171:G172)</f>
        <v>0</v>
      </c>
      <c r="H170" s="78">
        <f>SUM(H171:H172)</f>
        <v>0</v>
      </c>
    </row>
    <row r="171" spans="1:8" x14ac:dyDescent="0.2">
      <c r="A171" s="69"/>
      <c r="B171" s="131"/>
      <c r="C171" s="132" t="s">
        <v>229</v>
      </c>
      <c r="D171" s="132"/>
      <c r="E171" s="132"/>
      <c r="F171" s="75"/>
      <c r="G171" s="75"/>
      <c r="H171" s="75"/>
    </row>
    <row r="172" spans="1:8" x14ac:dyDescent="0.2">
      <c r="A172" s="69"/>
      <c r="B172" s="131"/>
      <c r="C172" s="132" t="s">
        <v>230</v>
      </c>
      <c r="D172" s="132"/>
      <c r="E172" s="132"/>
      <c r="F172" s="75"/>
      <c r="G172" s="75"/>
      <c r="H172" s="75"/>
    </row>
    <row r="173" spans="1:8" x14ac:dyDescent="0.2">
      <c r="A173" s="69"/>
      <c r="B173" s="131" t="s">
        <v>34</v>
      </c>
      <c r="C173" s="132"/>
      <c r="D173" s="132"/>
      <c r="E173" s="132"/>
      <c r="F173" s="78"/>
      <c r="G173" s="78"/>
      <c r="H173" s="78"/>
    </row>
    <row r="174" spans="1:8" x14ac:dyDescent="0.2">
      <c r="A174" s="69"/>
      <c r="B174" s="133" t="s">
        <v>231</v>
      </c>
      <c r="C174" s="134"/>
      <c r="D174" s="134"/>
      <c r="E174" s="134"/>
      <c r="F174" s="78">
        <f>SUM(F175:F176)</f>
        <v>0</v>
      </c>
      <c r="G174" s="78">
        <f>SUM(G175:G176)</f>
        <v>0</v>
      </c>
      <c r="H174" s="78">
        <f>SUM(H175:H176)</f>
        <v>0</v>
      </c>
    </row>
    <row r="175" spans="1:8" x14ac:dyDescent="0.2">
      <c r="A175" s="69"/>
      <c r="B175" s="134"/>
      <c r="C175" s="134" t="s">
        <v>232</v>
      </c>
      <c r="D175" s="134"/>
      <c r="E175" s="134"/>
      <c r="F175" s="75"/>
      <c r="G175" s="75"/>
      <c r="H175" s="75"/>
    </row>
    <row r="176" spans="1:8" x14ac:dyDescent="0.2">
      <c r="A176" s="69"/>
      <c r="B176" s="134"/>
      <c r="C176" s="134" t="s">
        <v>233</v>
      </c>
      <c r="D176" s="134"/>
      <c r="E176" s="134"/>
      <c r="F176" s="75"/>
      <c r="G176" s="75"/>
      <c r="H176" s="75"/>
    </row>
    <row r="177" spans="1:8" x14ac:dyDescent="0.2">
      <c r="A177" s="69"/>
      <c r="B177" s="135" t="s">
        <v>234</v>
      </c>
      <c r="C177" s="120"/>
      <c r="D177" s="68"/>
      <c r="E177" s="68"/>
      <c r="F177" s="78">
        <f>SUM(F178:F179)</f>
        <v>0</v>
      </c>
      <c r="G177" s="78">
        <f>SUM(G178:G179)</f>
        <v>0</v>
      </c>
      <c r="H177" s="78">
        <f>SUM(H178:H179)</f>
        <v>0</v>
      </c>
    </row>
    <row r="178" spans="1:8" x14ac:dyDescent="0.2">
      <c r="A178" s="69"/>
      <c r="B178" s="135"/>
      <c r="C178" s="68" t="s">
        <v>235</v>
      </c>
      <c r="D178" s="68"/>
      <c r="E178" s="68"/>
      <c r="F178" s="75"/>
      <c r="G178" s="75"/>
      <c r="H178" s="75"/>
    </row>
    <row r="179" spans="1:8" x14ac:dyDescent="0.2">
      <c r="A179" s="69"/>
      <c r="B179" s="135"/>
      <c r="C179" s="68" t="s">
        <v>236</v>
      </c>
      <c r="D179" s="68"/>
      <c r="E179" s="68"/>
      <c r="F179" s="75"/>
      <c r="G179" s="75"/>
      <c r="H179" s="75"/>
    </row>
    <row r="180" spans="1:8" x14ac:dyDescent="0.2">
      <c r="A180" s="69"/>
      <c r="B180" s="135" t="s">
        <v>237</v>
      </c>
      <c r="C180" s="120"/>
      <c r="D180" s="68"/>
      <c r="E180" s="68"/>
      <c r="F180" s="78"/>
      <c r="G180" s="78"/>
      <c r="H180" s="78"/>
    </row>
    <row r="181" spans="1:8" x14ac:dyDescent="0.2">
      <c r="A181" s="69"/>
      <c r="B181" s="135" t="s">
        <v>238</v>
      </c>
      <c r="C181" s="120"/>
      <c r="D181" s="68"/>
      <c r="E181" s="68"/>
      <c r="F181" s="78"/>
      <c r="G181" s="78"/>
      <c r="H181" s="78"/>
    </row>
    <row r="182" spans="1:8" x14ac:dyDescent="0.2">
      <c r="A182" s="69"/>
      <c r="B182" s="120" t="s">
        <v>39</v>
      </c>
      <c r="C182" s="120"/>
      <c r="D182" s="68"/>
      <c r="E182" s="68"/>
      <c r="F182" s="78">
        <f>SUM(F183:F184)</f>
        <v>0</v>
      </c>
      <c r="G182" s="78">
        <f>SUM(G183:G184)</f>
        <v>0</v>
      </c>
      <c r="H182" s="78">
        <f>SUM(H183:H184)</f>
        <v>0</v>
      </c>
    </row>
    <row r="183" spans="1:8" x14ac:dyDescent="0.2">
      <c r="A183" s="69"/>
      <c r="B183" s="120"/>
      <c r="C183" s="68" t="s">
        <v>239</v>
      </c>
      <c r="D183" s="68"/>
      <c r="E183" s="68"/>
      <c r="F183" s="75"/>
      <c r="G183" s="75"/>
      <c r="H183" s="75"/>
    </row>
    <row r="184" spans="1:8" x14ac:dyDescent="0.2">
      <c r="A184" s="69"/>
      <c r="B184" s="120"/>
      <c r="C184" s="68" t="s">
        <v>240</v>
      </c>
      <c r="D184" s="68"/>
      <c r="E184" s="68"/>
      <c r="F184" s="75"/>
      <c r="G184" s="75"/>
      <c r="H184" s="75"/>
    </row>
    <row r="185" spans="1:8" x14ac:dyDescent="0.2">
      <c r="A185" s="69"/>
      <c r="B185" s="120" t="s">
        <v>241</v>
      </c>
      <c r="C185" s="68"/>
      <c r="D185" s="68"/>
      <c r="E185" s="68"/>
      <c r="F185" s="78"/>
      <c r="G185" s="78"/>
      <c r="H185" s="78"/>
    </row>
    <row r="186" spans="1:8" x14ac:dyDescent="0.2">
      <c r="A186" s="69"/>
      <c r="B186" s="136" t="s">
        <v>41</v>
      </c>
      <c r="C186" s="68"/>
      <c r="D186" s="68"/>
      <c r="E186" s="68"/>
      <c r="F186" s="78"/>
      <c r="G186" s="78"/>
      <c r="H186" s="78"/>
    </row>
    <row r="187" spans="1:8" x14ac:dyDescent="0.2">
      <c r="A187" s="69"/>
      <c r="B187" s="120" t="s">
        <v>242</v>
      </c>
      <c r="C187" s="68"/>
      <c r="D187" s="68"/>
      <c r="E187" s="68"/>
      <c r="F187" s="78"/>
      <c r="G187" s="78"/>
      <c r="H187" s="78"/>
    </row>
    <row r="188" spans="1:8" x14ac:dyDescent="0.2">
      <c r="A188" s="69"/>
      <c r="B188" s="137" t="s">
        <v>243</v>
      </c>
      <c r="C188" s="68"/>
      <c r="D188" s="68"/>
      <c r="E188" s="68"/>
      <c r="F188" s="111">
        <f>F189+F201</f>
        <v>0</v>
      </c>
      <c r="G188" s="111">
        <f>G189+G201</f>
        <v>0</v>
      </c>
      <c r="H188" s="111">
        <f>H189+H201</f>
        <v>0</v>
      </c>
    </row>
    <row r="189" spans="1:8" x14ac:dyDescent="0.2">
      <c r="A189" s="69"/>
      <c r="B189" s="137"/>
      <c r="C189" s="120" t="s">
        <v>244</v>
      </c>
      <c r="D189" s="68"/>
      <c r="E189" s="68"/>
      <c r="F189" s="78">
        <f>SUM(F190:F200)</f>
        <v>0</v>
      </c>
      <c r="G189" s="78">
        <f>SUM(G190:G200)</f>
        <v>0</v>
      </c>
      <c r="H189" s="78">
        <f>SUM(H190:H200)</f>
        <v>0</v>
      </c>
    </row>
    <row r="190" spans="1:8" x14ac:dyDescent="0.2">
      <c r="A190" s="69"/>
      <c r="B190" s="137"/>
      <c r="C190" s="68"/>
      <c r="D190" s="68" t="s">
        <v>245</v>
      </c>
      <c r="E190" s="68"/>
      <c r="F190" s="75"/>
      <c r="G190" s="75"/>
      <c r="H190" s="75"/>
    </row>
    <row r="191" spans="1:8" x14ac:dyDescent="0.2">
      <c r="A191" s="69"/>
      <c r="B191" s="137"/>
      <c r="C191" s="68"/>
      <c r="D191" s="68" t="s">
        <v>246</v>
      </c>
      <c r="E191" s="68"/>
      <c r="F191" s="75"/>
      <c r="G191" s="75"/>
      <c r="H191" s="75"/>
    </row>
    <row r="192" spans="1:8" x14ac:dyDescent="0.2">
      <c r="A192" s="69"/>
      <c r="B192" s="137"/>
      <c r="C192" s="68"/>
      <c r="D192" s="68" t="s">
        <v>247</v>
      </c>
      <c r="E192" s="68"/>
      <c r="F192" s="75"/>
      <c r="G192" s="75"/>
      <c r="H192" s="75"/>
    </row>
    <row r="193" spans="1:8" x14ac:dyDescent="0.2">
      <c r="A193" s="69"/>
      <c r="B193" s="137"/>
      <c r="C193" s="68"/>
      <c r="D193" s="68" t="s">
        <v>248</v>
      </c>
      <c r="E193" s="68"/>
      <c r="F193" s="75"/>
      <c r="G193" s="75"/>
      <c r="H193" s="75"/>
    </row>
    <row r="194" spans="1:8" x14ac:dyDescent="0.2">
      <c r="A194" s="69"/>
      <c r="B194" s="137"/>
      <c r="C194" s="68"/>
      <c r="D194" s="68" t="s">
        <v>249</v>
      </c>
      <c r="E194" s="68"/>
      <c r="F194" s="75"/>
      <c r="G194" s="75"/>
      <c r="H194" s="75"/>
    </row>
    <row r="195" spans="1:8" x14ac:dyDescent="0.2">
      <c r="A195" s="69"/>
      <c r="B195" s="137"/>
      <c r="C195" s="68"/>
      <c r="D195" s="68" t="s">
        <v>250</v>
      </c>
      <c r="E195" s="68"/>
      <c r="F195" s="75"/>
      <c r="G195" s="75"/>
      <c r="H195" s="75"/>
    </row>
    <row r="196" spans="1:8" x14ac:dyDescent="0.2">
      <c r="A196" s="69"/>
      <c r="B196" s="137"/>
      <c r="C196" s="68"/>
      <c r="D196" s="68" t="s">
        <v>251</v>
      </c>
      <c r="E196" s="68"/>
      <c r="F196" s="75"/>
      <c r="G196" s="75"/>
      <c r="H196" s="75"/>
    </row>
    <row r="197" spans="1:8" x14ac:dyDescent="0.2">
      <c r="A197" s="69"/>
      <c r="B197" s="137"/>
      <c r="C197" s="68"/>
      <c r="D197" s="68" t="s">
        <v>252</v>
      </c>
      <c r="E197" s="68"/>
      <c r="F197" s="75"/>
      <c r="G197" s="75"/>
      <c r="H197" s="75"/>
    </row>
    <row r="198" spans="1:8" x14ac:dyDescent="0.2">
      <c r="A198" s="69"/>
      <c r="B198" s="137"/>
      <c r="C198" s="68"/>
      <c r="D198" s="68" t="s">
        <v>253</v>
      </c>
      <c r="E198" s="68"/>
      <c r="F198" s="75"/>
      <c r="G198" s="75"/>
      <c r="H198" s="75"/>
    </row>
    <row r="199" spans="1:8" x14ac:dyDescent="0.2">
      <c r="A199" s="69"/>
      <c r="B199" s="137"/>
      <c r="C199" s="68"/>
      <c r="D199" s="68" t="s">
        <v>254</v>
      </c>
      <c r="E199" s="68"/>
      <c r="F199" s="75"/>
      <c r="G199" s="75"/>
      <c r="H199" s="75"/>
    </row>
    <row r="200" spans="1:8" x14ac:dyDescent="0.2">
      <c r="A200" s="69"/>
      <c r="B200" s="137"/>
      <c r="C200" s="68"/>
      <c r="D200" s="68" t="s">
        <v>255</v>
      </c>
      <c r="E200" s="68"/>
      <c r="F200" s="75"/>
      <c r="G200" s="75"/>
      <c r="H200" s="75"/>
    </row>
    <row r="201" spans="1:8" x14ac:dyDescent="0.2">
      <c r="A201" s="69"/>
      <c r="B201" s="137"/>
      <c r="C201" s="120" t="s">
        <v>256</v>
      </c>
      <c r="D201" s="68"/>
      <c r="E201" s="68"/>
      <c r="F201" s="78">
        <f>SUM(F202:F209)</f>
        <v>0</v>
      </c>
      <c r="G201" s="78">
        <f>SUM(G202:G209)</f>
        <v>0</v>
      </c>
      <c r="H201" s="78">
        <f>SUM(H202:H209)</f>
        <v>0</v>
      </c>
    </row>
    <row r="202" spans="1:8" x14ac:dyDescent="0.2">
      <c r="A202" s="69"/>
      <c r="B202" s="137"/>
      <c r="C202" s="120"/>
      <c r="D202" s="68" t="s">
        <v>257</v>
      </c>
      <c r="E202" s="68"/>
      <c r="F202" s="75"/>
      <c r="G202" s="75"/>
      <c r="H202" s="75"/>
    </row>
    <row r="203" spans="1:8" x14ac:dyDescent="0.2">
      <c r="A203" s="69"/>
      <c r="B203" s="137"/>
      <c r="C203" s="120"/>
      <c r="D203" s="68" t="s">
        <v>58</v>
      </c>
      <c r="E203" s="68"/>
      <c r="F203" s="75"/>
      <c r="G203" s="75"/>
      <c r="H203" s="75"/>
    </row>
    <row r="204" spans="1:8" x14ac:dyDescent="0.2">
      <c r="A204" s="69"/>
      <c r="B204" s="68"/>
      <c r="C204" s="68"/>
      <c r="D204" s="68" t="s">
        <v>258</v>
      </c>
      <c r="E204" s="68"/>
      <c r="F204" s="75"/>
      <c r="G204" s="75"/>
      <c r="H204" s="75"/>
    </row>
    <row r="205" spans="1:8" x14ac:dyDescent="0.2">
      <c r="A205" s="69"/>
      <c r="B205" s="68"/>
      <c r="C205" s="68"/>
      <c r="D205" s="68" t="s">
        <v>259</v>
      </c>
      <c r="E205" s="68"/>
      <c r="F205" s="75"/>
      <c r="G205" s="75"/>
      <c r="H205" s="75"/>
    </row>
    <row r="206" spans="1:8" x14ac:dyDescent="0.2">
      <c r="A206" s="69"/>
      <c r="B206" s="68"/>
      <c r="C206" s="68"/>
      <c r="D206" s="68" t="s">
        <v>260</v>
      </c>
      <c r="E206" s="68"/>
      <c r="F206" s="75"/>
      <c r="G206" s="75"/>
      <c r="H206" s="75"/>
    </row>
    <row r="207" spans="1:8" x14ac:dyDescent="0.2">
      <c r="A207" s="69"/>
      <c r="B207" s="68"/>
      <c r="C207" s="68"/>
      <c r="D207" s="68" t="s">
        <v>254</v>
      </c>
      <c r="E207" s="68"/>
      <c r="F207" s="75"/>
      <c r="G207" s="75"/>
      <c r="H207" s="75"/>
    </row>
    <row r="208" spans="1:8" x14ac:dyDescent="0.2">
      <c r="A208" s="69"/>
      <c r="B208" s="68"/>
      <c r="C208" s="68"/>
      <c r="D208" s="68" t="s">
        <v>261</v>
      </c>
      <c r="E208" s="68"/>
      <c r="F208" s="75"/>
      <c r="G208" s="75"/>
      <c r="H208" s="75"/>
    </row>
    <row r="209" spans="1:8" x14ac:dyDescent="0.2">
      <c r="A209" s="69"/>
      <c r="B209" s="68"/>
      <c r="C209" s="68"/>
      <c r="D209" s="68" t="s">
        <v>262</v>
      </c>
      <c r="E209" s="68"/>
      <c r="F209" s="75"/>
      <c r="G209" s="75"/>
      <c r="H209" s="75"/>
    </row>
    <row r="210" spans="1:8" s="109" customFormat="1" ht="11.25" x14ac:dyDescent="0.2">
      <c r="A210" s="69"/>
      <c r="B210" s="138" t="s">
        <v>65</v>
      </c>
      <c r="C210" s="139"/>
      <c r="D210" s="139"/>
      <c r="E210" s="146"/>
      <c r="F210" s="140">
        <f>F112+F188</f>
        <v>0</v>
      </c>
      <c r="G210" s="140">
        <f>G112+G188</f>
        <v>0</v>
      </c>
      <c r="H210" s="140">
        <f>H112+H188</f>
        <v>0</v>
      </c>
    </row>
    <row r="211" spans="1:8" s="143" customFormat="1" ht="12" thickBot="1" x14ac:dyDescent="0.25">
      <c r="A211" s="141"/>
      <c r="B211" s="164" t="s">
        <v>263</v>
      </c>
      <c r="C211" s="164"/>
      <c r="D211" s="164"/>
      <c r="E211" s="147"/>
      <c r="F211" s="142">
        <f>+F111+F210</f>
        <v>0</v>
      </c>
      <c r="G211" s="142">
        <f>+G111+G210</f>
        <v>0</v>
      </c>
      <c r="H211" s="142">
        <f>+H111+H210</f>
        <v>0</v>
      </c>
    </row>
    <row r="212" spans="1:8" ht="13.5" thickTop="1" x14ac:dyDescent="0.2">
      <c r="A212" s="144"/>
      <c r="B212" s="165"/>
      <c r="C212" s="165"/>
      <c r="D212" s="165"/>
      <c r="E212" s="154"/>
      <c r="F212" s="75"/>
      <c r="G212" s="75"/>
      <c r="H212" s="75"/>
    </row>
    <row r="213" spans="1:8" hidden="1" x14ac:dyDescent="0.2">
      <c r="A213" s="68"/>
      <c r="B213" s="68"/>
      <c r="C213" s="68"/>
      <c r="D213" s="68"/>
      <c r="E213" s="68"/>
      <c r="F213" s="145"/>
      <c r="G213" s="145"/>
      <c r="H213" s="145"/>
    </row>
    <row r="214" spans="1:8" hidden="1" x14ac:dyDescent="0.2">
      <c r="A214" s="68"/>
      <c r="B214" s="68"/>
      <c r="C214" s="68"/>
      <c r="D214" s="68"/>
      <c r="E214" s="68"/>
      <c r="F214" s="75"/>
      <c r="G214" s="75"/>
      <c r="H214" s="75"/>
    </row>
    <row r="215" spans="1:8" hidden="1" x14ac:dyDescent="0.2">
      <c r="A215" s="68"/>
      <c r="B215" s="68"/>
      <c r="C215" s="68"/>
      <c r="D215" s="68"/>
      <c r="E215" s="68"/>
      <c r="F215" s="75"/>
      <c r="G215" s="75"/>
      <c r="H215" s="75"/>
    </row>
    <row r="216" spans="1:8" x14ac:dyDescent="0.2">
      <c r="A216" s="68"/>
      <c r="B216" s="68"/>
      <c r="C216" s="68"/>
      <c r="D216" s="68"/>
      <c r="E216" s="68"/>
      <c r="F216" s="68"/>
      <c r="G216" s="68"/>
      <c r="H216" s="68"/>
    </row>
  </sheetData>
  <mergeCells count="7">
    <mergeCell ref="B211:D211"/>
    <mergeCell ref="B212:D212"/>
    <mergeCell ref="A3:A4"/>
    <mergeCell ref="B3:D4"/>
    <mergeCell ref="B58:D58"/>
    <mergeCell ref="B100:D100"/>
    <mergeCell ref="B111:D111"/>
  </mergeCells>
  <printOptions horizontalCentered="1"/>
  <pageMargins left="0.75" right="0" top="0" bottom="0" header="0.5" footer="0.28000000000000003"/>
  <pageSetup paperSize="9" scale="66" orientation="portrait"/>
  <headerFooter alignWithMargins="0">
    <oddFooter>&amp;L&amp;7Printed Date :&amp;D&amp;R&amp;7C:\NAM FS\&amp;F</oddFooter>
  </headerFooter>
  <rowBreaks count="1" manualBreakCount="1">
    <brk id="101" max="104857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IS Total</vt:lpstr>
      <vt:lpstr>TB</vt:lpstr>
      <vt:lpstr>'IS Total'!Print_Area</vt:lpstr>
      <vt:lpstr>TB!Print_Area</vt:lpstr>
      <vt:lpstr>TB!Print_Titles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Ezhekiel Christ</dc:creator>
  <cp:lastModifiedBy>ezhekiel</cp:lastModifiedBy>
  <dcterms:created xsi:type="dcterms:W3CDTF">2015-06-04T08:49:20Z</dcterms:created>
  <dcterms:modified xsi:type="dcterms:W3CDTF">2016-04-06T02:19:56Z</dcterms:modified>
</cp:coreProperties>
</file>