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110" windowHeight="7550" tabRatio="846" activeTab="1"/>
  </bookViews>
  <sheets>
    <sheet name="MFR" sheetId="36" r:id="rId1"/>
    <sheet name="TB" sheetId="40" r:id="rId2"/>
    <sheet name="Mapping" sheetId="38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_JUNK">#N/A</definedName>
    <definedName name="\0">#N/A</definedName>
    <definedName name="\b">#N/A</definedName>
    <definedName name="\f">#N/A</definedName>
    <definedName name="\g">#N/A</definedName>
    <definedName name="\h">#N/A</definedName>
    <definedName name="\l">#N/A</definedName>
    <definedName name="\p">#N/A</definedName>
    <definedName name="\q">#N/A</definedName>
    <definedName name="__IntlFixup" hidden="1">TRUE</definedName>
    <definedName name="_xlnm._FilterDatabase" localSheetId="0" hidden="1">MFR!$D$6:$H$558</definedName>
    <definedName name="_xlnm._FilterDatabase" localSheetId="1" hidden="1">TB!$A$4:$AJ$193</definedName>
    <definedName name="_K2" hidden="1">{#N/A,#N/A,FALSE,"Sheet1"}</definedName>
    <definedName name="_KA1" hidden="1">{#N/A,#N/A,FALSE,"Sheet1"}</definedName>
    <definedName name="_Key1" hidden="1">#REF!</definedName>
    <definedName name="_LD1">#N/A</definedName>
    <definedName name="_LD2">#N/A</definedName>
    <definedName name="_Order1" hidden="1">0</definedName>
    <definedName name="_Order2" hidden="1">255</definedName>
    <definedName name="_PG2">#N/A</definedName>
    <definedName name="_Regression_Int">1</definedName>
    <definedName name="_Sort" hidden="1">#REF!</definedName>
    <definedName name="_WCHR1.T1">#N/A</definedName>
    <definedName name="A">#N/A</definedName>
    <definedName name="A2A" hidden="1">{#N/A,#N/A,FALSE,"Sheet1"}</definedName>
    <definedName name="A2PRJE" hidden="1">{#N/A,#N/A,FALSE,"Sheet1"}</definedName>
    <definedName name="AS2DocOpenMode" hidden="1">"AS2DocumentEdit"</definedName>
    <definedName name="B">#N/A</definedName>
    <definedName name="BuiltIn_Print_Area">#N/A</definedName>
    <definedName name="Cashbook" hidden="1">{#N/A,#N/A,FALSE,"Sheet1"}</definedName>
    <definedName name="cccccccccc">[1]!cccccccccc</definedName>
    <definedName name="cccccccccccccccccc">[1]!cccccccccccccccccc</definedName>
    <definedName name="cccccccccccccccccccccc">[1]!cccccccccccccccccccccc</definedName>
    <definedName name="client_name">"TOA Paint (Malaysia) Sdn Bhd"</definedName>
    <definedName name="COMMITMENTS">#N/A</definedName>
    <definedName name="CONSOL_JNL">#N/A</definedName>
    <definedName name="CONTINGENCY">#N/A</definedName>
    <definedName name="CONTROL">#N/A</definedName>
    <definedName name="Country">Mapping!$A$2:$A$7</definedName>
    <definedName name="Currency">Mapping!$B$2:$B$7</definedName>
    <definedName name="current_ya">2001</definedName>
    <definedName name="CVCV" hidden="1">{#N/A,#N/A,FALSE,"Sheet1"}</definedName>
    <definedName name="d">[1]!d</definedName>
    <definedName name="da">"TOA Paint (Malaysia) Sdn Bhd"</definedName>
    <definedName name="Date">[2]dates!$B$5:$B$16</definedName>
    <definedName name="ddd">#N/A</definedName>
    <definedName name="eee">#N/A</definedName>
    <definedName name="ended">"31/12/2000"</definedName>
    <definedName name="F">{#N/A,#N/A,FALSE,"Sheet1"}</definedName>
    <definedName name="fff">#N/A</definedName>
    <definedName name="fvfdgdfvf">"TOA Paint (Malaysia) Sdn Bhd"</definedName>
    <definedName name="G">{#N/A,#N/A,FALSE,"Sheet1"}</definedName>
    <definedName name="ggg">#N/A</definedName>
    <definedName name="GHY" hidden="1">{#N/A,#N/A,FALSE,"Sheet1"}</definedName>
    <definedName name="GoAssetChart">[1]!GoAssetChart</definedName>
    <definedName name="GoBack">[1]!GoBack</definedName>
    <definedName name="GoBalanceSheet">[1]!GoBalanceSheet</definedName>
    <definedName name="GoCashFlow">[1]!GoCashFlow</definedName>
    <definedName name="GoData">[1]!GoData</definedName>
    <definedName name="GoIncomeChart">[1]!GoIncomeChart</definedName>
    <definedName name="iii">#N/A</definedName>
    <definedName name="initial_dep">0.2</definedName>
    <definedName name="INTER_CO">#N/A</definedName>
    <definedName name="jjj">#N/A</definedName>
    <definedName name="K2a" hidden="1">{#N/A,#N/A,FALSE,"Sheet1"}</definedName>
    <definedName name="KB" hidden="1">{#N/A,#N/A,FALSE,"Sheet1"}</definedName>
    <definedName name="kkk">#N/A</definedName>
    <definedName name="kkzc" hidden="1">{#N/A,#N/A,FALSE,"Sheet1"}</definedName>
    <definedName name="llll">#N/A</definedName>
    <definedName name="mmm">#N/A</definedName>
    <definedName name="mmmm">#N/A</definedName>
    <definedName name="Month">#REF!</definedName>
    <definedName name="nnn">#N/A</definedName>
    <definedName name="no">'[3]rinot200 '!$C$6:$Q$49,'[3]rinot200 '!$C$56:$Q$91,'[3]rinot200 '!$C$99:$Q$189</definedName>
    <definedName name="NOTES">#N/A</definedName>
    <definedName name="O">[4]dates!$B$33:$B$44</definedName>
    <definedName name="ooo">#N/A</definedName>
    <definedName name="P_L_DISCLOSURE">#N/A</definedName>
    <definedName name="PAGE1">#N/A</definedName>
    <definedName name="PAGE2">#N/A</definedName>
    <definedName name="Period">[5]Sheet1!$B$4:$B$15</definedName>
    <definedName name="Pillars">[6]Mapping!$D$2:$D$10</definedName>
    <definedName name="ppp">#N/A</definedName>
    <definedName name="_xlnm.Print_Area" localSheetId="0">MFR!$A$1:$H$558</definedName>
    <definedName name="Print_Area_MI">#N/A</definedName>
    <definedName name="Print_Area_MI___0">NA()</definedName>
    <definedName name="_xlnm.Print_Titles">#N/A</definedName>
    <definedName name="qqq">#N/A</definedName>
    <definedName name="REPORTDATE">#N/A</definedName>
    <definedName name="rrr">#N/A</definedName>
    <definedName name="SHARED_FORMULA_0">#N/A</definedName>
    <definedName name="SHARED_FORMULA_0___0">#N/A</definedName>
    <definedName name="SHARED_FORMULA_0___0___0">#N/A</definedName>
    <definedName name="SHARED_FORMULA_0___0___0___0">#N/A</definedName>
    <definedName name="SHARED_FORMULA_0___0___0___0___0">#N/A</definedName>
    <definedName name="SHARED_FORMULA_1">#N/A</definedName>
    <definedName name="SHARED_FORMULA_1___0">#N/A</definedName>
    <definedName name="SHARED_FORMULA_1___0___0">#N/A</definedName>
    <definedName name="SHARED_FORMULA_1___0___0___0">#N/A</definedName>
    <definedName name="SHARED_FORMULA_1___0___0___0___0">#N/A</definedName>
    <definedName name="SHARED_FORMULA_10">#N/A</definedName>
    <definedName name="SHARED_FORMULA_10___0">#N/A</definedName>
    <definedName name="SHARED_FORMULA_10___0___0">#N/A</definedName>
    <definedName name="SHARED_FORMULA_10___0___0___0">#N/A</definedName>
    <definedName name="SHARED_FORMULA_10___0___0___0___0">#N/A</definedName>
    <definedName name="SHARED_FORMULA_100">#N/A</definedName>
    <definedName name="SHARED_FORMULA_100___0">#N/A</definedName>
    <definedName name="SHARED_FORMULA_100___0___0">#N/A</definedName>
    <definedName name="SHARED_FORMULA_100___0___0___0">#N/A</definedName>
    <definedName name="SHARED_FORMULA_100___0___0___0___0">#N/A</definedName>
    <definedName name="SHARED_FORMULA_101">#N/A</definedName>
    <definedName name="SHARED_FORMULA_101___0">#N/A</definedName>
    <definedName name="SHARED_FORMULA_101___0___0">#N/A</definedName>
    <definedName name="SHARED_FORMULA_101___0___0___0">#N/A</definedName>
    <definedName name="SHARED_FORMULA_101___0___0___0___0">#N/A</definedName>
    <definedName name="SHARED_FORMULA_102">#N/A</definedName>
    <definedName name="SHARED_FORMULA_102___0">#N/A</definedName>
    <definedName name="SHARED_FORMULA_102___0___0">#N/A</definedName>
    <definedName name="SHARED_FORMULA_102___0___0___0">#N/A</definedName>
    <definedName name="SHARED_FORMULA_102___0___0___0___0">#N/A</definedName>
    <definedName name="SHARED_FORMULA_103">#N/A</definedName>
    <definedName name="SHARED_FORMULA_103___0">#N/A</definedName>
    <definedName name="SHARED_FORMULA_103___0___0">#N/A</definedName>
    <definedName name="SHARED_FORMULA_103___0___0___0">#N/A</definedName>
    <definedName name="SHARED_FORMULA_103___0___0___0___0">#N/A</definedName>
    <definedName name="SHARED_FORMULA_104">#N/A</definedName>
    <definedName name="SHARED_FORMULA_104___0">#N/A</definedName>
    <definedName name="SHARED_FORMULA_104___0___0">#N/A</definedName>
    <definedName name="SHARED_FORMULA_104___0___0___0">#N/A</definedName>
    <definedName name="SHARED_FORMULA_104___0___0___0___0">#N/A</definedName>
    <definedName name="SHARED_FORMULA_105">#N/A</definedName>
    <definedName name="SHARED_FORMULA_105___0">#N/A</definedName>
    <definedName name="SHARED_FORMULA_105___0___0">#N/A</definedName>
    <definedName name="SHARED_FORMULA_105___0___0___0">#N/A</definedName>
    <definedName name="SHARED_FORMULA_105___0___0___0___0">#N/A</definedName>
    <definedName name="SHARED_FORMULA_106">#N/A</definedName>
    <definedName name="SHARED_FORMULA_106___0">#N/A</definedName>
    <definedName name="SHARED_FORMULA_106___0___0">#N/A</definedName>
    <definedName name="SHARED_FORMULA_106___0___0___0">#N/A</definedName>
    <definedName name="SHARED_FORMULA_106___0___0___0___0">#N/A</definedName>
    <definedName name="SHARED_FORMULA_107">#N/A</definedName>
    <definedName name="SHARED_FORMULA_107___0">#N/A</definedName>
    <definedName name="SHARED_FORMULA_107___0___0">#N/A</definedName>
    <definedName name="SHARED_FORMULA_107___0___0___0">#N/A</definedName>
    <definedName name="SHARED_FORMULA_107___0___0___0___0">#N/A</definedName>
    <definedName name="SHARED_FORMULA_108">#N/A</definedName>
    <definedName name="SHARED_FORMULA_108___0">#N/A</definedName>
    <definedName name="SHARED_FORMULA_108___0___0">#N/A</definedName>
    <definedName name="SHARED_FORMULA_108___0___0___0">#N/A</definedName>
    <definedName name="SHARED_FORMULA_108___0___0___0___0">#N/A</definedName>
    <definedName name="SHARED_FORMULA_109">#N/A</definedName>
    <definedName name="SHARED_FORMULA_109___0">#N/A</definedName>
    <definedName name="SHARED_FORMULA_109___0___0">#N/A</definedName>
    <definedName name="SHARED_FORMULA_109___0___0___0">#N/A</definedName>
    <definedName name="SHARED_FORMULA_109___0___0___0___0">#N/A</definedName>
    <definedName name="SHARED_FORMULA_11">#N/A</definedName>
    <definedName name="SHARED_FORMULA_11___0">#N/A</definedName>
    <definedName name="SHARED_FORMULA_11___0___0">#N/A</definedName>
    <definedName name="SHARED_FORMULA_11___0___0___0">#N/A</definedName>
    <definedName name="SHARED_FORMULA_11___0___0___0___0">#N/A</definedName>
    <definedName name="SHARED_FORMULA_110">#N/A</definedName>
    <definedName name="SHARED_FORMULA_110___0">#N/A</definedName>
    <definedName name="SHARED_FORMULA_110___0___0">#N/A</definedName>
    <definedName name="SHARED_FORMULA_110___0___0___0">#N/A</definedName>
    <definedName name="SHARED_FORMULA_110___0___0___0___0">#N/A</definedName>
    <definedName name="SHARED_FORMULA_111">#N/A</definedName>
    <definedName name="SHARED_FORMULA_111___0">#N/A</definedName>
    <definedName name="SHARED_FORMULA_111___0___0">#N/A</definedName>
    <definedName name="SHARED_FORMULA_111___0___0___0">#N/A</definedName>
    <definedName name="SHARED_FORMULA_111___0___0___0___0">#N/A</definedName>
    <definedName name="SHARED_FORMULA_112">#N/A</definedName>
    <definedName name="SHARED_FORMULA_112___0">#N/A</definedName>
    <definedName name="SHARED_FORMULA_112___0___0">#N/A</definedName>
    <definedName name="SHARED_FORMULA_112___0___0___0">#N/A</definedName>
    <definedName name="SHARED_FORMULA_112___0___0___0___0">#N/A</definedName>
    <definedName name="SHARED_FORMULA_113">#N/A</definedName>
    <definedName name="SHARED_FORMULA_113___0">#N/A</definedName>
    <definedName name="SHARED_FORMULA_113___0___0">#N/A</definedName>
    <definedName name="SHARED_FORMULA_113___0___0___0">#N/A</definedName>
    <definedName name="SHARED_FORMULA_113___0___0___0___0">#N/A</definedName>
    <definedName name="SHARED_FORMULA_114">#N/A</definedName>
    <definedName name="SHARED_FORMULA_114___0">#N/A</definedName>
    <definedName name="SHARED_FORMULA_114___0___0">#N/A</definedName>
    <definedName name="SHARED_FORMULA_114___0___0___0">#N/A</definedName>
    <definedName name="SHARED_FORMULA_114___0___0___0___0">#N/A</definedName>
    <definedName name="SHARED_FORMULA_115">#N/A</definedName>
    <definedName name="SHARED_FORMULA_115___0">#N/A</definedName>
    <definedName name="SHARED_FORMULA_115___0___0">#N/A</definedName>
    <definedName name="SHARED_FORMULA_115___0___0___0">#N/A</definedName>
    <definedName name="SHARED_FORMULA_115___0___0___0___0">#N/A</definedName>
    <definedName name="SHARED_FORMULA_116">#N/A</definedName>
    <definedName name="SHARED_FORMULA_116___0">#N/A</definedName>
    <definedName name="SHARED_FORMULA_116___0___0">#N/A</definedName>
    <definedName name="SHARED_FORMULA_116___0___0___0">#N/A</definedName>
    <definedName name="SHARED_FORMULA_116___0___0___0___0">#N/A</definedName>
    <definedName name="SHARED_FORMULA_117">#N/A</definedName>
    <definedName name="SHARED_FORMULA_117___0">#N/A</definedName>
    <definedName name="SHARED_FORMULA_117___0___0">#N/A</definedName>
    <definedName name="SHARED_FORMULA_117___0___0___0">#N/A</definedName>
    <definedName name="SHARED_FORMULA_117___0___0___0___0">#N/A</definedName>
    <definedName name="SHARED_FORMULA_118">#N/A</definedName>
    <definedName name="SHARED_FORMULA_118___0">#N/A</definedName>
    <definedName name="SHARED_FORMULA_118___0___0">#N/A</definedName>
    <definedName name="SHARED_FORMULA_118___0___0___0">#N/A</definedName>
    <definedName name="SHARED_FORMULA_118___0___0___0___0">#N/A</definedName>
    <definedName name="SHARED_FORMULA_119">#N/A</definedName>
    <definedName name="SHARED_FORMULA_119___0">#N/A</definedName>
    <definedName name="SHARED_FORMULA_119___0___0">#N/A</definedName>
    <definedName name="SHARED_FORMULA_119___0___0___0">#N/A</definedName>
    <definedName name="SHARED_FORMULA_119___0___0___0___0">#N/A</definedName>
    <definedName name="SHARED_FORMULA_12">#N/A</definedName>
    <definedName name="SHARED_FORMULA_12___0">#N/A</definedName>
    <definedName name="SHARED_FORMULA_12___0___0">#N/A</definedName>
    <definedName name="SHARED_FORMULA_12___0___0___0">#N/A</definedName>
    <definedName name="SHARED_FORMULA_12___0___0___0___0">#N/A</definedName>
    <definedName name="SHARED_FORMULA_120">#N/A</definedName>
    <definedName name="SHARED_FORMULA_120___0">#N/A</definedName>
    <definedName name="SHARED_FORMULA_120___0___0">#N/A</definedName>
    <definedName name="SHARED_FORMULA_120___0___0___0">#N/A</definedName>
    <definedName name="SHARED_FORMULA_120___0___0___0___0">#N/A</definedName>
    <definedName name="SHARED_FORMULA_121">#N/A</definedName>
    <definedName name="SHARED_FORMULA_121___0">#N/A</definedName>
    <definedName name="SHARED_FORMULA_121___0___0">#N/A</definedName>
    <definedName name="SHARED_FORMULA_121___0___0___0">#N/A</definedName>
    <definedName name="SHARED_FORMULA_121___0___0___0___0">#N/A</definedName>
    <definedName name="SHARED_FORMULA_122">#N/A</definedName>
    <definedName name="SHARED_FORMULA_122___0">#N/A</definedName>
    <definedName name="SHARED_FORMULA_122___0___0">#N/A</definedName>
    <definedName name="SHARED_FORMULA_122___0___0___0">#N/A</definedName>
    <definedName name="SHARED_FORMULA_122___0___0___0___0">#N/A</definedName>
    <definedName name="SHARED_FORMULA_123">#N/A</definedName>
    <definedName name="SHARED_FORMULA_123___0">#N/A</definedName>
    <definedName name="SHARED_FORMULA_123___0___0">#N/A</definedName>
    <definedName name="SHARED_FORMULA_123___0___0___0">#N/A</definedName>
    <definedName name="SHARED_FORMULA_123___0___0___0___0">#N/A</definedName>
    <definedName name="SHARED_FORMULA_124">#N/A</definedName>
    <definedName name="SHARED_FORMULA_124___0">#N/A</definedName>
    <definedName name="SHARED_FORMULA_124___0___0">#N/A</definedName>
    <definedName name="SHARED_FORMULA_124___0___0___0">#N/A</definedName>
    <definedName name="SHARED_FORMULA_124___0___0___0___0">#N/A</definedName>
    <definedName name="SHARED_FORMULA_125">#N/A</definedName>
    <definedName name="SHARED_FORMULA_125___0">#N/A</definedName>
    <definedName name="SHARED_FORMULA_125___0___0">#N/A</definedName>
    <definedName name="SHARED_FORMULA_125___0___0___0">#N/A</definedName>
    <definedName name="SHARED_FORMULA_125___0___0___0___0">#N/A</definedName>
    <definedName name="SHARED_FORMULA_126">#N/A</definedName>
    <definedName name="SHARED_FORMULA_126___0">#N/A</definedName>
    <definedName name="SHARED_FORMULA_126___0___0">#N/A</definedName>
    <definedName name="SHARED_FORMULA_126___0___0___0">#N/A</definedName>
    <definedName name="SHARED_FORMULA_126___0___0___0___0">#N/A</definedName>
    <definedName name="SHARED_FORMULA_127">#N/A</definedName>
    <definedName name="SHARED_FORMULA_127___0">#N/A</definedName>
    <definedName name="SHARED_FORMULA_127___0___0">#N/A</definedName>
    <definedName name="SHARED_FORMULA_127___0___0___0">#N/A</definedName>
    <definedName name="SHARED_FORMULA_127___0___0___0___0">#N/A</definedName>
    <definedName name="SHARED_FORMULA_128">#N/A</definedName>
    <definedName name="SHARED_FORMULA_128___0">#N/A</definedName>
    <definedName name="SHARED_FORMULA_128___0___0">#N/A</definedName>
    <definedName name="SHARED_FORMULA_128___0___0___0">#N/A</definedName>
    <definedName name="SHARED_FORMULA_128___0___0___0___0">#N/A</definedName>
    <definedName name="SHARED_FORMULA_129">#N/A</definedName>
    <definedName name="SHARED_FORMULA_129___0">#N/A</definedName>
    <definedName name="SHARED_FORMULA_129___0___0">#N/A</definedName>
    <definedName name="SHARED_FORMULA_129___0___0___0">#N/A</definedName>
    <definedName name="SHARED_FORMULA_129___0___0___0___0">#N/A</definedName>
    <definedName name="SHARED_FORMULA_13">#N/A</definedName>
    <definedName name="SHARED_FORMULA_13___0">#N/A</definedName>
    <definedName name="SHARED_FORMULA_13___0___0">#N/A</definedName>
    <definedName name="SHARED_FORMULA_13___0___0___0">#N/A</definedName>
    <definedName name="SHARED_FORMULA_13___0___0___0___0">#N/A</definedName>
    <definedName name="SHARED_FORMULA_130">#N/A</definedName>
    <definedName name="SHARED_FORMULA_130___0">#N/A</definedName>
    <definedName name="SHARED_FORMULA_130___0___0">#N/A</definedName>
    <definedName name="SHARED_FORMULA_130___0___0___0">#N/A</definedName>
    <definedName name="SHARED_FORMULA_130___0___0___0___0">#N/A</definedName>
    <definedName name="SHARED_FORMULA_131">#N/A</definedName>
    <definedName name="SHARED_FORMULA_131___0">#N/A</definedName>
    <definedName name="SHARED_FORMULA_131___0___0">#N/A</definedName>
    <definedName name="SHARED_FORMULA_131___0___0___0">#N/A</definedName>
    <definedName name="SHARED_FORMULA_131___0___0___0___0">#N/A</definedName>
    <definedName name="SHARED_FORMULA_132">#N/A</definedName>
    <definedName name="SHARED_FORMULA_132___0">#N/A</definedName>
    <definedName name="SHARED_FORMULA_132___0___0">#N/A</definedName>
    <definedName name="SHARED_FORMULA_132___0___0___0">#N/A</definedName>
    <definedName name="SHARED_FORMULA_132___0___0___0___0">#N/A</definedName>
    <definedName name="SHARED_FORMULA_133">#N/A</definedName>
    <definedName name="SHARED_FORMULA_133___0">#N/A</definedName>
    <definedName name="SHARED_FORMULA_133___0___0">#N/A</definedName>
    <definedName name="SHARED_FORMULA_133___0___0___0">#N/A</definedName>
    <definedName name="SHARED_FORMULA_133___0___0___0___0">#N/A</definedName>
    <definedName name="SHARED_FORMULA_134">#N/A</definedName>
    <definedName name="SHARED_FORMULA_134___0">#N/A</definedName>
    <definedName name="SHARED_FORMULA_134___0___0">#N/A</definedName>
    <definedName name="SHARED_FORMULA_134___0___0___0">#N/A</definedName>
    <definedName name="SHARED_FORMULA_134___0___0___0___0">#N/A</definedName>
    <definedName name="SHARED_FORMULA_135">#N/A</definedName>
    <definedName name="SHARED_FORMULA_135___0">#N/A</definedName>
    <definedName name="SHARED_FORMULA_135___0___0">#N/A</definedName>
    <definedName name="SHARED_FORMULA_135___0___0___0">#N/A</definedName>
    <definedName name="SHARED_FORMULA_135___0___0___0___0">#N/A</definedName>
    <definedName name="SHARED_FORMULA_136">#N/A</definedName>
    <definedName name="SHARED_FORMULA_136___0">#N/A</definedName>
    <definedName name="SHARED_FORMULA_136___0___0">#N/A</definedName>
    <definedName name="SHARED_FORMULA_136___0___0___0">#N/A</definedName>
    <definedName name="SHARED_FORMULA_136___0___0___0___0">#N/A</definedName>
    <definedName name="SHARED_FORMULA_137">#N/A</definedName>
    <definedName name="SHARED_FORMULA_137___0">#N/A</definedName>
    <definedName name="SHARED_FORMULA_137___0___0">#N/A</definedName>
    <definedName name="SHARED_FORMULA_137___0___0___0">#N/A</definedName>
    <definedName name="SHARED_FORMULA_137___0___0___0___0">#N/A</definedName>
    <definedName name="SHARED_FORMULA_138">#N/A</definedName>
    <definedName name="SHARED_FORMULA_138___0">#N/A</definedName>
    <definedName name="SHARED_FORMULA_138___0___0">#N/A</definedName>
    <definedName name="SHARED_FORMULA_138___0___0___0">#N/A</definedName>
    <definedName name="SHARED_FORMULA_138___0___0___0___0">#N/A</definedName>
    <definedName name="SHARED_FORMULA_139">#N/A</definedName>
    <definedName name="SHARED_FORMULA_139___0">#N/A</definedName>
    <definedName name="SHARED_FORMULA_139___0___0">#N/A</definedName>
    <definedName name="SHARED_FORMULA_139___0___0___0">#N/A</definedName>
    <definedName name="SHARED_FORMULA_139___0___0___0___0">#N/A</definedName>
    <definedName name="SHARED_FORMULA_14">#N/A</definedName>
    <definedName name="SHARED_FORMULA_14___0">#N/A</definedName>
    <definedName name="SHARED_FORMULA_14___0___0">#N/A</definedName>
    <definedName name="SHARED_FORMULA_14___0___0___0">#N/A</definedName>
    <definedName name="SHARED_FORMULA_14___0___0___0___0">#N/A</definedName>
    <definedName name="SHARED_FORMULA_140">#N/A</definedName>
    <definedName name="SHARED_FORMULA_140___0">#N/A</definedName>
    <definedName name="SHARED_FORMULA_140___0___0">#N/A</definedName>
    <definedName name="SHARED_FORMULA_140___0___0___0">#N/A</definedName>
    <definedName name="SHARED_FORMULA_140___0___0___0___0">#N/A</definedName>
    <definedName name="SHARED_FORMULA_141">#N/A</definedName>
    <definedName name="SHARED_FORMULA_141___0">#N/A</definedName>
    <definedName name="SHARED_FORMULA_141___0___0">#N/A</definedName>
    <definedName name="SHARED_FORMULA_141___0___0___0">#N/A</definedName>
    <definedName name="SHARED_FORMULA_141___0___0___0___0">#N/A</definedName>
    <definedName name="SHARED_FORMULA_142">#N/A</definedName>
    <definedName name="SHARED_FORMULA_142___0">#N/A</definedName>
    <definedName name="SHARED_FORMULA_142___0___0">#N/A</definedName>
    <definedName name="SHARED_FORMULA_142___0___0___0">#N/A</definedName>
    <definedName name="SHARED_FORMULA_142___0___0___0___0">#N/A</definedName>
    <definedName name="SHARED_FORMULA_143">#N/A</definedName>
    <definedName name="SHARED_FORMULA_143___0">#N/A</definedName>
    <definedName name="SHARED_FORMULA_143___0___0">#N/A</definedName>
    <definedName name="SHARED_FORMULA_143___0___0___0">#N/A</definedName>
    <definedName name="SHARED_FORMULA_143___0___0___0___0">#N/A</definedName>
    <definedName name="SHARED_FORMULA_144">#N/A</definedName>
    <definedName name="SHARED_FORMULA_144___0">#N/A</definedName>
    <definedName name="SHARED_FORMULA_144___0___0">#N/A</definedName>
    <definedName name="SHARED_FORMULA_144___0___0___0">#N/A</definedName>
    <definedName name="SHARED_FORMULA_144___0___0___0___0">#N/A</definedName>
    <definedName name="SHARED_FORMULA_145">#N/A</definedName>
    <definedName name="SHARED_FORMULA_145___0">#N/A</definedName>
    <definedName name="SHARED_FORMULA_145___0___0">#N/A</definedName>
    <definedName name="SHARED_FORMULA_145___0___0___0">#N/A</definedName>
    <definedName name="SHARED_FORMULA_145___0___0___0___0">#N/A</definedName>
    <definedName name="SHARED_FORMULA_146">#N/A</definedName>
    <definedName name="SHARED_FORMULA_146___0">#N/A</definedName>
    <definedName name="SHARED_FORMULA_146___0___0">#N/A</definedName>
    <definedName name="SHARED_FORMULA_146___0___0___0">#N/A</definedName>
    <definedName name="SHARED_FORMULA_146___0___0___0___0">#N/A</definedName>
    <definedName name="SHARED_FORMULA_147">#N/A</definedName>
    <definedName name="SHARED_FORMULA_147___0">#N/A</definedName>
    <definedName name="SHARED_FORMULA_147___0___0">#N/A</definedName>
    <definedName name="SHARED_FORMULA_147___0___0___0">#N/A</definedName>
    <definedName name="SHARED_FORMULA_147___0___0___0___0">#N/A</definedName>
    <definedName name="SHARED_FORMULA_148">#N/A</definedName>
    <definedName name="SHARED_FORMULA_148___0">#N/A</definedName>
    <definedName name="SHARED_FORMULA_148___0___0">#N/A</definedName>
    <definedName name="SHARED_FORMULA_148___0___0___0">#N/A</definedName>
    <definedName name="SHARED_FORMULA_148___0___0___0___0">#N/A</definedName>
    <definedName name="SHARED_FORMULA_149">#N/A</definedName>
    <definedName name="SHARED_FORMULA_149___0">#N/A</definedName>
    <definedName name="SHARED_FORMULA_149___0___0">#N/A</definedName>
    <definedName name="SHARED_FORMULA_149___0___0___0">#N/A</definedName>
    <definedName name="SHARED_FORMULA_149___0___0___0___0">#N/A</definedName>
    <definedName name="SHARED_FORMULA_15">#N/A</definedName>
    <definedName name="SHARED_FORMULA_15___0">#N/A</definedName>
    <definedName name="SHARED_FORMULA_15___0___0">#N/A</definedName>
    <definedName name="SHARED_FORMULA_15___0___0___0">#N/A</definedName>
    <definedName name="SHARED_FORMULA_15___0___0___0___0">#N/A</definedName>
    <definedName name="SHARED_FORMULA_150">#N/A</definedName>
    <definedName name="SHARED_FORMULA_150___0">#N/A</definedName>
    <definedName name="SHARED_FORMULA_150___0___0">#N/A</definedName>
    <definedName name="SHARED_FORMULA_150___0___0___0">#N/A</definedName>
    <definedName name="SHARED_FORMULA_150___0___0___0___0">#N/A</definedName>
    <definedName name="SHARED_FORMULA_151">#N/A</definedName>
    <definedName name="SHARED_FORMULA_151___0">#N/A</definedName>
    <definedName name="SHARED_FORMULA_151___0___0">#N/A</definedName>
    <definedName name="SHARED_FORMULA_151___0___0___0">#N/A</definedName>
    <definedName name="SHARED_FORMULA_151___0___0___0___0">#N/A</definedName>
    <definedName name="SHARED_FORMULA_152">#N/A</definedName>
    <definedName name="SHARED_FORMULA_152___0">#N/A</definedName>
    <definedName name="SHARED_FORMULA_152___0___0">#N/A</definedName>
    <definedName name="SHARED_FORMULA_152___0___0___0">#N/A</definedName>
    <definedName name="SHARED_FORMULA_152___0___0___0___0">#N/A</definedName>
    <definedName name="SHARED_FORMULA_153">#N/A</definedName>
    <definedName name="SHARED_FORMULA_153___0">#N/A</definedName>
    <definedName name="SHARED_FORMULA_153___0___0">#N/A</definedName>
    <definedName name="SHARED_FORMULA_153___0___0___0">#N/A</definedName>
    <definedName name="SHARED_FORMULA_153___0___0___0___0">#N/A</definedName>
    <definedName name="SHARED_FORMULA_154">#N/A</definedName>
    <definedName name="SHARED_FORMULA_154___0">#N/A</definedName>
    <definedName name="SHARED_FORMULA_154___0___0">#N/A</definedName>
    <definedName name="SHARED_FORMULA_154___0___0___0">#N/A</definedName>
    <definedName name="SHARED_FORMULA_154___0___0___0___0">#N/A</definedName>
    <definedName name="SHARED_FORMULA_155">#N/A</definedName>
    <definedName name="SHARED_FORMULA_155___0">#N/A</definedName>
    <definedName name="SHARED_FORMULA_155___0___0">#N/A</definedName>
    <definedName name="SHARED_FORMULA_155___0___0___0">#N/A</definedName>
    <definedName name="SHARED_FORMULA_155___0___0___0___0">#N/A</definedName>
    <definedName name="SHARED_FORMULA_156">#N/A</definedName>
    <definedName name="SHARED_FORMULA_156___0">#N/A</definedName>
    <definedName name="SHARED_FORMULA_156___0___0">#N/A</definedName>
    <definedName name="SHARED_FORMULA_156___0___0___0">#N/A</definedName>
    <definedName name="SHARED_FORMULA_156___0___0___0___0">#N/A</definedName>
    <definedName name="SHARED_FORMULA_157">#N/A</definedName>
    <definedName name="SHARED_FORMULA_157___0">#N/A</definedName>
    <definedName name="SHARED_FORMULA_157___0___0">#N/A</definedName>
    <definedName name="SHARED_FORMULA_157___0___0___0">#N/A</definedName>
    <definedName name="SHARED_FORMULA_157___0___0___0___0">#N/A</definedName>
    <definedName name="SHARED_FORMULA_158">#N/A</definedName>
    <definedName name="SHARED_FORMULA_158___0">#N/A</definedName>
    <definedName name="SHARED_FORMULA_158___0___0">#N/A</definedName>
    <definedName name="SHARED_FORMULA_158___0___0___0">#N/A</definedName>
    <definedName name="SHARED_FORMULA_158___0___0___0___0">#N/A</definedName>
    <definedName name="SHARED_FORMULA_159">#N/A</definedName>
    <definedName name="SHARED_FORMULA_159___0">#N/A</definedName>
    <definedName name="SHARED_FORMULA_159___0___0">#N/A</definedName>
    <definedName name="SHARED_FORMULA_159___0___0___0">#N/A</definedName>
    <definedName name="SHARED_FORMULA_159___0___0___0___0">#N/A</definedName>
    <definedName name="SHARED_FORMULA_16">#N/A</definedName>
    <definedName name="SHARED_FORMULA_16___0">#N/A</definedName>
    <definedName name="SHARED_FORMULA_16___0___0">#N/A</definedName>
    <definedName name="SHARED_FORMULA_16___0___0___0">#N/A</definedName>
    <definedName name="SHARED_FORMULA_16___0___0___0___0">#N/A</definedName>
    <definedName name="SHARED_FORMULA_160">#N/A</definedName>
    <definedName name="SHARED_FORMULA_160___0">#N/A</definedName>
    <definedName name="SHARED_FORMULA_160___0___0">#N/A</definedName>
    <definedName name="SHARED_FORMULA_160___0___0___0">#N/A</definedName>
    <definedName name="SHARED_FORMULA_160___0___0___0___0">#N/A</definedName>
    <definedName name="SHARED_FORMULA_161">#N/A</definedName>
    <definedName name="SHARED_FORMULA_161___0">#N/A</definedName>
    <definedName name="SHARED_FORMULA_161___0___0">#N/A</definedName>
    <definedName name="SHARED_FORMULA_161___0___0___0">#N/A</definedName>
    <definedName name="SHARED_FORMULA_161___0___0___0___0">#N/A</definedName>
    <definedName name="SHARED_FORMULA_162">#N/A</definedName>
    <definedName name="SHARED_FORMULA_162___0">#N/A</definedName>
    <definedName name="SHARED_FORMULA_162___0___0">#N/A</definedName>
    <definedName name="SHARED_FORMULA_162___0___0___0">#N/A</definedName>
    <definedName name="SHARED_FORMULA_162___0___0___0___0">#N/A</definedName>
    <definedName name="SHARED_FORMULA_163">#N/A</definedName>
    <definedName name="SHARED_FORMULA_163___0">#N/A</definedName>
    <definedName name="SHARED_FORMULA_163___0___0">#N/A</definedName>
    <definedName name="SHARED_FORMULA_163___0___0___0">#N/A</definedName>
    <definedName name="SHARED_FORMULA_163___0___0___0___0">#N/A</definedName>
    <definedName name="SHARED_FORMULA_164">#N/A</definedName>
    <definedName name="SHARED_FORMULA_164___0">#N/A</definedName>
    <definedName name="SHARED_FORMULA_164___0___0">#N/A</definedName>
    <definedName name="SHARED_FORMULA_164___0___0___0">#N/A</definedName>
    <definedName name="SHARED_FORMULA_164___0___0___0___0">#N/A</definedName>
    <definedName name="SHARED_FORMULA_165">#N/A</definedName>
    <definedName name="SHARED_FORMULA_165___0">#N/A</definedName>
    <definedName name="SHARED_FORMULA_165___0___0">#N/A</definedName>
    <definedName name="SHARED_FORMULA_165___0___0___0">#N/A</definedName>
    <definedName name="SHARED_FORMULA_165___0___0___0___0">#N/A</definedName>
    <definedName name="SHARED_FORMULA_166">#N/A</definedName>
    <definedName name="SHARED_FORMULA_166___0">#N/A</definedName>
    <definedName name="SHARED_FORMULA_166___0___0">#N/A</definedName>
    <definedName name="SHARED_FORMULA_166___0___0___0">#N/A</definedName>
    <definedName name="SHARED_FORMULA_166___0___0___0___0">#N/A</definedName>
    <definedName name="SHARED_FORMULA_167">#N/A</definedName>
    <definedName name="SHARED_FORMULA_167___0">#N/A</definedName>
    <definedName name="SHARED_FORMULA_167___0___0">#N/A</definedName>
    <definedName name="SHARED_FORMULA_167___0___0___0">#N/A</definedName>
    <definedName name="SHARED_FORMULA_167___0___0___0___0">#N/A</definedName>
    <definedName name="SHARED_FORMULA_168">#N/A</definedName>
    <definedName name="SHARED_FORMULA_168___0">#N/A</definedName>
    <definedName name="SHARED_FORMULA_168___0___0">#N/A</definedName>
    <definedName name="SHARED_FORMULA_168___0___0___0">#N/A</definedName>
    <definedName name="SHARED_FORMULA_168___0___0___0___0">#N/A</definedName>
    <definedName name="SHARED_FORMULA_169">#N/A</definedName>
    <definedName name="SHARED_FORMULA_169___0">#N/A</definedName>
    <definedName name="SHARED_FORMULA_169___0___0">#N/A</definedName>
    <definedName name="SHARED_FORMULA_169___0___0___0">#N/A</definedName>
    <definedName name="SHARED_FORMULA_169___0___0___0___0">#N/A</definedName>
    <definedName name="SHARED_FORMULA_17">#N/A</definedName>
    <definedName name="SHARED_FORMULA_17___0">#N/A</definedName>
    <definedName name="SHARED_FORMULA_17___0___0">#N/A</definedName>
    <definedName name="SHARED_FORMULA_17___0___0___0">#N/A</definedName>
    <definedName name="SHARED_FORMULA_17___0___0___0___0">#N/A</definedName>
    <definedName name="SHARED_FORMULA_170">#N/A</definedName>
    <definedName name="SHARED_FORMULA_170___0">#N/A</definedName>
    <definedName name="SHARED_FORMULA_170___0___0">#N/A</definedName>
    <definedName name="SHARED_FORMULA_170___0___0___0">#N/A</definedName>
    <definedName name="SHARED_FORMULA_170___0___0___0___0">#N/A</definedName>
    <definedName name="SHARED_FORMULA_171">#N/A</definedName>
    <definedName name="SHARED_FORMULA_171___0">#N/A</definedName>
    <definedName name="SHARED_FORMULA_171___0___0">#N/A</definedName>
    <definedName name="SHARED_FORMULA_171___0___0___0">#N/A</definedName>
    <definedName name="SHARED_FORMULA_171___0___0___0___0">#N/A</definedName>
    <definedName name="SHARED_FORMULA_172">#N/A</definedName>
    <definedName name="SHARED_FORMULA_172___0">#N/A</definedName>
    <definedName name="SHARED_FORMULA_172___0___0">#N/A</definedName>
    <definedName name="SHARED_FORMULA_172___0___0___0">#N/A</definedName>
    <definedName name="SHARED_FORMULA_172___0___0___0___0">#N/A</definedName>
    <definedName name="SHARED_FORMULA_173">#N/A</definedName>
    <definedName name="SHARED_FORMULA_173___0">#N/A</definedName>
    <definedName name="SHARED_FORMULA_173___0___0">#N/A</definedName>
    <definedName name="SHARED_FORMULA_173___0___0___0">#N/A</definedName>
    <definedName name="SHARED_FORMULA_173___0___0___0___0">#N/A</definedName>
    <definedName name="SHARED_FORMULA_174">#N/A</definedName>
    <definedName name="SHARED_FORMULA_174___0">#N/A</definedName>
    <definedName name="SHARED_FORMULA_174___0___0">#N/A</definedName>
    <definedName name="SHARED_FORMULA_174___0___0___0">#N/A</definedName>
    <definedName name="SHARED_FORMULA_174___0___0___0___0">#N/A</definedName>
    <definedName name="SHARED_FORMULA_175">#N/A</definedName>
    <definedName name="SHARED_FORMULA_175___0">#N/A</definedName>
    <definedName name="SHARED_FORMULA_175___0___0">#N/A</definedName>
    <definedName name="SHARED_FORMULA_175___0___0___0">#N/A</definedName>
    <definedName name="SHARED_FORMULA_175___0___0___0___0">#N/A</definedName>
    <definedName name="SHARED_FORMULA_176">#N/A</definedName>
    <definedName name="SHARED_FORMULA_176___0">#N/A</definedName>
    <definedName name="SHARED_FORMULA_176___0___0">#N/A</definedName>
    <definedName name="SHARED_FORMULA_176___0___0___0">#N/A</definedName>
    <definedName name="SHARED_FORMULA_176___0___0___0___0">#N/A</definedName>
    <definedName name="SHARED_FORMULA_177">#N/A</definedName>
    <definedName name="SHARED_FORMULA_177___0">#N/A</definedName>
    <definedName name="SHARED_FORMULA_177___0___0">#N/A</definedName>
    <definedName name="SHARED_FORMULA_177___0___0___0">#N/A</definedName>
    <definedName name="SHARED_FORMULA_177___0___0___0___0">#N/A</definedName>
    <definedName name="SHARED_FORMULA_178">#N/A</definedName>
    <definedName name="SHARED_FORMULA_178___0">#N/A</definedName>
    <definedName name="SHARED_FORMULA_178___0___0">#N/A</definedName>
    <definedName name="SHARED_FORMULA_178___0___0___0">#N/A</definedName>
    <definedName name="SHARED_FORMULA_178___0___0___0___0">#N/A</definedName>
    <definedName name="SHARED_FORMULA_179">#N/A</definedName>
    <definedName name="SHARED_FORMULA_179___0">#N/A</definedName>
    <definedName name="SHARED_FORMULA_179___0___0">#N/A</definedName>
    <definedName name="SHARED_FORMULA_179___0___0___0">#N/A</definedName>
    <definedName name="SHARED_FORMULA_179___0___0___0___0">#N/A</definedName>
    <definedName name="SHARED_FORMULA_18">#N/A</definedName>
    <definedName name="SHARED_FORMULA_18___0">#N/A</definedName>
    <definedName name="SHARED_FORMULA_18___0___0">#N/A</definedName>
    <definedName name="SHARED_FORMULA_18___0___0___0">#N/A</definedName>
    <definedName name="SHARED_FORMULA_18___0___0___0___0">#N/A</definedName>
    <definedName name="SHARED_FORMULA_180">#N/A</definedName>
    <definedName name="SHARED_FORMULA_180___0">#N/A</definedName>
    <definedName name="SHARED_FORMULA_180___0___0">#N/A</definedName>
    <definedName name="SHARED_FORMULA_180___0___0___0">#N/A</definedName>
    <definedName name="SHARED_FORMULA_180___0___0___0___0">#N/A</definedName>
    <definedName name="SHARED_FORMULA_181">#N/A</definedName>
    <definedName name="SHARED_FORMULA_181___0">#N/A</definedName>
    <definedName name="SHARED_FORMULA_181___0___0">#N/A</definedName>
    <definedName name="SHARED_FORMULA_181___0___0___0">#N/A</definedName>
    <definedName name="SHARED_FORMULA_181___0___0___0___0">#N/A</definedName>
    <definedName name="SHARED_FORMULA_182">#N/A</definedName>
    <definedName name="SHARED_FORMULA_182___0">#N/A</definedName>
    <definedName name="SHARED_FORMULA_182___0___0">#N/A</definedName>
    <definedName name="SHARED_FORMULA_182___0___0___0">#N/A</definedName>
    <definedName name="SHARED_FORMULA_182___0___0___0___0">#N/A</definedName>
    <definedName name="SHARED_FORMULA_183">#N/A</definedName>
    <definedName name="SHARED_FORMULA_183___0">#N/A</definedName>
    <definedName name="SHARED_FORMULA_183___0___0">#N/A</definedName>
    <definedName name="SHARED_FORMULA_183___0___0___0">#N/A</definedName>
    <definedName name="SHARED_FORMULA_183___0___0___0___0">#N/A</definedName>
    <definedName name="SHARED_FORMULA_184">#N/A</definedName>
    <definedName name="SHARED_FORMULA_184___0">#N/A</definedName>
    <definedName name="SHARED_FORMULA_184___0___0">#N/A</definedName>
    <definedName name="SHARED_FORMULA_184___0___0___0">#N/A</definedName>
    <definedName name="SHARED_FORMULA_184___0___0___0___0">#N/A</definedName>
    <definedName name="SHARED_FORMULA_185">#N/A</definedName>
    <definedName name="SHARED_FORMULA_185___0">#N/A</definedName>
    <definedName name="SHARED_FORMULA_185___0___0">#N/A</definedName>
    <definedName name="SHARED_FORMULA_185___0___0___0">#N/A</definedName>
    <definedName name="SHARED_FORMULA_185___0___0___0___0">#N/A</definedName>
    <definedName name="SHARED_FORMULA_186">#N/A</definedName>
    <definedName name="SHARED_FORMULA_186___0">#N/A</definedName>
    <definedName name="SHARED_FORMULA_186___0___0">#N/A</definedName>
    <definedName name="SHARED_FORMULA_186___0___0___0">#N/A</definedName>
    <definedName name="SHARED_FORMULA_186___0___0___0___0">#N/A</definedName>
    <definedName name="SHARED_FORMULA_187">#N/A</definedName>
    <definedName name="SHARED_FORMULA_187___0">#N/A</definedName>
    <definedName name="SHARED_FORMULA_187___0___0">#N/A</definedName>
    <definedName name="SHARED_FORMULA_187___0___0___0">#N/A</definedName>
    <definedName name="SHARED_FORMULA_187___0___0___0___0">#N/A</definedName>
    <definedName name="SHARED_FORMULA_188">#N/A</definedName>
    <definedName name="SHARED_FORMULA_188___0">#N/A</definedName>
    <definedName name="SHARED_FORMULA_188___0___0">#N/A</definedName>
    <definedName name="SHARED_FORMULA_188___0___0___0">#N/A</definedName>
    <definedName name="SHARED_FORMULA_188___0___0___0___0">#N/A</definedName>
    <definedName name="SHARED_FORMULA_189">#N/A</definedName>
    <definedName name="SHARED_FORMULA_189___0">#N/A</definedName>
    <definedName name="SHARED_FORMULA_189___0___0">#N/A</definedName>
    <definedName name="SHARED_FORMULA_189___0___0___0">#N/A</definedName>
    <definedName name="SHARED_FORMULA_189___0___0___0___0">#N/A</definedName>
    <definedName name="SHARED_FORMULA_19">#N/A</definedName>
    <definedName name="SHARED_FORMULA_19___0">#N/A</definedName>
    <definedName name="SHARED_FORMULA_19___0___0">#N/A</definedName>
    <definedName name="SHARED_FORMULA_19___0___0___0">#N/A</definedName>
    <definedName name="SHARED_FORMULA_19___0___0___0___0">#N/A</definedName>
    <definedName name="SHARED_FORMULA_190">#N/A</definedName>
    <definedName name="SHARED_FORMULA_190___0">#N/A</definedName>
    <definedName name="SHARED_FORMULA_190___0___0">#N/A</definedName>
    <definedName name="SHARED_FORMULA_190___0___0___0">#N/A</definedName>
    <definedName name="SHARED_FORMULA_190___0___0___0___0">#N/A</definedName>
    <definedName name="SHARED_FORMULA_191">#N/A</definedName>
    <definedName name="SHARED_FORMULA_191___0">#N/A</definedName>
    <definedName name="SHARED_FORMULA_191___0___0">#N/A</definedName>
    <definedName name="SHARED_FORMULA_191___0___0___0">#N/A</definedName>
    <definedName name="SHARED_FORMULA_191___0___0___0___0">#N/A</definedName>
    <definedName name="SHARED_FORMULA_192">#N/A</definedName>
    <definedName name="SHARED_FORMULA_192___0">#N/A</definedName>
    <definedName name="SHARED_FORMULA_192___0___0">#N/A</definedName>
    <definedName name="SHARED_FORMULA_192___0___0___0">#N/A</definedName>
    <definedName name="SHARED_FORMULA_192___0___0___0___0">#N/A</definedName>
    <definedName name="SHARED_FORMULA_193">#N/A</definedName>
    <definedName name="SHARED_FORMULA_193___0">#N/A</definedName>
    <definedName name="SHARED_FORMULA_193___0___0">#N/A</definedName>
    <definedName name="SHARED_FORMULA_193___0___0___0">#N/A</definedName>
    <definedName name="SHARED_FORMULA_193___0___0___0___0">#N/A</definedName>
    <definedName name="SHARED_FORMULA_194">#N/A</definedName>
    <definedName name="SHARED_FORMULA_194___0">#N/A</definedName>
    <definedName name="SHARED_FORMULA_194___0___0">#N/A</definedName>
    <definedName name="SHARED_FORMULA_194___0___0___0">#N/A</definedName>
    <definedName name="SHARED_FORMULA_194___0___0___0___0">#N/A</definedName>
    <definedName name="SHARED_FORMULA_195">#N/A</definedName>
    <definedName name="SHARED_FORMULA_195___0">#N/A</definedName>
    <definedName name="SHARED_FORMULA_195___0___0">#N/A</definedName>
    <definedName name="SHARED_FORMULA_195___0___0___0">#N/A</definedName>
    <definedName name="SHARED_FORMULA_195___0___0___0___0">#N/A</definedName>
    <definedName name="SHARED_FORMULA_196">#N/A</definedName>
    <definedName name="SHARED_FORMULA_196___0">#N/A</definedName>
    <definedName name="SHARED_FORMULA_196___0___0">#N/A</definedName>
    <definedName name="SHARED_FORMULA_196___0___0___0">#N/A</definedName>
    <definedName name="SHARED_FORMULA_197">#N/A</definedName>
    <definedName name="SHARED_FORMULA_197___0">#N/A</definedName>
    <definedName name="SHARED_FORMULA_197___0___0">#N/A</definedName>
    <definedName name="SHARED_FORMULA_197___0___0___0">#N/A</definedName>
    <definedName name="SHARED_FORMULA_198">#N/A</definedName>
    <definedName name="SHARED_FORMULA_198___0">#N/A</definedName>
    <definedName name="SHARED_FORMULA_198___0___0">#N/A</definedName>
    <definedName name="SHARED_FORMULA_198___0___0___0">#N/A</definedName>
    <definedName name="SHARED_FORMULA_199">#N/A</definedName>
    <definedName name="SHARED_FORMULA_199___0">#N/A</definedName>
    <definedName name="SHARED_FORMULA_199___0___0">#N/A</definedName>
    <definedName name="SHARED_FORMULA_2">#N/A</definedName>
    <definedName name="SHARED_FORMULA_2___0">#N/A</definedName>
    <definedName name="SHARED_FORMULA_2___0___0">#N/A</definedName>
    <definedName name="SHARED_FORMULA_2___0___0___0">#N/A</definedName>
    <definedName name="SHARED_FORMULA_2___0___0___0___0">#N/A</definedName>
    <definedName name="SHARED_FORMULA_20">#N/A</definedName>
    <definedName name="SHARED_FORMULA_20___0">#N/A</definedName>
    <definedName name="SHARED_FORMULA_20___0___0">#N/A</definedName>
    <definedName name="SHARED_FORMULA_20___0___0___0">#N/A</definedName>
    <definedName name="SHARED_FORMULA_20___0___0___0___0">#N/A</definedName>
    <definedName name="SHARED_FORMULA_200">#N/A</definedName>
    <definedName name="SHARED_FORMULA_200___0">#N/A</definedName>
    <definedName name="SHARED_FORMULA_200___0___0">#N/A</definedName>
    <definedName name="SHARED_FORMULA_201">#N/A</definedName>
    <definedName name="SHARED_FORMULA_201___0">#N/A</definedName>
    <definedName name="SHARED_FORMULA_201___0___0">#N/A</definedName>
    <definedName name="SHARED_FORMULA_202">#N/A</definedName>
    <definedName name="SHARED_FORMULA_202___0">#N/A</definedName>
    <definedName name="SHARED_FORMULA_202___0___0">#N/A</definedName>
    <definedName name="SHARED_FORMULA_203">#N/A</definedName>
    <definedName name="SHARED_FORMULA_203___0">#N/A</definedName>
    <definedName name="SHARED_FORMULA_203___0___0">#N/A</definedName>
    <definedName name="SHARED_FORMULA_204">#N/A</definedName>
    <definedName name="SHARED_FORMULA_204___0">#N/A</definedName>
    <definedName name="SHARED_FORMULA_204___0___0">#N/A</definedName>
    <definedName name="SHARED_FORMULA_205">#N/A</definedName>
    <definedName name="SHARED_FORMULA_205___0">#N/A</definedName>
    <definedName name="SHARED_FORMULA_205___0___0">#N/A</definedName>
    <definedName name="SHARED_FORMULA_206">#N/A</definedName>
    <definedName name="SHARED_FORMULA_206___0">#N/A</definedName>
    <definedName name="SHARED_FORMULA_206___0___0">#N/A</definedName>
    <definedName name="SHARED_FORMULA_207">#N/A</definedName>
    <definedName name="SHARED_FORMULA_207___0">#N/A</definedName>
    <definedName name="SHARED_FORMULA_207___0___0">#N/A</definedName>
    <definedName name="SHARED_FORMULA_208">#N/A</definedName>
    <definedName name="SHARED_FORMULA_208___0">#N/A</definedName>
    <definedName name="SHARED_FORMULA_209">#N/A</definedName>
    <definedName name="SHARED_FORMULA_209___0">#N/A</definedName>
    <definedName name="SHARED_FORMULA_21">#N/A</definedName>
    <definedName name="SHARED_FORMULA_21___0">#N/A</definedName>
    <definedName name="SHARED_FORMULA_21___0___0">#N/A</definedName>
    <definedName name="SHARED_FORMULA_21___0___0___0">#N/A</definedName>
    <definedName name="SHARED_FORMULA_21___0___0___0___0">#N/A</definedName>
    <definedName name="SHARED_FORMULA_210">#N/A</definedName>
    <definedName name="SHARED_FORMULA_210___0">#N/A</definedName>
    <definedName name="SHARED_FORMULA_211">#N/A</definedName>
    <definedName name="SHARED_FORMULA_211___0">#N/A</definedName>
    <definedName name="SHARED_FORMULA_212">#N/A</definedName>
    <definedName name="SHARED_FORMULA_212___0">#N/A</definedName>
    <definedName name="SHARED_FORMULA_213">#N/A</definedName>
    <definedName name="SHARED_FORMULA_213___0">#N/A</definedName>
    <definedName name="SHARED_FORMULA_214">#N/A</definedName>
    <definedName name="SHARED_FORMULA_214___0">#N/A</definedName>
    <definedName name="SHARED_FORMULA_215">#N/A</definedName>
    <definedName name="SHARED_FORMULA_215___0">#N/A</definedName>
    <definedName name="SHARED_FORMULA_216">#N/A</definedName>
    <definedName name="SHARED_FORMULA_216___0">#N/A</definedName>
    <definedName name="SHARED_FORMULA_217">#N/A</definedName>
    <definedName name="SHARED_FORMULA_217___0">#N/A</definedName>
    <definedName name="SHARED_FORMULA_218">#N/A</definedName>
    <definedName name="SHARED_FORMULA_218___0">#N/A</definedName>
    <definedName name="SHARED_FORMULA_219">#N/A</definedName>
    <definedName name="SHARED_FORMULA_219___0">#N/A</definedName>
    <definedName name="SHARED_FORMULA_22">#N/A</definedName>
    <definedName name="SHARED_FORMULA_22___0">#N/A</definedName>
    <definedName name="SHARED_FORMULA_22___0___0">#N/A</definedName>
    <definedName name="SHARED_FORMULA_22___0___0___0">#N/A</definedName>
    <definedName name="SHARED_FORMULA_22___0___0___0___0">#N/A</definedName>
    <definedName name="SHARED_FORMULA_220">#N/A</definedName>
    <definedName name="SHARED_FORMULA_220___0">#N/A</definedName>
    <definedName name="SHARED_FORMULA_221">#N/A</definedName>
    <definedName name="SHARED_FORMULA_221___0">#N/A</definedName>
    <definedName name="SHARED_FORMULA_222">#N/A</definedName>
    <definedName name="SHARED_FORMULA_222___0">#N/A</definedName>
    <definedName name="SHARED_FORMULA_223">#N/A</definedName>
    <definedName name="SHARED_FORMULA_223___0">#N/A</definedName>
    <definedName name="SHARED_FORMULA_224">#N/A</definedName>
    <definedName name="SHARED_FORMULA_224___0">#N/A</definedName>
    <definedName name="SHARED_FORMULA_225">#N/A</definedName>
    <definedName name="SHARED_FORMULA_225___0">#N/A</definedName>
    <definedName name="SHARED_FORMULA_226">#N/A</definedName>
    <definedName name="SHARED_FORMULA_226___0">#N/A</definedName>
    <definedName name="SHARED_FORMULA_227">#N/A</definedName>
    <definedName name="SHARED_FORMULA_227___0">#N/A</definedName>
    <definedName name="SHARED_FORMULA_228">#N/A</definedName>
    <definedName name="SHARED_FORMULA_228___0">#N/A</definedName>
    <definedName name="SHARED_FORMULA_229">#N/A</definedName>
    <definedName name="SHARED_FORMULA_229___0">#N/A</definedName>
    <definedName name="SHARED_FORMULA_23">#N/A</definedName>
    <definedName name="SHARED_FORMULA_23___0">#N/A</definedName>
    <definedName name="SHARED_FORMULA_23___0___0">#N/A</definedName>
    <definedName name="SHARED_FORMULA_23___0___0___0">#N/A</definedName>
    <definedName name="SHARED_FORMULA_23___0___0___0___0">#N/A</definedName>
    <definedName name="SHARED_FORMULA_230">#N/A</definedName>
    <definedName name="SHARED_FORMULA_230___0">#N/A</definedName>
    <definedName name="SHARED_FORMULA_231">#N/A</definedName>
    <definedName name="SHARED_FORMULA_231___0">#N/A</definedName>
    <definedName name="SHARED_FORMULA_232">#N/A</definedName>
    <definedName name="SHARED_FORMULA_232___0">#N/A</definedName>
    <definedName name="SHARED_FORMULA_233">#N/A</definedName>
    <definedName name="SHARED_FORMULA_233___0">#N/A</definedName>
    <definedName name="SHARED_FORMULA_234">#N/A</definedName>
    <definedName name="SHARED_FORMULA_235">#N/A</definedName>
    <definedName name="SHARED_FORMULA_236">#N/A</definedName>
    <definedName name="SHARED_FORMULA_237">#N/A</definedName>
    <definedName name="SHARED_FORMULA_24">#N/A</definedName>
    <definedName name="SHARED_FORMULA_24___0">#N/A</definedName>
    <definedName name="SHARED_FORMULA_24___0___0">#N/A</definedName>
    <definedName name="SHARED_FORMULA_24___0___0___0">#N/A</definedName>
    <definedName name="SHARED_FORMULA_24___0___0___0___0">#N/A</definedName>
    <definedName name="SHARED_FORMULA_25">#N/A</definedName>
    <definedName name="SHARED_FORMULA_25___0">#N/A</definedName>
    <definedName name="SHARED_FORMULA_25___0___0">#N/A</definedName>
    <definedName name="SHARED_FORMULA_25___0___0___0">#N/A</definedName>
    <definedName name="SHARED_FORMULA_25___0___0___0___0">#N/A</definedName>
    <definedName name="SHARED_FORMULA_26">#N/A</definedName>
    <definedName name="SHARED_FORMULA_26___0">#N/A</definedName>
    <definedName name="SHARED_FORMULA_26___0___0">#N/A</definedName>
    <definedName name="SHARED_FORMULA_26___0___0___0">#N/A</definedName>
    <definedName name="SHARED_FORMULA_26___0___0___0___0">#N/A</definedName>
    <definedName name="SHARED_FORMULA_27">#N/A</definedName>
    <definedName name="SHARED_FORMULA_27___0">#N/A</definedName>
    <definedName name="SHARED_FORMULA_27___0___0">#N/A</definedName>
    <definedName name="SHARED_FORMULA_27___0___0___0">#N/A</definedName>
    <definedName name="SHARED_FORMULA_27___0___0___0___0">#N/A</definedName>
    <definedName name="SHARED_FORMULA_28">#N/A</definedName>
    <definedName name="SHARED_FORMULA_28___0">#N/A</definedName>
    <definedName name="SHARED_FORMULA_28___0___0">#N/A</definedName>
    <definedName name="SHARED_FORMULA_28___0___0___0">#N/A</definedName>
    <definedName name="SHARED_FORMULA_28___0___0___0___0">#N/A</definedName>
    <definedName name="SHARED_FORMULA_29">#N/A</definedName>
    <definedName name="SHARED_FORMULA_29___0">#N/A</definedName>
    <definedName name="SHARED_FORMULA_29___0___0">#N/A</definedName>
    <definedName name="SHARED_FORMULA_29___0___0___0">#N/A</definedName>
    <definedName name="SHARED_FORMULA_29___0___0___0___0">#N/A</definedName>
    <definedName name="SHARED_FORMULA_3">#N/A</definedName>
    <definedName name="SHARED_FORMULA_3___0">#N/A</definedName>
    <definedName name="SHARED_FORMULA_3___0___0">#N/A</definedName>
    <definedName name="SHARED_FORMULA_3___0___0___0">#N/A</definedName>
    <definedName name="SHARED_FORMULA_3___0___0___0___0">#N/A</definedName>
    <definedName name="SHARED_FORMULA_30">#N/A</definedName>
    <definedName name="SHARED_FORMULA_30___0">#N/A</definedName>
    <definedName name="SHARED_FORMULA_30___0___0">#N/A</definedName>
    <definedName name="SHARED_FORMULA_30___0___0___0">#N/A</definedName>
    <definedName name="SHARED_FORMULA_30___0___0___0___0">#N/A</definedName>
    <definedName name="SHARED_FORMULA_31">#N/A</definedName>
    <definedName name="SHARED_FORMULA_31___0">#N/A</definedName>
    <definedName name="SHARED_FORMULA_31___0___0">#N/A</definedName>
    <definedName name="SHARED_FORMULA_31___0___0___0">#N/A</definedName>
    <definedName name="SHARED_FORMULA_31___0___0___0___0">#N/A</definedName>
    <definedName name="SHARED_FORMULA_32">#N/A</definedName>
    <definedName name="SHARED_FORMULA_32___0">#N/A</definedName>
    <definedName name="SHARED_FORMULA_32___0___0">#N/A</definedName>
    <definedName name="SHARED_FORMULA_32___0___0___0">#N/A</definedName>
    <definedName name="SHARED_FORMULA_32___0___0___0___0">#N/A</definedName>
    <definedName name="SHARED_FORMULA_33">#N/A</definedName>
    <definedName name="SHARED_FORMULA_33___0">#N/A</definedName>
    <definedName name="SHARED_FORMULA_33___0___0">#N/A</definedName>
    <definedName name="SHARED_FORMULA_33___0___0___0">#N/A</definedName>
    <definedName name="SHARED_FORMULA_33___0___0___0___0">#N/A</definedName>
    <definedName name="SHARED_FORMULA_34">#N/A</definedName>
    <definedName name="SHARED_FORMULA_34___0">#N/A</definedName>
    <definedName name="SHARED_FORMULA_34___0___0">#N/A</definedName>
    <definedName name="SHARED_FORMULA_34___0___0___0">#N/A</definedName>
    <definedName name="SHARED_FORMULA_34___0___0___0___0">#N/A</definedName>
    <definedName name="SHARED_FORMULA_35">#N/A</definedName>
    <definedName name="SHARED_FORMULA_35___0">#N/A</definedName>
    <definedName name="SHARED_FORMULA_35___0___0">#N/A</definedName>
    <definedName name="SHARED_FORMULA_35___0___0___0">#N/A</definedName>
    <definedName name="SHARED_FORMULA_35___0___0___0___0">#N/A</definedName>
    <definedName name="SHARED_FORMULA_36">#N/A</definedName>
    <definedName name="SHARED_FORMULA_36___0">#N/A</definedName>
    <definedName name="SHARED_FORMULA_36___0___0">#N/A</definedName>
    <definedName name="SHARED_FORMULA_36___0___0___0">#N/A</definedName>
    <definedName name="SHARED_FORMULA_36___0___0___0___0">#N/A</definedName>
    <definedName name="SHARED_FORMULA_37">#N/A</definedName>
    <definedName name="SHARED_FORMULA_37___0">#N/A</definedName>
    <definedName name="SHARED_FORMULA_37___0___0">#N/A</definedName>
    <definedName name="SHARED_FORMULA_37___0___0___0">#N/A</definedName>
    <definedName name="SHARED_FORMULA_37___0___0___0___0">#N/A</definedName>
    <definedName name="SHARED_FORMULA_38">#N/A</definedName>
    <definedName name="SHARED_FORMULA_38___0">#N/A</definedName>
    <definedName name="SHARED_FORMULA_38___0___0">#N/A</definedName>
    <definedName name="SHARED_FORMULA_38___0___0___0">#N/A</definedName>
    <definedName name="SHARED_FORMULA_38___0___0___0___0">#N/A</definedName>
    <definedName name="SHARED_FORMULA_39">#N/A</definedName>
    <definedName name="SHARED_FORMULA_39___0">#N/A</definedName>
    <definedName name="SHARED_FORMULA_39___0___0">#N/A</definedName>
    <definedName name="SHARED_FORMULA_39___0___0___0">#N/A</definedName>
    <definedName name="SHARED_FORMULA_39___0___0___0___0">#N/A</definedName>
    <definedName name="SHARED_FORMULA_4">#N/A</definedName>
    <definedName name="SHARED_FORMULA_4___0">#N/A</definedName>
    <definedName name="SHARED_FORMULA_4___0___0">#N/A</definedName>
    <definedName name="SHARED_FORMULA_4___0___0___0">#N/A</definedName>
    <definedName name="SHARED_FORMULA_4___0___0___0___0">#N/A</definedName>
    <definedName name="SHARED_FORMULA_40">#N/A</definedName>
    <definedName name="SHARED_FORMULA_40___0">#N/A</definedName>
    <definedName name="SHARED_FORMULA_40___0___0">#N/A</definedName>
    <definedName name="SHARED_FORMULA_40___0___0___0">#N/A</definedName>
    <definedName name="SHARED_FORMULA_40___0___0___0___0">#N/A</definedName>
    <definedName name="SHARED_FORMULA_41">#N/A</definedName>
    <definedName name="SHARED_FORMULA_41___0">#N/A</definedName>
    <definedName name="SHARED_FORMULA_41___0___0">#N/A</definedName>
    <definedName name="SHARED_FORMULA_41___0___0___0">#N/A</definedName>
    <definedName name="SHARED_FORMULA_41___0___0___0___0">#N/A</definedName>
    <definedName name="SHARED_FORMULA_42">#N/A</definedName>
    <definedName name="SHARED_FORMULA_42___0">#N/A</definedName>
    <definedName name="SHARED_FORMULA_42___0___0">#N/A</definedName>
    <definedName name="SHARED_FORMULA_42___0___0___0">#N/A</definedName>
    <definedName name="SHARED_FORMULA_42___0___0___0___0">#N/A</definedName>
    <definedName name="SHARED_FORMULA_43">#N/A</definedName>
    <definedName name="SHARED_FORMULA_43___0">#N/A</definedName>
    <definedName name="SHARED_FORMULA_43___0___0">#N/A</definedName>
    <definedName name="SHARED_FORMULA_43___0___0___0">#N/A</definedName>
    <definedName name="SHARED_FORMULA_43___0___0___0___0">#N/A</definedName>
    <definedName name="SHARED_FORMULA_44">#N/A</definedName>
    <definedName name="SHARED_FORMULA_44___0">#N/A</definedName>
    <definedName name="SHARED_FORMULA_44___0___0">#N/A</definedName>
    <definedName name="SHARED_FORMULA_44___0___0___0">#N/A</definedName>
    <definedName name="SHARED_FORMULA_44___0___0___0___0">#N/A</definedName>
    <definedName name="SHARED_FORMULA_45">#N/A</definedName>
    <definedName name="SHARED_FORMULA_45___0">#N/A</definedName>
    <definedName name="SHARED_FORMULA_45___0___0">#N/A</definedName>
    <definedName name="SHARED_FORMULA_45___0___0___0">#N/A</definedName>
    <definedName name="SHARED_FORMULA_45___0___0___0___0">#N/A</definedName>
    <definedName name="SHARED_FORMULA_46">#N/A</definedName>
    <definedName name="SHARED_FORMULA_46___0">#N/A</definedName>
    <definedName name="SHARED_FORMULA_46___0___0">#N/A</definedName>
    <definedName name="SHARED_FORMULA_46___0___0___0">#N/A</definedName>
    <definedName name="SHARED_FORMULA_46___0___0___0___0">#N/A</definedName>
    <definedName name="SHARED_FORMULA_47">#N/A</definedName>
    <definedName name="SHARED_FORMULA_47___0">#N/A</definedName>
    <definedName name="SHARED_FORMULA_47___0___0">#N/A</definedName>
    <definedName name="SHARED_FORMULA_47___0___0___0">#N/A</definedName>
    <definedName name="SHARED_FORMULA_47___0___0___0___0">#N/A</definedName>
    <definedName name="SHARED_FORMULA_48">#N/A</definedName>
    <definedName name="SHARED_FORMULA_48___0">#N/A</definedName>
    <definedName name="SHARED_FORMULA_48___0___0">#N/A</definedName>
    <definedName name="SHARED_FORMULA_48___0___0___0">#N/A</definedName>
    <definedName name="SHARED_FORMULA_48___0___0___0___0">#N/A</definedName>
    <definedName name="SHARED_FORMULA_49">#N/A</definedName>
    <definedName name="SHARED_FORMULA_49___0">#N/A</definedName>
    <definedName name="SHARED_FORMULA_49___0___0">#N/A</definedName>
    <definedName name="SHARED_FORMULA_49___0___0___0">#N/A</definedName>
    <definedName name="SHARED_FORMULA_49___0___0___0___0">#N/A</definedName>
    <definedName name="SHARED_FORMULA_5">#N/A</definedName>
    <definedName name="SHARED_FORMULA_5___0">#N/A</definedName>
    <definedName name="SHARED_FORMULA_5___0___0">#N/A</definedName>
    <definedName name="SHARED_FORMULA_5___0___0___0">#N/A</definedName>
    <definedName name="SHARED_FORMULA_5___0___0___0___0">#N/A</definedName>
    <definedName name="SHARED_FORMULA_50">#N/A</definedName>
    <definedName name="SHARED_FORMULA_50___0">#N/A</definedName>
    <definedName name="SHARED_FORMULA_50___0___0">#N/A</definedName>
    <definedName name="SHARED_FORMULA_50___0___0___0">#N/A</definedName>
    <definedName name="SHARED_FORMULA_50___0___0___0___0">#N/A</definedName>
    <definedName name="SHARED_FORMULA_51">#N/A</definedName>
    <definedName name="SHARED_FORMULA_51___0">#N/A</definedName>
    <definedName name="SHARED_FORMULA_51___0___0">#N/A</definedName>
    <definedName name="SHARED_FORMULA_51___0___0___0">#N/A</definedName>
    <definedName name="SHARED_FORMULA_51___0___0___0___0">#N/A</definedName>
    <definedName name="SHARED_FORMULA_52">#N/A</definedName>
    <definedName name="SHARED_FORMULA_52___0">#N/A</definedName>
    <definedName name="SHARED_FORMULA_52___0___0">#N/A</definedName>
    <definedName name="SHARED_FORMULA_52___0___0___0">#N/A</definedName>
    <definedName name="SHARED_FORMULA_52___0___0___0___0">#N/A</definedName>
    <definedName name="SHARED_FORMULA_53">#N/A</definedName>
    <definedName name="SHARED_FORMULA_53___0">#N/A</definedName>
    <definedName name="SHARED_FORMULA_53___0___0">#N/A</definedName>
    <definedName name="SHARED_FORMULA_53___0___0___0">#N/A</definedName>
    <definedName name="SHARED_FORMULA_53___0___0___0___0">#N/A</definedName>
    <definedName name="SHARED_FORMULA_54">#N/A</definedName>
    <definedName name="SHARED_FORMULA_54___0">#N/A</definedName>
    <definedName name="SHARED_FORMULA_54___0___0">#N/A</definedName>
    <definedName name="SHARED_FORMULA_54___0___0___0">#N/A</definedName>
    <definedName name="SHARED_FORMULA_54___0___0___0___0">#N/A</definedName>
    <definedName name="SHARED_FORMULA_55">#N/A</definedName>
    <definedName name="SHARED_FORMULA_55___0">#N/A</definedName>
    <definedName name="SHARED_FORMULA_55___0___0">#N/A</definedName>
    <definedName name="SHARED_FORMULA_55___0___0___0">#N/A</definedName>
    <definedName name="SHARED_FORMULA_55___0___0___0___0">#N/A</definedName>
    <definedName name="SHARED_FORMULA_56">#N/A</definedName>
    <definedName name="SHARED_FORMULA_56___0">#N/A</definedName>
    <definedName name="SHARED_FORMULA_56___0___0">#N/A</definedName>
    <definedName name="SHARED_FORMULA_56___0___0___0">#N/A</definedName>
    <definedName name="SHARED_FORMULA_56___0___0___0___0">#N/A</definedName>
    <definedName name="SHARED_FORMULA_57">#N/A</definedName>
    <definedName name="SHARED_FORMULA_57___0">#N/A</definedName>
    <definedName name="SHARED_FORMULA_57___0___0">#N/A</definedName>
    <definedName name="SHARED_FORMULA_57___0___0___0">#N/A</definedName>
    <definedName name="SHARED_FORMULA_57___0___0___0___0">#N/A</definedName>
    <definedName name="SHARED_FORMULA_58">#N/A</definedName>
    <definedName name="SHARED_FORMULA_58___0">#N/A</definedName>
    <definedName name="SHARED_FORMULA_58___0___0">#N/A</definedName>
    <definedName name="SHARED_FORMULA_58___0___0___0">#N/A</definedName>
    <definedName name="SHARED_FORMULA_58___0___0___0___0">#N/A</definedName>
    <definedName name="SHARED_FORMULA_59">#N/A</definedName>
    <definedName name="SHARED_FORMULA_59___0">#N/A</definedName>
    <definedName name="SHARED_FORMULA_59___0___0">#N/A</definedName>
    <definedName name="SHARED_FORMULA_59___0___0___0">#N/A</definedName>
    <definedName name="SHARED_FORMULA_59___0___0___0___0">#N/A</definedName>
    <definedName name="SHARED_FORMULA_6">#N/A</definedName>
    <definedName name="SHARED_FORMULA_6___0">#N/A</definedName>
    <definedName name="SHARED_FORMULA_6___0___0">#N/A</definedName>
    <definedName name="SHARED_FORMULA_6___0___0___0">#N/A</definedName>
    <definedName name="SHARED_FORMULA_6___0___0___0___0">#N/A</definedName>
    <definedName name="SHARED_FORMULA_60">#N/A</definedName>
    <definedName name="SHARED_FORMULA_60___0">#N/A</definedName>
    <definedName name="SHARED_FORMULA_60___0___0">#N/A</definedName>
    <definedName name="SHARED_FORMULA_60___0___0___0">#N/A</definedName>
    <definedName name="SHARED_FORMULA_60___0___0___0___0">#N/A</definedName>
    <definedName name="SHARED_FORMULA_61">#N/A</definedName>
    <definedName name="SHARED_FORMULA_61___0">#N/A</definedName>
    <definedName name="SHARED_FORMULA_61___0___0">#N/A</definedName>
    <definedName name="SHARED_FORMULA_61___0___0___0">#N/A</definedName>
    <definedName name="SHARED_FORMULA_61___0___0___0___0">#N/A</definedName>
    <definedName name="SHARED_FORMULA_62">#N/A</definedName>
    <definedName name="SHARED_FORMULA_62___0">#N/A</definedName>
    <definedName name="SHARED_FORMULA_62___0___0">#N/A</definedName>
    <definedName name="SHARED_FORMULA_62___0___0___0">#N/A</definedName>
    <definedName name="SHARED_FORMULA_62___0___0___0___0">#N/A</definedName>
    <definedName name="SHARED_FORMULA_63">#N/A</definedName>
    <definedName name="SHARED_FORMULA_63___0">#N/A</definedName>
    <definedName name="SHARED_FORMULA_63___0___0">#N/A</definedName>
    <definedName name="SHARED_FORMULA_63___0___0___0">#N/A</definedName>
    <definedName name="SHARED_FORMULA_63___0___0___0___0">#N/A</definedName>
    <definedName name="SHARED_FORMULA_64">#N/A</definedName>
    <definedName name="SHARED_FORMULA_64___0">#N/A</definedName>
    <definedName name="SHARED_FORMULA_64___0___0">#N/A</definedName>
    <definedName name="SHARED_FORMULA_64___0___0___0">#N/A</definedName>
    <definedName name="SHARED_FORMULA_64___0___0___0___0">#N/A</definedName>
    <definedName name="SHARED_FORMULA_65">#N/A</definedName>
    <definedName name="SHARED_FORMULA_65___0">#N/A</definedName>
    <definedName name="SHARED_FORMULA_65___0___0">#N/A</definedName>
    <definedName name="SHARED_FORMULA_65___0___0___0">#N/A</definedName>
    <definedName name="SHARED_FORMULA_65___0___0___0___0">#N/A</definedName>
    <definedName name="SHARED_FORMULA_66">#N/A</definedName>
    <definedName name="SHARED_FORMULA_66___0">#N/A</definedName>
    <definedName name="SHARED_FORMULA_66___0___0">#N/A</definedName>
    <definedName name="SHARED_FORMULA_66___0___0___0">#N/A</definedName>
    <definedName name="SHARED_FORMULA_66___0___0___0___0">#N/A</definedName>
    <definedName name="SHARED_FORMULA_67">#N/A</definedName>
    <definedName name="SHARED_FORMULA_67___0">#N/A</definedName>
    <definedName name="SHARED_FORMULA_67___0___0">#N/A</definedName>
    <definedName name="SHARED_FORMULA_67___0___0___0">#N/A</definedName>
    <definedName name="SHARED_FORMULA_67___0___0___0___0">#N/A</definedName>
    <definedName name="SHARED_FORMULA_68">#N/A</definedName>
    <definedName name="SHARED_FORMULA_68___0">#N/A</definedName>
    <definedName name="SHARED_FORMULA_68___0___0">#N/A</definedName>
    <definedName name="SHARED_FORMULA_68___0___0___0">#N/A</definedName>
    <definedName name="SHARED_FORMULA_68___0___0___0___0">#N/A</definedName>
    <definedName name="SHARED_FORMULA_69">#N/A</definedName>
    <definedName name="SHARED_FORMULA_69___0">#N/A</definedName>
    <definedName name="SHARED_FORMULA_69___0___0">#N/A</definedName>
    <definedName name="SHARED_FORMULA_69___0___0___0">#N/A</definedName>
    <definedName name="SHARED_FORMULA_69___0___0___0___0">#N/A</definedName>
    <definedName name="SHARED_FORMULA_7">#N/A</definedName>
    <definedName name="SHARED_FORMULA_7___0">#N/A</definedName>
    <definedName name="SHARED_FORMULA_7___0___0">#N/A</definedName>
    <definedName name="SHARED_FORMULA_7___0___0___0">#N/A</definedName>
    <definedName name="SHARED_FORMULA_7___0___0___0___0">#N/A</definedName>
    <definedName name="SHARED_FORMULA_70">#N/A</definedName>
    <definedName name="SHARED_FORMULA_70___0">#N/A</definedName>
    <definedName name="SHARED_FORMULA_70___0___0">#N/A</definedName>
    <definedName name="SHARED_FORMULA_70___0___0___0">#N/A</definedName>
    <definedName name="SHARED_FORMULA_70___0___0___0___0">#N/A</definedName>
    <definedName name="SHARED_FORMULA_71">#N/A</definedName>
    <definedName name="SHARED_FORMULA_71___0">#N/A</definedName>
    <definedName name="SHARED_FORMULA_71___0___0">#N/A</definedName>
    <definedName name="SHARED_FORMULA_71___0___0___0">#N/A</definedName>
    <definedName name="SHARED_FORMULA_71___0___0___0___0">#N/A</definedName>
    <definedName name="SHARED_FORMULA_72">#N/A</definedName>
    <definedName name="SHARED_FORMULA_72___0">#N/A</definedName>
    <definedName name="SHARED_FORMULA_72___0___0">#N/A</definedName>
    <definedName name="SHARED_FORMULA_72___0___0___0">#N/A</definedName>
    <definedName name="SHARED_FORMULA_72___0___0___0___0">#N/A</definedName>
    <definedName name="SHARED_FORMULA_73">#N/A</definedName>
    <definedName name="SHARED_FORMULA_73___0">#N/A</definedName>
    <definedName name="SHARED_FORMULA_73___0___0">#N/A</definedName>
    <definedName name="SHARED_FORMULA_73___0___0___0">#N/A</definedName>
    <definedName name="SHARED_FORMULA_73___0___0___0___0">#N/A</definedName>
    <definedName name="SHARED_FORMULA_74">#N/A</definedName>
    <definedName name="SHARED_FORMULA_74___0">#N/A</definedName>
    <definedName name="SHARED_FORMULA_74___0___0">#N/A</definedName>
    <definedName name="SHARED_FORMULA_74___0___0___0">#N/A</definedName>
    <definedName name="SHARED_FORMULA_74___0___0___0___0">#N/A</definedName>
    <definedName name="SHARED_FORMULA_75">#N/A</definedName>
    <definedName name="SHARED_FORMULA_75___0">#N/A</definedName>
    <definedName name="SHARED_FORMULA_75___0___0">#N/A</definedName>
    <definedName name="SHARED_FORMULA_75___0___0___0">#N/A</definedName>
    <definedName name="SHARED_FORMULA_75___0___0___0___0">#N/A</definedName>
    <definedName name="SHARED_FORMULA_76">#N/A</definedName>
    <definedName name="SHARED_FORMULA_76___0">#N/A</definedName>
    <definedName name="SHARED_FORMULA_76___0___0">#N/A</definedName>
    <definedName name="SHARED_FORMULA_76___0___0___0">#N/A</definedName>
    <definedName name="SHARED_FORMULA_76___0___0___0___0">#N/A</definedName>
    <definedName name="SHARED_FORMULA_77">#N/A</definedName>
    <definedName name="SHARED_FORMULA_77___0">#N/A</definedName>
    <definedName name="SHARED_FORMULA_77___0___0">#N/A</definedName>
    <definedName name="SHARED_FORMULA_77___0___0___0">#N/A</definedName>
    <definedName name="SHARED_FORMULA_77___0___0___0___0">#N/A</definedName>
    <definedName name="SHARED_FORMULA_78">#N/A</definedName>
    <definedName name="SHARED_FORMULA_78___0">#N/A</definedName>
    <definedName name="SHARED_FORMULA_78___0___0">#N/A</definedName>
    <definedName name="SHARED_FORMULA_78___0___0___0">#N/A</definedName>
    <definedName name="SHARED_FORMULA_78___0___0___0___0">#N/A</definedName>
    <definedName name="SHARED_FORMULA_79">#N/A</definedName>
    <definedName name="SHARED_FORMULA_79___0">#N/A</definedName>
    <definedName name="SHARED_FORMULA_79___0___0">#N/A</definedName>
    <definedName name="SHARED_FORMULA_79___0___0___0">#N/A</definedName>
    <definedName name="SHARED_FORMULA_79___0___0___0___0">#N/A</definedName>
    <definedName name="SHARED_FORMULA_8">#N/A</definedName>
    <definedName name="SHARED_FORMULA_8___0">#N/A</definedName>
    <definedName name="SHARED_FORMULA_8___0___0">#N/A</definedName>
    <definedName name="SHARED_FORMULA_8___0___0___0">#N/A</definedName>
    <definedName name="SHARED_FORMULA_8___0___0___0___0">#N/A</definedName>
    <definedName name="SHARED_FORMULA_80">#N/A</definedName>
    <definedName name="SHARED_FORMULA_80___0">#N/A</definedName>
    <definedName name="SHARED_FORMULA_80___0___0">#N/A</definedName>
    <definedName name="SHARED_FORMULA_80___0___0___0">#N/A</definedName>
    <definedName name="SHARED_FORMULA_80___0___0___0___0">#N/A</definedName>
    <definedName name="SHARED_FORMULA_81">#N/A</definedName>
    <definedName name="SHARED_FORMULA_81___0">#N/A</definedName>
    <definedName name="SHARED_FORMULA_81___0___0">#N/A</definedName>
    <definedName name="SHARED_FORMULA_81___0___0___0">#N/A</definedName>
    <definedName name="SHARED_FORMULA_81___0___0___0___0">#N/A</definedName>
    <definedName name="SHARED_FORMULA_82">#N/A</definedName>
    <definedName name="SHARED_FORMULA_82___0">#N/A</definedName>
    <definedName name="SHARED_FORMULA_82___0___0">#N/A</definedName>
    <definedName name="SHARED_FORMULA_82___0___0___0">#N/A</definedName>
    <definedName name="SHARED_FORMULA_82___0___0___0___0">#N/A</definedName>
    <definedName name="SHARED_FORMULA_83">#N/A</definedName>
    <definedName name="SHARED_FORMULA_83___0">#N/A</definedName>
    <definedName name="SHARED_FORMULA_83___0___0">#N/A</definedName>
    <definedName name="SHARED_FORMULA_83___0___0___0">#N/A</definedName>
    <definedName name="SHARED_FORMULA_83___0___0___0___0">#N/A</definedName>
    <definedName name="SHARED_FORMULA_84">#N/A</definedName>
    <definedName name="SHARED_FORMULA_84___0">#N/A</definedName>
    <definedName name="SHARED_FORMULA_84___0___0">#N/A</definedName>
    <definedName name="SHARED_FORMULA_84___0___0___0">#N/A</definedName>
    <definedName name="SHARED_FORMULA_84___0___0___0___0">#N/A</definedName>
    <definedName name="SHARED_FORMULA_85">#N/A</definedName>
    <definedName name="SHARED_FORMULA_85___0">#N/A</definedName>
    <definedName name="SHARED_FORMULA_85___0___0">#N/A</definedName>
    <definedName name="SHARED_FORMULA_85___0___0___0">#N/A</definedName>
    <definedName name="SHARED_FORMULA_85___0___0___0___0">#N/A</definedName>
    <definedName name="SHARED_FORMULA_86">#N/A</definedName>
    <definedName name="SHARED_FORMULA_86___0">#N/A</definedName>
    <definedName name="SHARED_FORMULA_86___0___0">#N/A</definedName>
    <definedName name="SHARED_FORMULA_86___0___0___0">#N/A</definedName>
    <definedName name="SHARED_FORMULA_86___0___0___0___0">#N/A</definedName>
    <definedName name="SHARED_FORMULA_87">#N/A</definedName>
    <definedName name="SHARED_FORMULA_87___0">#N/A</definedName>
    <definedName name="SHARED_FORMULA_87___0___0">#N/A</definedName>
    <definedName name="SHARED_FORMULA_87___0___0___0">#N/A</definedName>
    <definedName name="SHARED_FORMULA_87___0___0___0___0">#N/A</definedName>
    <definedName name="SHARED_FORMULA_88">#N/A</definedName>
    <definedName name="SHARED_FORMULA_88___0">#N/A</definedName>
    <definedName name="SHARED_FORMULA_88___0___0">#N/A</definedName>
    <definedName name="SHARED_FORMULA_88___0___0___0">#N/A</definedName>
    <definedName name="SHARED_FORMULA_88___0___0___0___0">#N/A</definedName>
    <definedName name="SHARED_FORMULA_89">#N/A</definedName>
    <definedName name="SHARED_FORMULA_89___0">#N/A</definedName>
    <definedName name="SHARED_FORMULA_89___0___0">#N/A</definedName>
    <definedName name="SHARED_FORMULA_89___0___0___0">#N/A</definedName>
    <definedName name="SHARED_FORMULA_89___0___0___0___0">#N/A</definedName>
    <definedName name="SHARED_FORMULA_9">#N/A</definedName>
    <definedName name="SHARED_FORMULA_9___0">#N/A</definedName>
    <definedName name="SHARED_FORMULA_9___0___0">#N/A</definedName>
    <definedName name="SHARED_FORMULA_9___0___0___0">#N/A</definedName>
    <definedName name="SHARED_FORMULA_9___0___0___0___0">#N/A</definedName>
    <definedName name="SHARED_FORMULA_90">#N/A</definedName>
    <definedName name="SHARED_FORMULA_90___0">#N/A</definedName>
    <definedName name="SHARED_FORMULA_90___0___0">#N/A</definedName>
    <definedName name="SHARED_FORMULA_90___0___0___0">#N/A</definedName>
    <definedName name="SHARED_FORMULA_90___0___0___0___0">#N/A</definedName>
    <definedName name="SHARED_FORMULA_91">#N/A</definedName>
    <definedName name="SHARED_FORMULA_91___0">#N/A</definedName>
    <definedName name="SHARED_FORMULA_91___0___0">#N/A</definedName>
    <definedName name="SHARED_FORMULA_91___0___0___0">#N/A</definedName>
    <definedName name="SHARED_FORMULA_91___0___0___0___0">#N/A</definedName>
    <definedName name="SHARED_FORMULA_92">#N/A</definedName>
    <definedName name="SHARED_FORMULA_92___0">#N/A</definedName>
    <definedName name="SHARED_FORMULA_92___0___0">#N/A</definedName>
    <definedName name="SHARED_FORMULA_92___0___0___0">#N/A</definedName>
    <definedName name="SHARED_FORMULA_92___0___0___0___0">#N/A</definedName>
    <definedName name="SHARED_FORMULA_93">#N/A</definedName>
    <definedName name="SHARED_FORMULA_93___0">#N/A</definedName>
    <definedName name="SHARED_FORMULA_93___0___0">#N/A</definedName>
    <definedName name="SHARED_FORMULA_93___0___0___0">#N/A</definedName>
    <definedName name="SHARED_FORMULA_93___0___0___0___0">#N/A</definedName>
    <definedName name="SHARED_FORMULA_94">#N/A</definedName>
    <definedName name="SHARED_FORMULA_94___0">#N/A</definedName>
    <definedName name="SHARED_FORMULA_94___0___0">#N/A</definedName>
    <definedName name="SHARED_FORMULA_94___0___0___0">#N/A</definedName>
    <definedName name="SHARED_FORMULA_94___0___0___0___0">#N/A</definedName>
    <definedName name="SHARED_FORMULA_95">#N/A</definedName>
    <definedName name="SHARED_FORMULA_95___0">#N/A</definedName>
    <definedName name="SHARED_FORMULA_95___0___0">#N/A</definedName>
    <definedName name="SHARED_FORMULA_95___0___0___0">#N/A</definedName>
    <definedName name="SHARED_FORMULA_95___0___0___0___0">#N/A</definedName>
    <definedName name="SHARED_FORMULA_96">#N/A</definedName>
    <definedName name="SHARED_FORMULA_96___0">#N/A</definedName>
    <definedName name="SHARED_FORMULA_96___0___0">#N/A</definedName>
    <definedName name="SHARED_FORMULA_96___0___0___0">#N/A</definedName>
    <definedName name="SHARED_FORMULA_96___0___0___0___0">#N/A</definedName>
    <definedName name="SHARED_FORMULA_97">#N/A</definedName>
    <definedName name="SHARED_FORMULA_97___0">#N/A</definedName>
    <definedName name="SHARED_FORMULA_97___0___0">#N/A</definedName>
    <definedName name="SHARED_FORMULA_97___0___0___0">#N/A</definedName>
    <definedName name="SHARED_FORMULA_97___0___0___0___0">#N/A</definedName>
    <definedName name="SHARED_FORMULA_98">#N/A</definedName>
    <definedName name="SHARED_FORMULA_98___0">#N/A</definedName>
    <definedName name="SHARED_FORMULA_98___0___0">#N/A</definedName>
    <definedName name="SHARED_FORMULA_98___0___0___0">#N/A</definedName>
    <definedName name="SHARED_FORMULA_98___0___0___0___0">#N/A</definedName>
    <definedName name="SHARED_FORMULA_99">#N/A</definedName>
    <definedName name="SHARED_FORMULA_99___0">#N/A</definedName>
    <definedName name="SHARED_FORMULA_99___0___0">#N/A</definedName>
    <definedName name="SHARED_FORMULA_99___0___0___0">#N/A</definedName>
    <definedName name="SHARED_FORMULA_99___0___0___0___0">#N/A</definedName>
    <definedName name="tan" hidden="1">{#N/A,#N/A,FALSE,"Sheet1"}</definedName>
    <definedName name="TM1REBUILDOPTION">1</definedName>
    <definedName name="u">[1]!u</definedName>
    <definedName name="uuu">#N/A</definedName>
    <definedName name="uuuu">#N/A</definedName>
    <definedName name="w">#N/A</definedName>
    <definedName name="what">[1]!what</definedName>
    <definedName name="whatever">[1]!whatever</definedName>
    <definedName name="woan" hidden="1">{#N/A,#N/A,FALSE,"Sheet1"}</definedName>
    <definedName name="wrn.MPLTC." hidden="1">{#N/A,#N/A,FALSE,"Sheet1"}</definedName>
    <definedName name="y">NA()</definedName>
    <definedName name="yrprd">"year"</definedName>
    <definedName name="yyy">#N/A</definedName>
    <definedName name="yyyyyyy">#N/A</definedName>
    <definedName name="zz">#N/A</definedName>
    <definedName name="zzz">#N/A</definedName>
    <definedName name="zzzz">#N/A</definedName>
    <definedName name="zzzzz">#N/A</definedName>
    <definedName name="zzzzzzz">#N/A</definedName>
  </definedNames>
  <calcPr calcId="144525"/>
</workbook>
</file>

<file path=xl/calcChain.xml><?xml version="1.0" encoding="utf-8"?>
<calcChain xmlns="http://schemas.openxmlformats.org/spreadsheetml/2006/main">
  <c r="H404" i="36" l="1"/>
  <c r="G404" i="36"/>
  <c r="H303" i="36"/>
  <c r="G303" i="36"/>
  <c r="G270" i="36"/>
  <c r="G266" i="36"/>
  <c r="H140" i="36"/>
  <c r="G140" i="36"/>
  <c r="H366" i="36" l="1"/>
  <c r="G366" i="36"/>
  <c r="H173" i="36"/>
  <c r="G173" i="36"/>
  <c r="H266" i="36"/>
  <c r="H396" i="36"/>
  <c r="G396" i="36"/>
  <c r="H395" i="36"/>
  <c r="G395" i="36"/>
  <c r="H394" i="36"/>
  <c r="G394" i="36"/>
  <c r="H393" i="36"/>
  <c r="G393" i="36"/>
  <c r="H392" i="36"/>
  <c r="G392" i="36"/>
  <c r="H384" i="36"/>
  <c r="G384" i="36"/>
  <c r="H365" i="36"/>
  <c r="G365" i="36"/>
  <c r="H364" i="36"/>
  <c r="G364" i="36"/>
  <c r="H363" i="36"/>
  <c r="G363" i="36"/>
  <c r="H362" i="36"/>
  <c r="G362" i="36"/>
  <c r="H361" i="36"/>
  <c r="G361" i="36"/>
  <c r="H360" i="36"/>
  <c r="G360" i="36"/>
  <c r="H359" i="36"/>
  <c r="G359" i="36"/>
  <c r="H358" i="36"/>
  <c r="G358" i="36"/>
  <c r="H356" i="36"/>
  <c r="G356" i="36"/>
  <c r="H352" i="36"/>
  <c r="G352" i="36"/>
  <c r="H351" i="36"/>
  <c r="G351" i="36"/>
  <c r="H350" i="36"/>
  <c r="G350" i="36"/>
  <c r="H349" i="36"/>
  <c r="G349" i="36"/>
  <c r="H348" i="36"/>
  <c r="G348" i="36"/>
  <c r="H347" i="36"/>
  <c r="G347" i="36"/>
  <c r="H346" i="36"/>
  <c r="G346" i="36"/>
  <c r="H345" i="36"/>
  <c r="G345" i="36"/>
  <c r="H344" i="36"/>
  <c r="G344" i="36"/>
  <c r="H388" i="36"/>
  <c r="G388" i="36"/>
  <c r="H387" i="36"/>
  <c r="G387" i="36"/>
  <c r="H386" i="36"/>
  <c r="G386" i="36"/>
  <c r="H385" i="36"/>
  <c r="G385" i="36"/>
  <c r="H105" i="36" l="1"/>
  <c r="H112" i="36" s="1"/>
  <c r="H104" i="36" s="1"/>
  <c r="G105" i="36"/>
  <c r="G112" i="36" s="1"/>
  <c r="G104" i="36" s="1"/>
  <c r="H90" i="36"/>
  <c r="H97" i="36" s="1"/>
  <c r="H76" i="36" s="1"/>
  <c r="G90" i="36"/>
  <c r="G97" i="36" s="1"/>
  <c r="G76" i="36" s="1"/>
  <c r="H99" i="36"/>
  <c r="G99" i="36"/>
  <c r="G75" i="36" l="1"/>
  <c r="G15" i="36" s="1"/>
  <c r="H75" i="36"/>
  <c r="H15" i="36" s="1"/>
  <c r="H557" i="36" l="1"/>
  <c r="G557" i="36"/>
  <c r="H555" i="36"/>
  <c r="G555" i="36"/>
  <c r="H554" i="36"/>
  <c r="G554" i="36"/>
  <c r="H512" i="36"/>
  <c r="G512" i="36"/>
  <c r="H510" i="36"/>
  <c r="G510" i="36"/>
  <c r="H506" i="36"/>
  <c r="G506" i="36"/>
  <c r="H498" i="36"/>
  <c r="G498" i="36"/>
  <c r="H491" i="36"/>
  <c r="G491" i="36"/>
  <c r="H480" i="36"/>
  <c r="G480" i="36"/>
  <c r="H428" i="36"/>
  <c r="H438" i="36" s="1"/>
  <c r="G428" i="36"/>
  <c r="G438" i="36" s="1"/>
  <c r="H405" i="36"/>
  <c r="G405" i="36"/>
  <c r="H397" i="36"/>
  <c r="G397" i="36"/>
  <c r="H389" i="36"/>
  <c r="G389" i="36"/>
  <c r="H367" i="36"/>
  <c r="G367" i="36"/>
  <c r="H353" i="36"/>
  <c r="G353" i="36"/>
  <c r="H312" i="36"/>
  <c r="G312" i="36"/>
  <c r="H306" i="36"/>
  <c r="G306" i="36"/>
  <c r="H300" i="36"/>
  <c r="G300" i="36"/>
  <c r="H294" i="36"/>
  <c r="G294" i="36"/>
  <c r="H272" i="36"/>
  <c r="G272" i="36"/>
  <c r="H217" i="36"/>
  <c r="H223" i="36" s="1"/>
  <c r="G217" i="36"/>
  <c r="G223" i="36" s="1"/>
  <c r="H179" i="36"/>
  <c r="H184" i="36" s="1"/>
  <c r="G179" i="36"/>
  <c r="D123" i="36"/>
  <c r="H120" i="36"/>
  <c r="G120" i="36"/>
  <c r="H64" i="36"/>
  <c r="G64" i="36"/>
  <c r="H31" i="36"/>
  <c r="G31" i="36"/>
  <c r="A10" i="36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6" i="36" s="1"/>
  <c r="A69" i="36" s="1"/>
  <c r="A72" i="36" s="1"/>
  <c r="A77" i="36" l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1" i="36" s="1"/>
  <c r="A92" i="36" s="1"/>
  <c r="A93" i="36" s="1"/>
  <c r="A94" i="36" s="1"/>
  <c r="A95" i="36" s="1"/>
  <c r="A96" i="36" s="1"/>
  <c r="A98" i="36" s="1"/>
  <c r="A100" i="36" s="1"/>
  <c r="A101" i="36" s="1"/>
  <c r="A102" i="36" s="1"/>
  <c r="A106" i="36" s="1"/>
  <c r="A107" i="36" s="1"/>
  <c r="A108" i="36" s="1"/>
  <c r="A109" i="36" s="1"/>
  <c r="A110" i="36" s="1"/>
  <c r="A111" i="36" s="1"/>
  <c r="A113" i="36" s="1"/>
  <c r="A114" i="36" s="1"/>
  <c r="A115" i="36" s="1"/>
  <c r="A116" i="36" s="1"/>
  <c r="A117" i="36" s="1"/>
  <c r="A124" i="36" s="1"/>
  <c r="A125" i="36" s="1"/>
  <c r="A126" i="36" s="1"/>
  <c r="A127" i="36" s="1"/>
  <c r="A128" i="36" s="1"/>
  <c r="A129" i="36" s="1"/>
  <c r="G134" i="36"/>
  <c r="G508" i="36" s="1"/>
  <c r="H134" i="36"/>
  <c r="H508" i="36" s="1"/>
  <c r="H247" i="36"/>
  <c r="H273" i="36" s="1"/>
  <c r="G248" i="36"/>
  <c r="G295" i="36" s="1"/>
  <c r="H248" i="36"/>
  <c r="H295" i="36" s="1"/>
  <c r="G250" i="36"/>
  <c r="G307" i="36" s="1"/>
  <c r="G314" i="36"/>
  <c r="G321" i="36"/>
  <c r="G249" i="36"/>
  <c r="G301" i="36" s="1"/>
  <c r="H250" i="36"/>
  <c r="H307" i="36" s="1"/>
  <c r="H314" i="36"/>
  <c r="H321" i="36"/>
  <c r="H202" i="36"/>
  <c r="H224" i="36" s="1"/>
  <c r="G184" i="36"/>
  <c r="G124" i="36" s="1"/>
  <c r="G185" i="36" s="1"/>
  <c r="G135" i="36"/>
  <c r="G509" i="36" s="1"/>
  <c r="H135" i="36"/>
  <c r="H509" i="36" s="1"/>
  <c r="H124" i="36"/>
  <c r="H185" i="36" s="1"/>
  <c r="G407" i="36"/>
  <c r="H407" i="36"/>
  <c r="H249" i="36"/>
  <c r="G247" i="36"/>
  <c r="G202" i="36"/>
  <c r="G209" i="36" s="1"/>
  <c r="A130" i="36" l="1"/>
  <c r="H256" i="36"/>
  <c r="H128" i="36" s="1"/>
  <c r="H499" i="36" s="1"/>
  <c r="H209" i="36"/>
  <c r="H125" i="36" s="1"/>
  <c r="H210" i="36" s="1"/>
  <c r="G256" i="36"/>
  <c r="G128" i="36" s="1"/>
  <c r="G499" i="36" s="1"/>
  <c r="H481" i="36"/>
  <c r="G439" i="36"/>
  <c r="G481" i="36"/>
  <c r="H130" i="36"/>
  <c r="G130" i="36"/>
  <c r="H439" i="36"/>
  <c r="G273" i="36"/>
  <c r="H301" i="36"/>
  <c r="H317" i="36"/>
  <c r="H318" i="36" s="1"/>
  <c r="H319" i="36"/>
  <c r="G317" i="36"/>
  <c r="G318" i="36" s="1"/>
  <c r="G319" i="36"/>
  <c r="G224" i="36"/>
  <c r="G495" i="36"/>
  <c r="H495" i="36"/>
  <c r="G125" i="36"/>
  <c r="G210" i="36" s="1"/>
  <c r="A131" i="36" l="1"/>
  <c r="A132" i="36" s="1"/>
  <c r="A133" i="36" s="1"/>
  <c r="A134" i="36" s="1"/>
  <c r="H504" i="36"/>
  <c r="H37" i="36"/>
  <c r="H52" i="36" s="1"/>
  <c r="H69" i="36" s="1"/>
  <c r="H70" i="36" s="1"/>
  <c r="G504" i="36"/>
  <c r="G37" i="36"/>
  <c r="G52" i="36" s="1"/>
  <c r="G69" i="36" s="1"/>
  <c r="G70" i="36" s="1"/>
  <c r="G408" i="36"/>
  <c r="H408" i="36"/>
  <c r="H257" i="36"/>
  <c r="G257" i="36"/>
  <c r="H496" i="36"/>
  <c r="H497" i="36" s="1"/>
  <c r="H500" i="36" s="1"/>
  <c r="H503" i="36" s="1"/>
  <c r="H505" i="36" s="1"/>
  <c r="H507" i="36" s="1"/>
  <c r="H511" i="36" s="1"/>
  <c r="H513" i="36" s="1"/>
  <c r="H553" i="36" s="1"/>
  <c r="H126" i="36"/>
  <c r="H129" i="36" s="1"/>
  <c r="G496" i="36"/>
  <c r="G497" i="36" s="1"/>
  <c r="G500" i="36" s="1"/>
  <c r="G503" i="36" s="1"/>
  <c r="G126" i="36"/>
  <c r="G129" i="36" s="1"/>
  <c r="G505" i="36" l="1"/>
  <c r="G507" i="36" s="1"/>
  <c r="G511" i="36" s="1"/>
  <c r="G513" i="36" s="1"/>
  <c r="G553" i="36" s="1"/>
  <c r="A135" i="36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9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2" i="36" s="1"/>
  <c r="A183" i="36" s="1"/>
  <c r="A184" i="36" s="1"/>
  <c r="A202" i="36" s="1"/>
  <c r="A203" i="36" s="1"/>
  <c r="A204" i="36" s="1"/>
  <c r="A205" i="36" s="1"/>
  <c r="A206" i="36" s="1"/>
  <c r="A207" i="36" s="1"/>
  <c r="A208" i="36" s="1"/>
  <c r="A209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90" i="36" s="1"/>
  <c r="A291" i="36" s="1"/>
  <c r="A292" i="36" s="1"/>
  <c r="A293" i="36" s="1"/>
  <c r="A294" i="36" s="1"/>
  <c r="A298" i="36" s="1"/>
  <c r="A299" i="36" s="1"/>
  <c r="A300" i="36" s="1"/>
  <c r="A303" i="36" s="1"/>
  <c r="A304" i="36" s="1"/>
  <c r="A305" i="36" s="1"/>
  <c r="A306" i="36" s="1"/>
  <c r="A310" i="36" s="1"/>
  <c r="A311" i="36" s="1"/>
  <c r="A312" i="36" s="1"/>
  <c r="A313" i="36" s="1"/>
  <c r="A314" i="36" s="1"/>
  <c r="A315" i="36" s="1"/>
  <c r="A316" i="36" s="1"/>
  <c r="A317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84" i="36" s="1"/>
  <c r="H131" i="36"/>
  <c r="H133" i="36" s="1"/>
  <c r="H137" i="36" s="1"/>
  <c r="H139" i="36" s="1"/>
  <c r="H142" i="36" s="1"/>
  <c r="H159" i="36"/>
  <c r="G131" i="36"/>
  <c r="G133" i="36" s="1"/>
  <c r="G137" i="36" s="1"/>
  <c r="G139" i="36" s="1"/>
  <c r="G159" i="36"/>
  <c r="G142" i="36" l="1"/>
  <c r="H155" i="36"/>
  <c r="A392" i="36"/>
  <c r="A393" i="36" s="1"/>
  <c r="A394" i="36" s="1"/>
  <c r="A395" i="36" s="1"/>
  <c r="A396" i="36" s="1"/>
  <c r="A397" i="36" s="1"/>
  <c r="A400" i="36" s="1"/>
  <c r="A401" i="36" s="1"/>
  <c r="A402" i="36" s="1"/>
  <c r="A403" i="36" s="1"/>
  <c r="A404" i="36" s="1"/>
  <c r="A405" i="36" s="1"/>
  <c r="A407" i="36" s="1"/>
  <c r="A425" i="36" s="1"/>
  <c r="A426" i="36" s="1"/>
  <c r="A427" i="36" s="1"/>
  <c r="A428" i="36" s="1"/>
  <c r="A429" i="36" s="1"/>
  <c r="A431" i="36" s="1"/>
  <c r="A432" i="36" s="1"/>
  <c r="A434" i="36" s="1"/>
  <c r="A436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385" i="36"/>
  <c r="A386" i="36" s="1"/>
  <c r="A387" i="36" s="1"/>
  <c r="A388" i="36" s="1"/>
  <c r="A389" i="36" s="1"/>
  <c r="G155" i="36" l="1"/>
  <c r="A555" i="36" l="1"/>
  <c r="A556" i="36" s="1"/>
  <c r="A557" i="36" s="1"/>
  <c r="G168" i="36" l="1"/>
  <c r="H168" i="36" s="1"/>
  <c r="G167" i="36"/>
  <c r="H167" i="36" s="1"/>
  <c r="G198" i="36" l="1"/>
  <c r="G241" i="36" s="1"/>
  <c r="G285" i="36" s="1"/>
  <c r="G339" i="36" s="1"/>
  <c r="G377" i="36" s="1"/>
  <c r="G421" i="36" s="1"/>
  <c r="G453" i="36" s="1"/>
  <c r="G197" i="36"/>
  <c r="G240" i="36" s="1"/>
  <c r="G284" i="36" s="1"/>
  <c r="G338" i="36" s="1"/>
  <c r="G376" i="36" s="1"/>
  <c r="G420" i="36" s="1"/>
  <c r="G452" i="36" s="1"/>
  <c r="H197" i="36" l="1"/>
  <c r="H240" i="36" s="1"/>
  <c r="H284" i="36" s="1"/>
  <c r="H338" i="36" s="1"/>
  <c r="H376" i="36" s="1"/>
  <c r="H420" i="36" s="1"/>
  <c r="H452" i="36" s="1"/>
  <c r="H198" i="36"/>
  <c r="H241" i="36" s="1"/>
  <c r="H285" i="36" s="1"/>
  <c r="H339" i="36" s="1"/>
  <c r="H377" i="36" s="1"/>
  <c r="H421" i="36" s="1"/>
  <c r="H453" i="36" s="1"/>
  <c r="G493" i="36" l="1"/>
  <c r="G122" i="36"/>
  <c r="G169" i="36" l="1"/>
  <c r="G199" i="36" s="1"/>
  <c r="G242" i="36" s="1"/>
  <c r="G286" i="36" s="1"/>
  <c r="G340" i="36" s="1"/>
  <c r="G378" i="36" s="1"/>
  <c r="G422" i="36" s="1"/>
  <c r="G454" i="36" s="1"/>
  <c r="H122" i="36"/>
  <c r="H493" i="36"/>
  <c r="H169" i="36" l="1"/>
  <c r="H199" i="36" s="1"/>
  <c r="H242" i="36" s="1"/>
  <c r="H286" i="36" s="1"/>
  <c r="H340" i="36" s="1"/>
  <c r="H378" i="36" s="1"/>
  <c r="H422" i="36" s="1"/>
  <c r="H454" i="36" s="1"/>
  <c r="H556" i="36" l="1"/>
  <c r="G556" i="36"/>
</calcChain>
</file>

<file path=xl/comments1.xml><?xml version="1.0" encoding="utf-8"?>
<comments xmlns="http://schemas.openxmlformats.org/spreadsheetml/2006/main">
  <authors>
    <author>Dathnie</author>
    <author>Suhana</author>
    <author>RHB Invesment Bank</author>
    <author>francisca.indriati</author>
  </authors>
  <commentList>
    <comment ref="E125" authorId="0">
      <text>
        <r>
          <rPr>
            <sz val="9"/>
            <color indexed="81"/>
            <rFont val="Tahoma"/>
            <family val="2"/>
          </rPr>
          <t>included cost of sub-debts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54" authorId="1">
      <text>
        <r>
          <rPr>
            <sz val="9"/>
            <color indexed="81"/>
            <rFont val="Tahoma"/>
            <family val="2"/>
          </rPr>
          <t>only change once a year. Must tally to stat account</t>
        </r>
      </text>
    </comment>
    <comment ref="F161" authorId="2">
      <text>
        <r>
          <rPr>
            <sz val="9"/>
            <color indexed="81"/>
            <rFont val="Tahoma"/>
            <family val="2"/>
          </rPr>
          <t>ROE = PAT/ (Average equity)
ROA = PAT/ (Average assets)
Note: PAT figure need to be annualised.</t>
        </r>
        <r>
          <rPr>
            <b/>
            <sz val="9"/>
            <color indexed="81"/>
            <rFont val="Tahoma"/>
            <family val="2"/>
          </rPr>
          <t xml:space="preserve">
    </t>
        </r>
      </text>
    </comment>
    <comment ref="E392" authorId="0">
      <text>
        <r>
          <rPr>
            <sz val="9"/>
            <color indexed="81"/>
            <rFont val="Tahoma"/>
            <family val="2"/>
          </rPr>
          <t xml:space="preserve">advertising &amp; promotion &amp; representation
</t>
        </r>
      </text>
    </comment>
    <comment ref="E394" authorId="3">
      <text>
        <r>
          <rPr>
            <b/>
            <sz val="9"/>
            <color indexed="81"/>
            <rFont val="Tahoma"/>
            <family val="2"/>
          </rPr>
          <t>francisca.indriati:</t>
        </r>
        <r>
          <rPr>
            <sz val="9"/>
            <color indexed="81"/>
            <rFont val="Tahoma"/>
            <family val="2"/>
          </rPr>
          <t xml:space="preserve">
Selling agent &amp; comm</t>
        </r>
      </text>
    </comment>
    <comment ref="E395" authorId="3">
      <text>
        <r>
          <rPr>
            <b/>
            <sz val="9"/>
            <color indexed="81"/>
            <rFont val="Tahoma"/>
            <family val="2"/>
          </rPr>
          <t>francisca.indriati:</t>
        </r>
        <r>
          <rPr>
            <sz val="9"/>
            <color indexed="81"/>
            <rFont val="Tahoma"/>
            <family val="2"/>
          </rPr>
          <t xml:space="preserve">
Excl. Parking, gasoline &amp; toll</t>
        </r>
      </text>
    </comment>
    <comment ref="E396" authorId="3">
      <text>
        <r>
          <rPr>
            <b/>
            <sz val="9"/>
            <color indexed="81"/>
            <rFont val="Tahoma"/>
            <family val="2"/>
          </rPr>
          <t>francisca.indriati:</t>
        </r>
        <r>
          <rPr>
            <sz val="9"/>
            <color indexed="81"/>
            <rFont val="Tahoma"/>
            <family val="2"/>
          </rPr>
          <t xml:space="preserve">
Incl. selling agent &amp; commission</t>
        </r>
      </text>
    </comment>
    <comment ref="E496" authorId="0">
      <text>
        <r>
          <rPr>
            <sz val="9"/>
            <color indexed="81"/>
            <rFont val="Tahoma"/>
            <family val="2"/>
          </rPr>
          <t>included cost of sub-debts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<sst xmlns="http://schemas.openxmlformats.org/spreadsheetml/2006/main" count="452" uniqueCount="362">
  <si>
    <t>Asset Managements</t>
  </si>
  <si>
    <t>Retail Business</t>
  </si>
  <si>
    <t>Institutional Business</t>
  </si>
  <si>
    <t>Others</t>
  </si>
  <si>
    <t>IB Operations</t>
  </si>
  <si>
    <t>Corporate Overheads</t>
  </si>
  <si>
    <t>Management Reporting</t>
  </si>
  <si>
    <t>No</t>
  </si>
  <si>
    <t>Indonesia</t>
  </si>
  <si>
    <t>Thailand</t>
  </si>
  <si>
    <t>Singapore</t>
  </si>
  <si>
    <t>Hong Kong</t>
  </si>
  <si>
    <t>MYR</t>
  </si>
  <si>
    <t>Malaysia</t>
  </si>
  <si>
    <t>SGD</t>
  </si>
  <si>
    <t>HKD</t>
  </si>
  <si>
    <t>Subsi</t>
  </si>
  <si>
    <t>Others (please specify)</t>
  </si>
  <si>
    <t>Group Compliance</t>
  </si>
  <si>
    <t xml:space="preserve"> </t>
  </si>
  <si>
    <t>Group Finance</t>
  </si>
  <si>
    <t>Group Risk &amp; Credit Management</t>
  </si>
  <si>
    <t>Group Human Resource</t>
  </si>
  <si>
    <t>Group Technology</t>
  </si>
  <si>
    <t>Pillar</t>
  </si>
  <si>
    <t>Worksheet</t>
  </si>
  <si>
    <t>Description</t>
  </si>
  <si>
    <t>Instruction</t>
  </si>
  <si>
    <t>Code1</t>
  </si>
  <si>
    <t>RHB INVESTMENT BANK BERHAD (GROUP)</t>
  </si>
  <si>
    <t>FINANCIAL STATEMENTS (WORKINGS)</t>
  </si>
  <si>
    <t>Code2</t>
  </si>
  <si>
    <t>Financial Reporting</t>
  </si>
  <si>
    <t>ASSETS</t>
  </si>
  <si>
    <t>Cash and short-term funds</t>
  </si>
  <si>
    <t>Securities purchased under  resale agreements</t>
  </si>
  <si>
    <t>Deposits and placements with banks and other FI</t>
  </si>
  <si>
    <t>Securities held-for-trading</t>
  </si>
  <si>
    <t>Securities available-for-sale</t>
  </si>
  <si>
    <t>Securities held-to-maturity</t>
  </si>
  <si>
    <t>Loans and advances</t>
  </si>
  <si>
    <t>Clients' and brokers' balances</t>
  </si>
  <si>
    <t>Other assets</t>
  </si>
  <si>
    <t>Derivatives assets</t>
  </si>
  <si>
    <t>Interco RHB Capital group</t>
  </si>
  <si>
    <t>Interco RHBIB group</t>
  </si>
  <si>
    <t xml:space="preserve">Amount recoverable from Danaharta </t>
  </si>
  <si>
    <t>Statutory deposits</t>
  </si>
  <si>
    <t>Tax recoverable</t>
  </si>
  <si>
    <t>Deferred tax assets</t>
  </si>
  <si>
    <t>Investment in subsidiaries</t>
  </si>
  <si>
    <t>Investment in associates &amp; joint ventures</t>
  </si>
  <si>
    <t>Real property assets</t>
  </si>
  <si>
    <t>Property, plant and equipment</t>
  </si>
  <si>
    <t>Other intangible assets (included software)</t>
  </si>
  <si>
    <t>Goodwill</t>
  </si>
  <si>
    <t>TOTAL ASSETS</t>
  </si>
  <si>
    <t>LIABILITIES AND</t>
  </si>
  <si>
    <t xml:space="preserve">   SHAREHOLDERS' FUNDS</t>
  </si>
  <si>
    <t>Deposits from customers</t>
  </si>
  <si>
    <t>Deposits and placements of banks and other FI</t>
  </si>
  <si>
    <t>Obligations on securities sold under repurchase agreements</t>
  </si>
  <si>
    <t>Bills and acceptances payable</t>
  </si>
  <si>
    <t>Other liabilities</t>
  </si>
  <si>
    <t>Derivatives liabilities</t>
  </si>
  <si>
    <t>Amount due to Cagamas Bhd</t>
  </si>
  <si>
    <t>Tax liabilities</t>
  </si>
  <si>
    <t>Deferred tax liabilities</t>
  </si>
  <si>
    <t>Borrowing</t>
  </si>
  <si>
    <t xml:space="preserve">Hybrid Capital Securities </t>
  </si>
  <si>
    <t>Subordinated obligations</t>
  </si>
  <si>
    <t>Total liabilities</t>
  </si>
  <si>
    <t>Share capital</t>
  </si>
  <si>
    <t xml:space="preserve">Share premium </t>
  </si>
  <si>
    <t>Statutory reserves</t>
  </si>
  <si>
    <t>Regulatory reserves</t>
  </si>
  <si>
    <t>Merger deficit</t>
  </si>
  <si>
    <t>Translation reserves</t>
  </si>
  <si>
    <t>Capital reserves</t>
  </si>
  <si>
    <t>Other reserves</t>
  </si>
  <si>
    <t>AFS reserves</t>
  </si>
  <si>
    <t>Retained profits</t>
  </si>
  <si>
    <t>Shareholders' equity</t>
  </si>
  <si>
    <t>Non-controlling interests</t>
  </si>
  <si>
    <t xml:space="preserve">   SHAREHOLDERS' EQUITY</t>
  </si>
  <si>
    <t>COMMITMENTS AND</t>
  </si>
  <si>
    <t xml:space="preserve">    CONTINGENCIES</t>
  </si>
  <si>
    <t>INCOME STATEMENTS</t>
  </si>
  <si>
    <t>Interest income</t>
  </si>
  <si>
    <t>Note 1</t>
  </si>
  <si>
    <t>Interest expense</t>
  </si>
  <si>
    <t>Note 2</t>
  </si>
  <si>
    <t>Net interest income/(expense)</t>
  </si>
  <si>
    <t>Income from Islamic Banking business</t>
  </si>
  <si>
    <t>Non interest income</t>
  </si>
  <si>
    <t>Note 3</t>
  </si>
  <si>
    <t>Net income/(expense)</t>
  </si>
  <si>
    <t>Other operating expenses</t>
  </si>
  <si>
    <t>Note 4</t>
  </si>
  <si>
    <t>Maintainable operating profit/(loss)</t>
  </si>
  <si>
    <t>Non recurring items</t>
  </si>
  <si>
    <t>Operating profit/(loss) after exceptional items</t>
  </si>
  <si>
    <t>Allowance for losses on loans, advances and other assets</t>
  </si>
  <si>
    <t>Note 5</t>
  </si>
  <si>
    <t>Allowance for impairment loss</t>
  </si>
  <si>
    <t>Note 6</t>
  </si>
  <si>
    <t>Share of results of associates and joint ventures</t>
  </si>
  <si>
    <t>Profit before cost of sub-obligations</t>
  </si>
  <si>
    <t>INCPS div (Gross)</t>
  </si>
  <si>
    <t>Profit after INCPS div &amp; b4 tax</t>
  </si>
  <si>
    <t>Taxation</t>
  </si>
  <si>
    <t>Zakat</t>
  </si>
  <si>
    <t>Profit after INCPS div &amp; tax</t>
  </si>
  <si>
    <t>Non-controlling interest</t>
  </si>
  <si>
    <t>Transfer to statutory reserves</t>
  </si>
  <si>
    <t>Transfer from/(to) regulatory reserves</t>
  </si>
  <si>
    <t>Translation differences</t>
  </si>
  <si>
    <t>Prior year adjustments - Actuarial loss on defined benefit plan in subsi (NSI)</t>
  </si>
  <si>
    <t>Movement of retained profits</t>
  </si>
  <si>
    <t>Gain arising from disposal of RHB OSK Dynamic</t>
  </si>
  <si>
    <t>Acquisition of shares from non-controlling interest</t>
  </si>
  <si>
    <t>Merger Reserve from acquisition of RHBISL</t>
  </si>
  <si>
    <t>PPA fair value</t>
  </si>
  <si>
    <t xml:space="preserve">Dividends </t>
  </si>
  <si>
    <t>Retained profits b/f</t>
  </si>
  <si>
    <t>Retained profits c/f</t>
  </si>
  <si>
    <t>Control check</t>
  </si>
  <si>
    <t>Cost to income ratio</t>
  </si>
  <si>
    <t>Net ROE (Annualised)</t>
  </si>
  <si>
    <t>Net ROA (Annualised)</t>
  </si>
  <si>
    <t>NOTE 1 - INTEREST INCOME</t>
  </si>
  <si>
    <t>Loans, advances and financing</t>
  </si>
  <si>
    <t>Money at call, deposits and placements with financial institutions</t>
  </si>
  <si>
    <t>Securities purchased under resale agreements</t>
  </si>
  <si>
    <t>Others (Please provide in separate worksheets)</t>
  </si>
  <si>
    <t>Amortisation of premium less accretion of discount</t>
  </si>
  <si>
    <t>Net interest suspended</t>
  </si>
  <si>
    <t>- Interest in suspense</t>
  </si>
  <si>
    <t>- IIS recovered</t>
  </si>
  <si>
    <t>Explanation (Current):</t>
  </si>
  <si>
    <t>Explanation (YTD):</t>
  </si>
  <si>
    <t>NOTE 2 - INTEREST EXPENSE</t>
  </si>
  <si>
    <t>Note (a)</t>
  </si>
  <si>
    <t>Deposits and placements of banks and other FI's</t>
  </si>
  <si>
    <t>Loan sold to Cagamas</t>
  </si>
  <si>
    <t>Obligations on sec sold under repo</t>
  </si>
  <si>
    <t>Long/Short term borrowings</t>
  </si>
  <si>
    <t>Note (a) - Deposits from customers</t>
  </si>
  <si>
    <t>Demand deposits</t>
  </si>
  <si>
    <t>- of which : My One</t>
  </si>
  <si>
    <t xml:space="preserve">                   : Others (Call Money)</t>
  </si>
  <si>
    <t>MCA demand deposits</t>
  </si>
  <si>
    <t>Saving accounts</t>
  </si>
  <si>
    <t>Total CASA</t>
  </si>
  <si>
    <t>Fixed deposits (other than MMTD)</t>
  </si>
  <si>
    <t>Money market time deposits (MMTD)</t>
  </si>
  <si>
    <t>MCA - Terms</t>
  </si>
  <si>
    <t>NIDs</t>
  </si>
  <si>
    <t>NOTE 3 - NON INTEREST INCOME</t>
  </si>
  <si>
    <t>Fee income</t>
  </si>
  <si>
    <t>Investment trading income</t>
  </si>
  <si>
    <t>Note (b)</t>
  </si>
  <si>
    <t>Investment income</t>
  </si>
  <si>
    <t>Note (c)</t>
  </si>
  <si>
    <t>Foreign exchange profit/(loss)</t>
  </si>
  <si>
    <t>Note (d)</t>
  </si>
  <si>
    <t>Credit card income</t>
  </si>
  <si>
    <t>of which : Fee income</t>
  </si>
  <si>
    <t xml:space="preserve">                 : Other income</t>
  </si>
  <si>
    <t>Underwriting surplus before management expenses</t>
  </si>
  <si>
    <t>Note (e)</t>
  </si>
  <si>
    <t>Other income (please specify)</t>
  </si>
  <si>
    <t>Note (a) - Fee Income</t>
  </si>
  <si>
    <t>Commission</t>
  </si>
  <si>
    <t>Service charges and fees</t>
  </si>
  <si>
    <t>Guarantee fees</t>
  </si>
  <si>
    <t>Commitment fees</t>
  </si>
  <si>
    <t>Underwriting fees</t>
  </si>
  <si>
    <t>Brokerage</t>
  </si>
  <si>
    <t>Fund management fees</t>
  </si>
  <si>
    <t>Corporate advisory fees</t>
  </si>
  <si>
    <t>Placement fees</t>
  </si>
  <si>
    <t>Rollover fees</t>
  </si>
  <si>
    <t>Unit trust's fee income</t>
  </si>
  <si>
    <t>Other fee income (please specify)</t>
  </si>
  <si>
    <t>NOTE 3 - NON INTEREST INCOME (continued)</t>
  </si>
  <si>
    <t>Note (b) - Investment Trading Income</t>
  </si>
  <si>
    <t>Profit/ (losses) from trading securities</t>
  </si>
  <si>
    <t>Profit/ (losses) from derivatives</t>
  </si>
  <si>
    <t>MTM gain/(losses) of trading securities</t>
  </si>
  <si>
    <t>MTM gain/(losses) on derivatives</t>
  </si>
  <si>
    <t>Note (c) - Investment Income</t>
  </si>
  <si>
    <t>Gains from sale of investment securities</t>
  </si>
  <si>
    <t>Gross dividends from securities</t>
  </si>
  <si>
    <t>Note (d) - Forex</t>
  </si>
  <si>
    <t>FX trading &amp; MTM on FX contracts (realised)</t>
  </si>
  <si>
    <t>MTM of structured FX derivatives (unrealised)</t>
  </si>
  <si>
    <t>Forex profit-overseas operations &amp; others</t>
  </si>
  <si>
    <t>Note (e) - Underwriting Surplus before Management Expenses</t>
  </si>
  <si>
    <t>Gross premium</t>
  </si>
  <si>
    <t>Reinsurance</t>
  </si>
  <si>
    <t>Net premium</t>
  </si>
  <si>
    <t>Increase in unearned premium reserves</t>
  </si>
  <si>
    <t>Insurance premium earned</t>
  </si>
  <si>
    <t>Net claims incurred</t>
  </si>
  <si>
    <t>Net commissions</t>
  </si>
  <si>
    <t>Insurance claim ratio</t>
  </si>
  <si>
    <t>Retention ratio</t>
  </si>
  <si>
    <t>Note 4 - OTHER OPERATING EXPENSES</t>
  </si>
  <si>
    <t>Human Resources</t>
  </si>
  <si>
    <t>Salaries</t>
  </si>
  <si>
    <t>Bonus</t>
  </si>
  <si>
    <t>EPF</t>
  </si>
  <si>
    <t>Overtime</t>
  </si>
  <si>
    <t>Dealers incentives</t>
  </si>
  <si>
    <t>Meal and staff allowances</t>
  </si>
  <si>
    <t>Medical expenses</t>
  </si>
  <si>
    <t>Staff training expenses</t>
  </si>
  <si>
    <t>General  Administration</t>
  </si>
  <si>
    <t>Office rent</t>
  </si>
  <si>
    <t>Security and escorting charges</t>
  </si>
  <si>
    <t>Stationary and printing</t>
  </si>
  <si>
    <t>Water and electricity</t>
  </si>
  <si>
    <t>Repair and maintenance (include office cleaning)</t>
  </si>
  <si>
    <t>Insurance premium deposits</t>
  </si>
  <si>
    <t>General insurance</t>
  </si>
  <si>
    <t>Equipment rental</t>
  </si>
  <si>
    <t>Communication and transport expenses</t>
  </si>
  <si>
    <t>Depreciation</t>
  </si>
  <si>
    <t>NOTE 4 - OTHER OPERATING EXPENSES (continued)</t>
  </si>
  <si>
    <t>Information Technology</t>
  </si>
  <si>
    <t xml:space="preserve">Hardware maintenance </t>
  </si>
  <si>
    <t>Software maintenance</t>
  </si>
  <si>
    <t xml:space="preserve">Network line rental </t>
  </si>
  <si>
    <t>Marketing &amp; Product Management</t>
  </si>
  <si>
    <t>Advertisements and publicity</t>
  </si>
  <si>
    <t>Credit card related expenses</t>
  </si>
  <si>
    <t>Sales incentives</t>
  </si>
  <si>
    <t>Travelling expenses</t>
  </si>
  <si>
    <t>Islamic cost sharing exp</t>
  </si>
  <si>
    <t>Management fee</t>
  </si>
  <si>
    <t xml:space="preserve">Debt recovery </t>
  </si>
  <si>
    <t>Outsourcing expenses</t>
  </si>
  <si>
    <t>Additional info:</t>
  </si>
  <si>
    <t>Amortisation of prepaid land lease</t>
  </si>
  <si>
    <t>NOTE 5 - IMPAIRMENT PROVISION FOR LOSSES ON LOANS, ADVANCES AND OTHER ASSETS</t>
  </si>
  <si>
    <t>Impairment provision for bad &amp; doubtful debts:</t>
  </si>
  <si>
    <t>- Individual impairment made</t>
  </si>
  <si>
    <t>- Individual impairment written back</t>
  </si>
  <si>
    <t>- Individual impairment (net)</t>
  </si>
  <si>
    <t>- Collective impairment (net)</t>
  </si>
  <si>
    <t>Bad debts written off</t>
  </si>
  <si>
    <t>Bad debts recovered</t>
  </si>
  <si>
    <t>Writeback on amount recoverable from Danaharta</t>
  </si>
  <si>
    <t>Individual impairment for other debtors</t>
  </si>
  <si>
    <t>Collateral adjustment</t>
  </si>
  <si>
    <t>NOTE 6 - IMPAIRMENT LOSSES</t>
  </si>
  <si>
    <t>Charged for the financial period</t>
  </si>
  <si>
    <t>- Securities held-for-trading</t>
  </si>
  <si>
    <t>- Securities available-for-sale</t>
  </si>
  <si>
    <t>- Securities held-to-maturity</t>
  </si>
  <si>
    <t>- Foreclosed properties (other assets)</t>
  </si>
  <si>
    <t>- Investment in subsidiaries</t>
  </si>
  <si>
    <t>- Investment in associates</t>
  </si>
  <si>
    <t>- Prepaid land lease</t>
  </si>
  <si>
    <t>- Goodwill</t>
  </si>
  <si>
    <t>- Property, plant &amp; equipment</t>
  </si>
  <si>
    <t xml:space="preserve">- Others </t>
  </si>
  <si>
    <t>Reversal for the financial period</t>
  </si>
  <si>
    <t>- Others</t>
  </si>
  <si>
    <t>Less: Transfer out to pooled income for sharing</t>
  </si>
  <si>
    <t>Add: Transfer in after redistribution from pooled income</t>
  </si>
  <si>
    <t>Net income after Transfer out/in</t>
  </si>
  <si>
    <t>Indirect Overheads</t>
  </si>
  <si>
    <t>Less: Regional Common Overheads transfer out to Regional Pillar</t>
  </si>
  <si>
    <t>Equities Research Cost</t>
  </si>
  <si>
    <t>Fixed Income Research Cost</t>
  </si>
  <si>
    <t>Economics Research Cost</t>
  </si>
  <si>
    <t>Others Research Cost</t>
  </si>
  <si>
    <t>Total Indirect Overheads</t>
  </si>
  <si>
    <t xml:space="preserve">Profit after INCPS div &amp; Cost Allocted &amp; b4 tax </t>
  </si>
  <si>
    <t>Retained profits as per MFR</t>
  </si>
  <si>
    <t>Group Governance &amp; Corp Service</t>
  </si>
  <si>
    <t>Group Internal Audit</t>
  </si>
  <si>
    <t>Credit Control Supervision Dept</t>
  </si>
  <si>
    <t>Group Procurement</t>
  </si>
  <si>
    <t>Group Property &amp; Admin</t>
  </si>
  <si>
    <t>Group Strategy &amp; Transformation</t>
  </si>
  <si>
    <t>Group Brand Marketing / IB Brand Mgmt</t>
  </si>
  <si>
    <t>Group Corporate Communications</t>
  </si>
  <si>
    <t>Group Legal</t>
  </si>
  <si>
    <t>Group Secretariat</t>
  </si>
  <si>
    <t>IB Corporate Affairs</t>
  </si>
  <si>
    <t>IB Corporate Strategy</t>
  </si>
  <si>
    <t>MD Office</t>
  </si>
  <si>
    <t>Director's Office</t>
  </si>
  <si>
    <t>General</t>
  </si>
  <si>
    <t>Integration</t>
  </si>
  <si>
    <t>Training</t>
  </si>
  <si>
    <t>Research-4 (Others)</t>
  </si>
  <si>
    <t>a.</t>
  </si>
  <si>
    <t>b.</t>
  </si>
  <si>
    <t>Breakdown of Balance Sheets Items</t>
  </si>
  <si>
    <t xml:space="preserve"> Gross Loans After IIS</t>
  </si>
  <si>
    <t xml:space="preserve">    - Personal Financing</t>
  </si>
  <si>
    <t xml:space="preserve">    - Amanah Saham Bumiputra</t>
  </si>
  <si>
    <t xml:space="preserve">     - MBSB Loans</t>
  </si>
  <si>
    <t xml:space="preserve">     - Credit Cards</t>
  </si>
  <si>
    <t xml:space="preserve">     - Hire Purchase</t>
  </si>
  <si>
    <t xml:space="preserve">    - Industrial Hire Purchase</t>
  </si>
  <si>
    <t xml:space="preserve">     - Lease receivables</t>
  </si>
  <si>
    <t xml:space="preserve">      - Mortgage</t>
  </si>
  <si>
    <t xml:space="preserve">     - Trade Bills</t>
  </si>
  <si>
    <t xml:space="preserve">      - Trust Receipts</t>
  </si>
  <si>
    <t xml:space="preserve">      - Overdraft</t>
  </si>
  <si>
    <t xml:space="preserve">      - Revolving Credits</t>
  </si>
  <si>
    <t xml:space="preserve">      - Staff Loans</t>
  </si>
  <si>
    <t xml:space="preserve">      - Term Loans</t>
  </si>
  <si>
    <t xml:space="preserve">            i) Fixed Rate Term Loans</t>
  </si>
  <si>
    <t xml:space="preserve">           ii) Floating Rate Term Loans</t>
  </si>
  <si>
    <t xml:space="preserve">     - Government Loans</t>
  </si>
  <si>
    <t xml:space="preserve">     - PDS classified under Loans</t>
  </si>
  <si>
    <t xml:space="preserve">     - Margin Financing</t>
  </si>
  <si>
    <t xml:space="preserve">     - Others</t>
  </si>
  <si>
    <t xml:space="preserve">      Gross Loans before IIS</t>
  </si>
  <si>
    <t xml:space="preserve">      Less : Interest In Suspense (IIS)</t>
  </si>
  <si>
    <t xml:space="preserve">      Less : Allowances for Loans</t>
  </si>
  <si>
    <t xml:space="preserve">                          - Individual Assessment Allowance</t>
  </si>
  <si>
    <t xml:space="preserve">                          - Collective Assessment Allowance</t>
  </si>
  <si>
    <t xml:space="preserve">      Less : FV changes arising frm FV hedge</t>
  </si>
  <si>
    <t xml:space="preserve">  Current Deposits</t>
  </si>
  <si>
    <t xml:space="preserve">      - MY One</t>
  </si>
  <si>
    <t xml:space="preserve">      - MAX CASH</t>
  </si>
  <si>
    <t xml:space="preserve">      - Others</t>
  </si>
  <si>
    <t xml:space="preserve">  Savings Deposits</t>
  </si>
  <si>
    <t xml:space="preserve">  MCA Call Deposit</t>
  </si>
  <si>
    <t xml:space="preserve">  HDA ACCOUNT</t>
  </si>
  <si>
    <t xml:space="preserve">  CASA</t>
  </si>
  <si>
    <t xml:space="preserve">  Fixed Deposits</t>
  </si>
  <si>
    <t xml:space="preserve">  Money Market Time Deposit</t>
  </si>
  <si>
    <t xml:space="preserve">  MCA Term Deposit</t>
  </si>
  <si>
    <t xml:space="preserve">  NCD</t>
  </si>
  <si>
    <t xml:space="preserve">  Others (AIP)</t>
  </si>
  <si>
    <t>Country</t>
  </si>
  <si>
    <t>Currency</t>
  </si>
  <si>
    <t>THD</t>
  </si>
  <si>
    <t>Regional Ctry Cost Allocation</t>
  </si>
  <si>
    <t>Group Corporate OH</t>
  </si>
  <si>
    <t>Regional Research</t>
  </si>
  <si>
    <t>Regional Costs Allocation</t>
  </si>
  <si>
    <t>IE Revenue Reattribution</t>
  </si>
  <si>
    <t>Current Month :</t>
  </si>
  <si>
    <t>Country :</t>
  </si>
  <si>
    <t>Currency :</t>
  </si>
  <si>
    <t>Change FX Rate</t>
  </si>
  <si>
    <t>Copy &amp; paste the indirect regional allocated cost from consol file to country template.</t>
  </si>
  <si>
    <t>After country provide P&amp;L</t>
  </si>
  <si>
    <t>Roll over the country template by end of the month for distribution</t>
  </si>
  <si>
    <t>Copy &amp; paste value the historical data.</t>
  </si>
  <si>
    <t>For IB Finance :</t>
  </si>
  <si>
    <t>INR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</si>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</sst>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_);_(* \(#,##0.0000\);_(* &quot;-&quot;??_);_(@_)"/>
    <numFmt numFmtId="167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rgb="FF000099"/>
      <name val="Calibri"/>
      <family val="2"/>
      <scheme val="minor"/>
    </font>
    <font>
      <b/>
      <u/>
      <sz val="11"/>
      <color rgb="FF00009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</font>
    <font>
      <b/>
      <sz val="11"/>
      <name val="Calibri"/>
      <family val="2"/>
    </font>
    <font>
      <b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6" fillId="0" borderId="0"/>
  </cellStyleXfs>
  <cellXfs count="275">
    <xf numFmtId="0" fontId="0" fillId="0" borderId="0" xfId="0"/>
    <xf numFmtId="0" fontId="4" fillId="0" borderId="0" xfId="4" applyFont="1"/>
    <xf numFmtId="164" fontId="8" fillId="0" borderId="0" xfId="5" applyNumberFormat="1" applyFont="1" applyFill="1"/>
    <xf numFmtId="0" fontId="4" fillId="0" borderId="0" xfId="4" applyFont="1" applyBorder="1"/>
    <xf numFmtId="0" fontId="4" fillId="0" borderId="0" xfId="4" applyFont="1" applyFill="1"/>
    <xf numFmtId="0" fontId="12" fillId="0" borderId="0" xfId="4" applyFont="1" applyAlignment="1">
      <alignment horizontal="center"/>
    </xf>
    <xf numFmtId="164" fontId="13" fillId="0" borderId="12" xfId="5" applyNumberFormat="1" applyFont="1" applyFill="1" applyBorder="1" applyAlignment="1">
      <alignment horizontal="left" vertical="center"/>
    </xf>
    <xf numFmtId="164" fontId="8" fillId="0" borderId="13" xfId="5" applyNumberFormat="1" applyFont="1" applyFill="1" applyBorder="1"/>
    <xf numFmtId="164" fontId="8" fillId="0" borderId="14" xfId="5" applyNumberFormat="1" applyFont="1" applyFill="1" applyBorder="1" applyAlignment="1">
      <alignment horizontal="right"/>
    </xf>
    <xf numFmtId="0" fontId="4" fillId="0" borderId="0" xfId="4" applyFont="1" applyAlignment="1">
      <alignment vertical="top" wrapText="1"/>
    </xf>
    <xf numFmtId="164" fontId="13" fillId="0" borderId="9" xfId="5" quotePrefix="1" applyNumberFormat="1" applyFont="1" applyFill="1" applyBorder="1" applyAlignment="1">
      <alignment horizontal="left" vertical="top"/>
    </xf>
    <xf numFmtId="164" fontId="8" fillId="0" borderId="0" xfId="5" applyNumberFormat="1" applyFont="1" applyFill="1" applyBorder="1" applyAlignment="1">
      <alignment vertical="top" wrapText="1"/>
    </xf>
    <xf numFmtId="164" fontId="8" fillId="0" borderId="10" xfId="5" applyNumberFormat="1" applyFont="1" applyFill="1" applyBorder="1" applyAlignment="1">
      <alignment vertical="top" wrapText="1"/>
    </xf>
    <xf numFmtId="164" fontId="11" fillId="7" borderId="5" xfId="5" applyNumberFormat="1" applyFont="1" applyFill="1" applyBorder="1" applyAlignment="1">
      <alignment horizontal="center" vertical="top" wrapText="1"/>
    </xf>
    <xf numFmtId="164" fontId="9" fillId="4" borderId="9" xfId="5" applyNumberFormat="1" applyFont="1" applyFill="1" applyBorder="1"/>
    <xf numFmtId="164" fontId="13" fillId="4" borderId="0" xfId="5" applyNumberFormat="1" applyFont="1" applyFill="1" applyBorder="1"/>
    <xf numFmtId="164" fontId="13" fillId="0" borderId="13" xfId="5" applyNumberFormat="1" applyFont="1" applyFill="1" applyBorder="1" applyAlignment="1">
      <alignment horizontal="center"/>
    </xf>
    <xf numFmtId="164" fontId="13" fillId="0" borderId="9" xfId="5" applyNumberFormat="1" applyFont="1" applyFill="1" applyBorder="1"/>
    <xf numFmtId="164" fontId="8" fillId="0" borderId="0" xfId="5" applyNumberFormat="1" applyFont="1" applyFill="1" applyBorder="1"/>
    <xf numFmtId="164" fontId="8" fillId="0" borderId="10" xfId="5" applyNumberFormat="1" applyFont="1" applyFill="1" applyBorder="1"/>
    <xf numFmtId="164" fontId="8" fillId="0" borderId="15" xfId="5" quotePrefix="1" applyNumberFormat="1" applyFont="1" applyFill="1" applyBorder="1" applyAlignment="1">
      <alignment horizontal="center"/>
    </xf>
    <xf numFmtId="164" fontId="8" fillId="0" borderId="18" xfId="5" applyNumberFormat="1" applyFont="1" applyFill="1" applyBorder="1"/>
    <xf numFmtId="164" fontId="8" fillId="0" borderId="19" xfId="5" applyNumberFormat="1" applyFont="1" applyFill="1" applyBorder="1"/>
    <xf numFmtId="164" fontId="8" fillId="0" borderId="20" xfId="5" applyNumberFormat="1" applyFont="1" applyFill="1" applyBorder="1"/>
    <xf numFmtId="164" fontId="14" fillId="7" borderId="19" xfId="5" quotePrefix="1" applyNumberFormat="1" applyFont="1" applyFill="1" applyBorder="1" applyAlignment="1">
      <alignment horizontal="right"/>
    </xf>
    <xf numFmtId="164" fontId="8" fillId="8" borderId="18" xfId="5" applyNumberFormat="1" applyFont="1" applyFill="1" applyBorder="1"/>
    <xf numFmtId="164" fontId="8" fillId="8" borderId="19" xfId="5" applyNumberFormat="1" applyFont="1" applyFill="1" applyBorder="1"/>
    <xf numFmtId="164" fontId="8" fillId="8" borderId="20" xfId="5" applyNumberFormat="1" applyFont="1" applyFill="1" applyBorder="1"/>
    <xf numFmtId="164" fontId="8" fillId="0" borderId="9" xfId="5" applyNumberFormat="1" applyFont="1" applyFill="1" applyBorder="1" applyAlignment="1">
      <alignment horizontal="left"/>
    </xf>
    <xf numFmtId="164" fontId="8" fillId="0" borderId="18" xfId="5" quotePrefix="1" applyNumberFormat="1" applyFont="1" applyFill="1" applyBorder="1" applyAlignment="1">
      <alignment horizontal="left"/>
    </xf>
    <xf numFmtId="164" fontId="8" fillId="0" borderId="18" xfId="5" applyNumberFormat="1" applyFont="1" applyFill="1" applyBorder="1" applyAlignment="1">
      <alignment horizontal="left"/>
    </xf>
    <xf numFmtId="43" fontId="8" fillId="0" borderId="18" xfId="5" applyFont="1" applyFill="1" applyBorder="1"/>
    <xf numFmtId="43" fontId="8" fillId="0" borderId="19" xfId="5" applyFont="1" applyFill="1" applyBorder="1"/>
    <xf numFmtId="43" fontId="8" fillId="0" borderId="20" xfId="5" applyFont="1" applyFill="1" applyBorder="1"/>
    <xf numFmtId="164" fontId="13" fillId="0" borderId="21" xfId="5" applyNumberFormat="1" applyFont="1" applyFill="1" applyBorder="1"/>
    <xf numFmtId="164" fontId="13" fillId="0" borderId="22" xfId="5" applyNumberFormat="1" applyFont="1" applyFill="1" applyBorder="1"/>
    <xf numFmtId="164" fontId="13" fillId="0" borderId="23" xfId="5" applyNumberFormat="1" applyFont="1" applyFill="1" applyBorder="1"/>
    <xf numFmtId="164" fontId="13" fillId="0" borderId="2" xfId="5" applyNumberFormat="1" applyFont="1" applyFill="1" applyBorder="1"/>
    <xf numFmtId="164" fontId="8" fillId="0" borderId="21" xfId="5" applyNumberFormat="1" applyFont="1" applyFill="1" applyBorder="1"/>
    <xf numFmtId="164" fontId="8" fillId="0" borderId="22" xfId="5" applyNumberFormat="1" applyFont="1" applyFill="1" applyBorder="1"/>
    <xf numFmtId="164" fontId="8" fillId="0" borderId="23" xfId="5" applyNumberFormat="1" applyFont="1" applyFill="1" applyBorder="1"/>
    <xf numFmtId="164" fontId="8" fillId="0" borderId="9" xfId="5" applyNumberFormat="1" applyFont="1" applyFill="1" applyBorder="1"/>
    <xf numFmtId="164" fontId="13" fillId="0" borderId="9" xfId="5" quotePrefix="1" applyNumberFormat="1" applyFont="1" applyFill="1" applyBorder="1" applyAlignment="1">
      <alignment horizontal="left"/>
    </xf>
    <xf numFmtId="164" fontId="13" fillId="0" borderId="17" xfId="5" applyNumberFormat="1" applyFont="1" applyFill="1" applyBorder="1"/>
    <xf numFmtId="164" fontId="8" fillId="0" borderId="15" xfId="5" applyNumberFormat="1" applyFont="1" applyFill="1" applyBorder="1"/>
    <xf numFmtId="164" fontId="8" fillId="0" borderId="16" xfId="5" applyNumberFormat="1" applyFont="1" applyFill="1" applyBorder="1"/>
    <xf numFmtId="164" fontId="14" fillId="7" borderId="19" xfId="5" applyNumberFormat="1" applyFont="1" applyFill="1" applyBorder="1" applyAlignment="1">
      <alignment horizontal="right"/>
    </xf>
    <xf numFmtId="164" fontId="14" fillId="7" borderId="19" xfId="5" applyNumberFormat="1" applyFont="1" applyFill="1" applyBorder="1" applyProtection="1">
      <protection locked="0"/>
    </xf>
    <xf numFmtId="164" fontId="14" fillId="7" borderId="0" xfId="5" applyNumberFormat="1" applyFont="1" applyFill="1" applyBorder="1" applyProtection="1">
      <protection locked="0"/>
    </xf>
    <xf numFmtId="43" fontId="8" fillId="0" borderId="18" xfId="5" applyNumberFormat="1" applyFont="1" applyFill="1" applyBorder="1" applyAlignment="1">
      <alignment horizontal="left"/>
    </xf>
    <xf numFmtId="43" fontId="8" fillId="0" borderId="19" xfId="5" applyNumberFormat="1" applyFont="1" applyFill="1" applyBorder="1"/>
    <xf numFmtId="43" fontId="8" fillId="0" borderId="20" xfId="5" applyNumberFormat="1" applyFont="1" applyFill="1" applyBorder="1"/>
    <xf numFmtId="164" fontId="13" fillId="0" borderId="18" xfId="5" applyNumberFormat="1" applyFont="1" applyFill="1" applyBorder="1"/>
    <xf numFmtId="164" fontId="13" fillId="0" borderId="19" xfId="5" applyNumberFormat="1" applyFont="1" applyFill="1" applyBorder="1"/>
    <xf numFmtId="164" fontId="13" fillId="0" borderId="20" xfId="5" applyNumberFormat="1" applyFont="1" applyFill="1" applyBorder="1"/>
    <xf numFmtId="43" fontId="8" fillId="0" borderId="18" xfId="5" applyNumberFormat="1" applyFont="1" applyFill="1" applyBorder="1"/>
    <xf numFmtId="164" fontId="14" fillId="7" borderId="22" xfId="5" applyNumberFormat="1" applyFont="1" applyFill="1" applyBorder="1" applyAlignment="1">
      <alignment horizontal="left" indent="2"/>
    </xf>
    <xf numFmtId="164" fontId="13" fillId="0" borderId="18" xfId="5" quotePrefix="1" applyNumberFormat="1" applyFont="1" applyFill="1" applyBorder="1" applyAlignment="1">
      <alignment horizontal="left"/>
    </xf>
    <xf numFmtId="164" fontId="13" fillId="0" borderId="27" xfId="5" applyNumberFormat="1" applyFont="1" applyFill="1" applyBorder="1" applyAlignment="1">
      <alignment horizontal="right"/>
    </xf>
    <xf numFmtId="164" fontId="10" fillId="0" borderId="0" xfId="5" applyNumberFormat="1" applyFont="1" applyFill="1" applyBorder="1"/>
    <xf numFmtId="164" fontId="14" fillId="7" borderId="27" xfId="5" quotePrefix="1" applyNumberFormat="1" applyFont="1" applyFill="1" applyBorder="1" applyAlignment="1">
      <alignment horizontal="right"/>
    </xf>
    <xf numFmtId="164" fontId="15" fillId="0" borderId="9" xfId="5" applyNumberFormat="1" applyFont="1" applyFill="1" applyBorder="1" applyProtection="1"/>
    <xf numFmtId="164" fontId="15" fillId="0" borderId="0" xfId="5" applyNumberFormat="1" applyFont="1" applyFill="1" applyBorder="1" applyProtection="1"/>
    <xf numFmtId="164" fontId="15" fillId="0" borderId="10" xfId="5" applyNumberFormat="1" applyFont="1" applyFill="1" applyBorder="1" applyProtection="1"/>
    <xf numFmtId="164" fontId="8" fillId="0" borderId="9" xfId="5" applyNumberFormat="1" applyFont="1" applyFill="1" applyBorder="1" applyAlignment="1" applyProtection="1">
      <alignment wrapText="1"/>
    </xf>
    <xf numFmtId="164" fontId="8" fillId="0" borderId="0" xfId="5" applyNumberFormat="1" applyFont="1" applyFill="1" applyBorder="1" applyAlignment="1" applyProtection="1">
      <alignment wrapText="1"/>
    </xf>
    <xf numFmtId="164" fontId="8" fillId="0" borderId="10" xfId="5" applyNumberFormat="1" applyFont="1" applyFill="1" applyBorder="1" applyAlignment="1" applyProtection="1">
      <alignment wrapText="1"/>
    </xf>
    <xf numFmtId="164" fontId="13" fillId="0" borderId="0" xfId="5" applyNumberFormat="1" applyFont="1" applyFill="1" applyBorder="1" applyAlignment="1">
      <alignment horizontal="center" wrapText="1"/>
    </xf>
    <xf numFmtId="0" fontId="4" fillId="0" borderId="0" xfId="4" applyFont="1" applyAlignment="1">
      <alignment wrapText="1"/>
    </xf>
    <xf numFmtId="164" fontId="16" fillId="0" borderId="26" xfId="5" applyNumberFormat="1" applyFont="1" applyFill="1" applyBorder="1" applyProtection="1"/>
    <xf numFmtId="164" fontId="16" fillId="0" borderId="24" xfId="5" applyNumberFormat="1" applyFont="1" applyFill="1" applyBorder="1" applyProtection="1"/>
    <xf numFmtId="164" fontId="16" fillId="0" borderId="25" xfId="5" applyNumberFormat="1" applyFont="1" applyFill="1" applyBorder="1" applyProtection="1"/>
    <xf numFmtId="164" fontId="8" fillId="0" borderId="24" xfId="5" applyNumberFormat="1" applyFont="1" applyFill="1" applyBorder="1" applyAlignment="1">
      <alignment horizontal="center"/>
    </xf>
    <xf numFmtId="164" fontId="13" fillId="0" borderId="17" xfId="5" applyNumberFormat="1" applyFont="1" applyFill="1" applyBorder="1" applyProtection="1"/>
    <xf numFmtId="164" fontId="13" fillId="0" borderId="15" xfId="5" applyNumberFormat="1" applyFont="1" applyFill="1" applyBorder="1" applyProtection="1"/>
    <xf numFmtId="164" fontId="13" fillId="0" borderId="16" xfId="5" applyNumberFormat="1" applyFont="1" applyFill="1" applyBorder="1" applyProtection="1"/>
    <xf numFmtId="164" fontId="13" fillId="0" borderId="0" xfId="5" applyNumberFormat="1" applyFont="1" applyFill="1" applyBorder="1" applyAlignment="1">
      <alignment horizontal="center"/>
    </xf>
    <xf numFmtId="164" fontId="16" fillId="0" borderId="18" xfId="5" applyNumberFormat="1" applyFont="1" applyFill="1" applyBorder="1" applyProtection="1"/>
    <xf numFmtId="164" fontId="16" fillId="0" borderId="19" xfId="5" applyNumberFormat="1" applyFont="1" applyFill="1" applyBorder="1" applyProtection="1"/>
    <xf numFmtId="164" fontId="8" fillId="0" borderId="20" xfId="5" applyNumberFormat="1" applyFont="1" applyFill="1" applyBorder="1" applyProtection="1"/>
    <xf numFmtId="164" fontId="8" fillId="0" borderId="17" xfId="5" applyNumberFormat="1" applyFont="1" applyFill="1" applyBorder="1" applyProtection="1"/>
    <xf numFmtId="164" fontId="8" fillId="0" borderId="15" xfId="5" applyNumberFormat="1" applyFont="1" applyFill="1" applyBorder="1" applyProtection="1"/>
    <xf numFmtId="164" fontId="17" fillId="0" borderId="20" xfId="5" applyNumberFormat="1" applyFont="1" applyFill="1" applyBorder="1" applyProtection="1"/>
    <xf numFmtId="164" fontId="8" fillId="0" borderId="18" xfId="5" applyNumberFormat="1" applyFont="1" applyFill="1" applyBorder="1" applyProtection="1"/>
    <xf numFmtId="164" fontId="8" fillId="0" borderId="19" xfId="5" applyNumberFormat="1" applyFont="1" applyFill="1" applyBorder="1" applyProtection="1"/>
    <xf numFmtId="164" fontId="13" fillId="0" borderId="18" xfId="5" applyNumberFormat="1" applyFont="1" applyFill="1" applyBorder="1" applyProtection="1"/>
    <xf numFmtId="164" fontId="13" fillId="0" borderId="19" xfId="5" applyNumberFormat="1" applyFont="1" applyFill="1" applyBorder="1" applyProtection="1"/>
    <xf numFmtId="164" fontId="13" fillId="0" borderId="20" xfId="5" applyNumberFormat="1" applyFont="1" applyFill="1" applyBorder="1" applyProtection="1"/>
    <xf numFmtId="164" fontId="13" fillId="6" borderId="18" xfId="5" applyNumberFormat="1" applyFont="1" applyFill="1" applyBorder="1" applyProtection="1"/>
    <xf numFmtId="164" fontId="13" fillId="6" borderId="19" xfId="5" applyNumberFormat="1" applyFont="1" applyFill="1" applyBorder="1" applyProtection="1"/>
    <xf numFmtId="164" fontId="13" fillId="6" borderId="20" xfId="5" applyNumberFormat="1" applyFont="1" applyFill="1" applyBorder="1" applyProtection="1"/>
    <xf numFmtId="164" fontId="19" fillId="0" borderId="20" xfId="5" applyNumberFormat="1" applyFont="1" applyFill="1" applyBorder="1" applyAlignment="1" applyProtection="1">
      <alignment horizontal="right"/>
    </xf>
    <xf numFmtId="164" fontId="21" fillId="0" borderId="18" xfId="5" applyNumberFormat="1" applyFont="1" applyFill="1" applyBorder="1" applyProtection="1"/>
    <xf numFmtId="164" fontId="21" fillId="0" borderId="19" xfId="5" applyNumberFormat="1" applyFont="1" applyFill="1" applyBorder="1" applyProtection="1"/>
    <xf numFmtId="164" fontId="21" fillId="10" borderId="10" xfId="5" applyNumberFormat="1" applyFont="1" applyFill="1" applyBorder="1" applyAlignment="1">
      <alignment horizontal="right"/>
    </xf>
    <xf numFmtId="164" fontId="19" fillId="0" borderId="18" xfId="5" applyNumberFormat="1" applyFont="1" applyFill="1" applyBorder="1" applyProtection="1"/>
    <xf numFmtId="164" fontId="19" fillId="0" borderId="19" xfId="5" applyNumberFormat="1" applyFont="1" applyFill="1" applyBorder="1" applyProtection="1"/>
    <xf numFmtId="164" fontId="13" fillId="0" borderId="18" xfId="5" applyNumberFormat="1" applyFont="1" applyFill="1" applyBorder="1" applyProtection="1">
      <protection locked="0"/>
    </xf>
    <xf numFmtId="164" fontId="13" fillId="0" borderId="19" xfId="5" applyNumberFormat="1" applyFont="1" applyFill="1" applyBorder="1" applyProtection="1">
      <protection locked="0"/>
    </xf>
    <xf numFmtId="164" fontId="13" fillId="0" borderId="20" xfId="5" applyNumberFormat="1" applyFont="1" applyFill="1" applyBorder="1" applyProtection="1">
      <protection locked="0"/>
    </xf>
    <xf numFmtId="164" fontId="16" fillId="0" borderId="18" xfId="5" applyNumberFormat="1" applyFont="1" applyFill="1" applyBorder="1" applyAlignment="1" applyProtection="1">
      <alignment horizontal="center"/>
    </xf>
    <xf numFmtId="164" fontId="16" fillId="0" borderId="19" xfId="5" applyNumberFormat="1" applyFont="1" applyFill="1" applyBorder="1" applyAlignment="1" applyProtection="1">
      <alignment horizontal="center"/>
    </xf>
    <xf numFmtId="164" fontId="16" fillId="0" borderId="20" xfId="5" applyNumberFormat="1" applyFont="1" applyFill="1" applyBorder="1" applyAlignment="1" applyProtection="1">
      <alignment horizontal="center"/>
    </xf>
    <xf numFmtId="164" fontId="13" fillId="0" borderId="19" xfId="5" applyNumberFormat="1" applyFont="1" applyFill="1" applyBorder="1" applyAlignment="1" applyProtection="1">
      <alignment horizontal="center"/>
    </xf>
    <xf numFmtId="164" fontId="13" fillId="0" borderId="20" xfId="5" applyNumberFormat="1" applyFont="1" applyFill="1" applyBorder="1" applyAlignment="1" applyProtection="1">
      <alignment horizontal="center"/>
    </xf>
    <xf numFmtId="164" fontId="13" fillId="0" borderId="18" xfId="5" applyNumberFormat="1" applyFont="1" applyFill="1" applyBorder="1" applyAlignment="1" applyProtection="1">
      <alignment horizontal="center"/>
    </xf>
    <xf numFmtId="164" fontId="16" fillId="0" borderId="18" xfId="5" applyNumberFormat="1" applyFont="1" applyFill="1" applyBorder="1"/>
    <xf numFmtId="164" fontId="8" fillId="0" borderId="18" xfId="5" quotePrefix="1" applyNumberFormat="1" applyFont="1" applyFill="1" applyBorder="1"/>
    <xf numFmtId="43" fontId="8" fillId="0" borderId="18" xfId="5" applyNumberFormat="1" applyFont="1" applyFill="1" applyBorder="1" applyProtection="1"/>
    <xf numFmtId="43" fontId="8" fillId="0" borderId="18" xfId="5" quotePrefix="1" applyNumberFormat="1" applyFont="1" applyFill="1" applyBorder="1" applyProtection="1"/>
    <xf numFmtId="164" fontId="8" fillId="0" borderId="9" xfId="5" applyNumberFormat="1" applyFont="1" applyFill="1" applyBorder="1" applyProtection="1"/>
    <xf numFmtId="164" fontId="8" fillId="0" borderId="0" xfId="5" applyNumberFormat="1" applyFont="1" applyFill="1" applyBorder="1" applyProtection="1"/>
    <xf numFmtId="43" fontId="16" fillId="0" borderId="18" xfId="5" applyNumberFormat="1" applyFont="1" applyFill="1" applyBorder="1" applyAlignment="1" applyProtection="1">
      <alignment horizontal="left"/>
    </xf>
    <xf numFmtId="43" fontId="22" fillId="0" borderId="19" xfId="5" applyNumberFormat="1" applyFont="1" applyFill="1" applyBorder="1" applyAlignment="1" applyProtection="1">
      <alignment horizontal="left"/>
    </xf>
    <xf numFmtId="164" fontId="15" fillId="0" borderId="18" xfId="5" applyNumberFormat="1" applyFont="1" applyFill="1" applyBorder="1" applyProtection="1"/>
    <xf numFmtId="164" fontId="15" fillId="0" borderId="19" xfId="5" applyNumberFormat="1" applyFont="1" applyFill="1" applyBorder="1" applyProtection="1"/>
    <xf numFmtId="164" fontId="15" fillId="0" borderId="20" xfId="5" applyNumberFormat="1" applyFont="1" applyFill="1" applyBorder="1" applyProtection="1"/>
    <xf numFmtId="164" fontId="16" fillId="0" borderId="20" xfId="5" applyNumberFormat="1" applyFont="1" applyFill="1" applyBorder="1" applyProtection="1"/>
    <xf numFmtId="43" fontId="22" fillId="0" borderId="18" xfId="5" applyNumberFormat="1" applyFont="1" applyFill="1" applyBorder="1" applyAlignment="1" applyProtection="1">
      <alignment horizontal="left"/>
    </xf>
    <xf numFmtId="43" fontId="22" fillId="0" borderId="20" xfId="5" applyNumberFormat="1" applyFont="1" applyFill="1" applyBorder="1" applyAlignment="1" applyProtection="1">
      <alignment horizontal="left"/>
    </xf>
    <xf numFmtId="164" fontId="8" fillId="0" borderId="19" xfId="5" applyNumberFormat="1" applyFont="1" applyFill="1" applyBorder="1" applyAlignment="1">
      <alignment horizontal="left"/>
    </xf>
    <xf numFmtId="164" fontId="13" fillId="0" borderId="18" xfId="5" applyNumberFormat="1" applyFont="1" applyFill="1" applyBorder="1" applyAlignment="1" applyProtection="1">
      <alignment horizontal="left"/>
      <protection locked="0"/>
    </xf>
    <xf numFmtId="164" fontId="13" fillId="0" borderId="19" xfId="5" applyNumberFormat="1" applyFont="1" applyFill="1" applyBorder="1" applyAlignment="1" applyProtection="1">
      <alignment horizontal="left"/>
      <protection locked="0"/>
    </xf>
    <xf numFmtId="164" fontId="16" fillId="0" borderId="9" xfId="5" applyNumberFormat="1" applyFont="1" applyFill="1" applyBorder="1" applyProtection="1"/>
    <xf numFmtId="164" fontId="8" fillId="0" borderId="18" xfId="5" quotePrefix="1" applyNumberFormat="1" applyFont="1" applyFill="1" applyBorder="1" applyProtection="1"/>
    <xf numFmtId="164" fontId="8" fillId="0" borderId="30" xfId="5" applyNumberFormat="1" applyFont="1" applyFill="1" applyBorder="1"/>
    <xf numFmtId="164" fontId="8" fillId="0" borderId="29" xfId="5" applyNumberFormat="1" applyFont="1" applyFill="1" applyBorder="1"/>
    <xf numFmtId="164" fontId="8" fillId="0" borderId="28" xfId="5" applyNumberFormat="1" applyFont="1" applyFill="1" applyBorder="1"/>
    <xf numFmtId="164" fontId="16" fillId="0" borderId="12" xfId="5" quotePrefix="1" applyNumberFormat="1" applyFont="1" applyFill="1" applyBorder="1" applyAlignment="1">
      <alignment horizontal="left"/>
    </xf>
    <xf numFmtId="164" fontId="16" fillId="0" borderId="9" xfId="5" quotePrefix="1" applyNumberFormat="1" applyFont="1" applyFill="1" applyBorder="1" applyAlignment="1">
      <alignment horizontal="left" wrapText="1"/>
    </xf>
    <xf numFmtId="164" fontId="8" fillId="0" borderId="0" xfId="5" applyNumberFormat="1" applyFont="1" applyFill="1" applyBorder="1" applyAlignment="1">
      <alignment wrapText="1"/>
    </xf>
    <xf numFmtId="164" fontId="15" fillId="0" borderId="0" xfId="5" applyNumberFormat="1" applyFont="1" applyFill="1" applyBorder="1"/>
    <xf numFmtId="164" fontId="17" fillId="0" borderId="19" xfId="5" applyNumberFormat="1" applyFont="1" applyFill="1" applyBorder="1" applyProtection="1"/>
    <xf numFmtId="164" fontId="14" fillId="7" borderId="19" xfId="5" applyNumberFormat="1" applyFont="1" applyFill="1" applyBorder="1" applyProtection="1"/>
    <xf numFmtId="164" fontId="6" fillId="3" borderId="18" xfId="5" applyNumberFormat="1" applyFont="1" applyFill="1" applyBorder="1" applyProtection="1"/>
    <xf numFmtId="164" fontId="6" fillId="3" borderId="19" xfId="5" applyNumberFormat="1" applyFont="1" applyFill="1" applyBorder="1" applyProtection="1"/>
    <xf numFmtId="164" fontId="18" fillId="0" borderId="30" xfId="5" applyNumberFormat="1" applyFont="1" applyFill="1" applyBorder="1" applyProtection="1"/>
    <xf numFmtId="164" fontId="18" fillId="0" borderId="29" xfId="5" applyNumberFormat="1" applyFont="1" applyFill="1" applyBorder="1" applyProtection="1"/>
    <xf numFmtId="164" fontId="19" fillId="0" borderId="29" xfId="5" applyNumberFormat="1" applyFont="1" applyFill="1" applyBorder="1" applyAlignment="1" applyProtection="1">
      <alignment horizontal="right"/>
    </xf>
    <xf numFmtId="43" fontId="18" fillId="0" borderId="24" xfId="5" applyFont="1" applyFill="1" applyBorder="1" applyProtection="1">
      <protection locked="0"/>
    </xf>
    <xf numFmtId="0" fontId="12" fillId="0" borderId="0" xfId="4" applyFont="1" applyBorder="1" applyAlignment="1">
      <alignment horizontal="center"/>
    </xf>
    <xf numFmtId="164" fontId="4" fillId="0" borderId="19" xfId="5" applyNumberFormat="1" applyFont="1" applyFill="1" applyBorder="1" applyProtection="1">
      <protection locked="0"/>
    </xf>
    <xf numFmtId="164" fontId="4" fillId="0" borderId="29" xfId="5" applyNumberFormat="1" applyFont="1" applyFill="1" applyBorder="1" applyProtection="1">
      <protection locked="0"/>
    </xf>
    <xf numFmtId="164" fontId="4" fillId="0" borderId="15" xfId="5" applyNumberFormat="1" applyFont="1" applyFill="1" applyBorder="1" applyProtection="1">
      <protection locked="0"/>
    </xf>
    <xf numFmtId="164" fontId="4" fillId="7" borderId="19" xfId="5" applyNumberFormat="1" applyFont="1" applyFill="1" applyBorder="1" applyProtection="1">
      <protection locked="0"/>
    </xf>
    <xf numFmtId="164" fontId="4" fillId="0" borderId="24" xfId="5" applyNumberFormat="1" applyFont="1" applyFill="1" applyBorder="1" applyProtection="1">
      <protection locked="0"/>
    </xf>
    <xf numFmtId="164" fontId="7" fillId="0" borderId="15" xfId="5" applyNumberFormat="1" applyFont="1" applyFill="1" applyBorder="1" applyProtection="1">
      <protection locked="0"/>
    </xf>
    <xf numFmtId="164" fontId="4" fillId="7" borderId="29" xfId="5" applyNumberFormat="1" applyFont="1" applyFill="1" applyBorder="1" applyProtection="1">
      <protection locked="0"/>
    </xf>
    <xf numFmtId="164" fontId="7" fillId="6" borderId="15" xfId="5" applyNumberFormat="1" applyFont="1" applyFill="1" applyBorder="1" applyProtection="1">
      <protection locked="0"/>
    </xf>
    <xf numFmtId="164" fontId="4" fillId="7" borderId="15" xfId="5" applyNumberFormat="1" applyFont="1" applyFill="1" applyBorder="1" applyProtection="1">
      <protection locked="0"/>
    </xf>
    <xf numFmtId="164" fontId="7" fillId="0" borderId="2" xfId="5" applyNumberFormat="1" applyFont="1" applyFill="1" applyBorder="1" applyProtection="1">
      <protection locked="0"/>
    </xf>
    <xf numFmtId="164" fontId="23" fillId="10" borderId="0" xfId="5" applyNumberFormat="1" applyFont="1" applyFill="1" applyBorder="1"/>
    <xf numFmtId="43" fontId="24" fillId="0" borderId="19" xfId="5" applyFont="1" applyFill="1" applyBorder="1" applyProtection="1">
      <protection locked="0"/>
    </xf>
    <xf numFmtId="165" fontId="7" fillId="0" borderId="19" xfId="5" applyNumberFormat="1" applyFont="1" applyFill="1" applyBorder="1" applyProtection="1">
      <protection locked="0"/>
    </xf>
    <xf numFmtId="43" fontId="4" fillId="0" borderId="19" xfId="5" applyFont="1" applyFill="1" applyBorder="1" applyProtection="1">
      <protection locked="0"/>
    </xf>
    <xf numFmtId="164" fontId="4" fillId="0" borderId="19" xfId="5" applyNumberFormat="1" applyFont="1" applyFill="1" applyBorder="1"/>
    <xf numFmtId="164" fontId="7" fillId="0" borderId="19" xfId="5" applyNumberFormat="1" applyFont="1" applyFill="1" applyBorder="1" applyAlignment="1" applyProtection="1">
      <alignment horizontal="center"/>
    </xf>
    <xf numFmtId="164" fontId="4" fillId="7" borderId="19" xfId="5" applyNumberFormat="1" applyFont="1" applyFill="1" applyBorder="1" applyAlignment="1" applyProtection="1">
      <alignment horizontal="center"/>
    </xf>
    <xf numFmtId="164" fontId="4" fillId="7" borderId="29" xfId="5" applyNumberFormat="1" applyFont="1" applyFill="1" applyBorder="1" applyAlignment="1" applyProtection="1">
      <alignment horizontal="center"/>
    </xf>
    <xf numFmtId="164" fontId="4" fillId="0" borderId="15" xfId="5" applyNumberFormat="1" applyFont="1" applyFill="1" applyBorder="1" applyAlignment="1" applyProtection="1">
      <alignment horizontal="center"/>
    </xf>
    <xf numFmtId="164" fontId="4" fillId="7" borderId="22" xfId="5" applyNumberFormat="1" applyFont="1" applyFill="1" applyBorder="1" applyProtection="1">
      <protection locked="0"/>
    </xf>
    <xf numFmtId="164" fontId="4" fillId="0" borderId="2" xfId="5" applyNumberFormat="1" applyFont="1" applyFill="1" applyBorder="1" applyProtection="1">
      <protection locked="0"/>
    </xf>
    <xf numFmtId="164" fontId="4" fillId="0" borderId="19" xfId="5" applyNumberFormat="1" applyFont="1" applyFill="1" applyBorder="1" applyAlignment="1" applyProtection="1">
      <alignment horizontal="center"/>
    </xf>
    <xf numFmtId="164" fontId="4" fillId="7" borderId="22" xfId="5" applyNumberFormat="1" applyFont="1" applyFill="1" applyBorder="1" applyAlignment="1" applyProtection="1">
      <alignment horizontal="center"/>
    </xf>
    <xf numFmtId="164" fontId="7" fillId="0" borderId="2" xfId="5" applyNumberFormat="1" applyFont="1" applyFill="1" applyBorder="1" applyAlignment="1" applyProtection="1">
      <alignment horizontal="center"/>
    </xf>
    <xf numFmtId="164" fontId="7" fillId="0" borderId="5" xfId="5" applyNumberFormat="1" applyFont="1" applyFill="1" applyBorder="1" applyAlignment="1" applyProtection="1">
      <alignment horizontal="center"/>
    </xf>
    <xf numFmtId="164" fontId="7" fillId="0" borderId="15" xfId="5" applyNumberFormat="1" applyFont="1" applyFill="1" applyBorder="1" applyAlignment="1" applyProtection="1">
      <alignment horizontal="center"/>
    </xf>
    <xf numFmtId="164" fontId="7" fillId="7" borderId="19" xfId="5" applyNumberFormat="1" applyFont="1" applyFill="1" applyBorder="1" applyAlignment="1" applyProtection="1">
      <alignment horizontal="center"/>
    </xf>
    <xf numFmtId="164" fontId="7" fillId="7" borderId="29" xfId="5" applyNumberFormat="1" applyFont="1" applyFill="1" applyBorder="1" applyAlignment="1" applyProtection="1">
      <alignment horizontal="center"/>
    </xf>
    <xf numFmtId="164" fontId="4" fillId="0" borderId="2" xfId="5" applyNumberFormat="1" applyFont="1" applyFill="1" applyBorder="1" applyAlignment="1" applyProtection="1">
      <alignment horizontal="center"/>
    </xf>
    <xf numFmtId="164" fontId="4" fillId="0" borderId="19" xfId="5" applyNumberFormat="1" applyFont="1" applyFill="1" applyBorder="1" applyAlignment="1" applyProtection="1">
      <alignment horizontal="right"/>
    </xf>
    <xf numFmtId="164" fontId="7" fillId="0" borderId="0" xfId="5" applyNumberFormat="1" applyFont="1" applyFill="1" applyBorder="1" applyAlignment="1" applyProtection="1">
      <alignment horizontal="center"/>
    </xf>
    <xf numFmtId="164" fontId="7" fillId="0" borderId="22" xfId="5" applyNumberFormat="1" applyFont="1" applyFill="1" applyBorder="1" applyAlignment="1" applyProtection="1">
      <alignment horizontal="center"/>
    </xf>
    <xf numFmtId="164" fontId="4" fillId="0" borderId="29" xfId="5" applyNumberFormat="1" applyFont="1" applyFill="1" applyBorder="1"/>
    <xf numFmtId="164" fontId="4" fillId="0" borderId="0" xfId="5" applyNumberFormat="1" applyFont="1" applyFill="1" applyBorder="1"/>
    <xf numFmtId="164" fontId="4" fillId="0" borderId="13" xfId="5" applyNumberFormat="1" applyFont="1" applyFill="1" applyBorder="1"/>
    <xf numFmtId="164" fontId="7" fillId="0" borderId="0" xfId="5" applyNumberFormat="1" applyFont="1" applyFill="1" applyBorder="1" applyAlignment="1">
      <alignment horizontal="center" wrapText="1"/>
    </xf>
    <xf numFmtId="164" fontId="4" fillId="0" borderId="24" xfId="5" applyNumberFormat="1" applyFont="1" applyFill="1" applyBorder="1" applyAlignment="1">
      <alignment horizontal="center"/>
    </xf>
    <xf numFmtId="164" fontId="7" fillId="0" borderId="0" xfId="5" applyNumberFormat="1" applyFont="1" applyFill="1" applyBorder="1" applyAlignment="1">
      <alignment horizontal="center"/>
    </xf>
    <xf numFmtId="164" fontId="7" fillId="3" borderId="15" xfId="5" applyNumberFormat="1" applyFont="1" applyFill="1" applyBorder="1" applyProtection="1">
      <protection locked="0"/>
    </xf>
    <xf numFmtId="0" fontId="7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 vertical="top" wrapText="1"/>
    </xf>
    <xf numFmtId="0" fontId="12" fillId="0" borderId="0" xfId="4" applyFont="1" applyAlignment="1">
      <alignment horizontal="center" wrapText="1"/>
    </xf>
    <xf numFmtId="0" fontId="12" fillId="0" borderId="0" xfId="4" applyFont="1" applyFill="1" applyAlignment="1">
      <alignment horizontal="center"/>
    </xf>
    <xf numFmtId="164" fontId="12" fillId="0" borderId="0" xfId="5" applyNumberFormat="1" applyFont="1" applyFill="1" applyAlignment="1">
      <alignment horizontal="center"/>
    </xf>
    <xf numFmtId="164" fontId="19" fillId="0" borderId="18" xfId="5" applyNumberFormat="1" applyFont="1" applyFill="1" applyBorder="1"/>
    <xf numFmtId="164" fontId="19" fillId="0" borderId="15" xfId="5" applyNumberFormat="1" applyFont="1" applyFill="1" applyBorder="1" applyAlignment="1" applyProtection="1">
      <alignment horizontal="center"/>
    </xf>
    <xf numFmtId="164" fontId="19" fillId="0" borderId="15" xfId="5" applyNumberFormat="1" applyFont="1" applyFill="1" applyBorder="1"/>
    <xf numFmtId="164" fontId="18" fillId="0" borderId="15" xfId="5" applyNumberFormat="1" applyFont="1" applyFill="1" applyBorder="1" applyAlignment="1" applyProtection="1">
      <alignment horizontal="center"/>
    </xf>
    <xf numFmtId="164" fontId="13" fillId="0" borderId="15" xfId="5" applyNumberFormat="1" applyFont="1" applyFill="1" applyBorder="1"/>
    <xf numFmtId="164" fontId="13" fillId="0" borderId="16" xfId="5" applyNumberFormat="1" applyFont="1" applyFill="1" applyBorder="1"/>
    <xf numFmtId="164" fontId="14" fillId="7" borderId="29" xfId="5" applyNumberFormat="1" applyFont="1" applyFill="1" applyBorder="1" applyAlignment="1">
      <alignment horizontal="right"/>
    </xf>
    <xf numFmtId="164" fontId="9" fillId="4" borderId="17" xfId="5" applyNumberFormat="1" applyFont="1" applyFill="1" applyBorder="1"/>
    <xf numFmtId="164" fontId="13" fillId="4" borderId="15" xfId="5" applyNumberFormat="1" applyFont="1" applyFill="1" applyBorder="1"/>
    <xf numFmtId="164" fontId="13" fillId="4" borderId="16" xfId="5" applyNumberFormat="1" applyFont="1" applyFill="1" applyBorder="1"/>
    <xf numFmtId="164" fontId="4" fillId="0" borderId="22" xfId="5" applyNumberFormat="1" applyFont="1" applyFill="1" applyBorder="1" applyProtection="1">
      <protection locked="0"/>
    </xf>
    <xf numFmtId="164" fontId="14" fillId="0" borderId="19" xfId="5" quotePrefix="1" applyNumberFormat="1" applyFont="1" applyFill="1" applyBorder="1" applyAlignment="1">
      <alignment horizontal="right"/>
    </xf>
    <xf numFmtId="0" fontId="5" fillId="2" borderId="3" xfId="4" applyFont="1" applyFill="1" applyBorder="1" applyAlignment="1">
      <alignment horizontal="center"/>
    </xf>
    <xf numFmtId="0" fontId="5" fillId="2" borderId="31" xfId="4" applyFont="1" applyFill="1" applyBorder="1"/>
    <xf numFmtId="0" fontId="4" fillId="0" borderId="32" xfId="4" applyBorder="1" applyAlignment="1">
      <alignment horizontal="center"/>
    </xf>
    <xf numFmtId="0" fontId="4" fillId="0" borderId="0" xfId="4" applyBorder="1"/>
    <xf numFmtId="0" fontId="0" fillId="0" borderId="0" xfId="4" applyFont="1" applyBorder="1"/>
    <xf numFmtId="0" fontId="4" fillId="0" borderId="34" xfId="4" applyBorder="1" applyAlignment="1">
      <alignment horizontal="center"/>
    </xf>
    <xf numFmtId="0" fontId="5" fillId="2" borderId="8" xfId="4" applyFont="1" applyFill="1" applyBorder="1"/>
    <xf numFmtId="0" fontId="4" fillId="0" borderId="9" xfId="4" applyBorder="1"/>
    <xf numFmtId="0" fontId="4" fillId="0" borderId="11" xfId="4" applyBorder="1"/>
    <xf numFmtId="0" fontId="5" fillId="2" borderId="7" xfId="4" applyFont="1" applyFill="1" applyBorder="1"/>
    <xf numFmtId="0" fontId="4" fillId="0" borderId="6" xfId="4" applyBorder="1"/>
    <xf numFmtId="0" fontId="4" fillId="0" borderId="36" xfId="4" applyBorder="1"/>
    <xf numFmtId="0" fontId="0" fillId="0" borderId="1" xfId="4" applyFont="1" applyBorder="1"/>
    <xf numFmtId="0" fontId="0" fillId="0" borderId="9" xfId="4" applyFont="1" applyBorder="1" applyAlignment="1">
      <alignment horizontal="center"/>
    </xf>
    <xf numFmtId="0" fontId="4" fillId="0" borderId="9" xfId="4" applyBorder="1" applyAlignment="1">
      <alignment horizontal="center"/>
    </xf>
    <xf numFmtId="0" fontId="0" fillId="0" borderId="12" xfId="4" applyFont="1" applyBorder="1" applyAlignment="1">
      <alignment horizontal="center"/>
    </xf>
    <xf numFmtId="0" fontId="4" fillId="0" borderId="11" xfId="4" applyBorder="1" applyAlignment="1">
      <alignment horizontal="center"/>
    </xf>
    <xf numFmtId="164" fontId="10" fillId="0" borderId="21" xfId="5" applyNumberFormat="1" applyFont="1" applyFill="1" applyBorder="1"/>
    <xf numFmtId="164" fontId="10" fillId="0" borderId="22" xfId="5" applyNumberFormat="1" applyFont="1" applyFill="1" applyBorder="1"/>
    <xf numFmtId="164" fontId="10" fillId="0" borderId="23" xfId="5" applyNumberFormat="1" applyFont="1" applyFill="1" applyBorder="1"/>
    <xf numFmtId="164" fontId="8" fillId="0" borderId="17" xfId="5" quotePrefix="1" applyNumberFormat="1" applyFont="1" applyFill="1" applyBorder="1" applyAlignment="1">
      <alignment horizontal="left"/>
    </xf>
    <xf numFmtId="164" fontId="8" fillId="0" borderId="20" xfId="5" applyNumberFormat="1" applyFont="1" applyFill="1" applyBorder="1" applyAlignment="1">
      <alignment horizontal="left"/>
    </xf>
    <xf numFmtId="164" fontId="8" fillId="0" borderId="18" xfId="5" applyNumberFormat="1" applyFont="1" applyFill="1" applyBorder="1" applyAlignment="1" applyProtection="1">
      <alignment horizontal="left"/>
      <protection locked="0"/>
    </xf>
    <xf numFmtId="164" fontId="8" fillId="0" borderId="19" xfId="5" applyNumberFormat="1" applyFont="1" applyFill="1" applyBorder="1" applyAlignment="1" applyProtection="1">
      <alignment horizontal="left"/>
      <protection locked="0"/>
    </xf>
    <xf numFmtId="164" fontId="13" fillId="8" borderId="18" xfId="5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4" fillId="0" borderId="4" xfId="4" applyBorder="1" applyAlignment="1">
      <alignment horizontal="center"/>
    </xf>
    <xf numFmtId="0" fontId="4" fillId="0" borderId="4" xfId="4" applyBorder="1"/>
    <xf numFmtId="0" fontId="0" fillId="0" borderId="4" xfId="4" quotePrefix="1" applyFont="1" applyBorder="1"/>
    <xf numFmtId="0" fontId="4" fillId="0" borderId="0" xfId="4" applyBorder="1" applyAlignment="1">
      <alignment horizontal="center"/>
    </xf>
    <xf numFmtId="0" fontId="0" fillId="0" borderId="0" xfId="4" quotePrefix="1" applyFont="1" applyBorder="1"/>
    <xf numFmtId="0" fontId="0" fillId="0" borderId="0" xfId="4" applyFont="1" applyBorder="1" applyAlignment="1">
      <alignment horizontal="center"/>
    </xf>
    <xf numFmtId="0" fontId="0" fillId="0" borderId="33" xfId="4" quotePrefix="1" applyFont="1" applyBorder="1"/>
    <xf numFmtId="0" fontId="0" fillId="0" borderId="37" xfId="4" quotePrefix="1" applyFont="1" applyBorder="1"/>
    <xf numFmtId="0" fontId="0" fillId="0" borderId="35" xfId="4" quotePrefix="1" applyFont="1" applyBorder="1"/>
    <xf numFmtId="0" fontId="4" fillId="0" borderId="3" xfId="4" applyBorder="1" applyAlignment="1">
      <alignment horizontal="center"/>
    </xf>
    <xf numFmtId="0" fontId="0" fillId="0" borderId="8" xfId="4" applyFont="1" applyBorder="1"/>
    <xf numFmtId="0" fontId="0" fillId="0" borderId="7" xfId="4" applyFont="1" applyBorder="1"/>
    <xf numFmtId="0" fontId="0" fillId="0" borderId="8" xfId="4" applyFont="1" applyBorder="1" applyAlignment="1">
      <alignment horizontal="center"/>
    </xf>
    <xf numFmtId="0" fontId="0" fillId="0" borderId="31" xfId="4" quotePrefix="1" applyFont="1" applyBorder="1"/>
    <xf numFmtId="164" fontId="4" fillId="0" borderId="18" xfId="5" applyNumberFormat="1" applyFont="1" applyFill="1" applyBorder="1" applyProtection="1"/>
    <xf numFmtId="164" fontId="4" fillId="0" borderId="19" xfId="5" applyNumberFormat="1" applyFont="1" applyFill="1" applyBorder="1" applyProtection="1"/>
    <xf numFmtId="164" fontId="4" fillId="0" borderId="18" xfId="5" applyNumberFormat="1" applyFont="1" applyFill="1" applyBorder="1" applyAlignment="1" applyProtection="1">
      <alignment horizontal="left" indent="2"/>
    </xf>
    <xf numFmtId="164" fontId="4" fillId="0" borderId="21" xfId="5" applyNumberFormat="1" applyFont="1" applyFill="1" applyBorder="1" applyAlignment="1" applyProtection="1">
      <alignment horizontal="left" indent="2"/>
    </xf>
    <xf numFmtId="164" fontId="4" fillId="0" borderId="22" xfId="5" applyNumberFormat="1" applyFont="1" applyFill="1" applyBorder="1" applyProtection="1"/>
    <xf numFmtId="164" fontId="4" fillId="7" borderId="18" xfId="5" applyNumberFormat="1" applyFont="1" applyFill="1" applyBorder="1" applyProtection="1"/>
    <xf numFmtId="164" fontId="4" fillId="7" borderId="19" xfId="5" applyNumberFormat="1" applyFont="1" applyFill="1" applyBorder="1" applyProtection="1"/>
    <xf numFmtId="164" fontId="7" fillId="0" borderId="18" xfId="5" applyNumberFormat="1" applyFont="1" applyFill="1" applyBorder="1" applyProtection="1"/>
    <xf numFmtId="164" fontId="7" fillId="0" borderId="19" xfId="5" applyNumberFormat="1" applyFont="1" applyFill="1" applyBorder="1" applyProtection="1"/>
    <xf numFmtId="164" fontId="25" fillId="0" borderId="38" xfId="10" applyNumberFormat="1" applyFont="1" applyFill="1" applyBorder="1" applyAlignment="1" applyProtection="1">
      <alignment horizontal="center"/>
      <protection locked="0"/>
    </xf>
    <xf numFmtId="164" fontId="25" fillId="0" borderId="24" xfId="10" applyNumberFormat="1" applyFont="1" applyFill="1" applyBorder="1" applyAlignment="1" applyProtection="1">
      <alignment horizontal="center"/>
      <protection locked="0"/>
    </xf>
    <xf numFmtId="0" fontId="26" fillId="0" borderId="0" xfId="13" applyNumberFormat="1" applyFont="1"/>
    <xf numFmtId="14" fontId="26" fillId="0" borderId="0" xfId="13" applyNumberFormat="1" applyFont="1"/>
    <xf numFmtId="0" fontId="27" fillId="0" borderId="0" xfId="13" applyNumberFormat="1" applyFont="1"/>
    <xf numFmtId="3" fontId="27" fillId="0" borderId="0" xfId="13" applyNumberFormat="1" applyFont="1"/>
    <xf numFmtId="3" fontId="26" fillId="0" borderId="0" xfId="13" applyNumberFormat="1" applyFont="1"/>
    <xf numFmtId="0" fontId="28" fillId="0" borderId="0" xfId="13" applyNumberFormat="1" applyFont="1"/>
    <xf numFmtId="0" fontId="26" fillId="11" borderId="0" xfId="13" applyNumberFormat="1" applyFont="1" applyFill="1"/>
    <xf numFmtId="3" fontId="26" fillId="11" borderId="0" xfId="13" applyNumberFormat="1" applyFont="1" applyFill="1"/>
    <xf numFmtId="164" fontId="4" fillId="11" borderId="15" xfId="5" applyNumberFormat="1" applyFont="1" applyFill="1" applyBorder="1" applyProtection="1">
      <protection locked="0"/>
    </xf>
    <xf numFmtId="164" fontId="4" fillId="11" borderId="19" xfId="5" applyNumberFormat="1" applyFont="1" applyFill="1" applyBorder="1" applyAlignment="1" applyProtection="1">
      <alignment horizontal="center"/>
    </xf>
    <xf numFmtId="164" fontId="4" fillId="11" borderId="19" xfId="5" applyNumberFormat="1" applyFont="1" applyFill="1" applyBorder="1" applyProtection="1">
      <protection locked="0"/>
    </xf>
    <xf numFmtId="164" fontId="4" fillId="9" borderId="19" xfId="5" applyNumberFormat="1" applyFont="1" applyFill="1" applyBorder="1" applyAlignment="1" applyProtection="1">
      <alignment horizontal="center"/>
    </xf>
    <xf numFmtId="0" fontId="12" fillId="9" borderId="0" xfId="4" applyFont="1" applyFill="1" applyAlignment="1">
      <alignment horizontal="center"/>
    </xf>
    <xf numFmtId="0" fontId="26" fillId="0" borderId="0" xfId="13" applyNumberFormat="1" applyFont="1"/>
    <xf numFmtId="0" fontId="27" fillId="0" borderId="0" xfId="13" applyNumberFormat="1" applyFont="1"/>
    <xf numFmtId="0" fontId="26" fillId="11" borderId="0" xfId="13" applyNumberFormat="1" applyFont="1" applyFill="1"/>
    <xf numFmtId="0" fontId="26" fillId="9" borderId="0" xfId="13" applyNumberFormat="1" applyFont="1" applyFill="1"/>
    <xf numFmtId="164" fontId="8" fillId="0" borderId="0" xfId="5" quotePrefix="1" applyNumberFormat="1" applyFont="1" applyFill="1"/>
    <xf numFmtId="43" fontId="16" fillId="0" borderId="18" xfId="5" applyNumberFormat="1" applyFont="1" applyFill="1" applyBorder="1" applyAlignment="1" applyProtection="1">
      <alignment horizontal="left"/>
    </xf>
    <xf numFmtId="43" fontId="16" fillId="0" borderId="19" xfId="5" applyNumberFormat="1" applyFont="1" applyFill="1" applyBorder="1" applyAlignment="1" applyProtection="1">
      <alignment horizontal="left"/>
    </xf>
    <xf numFmtId="43" fontId="22" fillId="0" borderId="18" xfId="5" applyNumberFormat="1" applyFont="1" applyFill="1" applyBorder="1" applyAlignment="1" applyProtection="1">
      <alignment horizontal="left"/>
    </xf>
    <xf numFmtId="43" fontId="22" fillId="0" borderId="19" xfId="5" applyNumberFormat="1" applyFont="1" applyFill="1" applyBorder="1" applyAlignment="1" applyProtection="1">
      <alignment horizontal="left"/>
    </xf>
    <xf numFmtId="43" fontId="16" fillId="0" borderId="20" xfId="5" applyNumberFormat="1" applyFont="1" applyFill="1" applyBorder="1" applyAlignment="1" applyProtection="1">
      <alignment horizontal="left"/>
    </xf>
    <xf numFmtId="164" fontId="6" fillId="5" borderId="12" xfId="5" quotePrefix="1" applyNumberFormat="1" applyFont="1" applyFill="1" applyBorder="1" applyAlignment="1">
      <alignment horizontal="center" vertical="center"/>
    </xf>
    <xf numFmtId="164" fontId="6" fillId="5" borderId="13" xfId="5" quotePrefix="1" applyNumberFormat="1" applyFont="1" applyFill="1" applyBorder="1" applyAlignment="1">
      <alignment horizontal="center" vertical="center"/>
    </xf>
  </cellXfs>
  <cellStyles count="14">
    <cellStyle name="Comma" xfId="1" builtinId="3"/>
    <cellStyle name="Comma 10" xfId="10"/>
    <cellStyle name="Comma 18 2" xfId="8"/>
    <cellStyle name="Comma 19" xfId="5"/>
    <cellStyle name="Comma 2" xfId="6"/>
    <cellStyle name="Comma 2 2 11" xfId="11"/>
    <cellStyle name="Normal" xfId="0" builtinId="0"/>
    <cellStyle name="Normal 2" xfId="7"/>
    <cellStyle name="Normal 2 10 2 2" xfId="12"/>
    <cellStyle name="Normal 2 2 2" xfId="2"/>
    <cellStyle name="Normal 2 3" xfId="3"/>
    <cellStyle name="Normal 21" xfId="4"/>
    <cellStyle name="Normal 3" xfId="13"/>
    <cellStyle name="Percent 2" xfId="9"/>
  </cellStyles>
  <dxfs count="13">
    <dxf>
      <border>
        <top style="thin">
          <color rgb="FFF2DCDB"/>
        </top>
        <bottom style="thin">
          <color rgb="FFF2DCDB"/>
        </bottom>
      </border>
    </dxf>
    <dxf>
      <border>
        <top style="thin">
          <color rgb="FFF2DCDB"/>
        </top>
        <bottom style="thin">
          <color rgb="FFF2DCDB"/>
        </bottom>
      </border>
    </dxf>
    <dxf>
      <fill>
        <patternFill patternType="solid">
          <fgColor rgb="FFF2DCDB"/>
          <bgColor rgb="FFF2DCDB"/>
        </patternFill>
      </fill>
      <border>
        <bottom style="thin">
          <color rgb="FFC0504D"/>
        </bottom>
      </border>
    </dxf>
    <dxf>
      <font>
        <color rgb="FFFFFFFF"/>
      </font>
      <fill>
        <patternFill patternType="solid">
          <fgColor rgb="FFDA9694"/>
          <bgColor rgb="FFDA9694"/>
        </patternFill>
      </fill>
      <border>
        <bottom style="thin">
          <color rgb="FFF2DCDB"/>
        </bottom>
        <horizontal style="thin">
          <color rgb="FFDA9694"/>
        </horizontal>
      </border>
    </dxf>
    <dxf>
      <border>
        <bottom style="thin">
          <color rgb="FFE6B8B7"/>
        </bottom>
      </border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DA9694"/>
          <bgColor rgb="FFDA9694"/>
        </patternFill>
      </fill>
    </dxf>
    <dxf>
      <font>
        <b/>
        <color rgb="FFFFFFFF"/>
      </font>
    </dxf>
    <dxf>
      <border>
        <left style="thin">
          <color rgb="FF963634"/>
        </left>
        <right style="thin">
          <color rgb="FF963634"/>
        </right>
      </border>
    </dxf>
    <dxf>
      <border>
        <top style="thin">
          <color rgb="FF963634"/>
        </top>
        <bottom style="thin">
          <color rgb="FF963634"/>
        </bottom>
        <horizontal style="thin">
          <color rgb="FF963634"/>
        </horizontal>
      </border>
    </dxf>
    <dxf>
      <font>
        <b/>
        <color rgb="FF000000"/>
      </font>
      <border>
        <top style="double">
          <color rgb="FF963634"/>
        </top>
      </border>
    </dxf>
    <dxf>
      <font>
        <color rgb="FFFFFFFF"/>
      </font>
      <fill>
        <patternFill patternType="solid">
          <fgColor rgb="FF963634"/>
          <bgColor rgb="FF963634"/>
        </patternFill>
      </fill>
      <border>
        <horizontal style="thin">
          <color rgb="FF963634"/>
        </horizontal>
      </border>
    </dxf>
    <dxf>
      <font>
        <color rgb="FF000000"/>
      </font>
      <border>
        <horizontal style="thin">
          <color rgb="FFF2DCDB"/>
        </horizontal>
      </border>
    </dxf>
  </dxfs>
  <tableStyles count="1" defaultTableStyle="TableStyleMedium2" defaultPivotStyle="PivotStyleLight16">
    <tableStyle name="PivotStyleMedium3 2" table="0" count="13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HeaderCell" dxfId="7"/>
      <tableStyleElement type="firstSubtotalRow" dxfId="6"/>
      <tableStyleElement type="secondSubtotalRow" dxfId="5"/>
      <tableStyleElement type="firstColumnSubheading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illar!D9:BQ117"/><Relationship Id="rId2" Type="http://schemas.openxmlformats.org/officeDocument/2006/relationships/hyperlink" Target="#Pillar!HI9:JU117"/><Relationship Id="rId1" Type="http://schemas.openxmlformats.org/officeDocument/2006/relationships/hyperlink" Target="#Pillar!FG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1226820</xdr:colOff>
      <xdr:row>5</xdr:row>
      <xdr:rowOff>7620</xdr:rowOff>
    </xdr:from>
    <xdr:to>
      <xdr:col>9</xdr:col>
      <xdr:colOff>1699260</xdr:colOff>
      <xdr:row>6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6477000" y="381000"/>
          <a:ext cx="472440" cy="1752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9</xdr:col>
      <xdr:colOff>4853940</xdr:colOff>
      <xdr:row>6</xdr:row>
      <xdr:rowOff>30480</xdr:rowOff>
    </xdr:from>
    <xdr:to>
      <xdr:col>9</xdr:col>
      <xdr:colOff>5326380</xdr:colOff>
      <xdr:row>7</xdr:row>
      <xdr:rowOff>22860</xdr:rowOff>
    </xdr:to>
    <xdr:sp macro="" textlink="">
      <xdr:nvSpPr>
        <xdr:cNvPr id="3" name="Right Arrow 2">
          <a:hlinkClick xmlns:r="http://schemas.openxmlformats.org/officeDocument/2006/relationships" r:id="rId2"/>
        </xdr:cNvPr>
        <xdr:cNvSpPr/>
      </xdr:nvSpPr>
      <xdr:spPr>
        <a:xfrm>
          <a:off x="10104120" y="586740"/>
          <a:ext cx="472440" cy="1752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9</xdr:col>
      <xdr:colOff>1226820</xdr:colOff>
      <xdr:row>2</xdr:row>
      <xdr:rowOff>7620</xdr:rowOff>
    </xdr:from>
    <xdr:to>
      <xdr:col>9</xdr:col>
      <xdr:colOff>1699260</xdr:colOff>
      <xdr:row>3</xdr:row>
      <xdr:rowOff>0</xdr:rowOff>
    </xdr:to>
    <xdr:sp macro="" textlink="">
      <xdr:nvSpPr>
        <xdr:cNvPr id="6" name="Right Arrow 5">
          <a:hlinkClick xmlns:r="http://schemas.openxmlformats.org/officeDocument/2006/relationships" r:id="rId1"/>
        </xdr:cNvPr>
        <xdr:cNvSpPr/>
      </xdr:nvSpPr>
      <xdr:spPr>
        <a:xfrm>
          <a:off x="9349740" y="929640"/>
          <a:ext cx="472440" cy="1752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9</xdr:col>
      <xdr:colOff>2263140</xdr:colOff>
      <xdr:row>3</xdr:row>
      <xdr:rowOff>30480</xdr:rowOff>
    </xdr:from>
    <xdr:to>
      <xdr:col>9</xdr:col>
      <xdr:colOff>2735580</xdr:colOff>
      <xdr:row>4</xdr:row>
      <xdr:rowOff>22860</xdr:rowOff>
    </xdr:to>
    <xdr:sp macro="" textlink="">
      <xdr:nvSpPr>
        <xdr:cNvPr id="7" name="Right Arrow 6">
          <a:hlinkClick xmlns:r="http://schemas.openxmlformats.org/officeDocument/2006/relationships" r:id="rId3"/>
        </xdr:cNvPr>
        <xdr:cNvSpPr/>
      </xdr:nvSpPr>
      <xdr:spPr>
        <a:xfrm>
          <a:off x="10386060" y="586740"/>
          <a:ext cx="472440" cy="1752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5.63\Users\weiwei.koh\Documents\Oscar\OSKIB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osksrvfs002\Users\400715\Desktop\SBG%20Jan%202016\Oct%202015%20Info\Capital%20Group\Group%20MFR%20Oct%202015%20v3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ccounts%20-%20RHBRI\Naz\Mgmt%20account\FYE%202004\Aug%202004\RHBRI-not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osksrvfs002\Users\193532\Documents\Farah\Reporting%20Document\MFR\Group%20MFR\Oct%202014\Group%20MFR%20Oct%202014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lyip\Desktop\April%202009\RHB%20Cap%20Consol%20-%20Apr%202009\RHB%20Cap%20consol%20detail%20Feb%2009%20(BUDGET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09343/Desktop/Initiative/Cost%20Allocation%202017%20Bg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SKIB price"/>
    </sheetNames>
    <definedNames>
      <definedName name="cccccccccc" refersTo="#REF!"/>
      <definedName name="cccccccccccccccccc" refersTo="#REF!"/>
      <definedName name="cccccccccccccccccccccc" refersTo="#REF!"/>
      <definedName name="d" refersTo="#REF!"/>
      <definedName name="GoAssetChart" refersTo="#REF!"/>
      <definedName name="GoBack" refersTo="#REF!"/>
      <definedName name="GoBalanceSheet" refersTo="#REF!"/>
      <definedName name="GoCashFlow" refersTo="#REF!"/>
      <definedName name="GoData" refersTo="#REF!"/>
      <definedName name="GoIncomeChart" refersTo="#REF!"/>
      <definedName name="u" refersTo="#REF!"/>
      <definedName name="what" refersTo="#REF!"/>
      <definedName name="whatever" refersTo="#REF!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dates"/>
      <sheetName val="Grp FY'15"/>
      <sheetName val="Grp BS"/>
      <sheetName val="Grp PL"/>
      <sheetName val="Grp Assets"/>
      <sheetName val="Grp Liabilities"/>
      <sheetName val="Reg Reserves"/>
      <sheetName val="FY'2014"/>
      <sheetName val="Inter-Co"/>
      <sheetName val="Adjustment 2013"/>
      <sheetName val="Adjustment 2014"/>
      <sheetName val="Adjustment 2015"/>
      <sheetName val="MI"/>
      <sheetName val="MI Proving"/>
      <sheetName val="Audit Adj FY'14"/>
      <sheetName val="CCIRS"/>
      <sheetName val="Current Yr Adj 2015 (PNL)"/>
      <sheetName val="Current Yr Adj 2015 (BS)"/>
      <sheetName val="Div Inc "/>
      <sheetName val="PJE - Sec"/>
      <sheetName val="CJE"/>
      <sheetName val="OSK"/>
      <sheetName val="Merger"/>
      <sheetName val="PJE"/>
      <sheetName val="BS FY'15"/>
      <sheetName val="PL FY'15"/>
      <sheetName val="Bk Grp FY'15"/>
      <sheetName val="RHBIB Grp FY'15"/>
      <sheetName val="RHBIB FY'15"/>
      <sheetName val="DMG FY'15"/>
      <sheetName val="RHHK FY'15"/>
      <sheetName val="ROSI FY'15"/>
      <sheetName val="ROII FY'15"/>
      <sheetName val="ROST FY'15"/>
      <sheetName val="Cap FY'15"/>
      <sheetName val="Finexasia FY'15"/>
      <sheetName val="Insurance FY'15"/>
      <sheetName val="Bk FY'15"/>
      <sheetName val="Islmc BK FY'15"/>
      <sheetName val="Bk(L) FY'15"/>
      <sheetName val="Hartanah FY'15"/>
      <sheetName val="PM FY'15"/>
      <sheetName val="PP FY'15"/>
      <sheetName val="kawal FY'15"/>
      <sheetName val="CJ FY'15"/>
      <sheetName val="OSK(L) FY'15"/>
      <sheetName val="MTD_PL Bdgt"/>
      <sheetName val="YTD_PL Bdgt"/>
      <sheetName val="MTD Bdgt Jan'14"/>
      <sheetName val="MTD_PL Bdgt Feb'14"/>
      <sheetName val="MTD_PL Bdgt Mar'14"/>
      <sheetName val="MTD_PL Bdgt May'14"/>
      <sheetName val="MTD_PL Bdgt June'14"/>
      <sheetName val="Bk Grp Bdgt"/>
      <sheetName val="RHBIB Grp Bdgt"/>
      <sheetName val="Cap Bdgt"/>
      <sheetName val="Bk Bdgt"/>
      <sheetName val="Islmc Bk Bdgt"/>
      <sheetName val="Insurance Bdgt"/>
      <sheetName val="Finexasia Bdgt"/>
      <sheetName val="Hartanah Budgt"/>
      <sheetName val="PL FY'14"/>
      <sheetName val="Bk Grp FY'14"/>
      <sheetName val="IB Grp FY'14"/>
      <sheetName val="Cap FY'14"/>
      <sheetName val="Insurance FY'14"/>
      <sheetName val="Hartanah FY'14"/>
      <sheetName val="RHBIB FY'14"/>
      <sheetName val="info"/>
      <sheetName val="PBT by Entity"/>
      <sheetName val="check"/>
      <sheetName val="Sheet1"/>
    </sheetNames>
    <sheetDataSet>
      <sheetData sheetId="0" refreshError="1"/>
      <sheetData sheetId="1" refreshError="1">
        <row r="5">
          <cell r="B5" t="str">
            <v xml:space="preserve"> 31 January 2015</v>
          </cell>
        </row>
        <row r="6">
          <cell r="B6" t="str">
            <v xml:space="preserve"> 28 February 2015</v>
          </cell>
        </row>
        <row r="7">
          <cell r="B7" t="str">
            <v xml:space="preserve"> 31 March 2015</v>
          </cell>
        </row>
        <row r="8">
          <cell r="B8" t="str">
            <v xml:space="preserve"> 30 April 2015</v>
          </cell>
        </row>
        <row r="9">
          <cell r="B9" t="str">
            <v xml:space="preserve"> 31 May 2015</v>
          </cell>
        </row>
        <row r="10">
          <cell r="B10" t="str">
            <v xml:space="preserve"> 30 June 2015</v>
          </cell>
        </row>
        <row r="11">
          <cell r="B11" t="str">
            <v xml:space="preserve"> 31 July 2015</v>
          </cell>
        </row>
        <row r="12">
          <cell r="B12" t="str">
            <v xml:space="preserve"> 31 August 2015</v>
          </cell>
        </row>
        <row r="13">
          <cell r="B13" t="str">
            <v xml:space="preserve"> 30 September 2015</v>
          </cell>
        </row>
        <row r="14">
          <cell r="B14" t="str">
            <v xml:space="preserve"> 31 October 2015</v>
          </cell>
        </row>
        <row r="15">
          <cell r="B15" t="str">
            <v xml:space="preserve"> 30 November 2015</v>
          </cell>
        </row>
        <row r="16">
          <cell r="B16" t="str">
            <v xml:space="preserve"> 31 December 2015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"/>
      <sheetName val="rinot200 "/>
      <sheetName val="Sheet1"/>
      <sheetName val="TAX"/>
      <sheetName val="s33(2)"/>
      <sheetName val="s33(2)MPBasis"/>
    </sheetNames>
    <sheetDataSet>
      <sheetData sheetId="0"/>
      <sheetData sheetId="1">
        <row r="6">
          <cell r="J6" t="str">
            <v xml:space="preserve">                                               RHB RESEARCH INSTITUTE SDN BHD</v>
          </cell>
          <cell r="Q6" t="str">
            <v>Page 8</v>
          </cell>
        </row>
        <row r="8">
          <cell r="J8" t="str">
            <v>NOTES TO THE ACCOUNTS AS AT 31 AUGUST 2004</v>
          </cell>
        </row>
        <row r="9">
          <cell r="D9" t="str">
            <v/>
          </cell>
        </row>
        <row r="11">
          <cell r="I11" t="str">
            <v>BAL B/F</v>
          </cell>
          <cell r="J11" t="str">
            <v>ADDITION</v>
          </cell>
          <cell r="K11" t="str">
            <v>TRANSFER  INTER-CO</v>
          </cell>
          <cell r="M11" t="str">
            <v>DISPOSAL</v>
          </cell>
          <cell r="N11" t="str">
            <v>WRITE-OFF</v>
          </cell>
          <cell r="O11" t="str">
            <v>BAL C/F</v>
          </cell>
        </row>
        <row r="12">
          <cell r="I12" t="str">
            <v>1 JULY 2003</v>
          </cell>
          <cell r="K12" t="str">
            <v>IN</v>
          </cell>
          <cell r="L12" t="str">
            <v>OUT</v>
          </cell>
          <cell r="O12" t="str">
            <v>31 Aug 2004</v>
          </cell>
        </row>
        <row r="13">
          <cell r="I13" t="str">
            <v>RM</v>
          </cell>
          <cell r="J13" t="str">
            <v>RM</v>
          </cell>
          <cell r="K13" t="str">
            <v>RM</v>
          </cell>
          <cell r="L13" t="str">
            <v>RM</v>
          </cell>
          <cell r="M13" t="str">
            <v>RM</v>
          </cell>
          <cell r="N13" t="str">
            <v>RM</v>
          </cell>
          <cell r="O13" t="str">
            <v>RM</v>
          </cell>
          <cell r="Q13" t="str">
            <v>RATE</v>
          </cell>
        </row>
        <row r="14">
          <cell r="E14" t="str">
            <v>PROPERTY, PLANT &amp; EQUIPMENT</v>
          </cell>
        </row>
        <row r="16">
          <cell r="E16" t="str">
            <v>OFFICE RENOVATION</v>
          </cell>
          <cell r="H16" t="str">
            <v/>
          </cell>
          <cell r="I16">
            <v>2247495</v>
          </cell>
          <cell r="O16">
            <v>2247495</v>
          </cell>
        </row>
        <row r="17">
          <cell r="E17" t="str">
            <v>FURNITURE &amp; FITTING</v>
          </cell>
          <cell r="I17">
            <v>157321</v>
          </cell>
          <cell r="O17">
            <v>157321</v>
          </cell>
        </row>
        <row r="18">
          <cell r="E18" t="str">
            <v>OFFICE EQUIPMENT</v>
          </cell>
          <cell r="I18">
            <v>225679</v>
          </cell>
          <cell r="M18">
            <v>-2400</v>
          </cell>
          <cell r="O18">
            <v>223279</v>
          </cell>
        </row>
        <row r="19">
          <cell r="E19" t="str">
            <v>COMPUTER EQUIPMENT</v>
          </cell>
          <cell r="I19">
            <v>585925</v>
          </cell>
          <cell r="J19">
            <v>32025</v>
          </cell>
          <cell r="L19">
            <v>-8400</v>
          </cell>
          <cell r="M19">
            <v>-8600</v>
          </cell>
          <cell r="O19">
            <v>600950</v>
          </cell>
        </row>
        <row r="20">
          <cell r="E20" t="str">
            <v>MOTOR VEHICLES</v>
          </cell>
          <cell r="I20">
            <v>704384</v>
          </cell>
          <cell r="M20">
            <v>-592182</v>
          </cell>
          <cell r="O20">
            <v>112202</v>
          </cell>
        </row>
        <row r="24">
          <cell r="I24">
            <v>3920804</v>
          </cell>
          <cell r="J24">
            <v>32025</v>
          </cell>
          <cell r="K24">
            <v>0</v>
          </cell>
          <cell r="L24">
            <v>-8400</v>
          </cell>
          <cell r="M24">
            <v>-603182</v>
          </cell>
          <cell r="N24">
            <v>0</v>
          </cell>
          <cell r="O24">
            <v>3341247</v>
          </cell>
        </row>
        <row r="27">
          <cell r="Q27" t="str">
            <v xml:space="preserve"> </v>
          </cell>
        </row>
        <row r="29">
          <cell r="E29" t="str">
            <v>PROVISION FOR DEPRECIATION</v>
          </cell>
        </row>
        <row r="31">
          <cell r="E31" t="str">
            <v>OFFICE RENOVATION</v>
          </cell>
          <cell r="I31">
            <v>2245613</v>
          </cell>
          <cell r="J31">
            <v>791</v>
          </cell>
          <cell r="O31">
            <v>2246404</v>
          </cell>
          <cell r="Q31" t="str">
            <v>}20%</v>
          </cell>
        </row>
        <row r="32">
          <cell r="E32" t="str">
            <v>FURNITURE &amp; FITTING</v>
          </cell>
          <cell r="I32">
            <v>154203</v>
          </cell>
          <cell r="J32">
            <v>3118</v>
          </cell>
          <cell r="O32">
            <v>157321</v>
          </cell>
          <cell r="Q32" t="str">
            <v>}20%</v>
          </cell>
        </row>
        <row r="33">
          <cell r="E33" t="str">
            <v>OFFICE EQUIPMENT</v>
          </cell>
          <cell r="I33">
            <v>224641</v>
          </cell>
          <cell r="J33">
            <v>1038</v>
          </cell>
          <cell r="M33">
            <v>-2400</v>
          </cell>
          <cell r="O33">
            <v>223279</v>
          </cell>
          <cell r="Q33" t="str">
            <v>}20%  ON COST</v>
          </cell>
        </row>
        <row r="34">
          <cell r="E34" t="str">
            <v>COMPUTER EQUIPMENT</v>
          </cell>
          <cell r="I34">
            <v>549443</v>
          </cell>
          <cell r="J34">
            <v>23008</v>
          </cell>
          <cell r="L34">
            <v>-8400</v>
          </cell>
          <cell r="M34">
            <v>-8600</v>
          </cell>
          <cell r="O34">
            <v>555451</v>
          </cell>
          <cell r="Q34" t="str">
            <v>}20%</v>
          </cell>
        </row>
        <row r="35">
          <cell r="E35" t="str">
            <v>MOTOR VEHICLES</v>
          </cell>
          <cell r="I35">
            <v>704384</v>
          </cell>
          <cell r="J35">
            <v>0</v>
          </cell>
          <cell r="M35">
            <v>-592182</v>
          </cell>
          <cell r="O35">
            <v>112202</v>
          </cell>
          <cell r="Q35" t="str">
            <v>}20%</v>
          </cell>
        </row>
        <row r="39">
          <cell r="I39">
            <v>3878284</v>
          </cell>
          <cell r="J39">
            <v>27955</v>
          </cell>
          <cell r="K39">
            <v>0</v>
          </cell>
          <cell r="L39">
            <v>-8400</v>
          </cell>
          <cell r="M39">
            <v>-603182</v>
          </cell>
          <cell r="N39">
            <v>0</v>
          </cell>
          <cell r="O39">
            <v>3294657</v>
          </cell>
        </row>
        <row r="41">
          <cell r="E41" t="str">
            <v>NET BOOK VALUE</v>
          </cell>
          <cell r="I41">
            <v>42520</v>
          </cell>
          <cell r="J41">
            <v>4070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46590</v>
          </cell>
          <cell r="Q41" t="str">
            <v xml:space="preserve"> </v>
          </cell>
        </row>
        <row r="48">
          <cell r="J48" t="str">
            <v xml:space="preserve">    </v>
          </cell>
        </row>
        <row r="56">
          <cell r="J56" t="str">
            <v xml:space="preserve">                                               RHB RESEARCH INSTITUTE SDN BHD</v>
          </cell>
          <cell r="Q56" t="str">
            <v>Page 11</v>
          </cell>
        </row>
        <row r="58">
          <cell r="J58" t="str">
            <v>NOTES TO THE ACCOUNTS AS AT 31 AUGUST 2004</v>
          </cell>
        </row>
        <row r="61">
          <cell r="L61" t="str">
            <v>CURRENT MTH</v>
          </cell>
          <cell r="N61" t="str">
            <v>PREVIOUS MTH</v>
          </cell>
        </row>
        <row r="62">
          <cell r="F62" t="str">
            <v>OTHER CREDITORS &amp; ACCRUALS</v>
          </cell>
          <cell r="L62" t="str">
            <v>RM</v>
          </cell>
          <cell r="N62" t="str">
            <v>RM</v>
          </cell>
        </row>
        <row r="67">
          <cell r="F67" t="str">
            <v>BONUS</v>
          </cell>
          <cell r="L67">
            <v>796374</v>
          </cell>
          <cell r="N67">
            <v>741127</v>
          </cell>
        </row>
        <row r="68">
          <cell r="F68" t="str">
            <v>TAX FEES (JUL '02 - AUG '04)</v>
          </cell>
          <cell r="L68">
            <v>5454</v>
          </cell>
          <cell r="N68">
            <v>5254</v>
          </cell>
        </row>
        <row r="69">
          <cell r="F69" t="str">
            <v>AUDIT FEES (JUL '03 - AUG '04)</v>
          </cell>
          <cell r="L69">
            <v>5800</v>
          </cell>
          <cell r="N69">
            <v>5400</v>
          </cell>
        </row>
        <row r="70">
          <cell r="F70" t="str">
            <v>STAFF INSURANCE PREMIUM (JAN '04 - AUG '04)</v>
          </cell>
          <cell r="L70">
            <v>7188</v>
          </cell>
          <cell r="N70">
            <v>6290</v>
          </cell>
        </row>
        <row r="71">
          <cell r="F71" t="str">
            <v>ING MONTHLY MEDICAL PREMIUM (MAR 04 - AUG 04)</v>
          </cell>
          <cell r="L71">
            <v>18000</v>
          </cell>
          <cell r="N71">
            <v>13500</v>
          </cell>
        </row>
        <row r="72">
          <cell r="F72" t="str">
            <v xml:space="preserve">INTERACTIVE DATA SYSTEM (OCT '03) </v>
          </cell>
          <cell r="K72" t="str">
            <v>(a)</v>
          </cell>
          <cell r="L72">
            <v>1440</v>
          </cell>
          <cell r="N72">
            <v>1440</v>
          </cell>
        </row>
        <row r="73">
          <cell r="F73" t="str">
            <v>REUTERS ACCESS FEE (JAN 04 - AUG 04)</v>
          </cell>
          <cell r="L73">
            <v>25760</v>
          </cell>
          <cell r="N73">
            <v>22540</v>
          </cell>
        </row>
        <row r="74">
          <cell r="F74" t="str">
            <v>BLOOMBERG (JAN '04 - FEB '04)</v>
          </cell>
          <cell r="K74" t="str">
            <v>(b)</v>
          </cell>
          <cell r="L74">
            <v>10527</v>
          </cell>
          <cell r="N74">
            <v>10527</v>
          </cell>
        </row>
        <row r="75">
          <cell r="F75" t="str">
            <v>DOW JONES (JUL '04)</v>
          </cell>
          <cell r="L75">
            <v>0</v>
          </cell>
          <cell r="N75">
            <v>96</v>
          </cell>
        </row>
        <row r="76">
          <cell r="F76" t="str">
            <v>DELCOL UNITED (AUG '04)</v>
          </cell>
          <cell r="L76">
            <v>150</v>
          </cell>
          <cell r="N76">
            <v>150</v>
          </cell>
        </row>
        <row r="77">
          <cell r="F77" t="str">
            <v xml:space="preserve">R&amp;M-BLDG/Off </v>
          </cell>
          <cell r="L77">
            <v>1080</v>
          </cell>
          <cell r="N77">
            <v>1080</v>
          </cell>
        </row>
        <row r="78">
          <cell r="F78" t="str">
            <v>R&amp;M-M/V</v>
          </cell>
          <cell r="L78">
            <v>2300</v>
          </cell>
          <cell r="N78">
            <v>2300</v>
          </cell>
        </row>
        <row r="79">
          <cell r="F79" t="str">
            <v>TNB (AUG '04)</v>
          </cell>
          <cell r="L79">
            <v>750</v>
          </cell>
          <cell r="N79">
            <v>850</v>
          </cell>
        </row>
        <row r="80">
          <cell r="F80" t="str">
            <v>PABX (AUG '04)</v>
          </cell>
          <cell r="L80">
            <v>900</v>
          </cell>
          <cell r="N80">
            <v>450</v>
          </cell>
        </row>
        <row r="81">
          <cell r="F81" t="str">
            <v>CHAI SAN-BEVERAGE (JUL '04 - AUG '04)</v>
          </cell>
          <cell r="L81">
            <v>300</v>
          </cell>
          <cell r="N81">
            <v>0</v>
          </cell>
        </row>
        <row r="82">
          <cell r="F82" t="str">
            <v>RHB PROPERTY MANAGEMENT-PENPRO(AUG '04)</v>
          </cell>
          <cell r="L82">
            <v>456</v>
          </cell>
          <cell r="N82">
            <v>0</v>
          </cell>
        </row>
        <row r="83">
          <cell r="F83" t="str">
            <v>RHB MANAGEMENT COMPANY</v>
          </cell>
          <cell r="L83">
            <v>5746</v>
          </cell>
          <cell r="N83">
            <v>5746</v>
          </cell>
        </row>
        <row r="84">
          <cell r="F84" t="str">
            <v>PROVISION FOR SHORT TERM COMPENSATED ABSENCE</v>
          </cell>
          <cell r="L84">
            <v>104003</v>
          </cell>
          <cell r="N84">
            <v>104003</v>
          </cell>
        </row>
        <row r="86">
          <cell r="L86">
            <v>986229</v>
          </cell>
          <cell r="N86">
            <v>920754</v>
          </cell>
        </row>
        <row r="88">
          <cell r="F88" t="str">
            <v>(a)</v>
          </cell>
          <cell r="H88" t="str">
            <v>To be reverse in Sept 04.</v>
          </cell>
        </row>
        <row r="89">
          <cell r="F89" t="str">
            <v>(b)</v>
          </cell>
          <cell r="H89" t="str">
            <v>RHBRI expiry of term on Dec 03 and use RHBMC's terminal. Jan 04 &amp; Feb 04 already paid by RHBMC.</v>
          </cell>
        </row>
        <row r="100">
          <cell r="J100" t="str">
            <v xml:space="preserve">                                               RHB RESEARCH INSTITUTE SDN BHD</v>
          </cell>
          <cell r="Q100" t="str">
            <v xml:space="preserve">      Page 9</v>
          </cell>
        </row>
        <row r="102">
          <cell r="J102" t="str">
            <v>NOTES TO THE ACCOUNTS AS AT 31 AUGUST 2004</v>
          </cell>
        </row>
        <row r="105">
          <cell r="L105" t="str">
            <v>CURRENT MTH</v>
          </cell>
          <cell r="N105" t="str">
            <v>PREVIOUS MTH</v>
          </cell>
        </row>
        <row r="106">
          <cell r="E106" t="str">
            <v>OTHER DEBTOR, DEPOSIT &amp; PREPAYMENT</v>
          </cell>
          <cell r="L106" t="str">
            <v>RM</v>
          </cell>
          <cell r="N106" t="str">
            <v>RM</v>
          </cell>
        </row>
        <row r="108">
          <cell r="E108" t="str">
            <v>DEPOSIT</v>
          </cell>
          <cell r="Q108" t="str">
            <v/>
          </cell>
        </row>
        <row r="109">
          <cell r="E109" t="str">
            <v xml:space="preserve"> </v>
          </cell>
          <cell r="F109" t="str">
            <v>- ELECTRICITY</v>
          </cell>
          <cell r="L109">
            <v>8000</v>
          </cell>
          <cell r="N109">
            <v>8000</v>
          </cell>
        </row>
        <row r="110">
          <cell r="E110" t="str">
            <v xml:space="preserve">                  </v>
          </cell>
          <cell r="F110" t="str">
            <v>- TELEPHONE</v>
          </cell>
          <cell r="L110">
            <v>75</v>
          </cell>
          <cell r="N110">
            <v>75</v>
          </cell>
        </row>
        <row r="115">
          <cell r="E115" t="str">
            <v xml:space="preserve">PREPAYMENT   </v>
          </cell>
        </row>
        <row r="117">
          <cell r="F117" t="str">
            <v>-GROUP PERSONAL ACCIDENT</v>
          </cell>
          <cell r="J117" t="str">
            <v>-(SEPT '04 - DEC '04)</v>
          </cell>
          <cell r="L117">
            <v>776</v>
          </cell>
          <cell r="N117">
            <v>970</v>
          </cell>
        </row>
        <row r="118">
          <cell r="F118" t="str">
            <v>-STOCKBROKER INDEMNITY</v>
          </cell>
          <cell r="J118" t="str">
            <v>-(SEPT '04 - DEC '04)</v>
          </cell>
          <cell r="L118">
            <v>6737</v>
          </cell>
          <cell r="N118">
            <v>8421</v>
          </cell>
        </row>
        <row r="119">
          <cell r="F119" t="str">
            <v>-BUSINESS MACHINE &amp; EQUIPMENT</v>
          </cell>
          <cell r="J119" t="str">
            <v>-(SEPT '04 - DEC '04)</v>
          </cell>
          <cell r="L119">
            <v>192</v>
          </cell>
          <cell r="N119">
            <v>240</v>
          </cell>
        </row>
        <row r="120">
          <cell r="F120" t="str">
            <v>-FIRE DAMAGE COVER</v>
          </cell>
          <cell r="J120" t="str">
            <v>-(SEPT '04 - DEC '04)</v>
          </cell>
          <cell r="L120">
            <v>346</v>
          </cell>
          <cell r="N120">
            <v>433</v>
          </cell>
        </row>
        <row r="121">
          <cell r="F121" t="str">
            <v>-PERSATUAN AUTOMOTIF M'SIA</v>
          </cell>
          <cell r="J121" t="str">
            <v>-(SEPT '04 - DEC '04)</v>
          </cell>
          <cell r="L121">
            <v>567</v>
          </cell>
          <cell r="N121">
            <v>708</v>
          </cell>
        </row>
        <row r="122">
          <cell r="F122" t="str">
            <v xml:space="preserve">-OILWORLD DIGEST </v>
          </cell>
          <cell r="J122" t="str">
            <v>-(SEPT '04 - FEB '05)</v>
          </cell>
          <cell r="L122">
            <v>938</v>
          </cell>
          <cell r="N122">
            <v>1095</v>
          </cell>
        </row>
        <row r="123">
          <cell r="F123" t="str">
            <v>-MAGAZINE SUBCRIPTION FEE</v>
          </cell>
          <cell r="J123" t="str">
            <v>-(SEPT '04 - MAY '05)</v>
          </cell>
          <cell r="L123">
            <v>654</v>
          </cell>
          <cell r="N123">
            <v>727</v>
          </cell>
        </row>
        <row r="124">
          <cell r="F124" t="str">
            <v>-ASIAN WALLSTREET JOURNAL</v>
          </cell>
          <cell r="J124" t="str">
            <v>-(SEPT '04 - DEC '04)</v>
          </cell>
          <cell r="L124">
            <v>170</v>
          </cell>
          <cell r="N124">
            <v>212</v>
          </cell>
        </row>
        <row r="125">
          <cell r="F125" t="str">
            <v>-JABATAN PERANGKAAN MALAYSIA</v>
          </cell>
          <cell r="J125" t="str">
            <v>-(SEPT '04 - DEC '04)</v>
          </cell>
          <cell r="L125">
            <v>301</v>
          </cell>
          <cell r="N125">
            <v>377</v>
          </cell>
        </row>
        <row r="126">
          <cell r="F126" t="str">
            <v>-BLOOMBERG</v>
          </cell>
          <cell r="J126" t="str">
            <v>-(SEPT '04)</v>
          </cell>
          <cell r="L126">
            <v>5074</v>
          </cell>
          <cell r="N126">
            <v>10148</v>
          </cell>
        </row>
        <row r="127">
          <cell r="F127" t="str">
            <v>-INTERACTIVE DATA SYSTEMS</v>
          </cell>
          <cell r="J127" t="str">
            <v>-(SEPT '04 - OCT '04)</v>
          </cell>
          <cell r="L127">
            <v>2880</v>
          </cell>
          <cell r="N127">
            <v>4320</v>
          </cell>
        </row>
        <row r="128">
          <cell r="F128" t="str">
            <v>-DOW JONES</v>
          </cell>
          <cell r="J128" t="str">
            <v>-(SEPT '04)</v>
          </cell>
          <cell r="L128">
            <v>96</v>
          </cell>
          <cell r="N128">
            <v>0</v>
          </cell>
        </row>
        <row r="132">
          <cell r="E132" t="str">
            <v>STAMPS IN FRANKING MACHINE</v>
          </cell>
        </row>
        <row r="133">
          <cell r="F133" t="str">
            <v>-STAMPS IN FRANKING MACHINE</v>
          </cell>
          <cell r="L133">
            <v>75</v>
          </cell>
          <cell r="N133">
            <v>75</v>
          </cell>
        </row>
        <row r="136">
          <cell r="L136">
            <v>26881</v>
          </cell>
          <cell r="N136">
            <v>35801</v>
          </cell>
        </row>
        <row r="146">
          <cell r="Q146" t="str">
            <v/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dates"/>
      <sheetName val="Grp FY'14"/>
      <sheetName val="Grp BS"/>
      <sheetName val="Grp PL"/>
      <sheetName val="Grp Assets"/>
      <sheetName val="Grp Liabilities"/>
      <sheetName val="FY 2013"/>
      <sheetName val="Inter-Co"/>
      <sheetName val="Adjustment 2013"/>
      <sheetName val="Adjustment 2014"/>
      <sheetName val="MI"/>
      <sheetName val="MI Proving"/>
      <sheetName val="Audit Adj FY'13"/>
      <sheetName val="Div Inc "/>
      <sheetName val="PJE - Sec"/>
      <sheetName val="CJE"/>
      <sheetName val="OSK"/>
      <sheetName val="Merger"/>
      <sheetName val="PJE"/>
      <sheetName val="BS FY'14"/>
      <sheetName val="PL FY'14"/>
      <sheetName val="Bk Grp FY'14"/>
      <sheetName val="RHBIB Grp FY'14"/>
      <sheetName val="RHBIB FY'14"/>
      <sheetName val="Cap FY'14"/>
      <sheetName val="Finexasia FY'14"/>
      <sheetName val="Insurance FY'14"/>
      <sheetName val="Bk FY'14"/>
      <sheetName val="Islmc Bk FY'14"/>
      <sheetName val="Bk(L) FY'14"/>
      <sheetName val="Hartanah FY'14"/>
      <sheetName val="PM FY'14"/>
      <sheetName val="PP FY'14"/>
      <sheetName val="kawal FY'14"/>
      <sheetName val="CJ FY'14"/>
      <sheetName val="OSK(L) FY'14"/>
      <sheetName val="DMG"/>
      <sheetName val="RHHK"/>
      <sheetName val="ROSI"/>
      <sheetName val="ROII"/>
      <sheetName val="ROST"/>
      <sheetName val="YTD_PL Bdgt"/>
      <sheetName val="MTD_PL Bdgt"/>
      <sheetName val="MTD Bdgt Jan'14"/>
      <sheetName val="MTD_PL Bdgt Feb'14"/>
      <sheetName val="MTD_PL Bdgt Mar'14"/>
      <sheetName val="MTD_PL Bdgt May'14"/>
      <sheetName val="MTD_PL Bdgt June'14"/>
      <sheetName val="Bk Grp Bdgt"/>
      <sheetName val="RHBIB Grp Bdgt"/>
      <sheetName val="Cap Bdgt"/>
      <sheetName val="Bk Bdgt"/>
      <sheetName val="Islmc Bk Bdgt"/>
      <sheetName val="Insurance Bdgt"/>
      <sheetName val="Finexasia Bdgt"/>
      <sheetName val="Hartanah Budgt"/>
      <sheetName val="PL FY'13"/>
      <sheetName val="Bk Grp FY'13"/>
      <sheetName val="IB Grp FY'13"/>
      <sheetName val="Cap FY'13"/>
      <sheetName val="Insurance FY'13"/>
      <sheetName val="Hartanah FY'13"/>
      <sheetName val="RHBIB FY'13"/>
      <sheetName val="info"/>
      <sheetName val="PBT by Entity"/>
      <sheetName val="check"/>
    </sheetNames>
    <sheetDataSet>
      <sheetData sheetId="0" refreshError="1"/>
      <sheetData sheetId="1">
        <row r="33">
          <cell r="B33" t="str">
            <v xml:space="preserve"> 31 January 2013</v>
          </cell>
        </row>
        <row r="34">
          <cell r="B34" t="str">
            <v xml:space="preserve"> 29 February 2013</v>
          </cell>
        </row>
        <row r="35">
          <cell r="B35" t="str">
            <v xml:space="preserve"> 31 March 2013</v>
          </cell>
        </row>
        <row r="36">
          <cell r="B36" t="str">
            <v xml:space="preserve"> 32 March 2013</v>
          </cell>
        </row>
        <row r="37">
          <cell r="B37" t="str">
            <v xml:space="preserve"> 33 March 2013</v>
          </cell>
        </row>
        <row r="38">
          <cell r="B38" t="str">
            <v xml:space="preserve"> 34 March 2013</v>
          </cell>
        </row>
        <row r="39">
          <cell r="B39" t="str">
            <v xml:space="preserve"> 35 March 2013</v>
          </cell>
        </row>
        <row r="40">
          <cell r="B40" t="str">
            <v xml:space="preserve"> 36 March 2013</v>
          </cell>
        </row>
        <row r="41">
          <cell r="B41" t="str">
            <v xml:space="preserve"> 37 March 2013</v>
          </cell>
        </row>
        <row r="42">
          <cell r="B42" t="str">
            <v xml:space="preserve"> 38 March 2013</v>
          </cell>
        </row>
        <row r="43">
          <cell r="B43" t="str">
            <v xml:space="preserve"> 39 March 2013</v>
          </cell>
        </row>
        <row r="44">
          <cell r="B44" t="str">
            <v xml:space="preserve"> 31 December 2013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 xml:space="preserve"> 31 October 2014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9">
          <cell r="H19">
            <v>284670.61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nth_Feb 09"/>
      <sheetName val="YTD_PL "/>
      <sheetName val="RHB Bank Grp"/>
      <sheetName val="RHB Invest Grp"/>
      <sheetName val="RHB Insurance"/>
      <sheetName val="RHB Cap"/>
      <sheetName val="RHB Hartanah"/>
    </sheetNames>
    <sheetDataSet>
      <sheetData sheetId="0" refreshError="1">
        <row r="4">
          <cell r="B4" t="str">
            <v>FOR THE PERIOD ENDED 31 JANUARY 2009</v>
          </cell>
        </row>
        <row r="5">
          <cell r="B5" t="str">
            <v>FOR THE PERIOD ENDED 29 FEBRUARY 2009</v>
          </cell>
        </row>
        <row r="6">
          <cell r="B6" t="str">
            <v>FOR THE PERIOD ENDED 31 MARCH 2009</v>
          </cell>
        </row>
        <row r="7">
          <cell r="B7" t="str">
            <v>FOR THE PERIOD ENDED 30 APRIL 2009</v>
          </cell>
        </row>
        <row r="8">
          <cell r="B8" t="str">
            <v>FOR THE PERIOD ENDED 31 MAY 2009</v>
          </cell>
        </row>
        <row r="9">
          <cell r="B9" t="str">
            <v>FOR THE PERIOD ENDED 30 JUNE 2009</v>
          </cell>
        </row>
        <row r="10">
          <cell r="B10" t="str">
            <v>FOR THE PERIOD ENDED 31 JULY 2009</v>
          </cell>
        </row>
        <row r="11">
          <cell r="B11" t="str">
            <v>FOR THE PERIOD ENDED 31 AUGUST 2009</v>
          </cell>
        </row>
        <row r="12">
          <cell r="B12" t="str">
            <v>FOR THE PERIOD ENDED 30 SEPTEMBER 2009</v>
          </cell>
        </row>
        <row r="13">
          <cell r="B13" t="str">
            <v>FOR THE PERIOD ENDED 31 OCTOBER 2009</v>
          </cell>
        </row>
        <row r="14">
          <cell r="B14" t="str">
            <v>FOR THE PERIOD ENDED 30 NOVEMBER 2009</v>
          </cell>
        </row>
        <row r="15">
          <cell r="B15" t="str">
            <v>FOR THE PERIOD ENDED 31 DECEMBER 2009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IB Group"/>
      <sheetName val="MY"/>
      <sheetName val="SG"/>
      <sheetName val="TH"/>
      <sheetName val="ID"/>
      <sheetName val="HK"/>
      <sheetName val="Subsi"/>
      <sheetName val="Pillar"/>
      <sheetName val="Lvl 2-SFG to SBG"/>
      <sheetName val="Lvl 1-SFG to SFG"/>
      <sheetName val="Master %"/>
      <sheetName val="Ctry Basis All"/>
      <sheetName val="Corp OH"/>
      <sheetName val="Reg Research"/>
      <sheetName val="Reg Cost"/>
      <sheetName val="IE Rev"/>
      <sheetName val="SFG P&amp;L"/>
      <sheetName val="IA"/>
      <sheetName val="Corp Cr"/>
      <sheetName val="IB Fin"/>
      <sheetName val="Compl"/>
      <sheetName val="Risk Mgt"/>
      <sheetName val="Ops"/>
      <sheetName val="CCSD"/>
      <sheetName val="IT"/>
      <sheetName val="Proc"/>
      <sheetName val="Corp Stra"/>
      <sheetName val="HC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D2" t="str">
            <v>Asset Managements</v>
          </cell>
        </row>
        <row r="3">
          <cell r="D3" t="str">
            <v>Capital Markets</v>
          </cell>
        </row>
        <row r="4">
          <cell r="D4" t="str">
            <v>Coverage - GLC</v>
          </cell>
        </row>
        <row r="5">
          <cell r="D5" t="str">
            <v>Coverage - Privte Sector</v>
          </cell>
        </row>
        <row r="6">
          <cell r="D6" t="str">
            <v>Financial Markets</v>
          </cell>
        </row>
        <row r="7">
          <cell r="D7" t="str">
            <v>Institutional Broking</v>
          </cell>
        </row>
        <row r="8">
          <cell r="D8" t="str">
            <v>Equity Capital Markets</v>
          </cell>
        </row>
        <row r="9">
          <cell r="D9" t="str">
            <v>Private Equity (Group)</v>
          </cell>
        </row>
        <row r="10">
          <cell r="D10" t="str">
            <v>Retail Securities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570"/>
  <sheetViews>
    <sheetView showGridLines="0" view="pageBreakPreview" zoomScale="90" zoomScaleNormal="90" zoomScaleSheetLayoutView="90" workbookViewId="0">
      <pane xSplit="6" ySplit="7" topLeftCell="G345" activePane="bottomRight" state="frozen"/>
      <selection pane="topRight" activeCell="E1" sqref="E1"/>
      <selection pane="bottomLeft" activeCell="A8" sqref="A8"/>
      <selection pane="bottomRight" activeCell="E354" sqref="E354"/>
    </sheetView>
  </sheetViews>
  <sheetFormatPr defaultColWidth="8.90625" defaultRowHeight="14.5" outlineLevelRow="1" outlineLevelCol="1" x14ac:dyDescent="0.35"/>
  <cols>
    <col min="1" max="1" width="6.453125" style="181" customWidth="1"/>
    <col min="2" max="3" width="6.453125" style="181" hidden="1" customWidth="1" outlineLevel="1"/>
    <col min="4" max="4" width="4.453125" style="2" customWidth="1" collapsed="1"/>
    <col min="5" max="5" width="53.08984375" style="2" customWidth="1"/>
    <col min="6" max="6" width="29.90625" style="2" customWidth="1"/>
    <col min="7" max="7" width="18" style="1" customWidth="1"/>
    <col min="8" max="8" width="21.08984375" style="3" customWidth="1"/>
    <col min="9" max="16384" width="8.90625" style="1"/>
  </cols>
  <sheetData>
    <row r="1" spans="1:8" ht="14.4" x14ac:dyDescent="0.3">
      <c r="D1" s="2" t="s">
        <v>351</v>
      </c>
    </row>
    <row r="2" spans="1:8" ht="14.4" x14ac:dyDescent="0.3">
      <c r="D2" s="2" t="s">
        <v>352</v>
      </c>
      <c r="F2" s="267"/>
    </row>
    <row r="3" spans="1:8" ht="14.4" x14ac:dyDescent="0.3">
      <c r="D3" s="2" t="s">
        <v>353</v>
      </c>
    </row>
    <row r="4" spans="1:8" ht="14.4" x14ac:dyDescent="0.3">
      <c r="D4" s="5" t="s">
        <v>28</v>
      </c>
      <c r="E4" s="185"/>
      <c r="F4" s="185"/>
      <c r="G4" s="140"/>
      <c r="H4" s="140"/>
    </row>
    <row r="5" spans="1:8" ht="32" customHeight="1" x14ac:dyDescent="0.3">
      <c r="D5" s="6" t="s">
        <v>29</v>
      </c>
      <c r="E5" s="7"/>
      <c r="F5" s="8"/>
      <c r="G5" s="273" t="s">
        <v>0</v>
      </c>
      <c r="H5" s="274"/>
    </row>
    <row r="6" spans="1:8" s="9" customFormat="1" ht="60" customHeight="1" x14ac:dyDescent="0.3">
      <c r="A6" s="182"/>
      <c r="B6" s="182"/>
      <c r="C6" s="182"/>
      <c r="D6" s="10" t="s">
        <v>30</v>
      </c>
      <c r="E6" s="11"/>
      <c r="F6" s="12"/>
      <c r="G6" s="13" t="s">
        <v>1</v>
      </c>
      <c r="H6" s="13" t="s">
        <v>2</v>
      </c>
    </row>
    <row r="7" spans="1:8" ht="14.4" x14ac:dyDescent="0.3">
      <c r="A7" s="5" t="s">
        <v>31</v>
      </c>
      <c r="B7" s="5" t="s">
        <v>361</v>
      </c>
      <c r="C7" s="5"/>
      <c r="D7" s="14" t="s">
        <v>32</v>
      </c>
      <c r="E7" s="15"/>
      <c r="F7" s="15"/>
      <c r="G7" s="16"/>
      <c r="H7" s="16"/>
    </row>
    <row r="8" spans="1:8" ht="14.4" customHeight="1" x14ac:dyDescent="0.3">
      <c r="A8" s="5"/>
      <c r="B8" s="5"/>
      <c r="C8" s="5"/>
      <c r="D8" s="17" t="s">
        <v>33</v>
      </c>
      <c r="E8" s="18"/>
      <c r="F8" s="19"/>
      <c r="G8" s="20"/>
      <c r="H8" s="20"/>
    </row>
    <row r="9" spans="1:8" ht="14.4" customHeight="1" x14ac:dyDescent="0.3">
      <c r="A9" s="5">
        <v>1</v>
      </c>
      <c r="B9" s="5">
        <v>1</v>
      </c>
      <c r="C9" s="5"/>
      <c r="D9" s="21" t="s">
        <v>34</v>
      </c>
      <c r="E9" s="22"/>
      <c r="F9" s="23"/>
      <c r="G9" s="24"/>
      <c r="H9" s="24"/>
    </row>
    <row r="10" spans="1:8" ht="14.4" customHeight="1" x14ac:dyDescent="0.3">
      <c r="A10" s="5">
        <f t="shared" ref="A10:A31" si="0">A9+1</f>
        <v>2</v>
      </c>
      <c r="B10" s="5">
        <v>2</v>
      </c>
      <c r="C10" s="5"/>
      <c r="D10" s="21" t="s">
        <v>35</v>
      </c>
      <c r="E10" s="22"/>
      <c r="F10" s="23"/>
      <c r="G10" s="24"/>
      <c r="H10" s="24"/>
    </row>
    <row r="11" spans="1:8" ht="14.4" customHeight="1" x14ac:dyDescent="0.3">
      <c r="A11" s="5">
        <f t="shared" si="0"/>
        <v>3</v>
      </c>
      <c r="B11" s="5">
        <v>3</v>
      </c>
      <c r="C11" s="5"/>
      <c r="D11" s="21" t="s">
        <v>36</v>
      </c>
      <c r="E11" s="22"/>
      <c r="F11" s="23"/>
      <c r="G11" s="24"/>
      <c r="H11" s="24"/>
    </row>
    <row r="12" spans="1:8" ht="14.4" customHeight="1" x14ac:dyDescent="0.3">
      <c r="A12" s="5">
        <f t="shared" si="0"/>
        <v>4</v>
      </c>
      <c r="B12" s="5">
        <v>4</v>
      </c>
      <c r="C12" s="5"/>
      <c r="D12" s="21" t="s">
        <v>37</v>
      </c>
      <c r="E12" s="22"/>
      <c r="F12" s="23"/>
      <c r="G12" s="24"/>
      <c r="H12" s="24"/>
    </row>
    <row r="13" spans="1:8" ht="14.4" customHeight="1" x14ac:dyDescent="0.3">
      <c r="A13" s="5">
        <f t="shared" si="0"/>
        <v>5</v>
      </c>
      <c r="B13" s="5">
        <v>5</v>
      </c>
      <c r="C13" s="5"/>
      <c r="D13" s="21" t="s">
        <v>38</v>
      </c>
      <c r="E13" s="22"/>
      <c r="F13" s="23"/>
      <c r="G13" s="24"/>
      <c r="H13" s="24"/>
    </row>
    <row r="14" spans="1:8" ht="14.4" customHeight="1" x14ac:dyDescent="0.3">
      <c r="A14" s="5">
        <f t="shared" si="0"/>
        <v>6</v>
      </c>
      <c r="B14" s="5">
        <v>6</v>
      </c>
      <c r="C14" s="5"/>
      <c r="D14" s="21" t="s">
        <v>39</v>
      </c>
      <c r="E14" s="22"/>
      <c r="F14" s="23"/>
      <c r="G14" s="24"/>
      <c r="H14" s="24"/>
    </row>
    <row r="15" spans="1:8" ht="14.4" customHeight="1" x14ac:dyDescent="0.3">
      <c r="A15" s="5">
        <f t="shared" si="0"/>
        <v>7</v>
      </c>
      <c r="B15" s="5">
        <v>7</v>
      </c>
      <c r="C15" s="5"/>
      <c r="D15" s="25" t="s">
        <v>40</v>
      </c>
      <c r="E15" s="26"/>
      <c r="F15" s="27"/>
      <c r="G15" s="197">
        <f t="shared" ref="G15:H15" si="1">G75</f>
        <v>0</v>
      </c>
      <c r="H15" s="197">
        <f t="shared" si="1"/>
        <v>0</v>
      </c>
    </row>
    <row r="16" spans="1:8" ht="14.4" customHeight="1" x14ac:dyDescent="0.3">
      <c r="A16" s="5">
        <f t="shared" si="0"/>
        <v>8</v>
      </c>
      <c r="B16" s="5">
        <v>8</v>
      </c>
      <c r="C16" s="5"/>
      <c r="D16" s="21" t="s">
        <v>41</v>
      </c>
      <c r="E16" s="22"/>
      <c r="F16" s="23"/>
      <c r="G16" s="24"/>
      <c r="H16" s="24"/>
    </row>
    <row r="17" spans="1:8" ht="14.4" customHeight="1" x14ac:dyDescent="0.3">
      <c r="A17" s="5">
        <f t="shared" si="0"/>
        <v>9</v>
      </c>
      <c r="B17" s="5">
        <v>9</v>
      </c>
      <c r="C17" s="5"/>
      <c r="D17" s="21" t="s">
        <v>42</v>
      </c>
      <c r="E17" s="22"/>
      <c r="F17" s="23"/>
      <c r="G17" s="24"/>
      <c r="H17" s="24"/>
    </row>
    <row r="18" spans="1:8" ht="14.4" customHeight="1" x14ac:dyDescent="0.3">
      <c r="A18" s="5">
        <f t="shared" si="0"/>
        <v>10</v>
      </c>
      <c r="B18" s="5">
        <v>10</v>
      </c>
      <c r="C18" s="5"/>
      <c r="D18" s="21" t="s">
        <v>43</v>
      </c>
      <c r="E18" s="22"/>
      <c r="F18" s="23"/>
      <c r="G18" s="24"/>
      <c r="H18" s="24"/>
    </row>
    <row r="19" spans="1:8" ht="14.4" customHeight="1" x14ac:dyDescent="0.3">
      <c r="A19" s="5">
        <f t="shared" si="0"/>
        <v>11</v>
      </c>
      <c r="B19" s="5">
        <v>11</v>
      </c>
      <c r="C19" s="5"/>
      <c r="D19" s="21" t="s">
        <v>44</v>
      </c>
      <c r="E19" s="22"/>
      <c r="F19" s="23"/>
      <c r="G19" s="24"/>
      <c r="H19" s="24"/>
    </row>
    <row r="20" spans="1:8" ht="14.4" customHeight="1" x14ac:dyDescent="0.3">
      <c r="A20" s="5">
        <f t="shared" si="0"/>
        <v>12</v>
      </c>
      <c r="B20" s="5">
        <v>12</v>
      </c>
      <c r="C20" s="5"/>
      <c r="D20" s="21" t="s">
        <v>45</v>
      </c>
      <c r="E20" s="22"/>
      <c r="F20" s="23"/>
      <c r="G20" s="24"/>
      <c r="H20" s="24"/>
    </row>
    <row r="21" spans="1:8" ht="14.4" customHeight="1" x14ac:dyDescent="0.3">
      <c r="A21" s="5">
        <f t="shared" si="0"/>
        <v>13</v>
      </c>
      <c r="B21" s="5">
        <v>13</v>
      </c>
      <c r="C21" s="5"/>
      <c r="D21" s="28" t="s">
        <v>46</v>
      </c>
      <c r="E21" s="22"/>
      <c r="F21" s="23"/>
      <c r="G21" s="24"/>
      <c r="H21" s="24"/>
    </row>
    <row r="22" spans="1:8" ht="14.4" customHeight="1" x14ac:dyDescent="0.3">
      <c r="A22" s="5">
        <f t="shared" si="0"/>
        <v>14</v>
      </c>
      <c r="B22" s="5">
        <v>14</v>
      </c>
      <c r="C22" s="5"/>
      <c r="D22" s="29" t="s">
        <v>47</v>
      </c>
      <c r="E22" s="22"/>
      <c r="F22" s="23"/>
      <c r="G22" s="24"/>
      <c r="H22" s="24"/>
    </row>
    <row r="23" spans="1:8" ht="14.4" customHeight="1" x14ac:dyDescent="0.3">
      <c r="A23" s="5">
        <f t="shared" si="0"/>
        <v>15</v>
      </c>
      <c r="B23" s="5">
        <v>15</v>
      </c>
      <c r="C23" s="5"/>
      <c r="D23" s="30" t="s">
        <v>48</v>
      </c>
      <c r="E23" s="22"/>
      <c r="F23" s="23"/>
      <c r="G23" s="24"/>
      <c r="H23" s="24"/>
    </row>
    <row r="24" spans="1:8" ht="14.4" customHeight="1" x14ac:dyDescent="0.3">
      <c r="A24" s="5">
        <f t="shared" si="0"/>
        <v>16</v>
      </c>
      <c r="B24" s="5">
        <v>16</v>
      </c>
      <c r="C24" s="5"/>
      <c r="D24" s="30" t="s">
        <v>49</v>
      </c>
      <c r="E24" s="22"/>
      <c r="F24" s="23"/>
      <c r="G24" s="24"/>
      <c r="H24" s="24"/>
    </row>
    <row r="25" spans="1:8" ht="14.4" customHeight="1" x14ac:dyDescent="0.3">
      <c r="A25" s="5">
        <f t="shared" si="0"/>
        <v>17</v>
      </c>
      <c r="B25" s="5">
        <v>17</v>
      </c>
      <c r="C25" s="5"/>
      <c r="D25" s="21" t="s">
        <v>50</v>
      </c>
      <c r="E25" s="22"/>
      <c r="F25" s="23"/>
      <c r="G25" s="24"/>
      <c r="H25" s="24"/>
    </row>
    <row r="26" spans="1:8" ht="14.4" customHeight="1" x14ac:dyDescent="0.3">
      <c r="A26" s="5">
        <f t="shared" si="0"/>
        <v>18</v>
      </c>
      <c r="B26" s="5">
        <v>18</v>
      </c>
      <c r="C26" s="5"/>
      <c r="D26" s="21" t="s">
        <v>51</v>
      </c>
      <c r="E26" s="22"/>
      <c r="F26" s="23"/>
      <c r="G26" s="24"/>
      <c r="H26" s="24"/>
    </row>
    <row r="27" spans="1:8" ht="14.4" customHeight="1" x14ac:dyDescent="0.3">
      <c r="A27" s="5">
        <f t="shared" si="0"/>
        <v>19</v>
      </c>
      <c r="B27" s="5">
        <v>19</v>
      </c>
      <c r="C27" s="5"/>
      <c r="D27" s="21" t="s">
        <v>52</v>
      </c>
      <c r="E27" s="22"/>
      <c r="F27" s="23"/>
      <c r="G27" s="24"/>
      <c r="H27" s="24"/>
    </row>
    <row r="28" spans="1:8" ht="14.4" customHeight="1" x14ac:dyDescent="0.3">
      <c r="A28" s="5">
        <f t="shared" si="0"/>
        <v>20</v>
      </c>
      <c r="B28" s="5">
        <v>20</v>
      </c>
      <c r="C28" s="5"/>
      <c r="D28" s="31" t="s">
        <v>53</v>
      </c>
      <c r="E28" s="32"/>
      <c r="F28" s="33"/>
      <c r="G28" s="24"/>
      <c r="H28" s="24"/>
    </row>
    <row r="29" spans="1:8" ht="14.4" customHeight="1" x14ac:dyDescent="0.3">
      <c r="A29" s="5">
        <f t="shared" si="0"/>
        <v>21</v>
      </c>
      <c r="B29" s="5">
        <v>21</v>
      </c>
      <c r="C29" s="5"/>
      <c r="D29" s="21" t="s">
        <v>54</v>
      </c>
      <c r="E29" s="22"/>
      <c r="F29" s="23"/>
      <c r="G29" s="24"/>
      <c r="H29" s="24"/>
    </row>
    <row r="30" spans="1:8" ht="14.4" customHeight="1" x14ac:dyDescent="0.3">
      <c r="A30" s="5">
        <f t="shared" si="0"/>
        <v>22</v>
      </c>
      <c r="B30" s="5">
        <v>22</v>
      </c>
      <c r="C30" s="5"/>
      <c r="D30" s="21" t="s">
        <v>55</v>
      </c>
      <c r="E30" s="22"/>
      <c r="F30" s="23"/>
      <c r="G30" s="24"/>
      <c r="H30" s="24"/>
    </row>
    <row r="31" spans="1:8" ht="15" customHeight="1" thickBot="1" x14ac:dyDescent="0.35">
      <c r="A31" s="5">
        <f t="shared" si="0"/>
        <v>23</v>
      </c>
      <c r="B31" s="5">
        <v>23</v>
      </c>
      <c r="C31" s="5"/>
      <c r="D31" s="34" t="s">
        <v>56</v>
      </c>
      <c r="E31" s="35"/>
      <c r="F31" s="36"/>
      <c r="G31" s="37">
        <f t="shared" ref="G31:H31" si="2">SUM(G9:G30)</f>
        <v>0</v>
      </c>
      <c r="H31" s="37">
        <f t="shared" si="2"/>
        <v>0</v>
      </c>
    </row>
    <row r="32" spans="1:8" ht="15" customHeight="1" thickTop="1" x14ac:dyDescent="0.3">
      <c r="A32" s="5"/>
      <c r="B32" s="5"/>
      <c r="C32" s="5"/>
      <c r="D32" s="38"/>
      <c r="E32" s="39"/>
      <c r="F32" s="40"/>
      <c r="G32" s="18"/>
      <c r="H32" s="18"/>
    </row>
    <row r="33" spans="1:8" ht="14.4" customHeight="1" x14ac:dyDescent="0.3">
      <c r="A33" s="5"/>
      <c r="B33" s="5"/>
      <c r="C33" s="5"/>
      <c r="D33" s="41"/>
      <c r="E33" s="18"/>
      <c r="F33" s="19"/>
      <c r="G33" s="18"/>
      <c r="H33" s="18"/>
    </row>
    <row r="34" spans="1:8" ht="14.4" customHeight="1" x14ac:dyDescent="0.3">
      <c r="A34" s="5"/>
      <c r="B34" s="5"/>
      <c r="C34" s="5"/>
      <c r="D34" s="41"/>
      <c r="E34" s="18"/>
      <c r="F34" s="19"/>
      <c r="G34" s="18"/>
      <c r="H34" s="18"/>
    </row>
    <row r="35" spans="1:8" ht="14.4" customHeight="1" x14ac:dyDescent="0.3">
      <c r="A35" s="5"/>
      <c r="B35" s="5"/>
      <c r="C35" s="5"/>
      <c r="D35" s="42" t="s">
        <v>57</v>
      </c>
      <c r="E35" s="18"/>
      <c r="F35" s="19"/>
      <c r="G35" s="18"/>
      <c r="H35" s="18"/>
    </row>
    <row r="36" spans="1:8" ht="14.4" customHeight="1" x14ac:dyDescent="0.3">
      <c r="A36" s="5"/>
      <c r="B36" s="5"/>
      <c r="C36" s="5"/>
      <c r="D36" s="43" t="s">
        <v>58</v>
      </c>
      <c r="E36" s="44"/>
      <c r="F36" s="45"/>
      <c r="G36" s="44" t="s">
        <v>19</v>
      </c>
      <c r="H36" s="44" t="s">
        <v>19</v>
      </c>
    </row>
    <row r="37" spans="1:8" ht="14.4" customHeight="1" x14ac:dyDescent="0.3">
      <c r="A37" s="5">
        <f>A31+1</f>
        <v>24</v>
      </c>
      <c r="B37" s="5">
        <v>24</v>
      </c>
      <c r="C37" s="5"/>
      <c r="D37" s="25" t="s">
        <v>59</v>
      </c>
      <c r="E37" s="26"/>
      <c r="F37" s="27"/>
      <c r="G37" s="197">
        <f t="shared" ref="G37:H37" si="3">G104</f>
        <v>0</v>
      </c>
      <c r="H37" s="197">
        <f t="shared" si="3"/>
        <v>0</v>
      </c>
    </row>
    <row r="38" spans="1:8" ht="14.4" customHeight="1" x14ac:dyDescent="0.3">
      <c r="A38" s="5">
        <f t="shared" ref="A38:A52" si="4">A37+1</f>
        <v>25</v>
      </c>
      <c r="B38" s="5">
        <v>25</v>
      </c>
      <c r="C38" s="5"/>
      <c r="D38" s="21" t="s">
        <v>60</v>
      </c>
      <c r="E38" s="22"/>
      <c r="F38" s="23"/>
      <c r="G38" s="24"/>
      <c r="H38" s="24"/>
    </row>
    <row r="39" spans="1:8" ht="14.4" customHeight="1" x14ac:dyDescent="0.3">
      <c r="A39" s="5">
        <f t="shared" si="4"/>
        <v>26</v>
      </c>
      <c r="B39" s="5">
        <v>26</v>
      </c>
      <c r="C39" s="5"/>
      <c r="D39" s="21" t="s">
        <v>61</v>
      </c>
      <c r="E39" s="22"/>
      <c r="F39" s="23"/>
      <c r="G39" s="24"/>
      <c r="H39" s="24"/>
    </row>
    <row r="40" spans="1:8" ht="14.4" customHeight="1" x14ac:dyDescent="0.3">
      <c r="A40" s="5">
        <f t="shared" si="4"/>
        <v>27</v>
      </c>
      <c r="B40" s="5">
        <v>27</v>
      </c>
      <c r="C40" s="5"/>
      <c r="D40" s="21" t="s">
        <v>62</v>
      </c>
      <c r="E40" s="22"/>
      <c r="F40" s="23"/>
      <c r="G40" s="24"/>
      <c r="H40" s="24"/>
    </row>
    <row r="41" spans="1:8" ht="14.4" customHeight="1" x14ac:dyDescent="0.3">
      <c r="A41" s="5">
        <f t="shared" si="4"/>
        <v>28</v>
      </c>
      <c r="B41" s="5">
        <v>28</v>
      </c>
      <c r="C41" s="5"/>
      <c r="D41" s="21" t="s">
        <v>41</v>
      </c>
      <c r="E41" s="22"/>
      <c r="F41" s="23"/>
      <c r="G41" s="24"/>
      <c r="H41" s="24"/>
    </row>
    <row r="42" spans="1:8" ht="14.4" customHeight="1" x14ac:dyDescent="0.3">
      <c r="A42" s="5">
        <f t="shared" si="4"/>
        <v>29</v>
      </c>
      <c r="B42" s="5">
        <v>29</v>
      </c>
      <c r="C42" s="5"/>
      <c r="D42" s="21" t="s">
        <v>63</v>
      </c>
      <c r="E42" s="22"/>
      <c r="F42" s="23"/>
      <c r="G42" s="46"/>
      <c r="H42" s="46"/>
    </row>
    <row r="43" spans="1:8" ht="14.4" customHeight="1" x14ac:dyDescent="0.3">
      <c r="A43" s="5">
        <f t="shared" si="4"/>
        <v>30</v>
      </c>
      <c r="B43" s="5">
        <v>30</v>
      </c>
      <c r="C43" s="5"/>
      <c r="D43" s="21" t="s">
        <v>64</v>
      </c>
      <c r="E43" s="22"/>
      <c r="F43" s="23"/>
      <c r="G43" s="47"/>
      <c r="H43" s="47"/>
    </row>
    <row r="44" spans="1:8" ht="14.4" customHeight="1" x14ac:dyDescent="0.3">
      <c r="A44" s="5">
        <f t="shared" si="4"/>
        <v>31</v>
      </c>
      <c r="B44" s="5">
        <v>31</v>
      </c>
      <c r="C44" s="5"/>
      <c r="D44" s="21" t="s">
        <v>65</v>
      </c>
      <c r="E44" s="22"/>
      <c r="F44" s="23"/>
      <c r="G44" s="48"/>
      <c r="H44" s="48"/>
    </row>
    <row r="45" spans="1:8" ht="14.4" customHeight="1" x14ac:dyDescent="0.3">
      <c r="A45" s="5">
        <f t="shared" si="4"/>
        <v>32</v>
      </c>
      <c r="B45" s="5">
        <v>32</v>
      </c>
      <c r="C45" s="5"/>
      <c r="D45" s="21" t="s">
        <v>44</v>
      </c>
      <c r="E45" s="22"/>
      <c r="F45" s="23"/>
      <c r="G45" s="24"/>
      <c r="H45" s="24"/>
    </row>
    <row r="46" spans="1:8" ht="14.4" customHeight="1" x14ac:dyDescent="0.3">
      <c r="A46" s="5">
        <f t="shared" si="4"/>
        <v>33</v>
      </c>
      <c r="B46" s="5">
        <v>33</v>
      </c>
      <c r="C46" s="5"/>
      <c r="D46" s="21" t="s">
        <v>45</v>
      </c>
      <c r="E46" s="22"/>
      <c r="F46" s="23"/>
      <c r="G46" s="24"/>
      <c r="H46" s="24"/>
    </row>
    <row r="47" spans="1:8" ht="14.4" customHeight="1" x14ac:dyDescent="0.3">
      <c r="A47" s="5">
        <f t="shared" si="4"/>
        <v>34</v>
      </c>
      <c r="B47" s="5">
        <v>34</v>
      </c>
      <c r="C47" s="5"/>
      <c r="D47" s="21" t="s">
        <v>66</v>
      </c>
      <c r="E47" s="22"/>
      <c r="F47" s="23"/>
      <c r="G47" s="24"/>
      <c r="H47" s="24"/>
    </row>
    <row r="48" spans="1:8" ht="14.4" customHeight="1" x14ac:dyDescent="0.3">
      <c r="A48" s="5">
        <f t="shared" si="4"/>
        <v>35</v>
      </c>
      <c r="B48" s="5">
        <v>35</v>
      </c>
      <c r="C48" s="5"/>
      <c r="D48" s="49" t="s">
        <v>67</v>
      </c>
      <c r="E48" s="50"/>
      <c r="F48" s="51"/>
      <c r="G48" s="24"/>
      <c r="H48" s="24"/>
    </row>
    <row r="49" spans="1:8" ht="14.4" customHeight="1" x14ac:dyDescent="0.3">
      <c r="A49" s="5">
        <f t="shared" si="4"/>
        <v>36</v>
      </c>
      <c r="B49" s="5">
        <v>36</v>
      </c>
      <c r="C49" s="5"/>
      <c r="D49" s="21" t="s">
        <v>68</v>
      </c>
      <c r="E49" s="22"/>
      <c r="F49" s="23"/>
      <c r="G49" s="24"/>
      <c r="H49" s="24"/>
    </row>
    <row r="50" spans="1:8" ht="14.4" customHeight="1" x14ac:dyDescent="0.3">
      <c r="A50" s="5">
        <f t="shared" si="4"/>
        <v>37</v>
      </c>
      <c r="B50" s="5">
        <v>37</v>
      </c>
      <c r="C50" s="5"/>
      <c r="D50" s="21" t="s">
        <v>69</v>
      </c>
      <c r="E50" s="22"/>
      <c r="F50" s="23"/>
      <c r="G50" s="24"/>
      <c r="H50" s="24"/>
    </row>
    <row r="51" spans="1:8" ht="14.4" customHeight="1" x14ac:dyDescent="0.3">
      <c r="A51" s="5">
        <f t="shared" si="4"/>
        <v>38</v>
      </c>
      <c r="B51" s="5">
        <v>38</v>
      </c>
      <c r="C51" s="5"/>
      <c r="D51" s="21" t="s">
        <v>70</v>
      </c>
      <c r="E51" s="22"/>
      <c r="F51" s="23"/>
      <c r="G51" s="24"/>
      <c r="H51" s="24"/>
    </row>
    <row r="52" spans="1:8" ht="15" customHeight="1" thickBot="1" x14ac:dyDescent="0.35">
      <c r="A52" s="5">
        <f t="shared" si="4"/>
        <v>39</v>
      </c>
      <c r="B52" s="5">
        <v>39</v>
      </c>
      <c r="C52" s="5"/>
      <c r="D52" s="52" t="s">
        <v>71</v>
      </c>
      <c r="E52" s="53"/>
      <c r="F52" s="54"/>
      <c r="G52" s="37">
        <f t="shared" ref="G52:H52" si="5">SUM(G37:G51)</f>
        <v>0</v>
      </c>
      <c r="H52" s="37">
        <f t="shared" si="5"/>
        <v>0</v>
      </c>
    </row>
    <row r="53" spans="1:8" ht="15" customHeight="1" thickTop="1" x14ac:dyDescent="0.3">
      <c r="A53" s="5"/>
      <c r="B53" s="5"/>
      <c r="C53" s="5"/>
      <c r="D53" s="21"/>
      <c r="E53" s="22"/>
      <c r="F53" s="23"/>
      <c r="G53" s="18"/>
      <c r="H53" s="18"/>
    </row>
    <row r="54" spans="1:8" ht="14.4" customHeight="1" x14ac:dyDescent="0.3">
      <c r="A54" s="5">
        <f>A52+1</f>
        <v>40</v>
      </c>
      <c r="B54" s="5">
        <v>40</v>
      </c>
      <c r="C54" s="5"/>
      <c r="D54" s="21" t="s">
        <v>72</v>
      </c>
      <c r="E54" s="22"/>
      <c r="F54" s="23"/>
      <c r="G54" s="24"/>
      <c r="H54" s="24"/>
    </row>
    <row r="55" spans="1:8" ht="14.4" customHeight="1" x14ac:dyDescent="0.3">
      <c r="A55" s="5">
        <f t="shared" ref="A55:A64" si="6">A54+1</f>
        <v>41</v>
      </c>
      <c r="B55" s="5">
        <v>41</v>
      </c>
      <c r="C55" s="5"/>
      <c r="D55" s="21" t="s">
        <v>73</v>
      </c>
      <c r="E55" s="22"/>
      <c r="F55" s="23"/>
      <c r="G55" s="24"/>
      <c r="H55" s="24"/>
    </row>
    <row r="56" spans="1:8" ht="14.4" customHeight="1" x14ac:dyDescent="0.3">
      <c r="A56" s="5">
        <f t="shared" si="6"/>
        <v>42</v>
      </c>
      <c r="B56" s="5">
        <v>42</v>
      </c>
      <c r="C56" s="5"/>
      <c r="D56" s="21" t="s">
        <v>74</v>
      </c>
      <c r="E56" s="22"/>
      <c r="F56" s="23"/>
      <c r="G56" s="24"/>
      <c r="H56" s="24"/>
    </row>
    <row r="57" spans="1:8" ht="14.4" customHeight="1" x14ac:dyDescent="0.3">
      <c r="A57" s="5">
        <f t="shared" si="6"/>
        <v>43</v>
      </c>
      <c r="B57" s="5">
        <v>43</v>
      </c>
      <c r="C57" s="5"/>
      <c r="D57" s="21" t="s">
        <v>75</v>
      </c>
      <c r="E57" s="22"/>
      <c r="F57" s="23"/>
      <c r="G57" s="24"/>
      <c r="H57" s="24"/>
    </row>
    <row r="58" spans="1:8" ht="14.4" customHeight="1" x14ac:dyDescent="0.3">
      <c r="A58" s="5">
        <f t="shared" si="6"/>
        <v>44</v>
      </c>
      <c r="B58" s="5">
        <v>44</v>
      </c>
      <c r="C58" s="5"/>
      <c r="D58" s="21" t="s">
        <v>76</v>
      </c>
      <c r="E58" s="22"/>
      <c r="F58" s="23"/>
      <c r="G58" s="24"/>
      <c r="H58" s="24"/>
    </row>
    <row r="59" spans="1:8" ht="14.4" customHeight="1" x14ac:dyDescent="0.3">
      <c r="A59" s="5">
        <f t="shared" si="6"/>
        <v>45</v>
      </c>
      <c r="B59" s="5">
        <v>45</v>
      </c>
      <c r="C59" s="5"/>
      <c r="D59" s="21" t="s">
        <v>77</v>
      </c>
      <c r="E59" s="22"/>
      <c r="F59" s="23"/>
      <c r="G59" s="24"/>
      <c r="H59" s="24"/>
    </row>
    <row r="60" spans="1:8" ht="14.4" customHeight="1" x14ac:dyDescent="0.3">
      <c r="A60" s="5">
        <f t="shared" si="6"/>
        <v>46</v>
      </c>
      <c r="B60" s="5">
        <v>46</v>
      </c>
      <c r="C60" s="5"/>
      <c r="D60" s="21" t="s">
        <v>78</v>
      </c>
      <c r="E60" s="22"/>
      <c r="F60" s="23"/>
      <c r="G60" s="24"/>
      <c r="H60" s="24"/>
    </row>
    <row r="61" spans="1:8" ht="14.4" customHeight="1" x14ac:dyDescent="0.3">
      <c r="A61" s="5">
        <f t="shared" si="6"/>
        <v>47</v>
      </c>
      <c r="B61" s="5">
        <v>47</v>
      </c>
      <c r="C61" s="5"/>
      <c r="D61" s="21" t="s">
        <v>79</v>
      </c>
      <c r="E61" s="22"/>
      <c r="F61" s="23"/>
      <c r="G61" s="24"/>
      <c r="H61" s="24"/>
    </row>
    <row r="62" spans="1:8" ht="14.4" customHeight="1" x14ac:dyDescent="0.3">
      <c r="A62" s="5">
        <f t="shared" si="6"/>
        <v>48</v>
      </c>
      <c r="B62" s="5">
        <v>48</v>
      </c>
      <c r="C62" s="5"/>
      <c r="D62" s="21" t="s">
        <v>80</v>
      </c>
      <c r="E62" s="22"/>
      <c r="F62" s="23"/>
      <c r="G62" s="24"/>
      <c r="H62" s="24"/>
    </row>
    <row r="63" spans="1:8" ht="14.4" customHeight="1" x14ac:dyDescent="0.3">
      <c r="A63" s="5">
        <f t="shared" si="6"/>
        <v>49</v>
      </c>
      <c r="B63" s="5">
        <v>49</v>
      </c>
      <c r="C63" s="5"/>
      <c r="D63" s="55" t="s">
        <v>81</v>
      </c>
      <c r="E63" s="50"/>
      <c r="F63" s="51"/>
      <c r="G63" s="56"/>
      <c r="H63" s="56"/>
    </row>
    <row r="64" spans="1:8" ht="15" customHeight="1" thickBot="1" x14ac:dyDescent="0.35">
      <c r="A64" s="5">
        <f t="shared" si="6"/>
        <v>50</v>
      </c>
      <c r="B64" s="5">
        <v>50</v>
      </c>
      <c r="C64" s="5"/>
      <c r="D64" s="52" t="s">
        <v>82</v>
      </c>
      <c r="E64" s="53"/>
      <c r="F64" s="54"/>
      <c r="G64" s="37">
        <f t="shared" ref="G64:H64" si="7">SUM(G54:G63)</f>
        <v>0</v>
      </c>
      <c r="H64" s="37">
        <f t="shared" si="7"/>
        <v>0</v>
      </c>
    </row>
    <row r="65" spans="1:8" ht="15" customHeight="1" thickTop="1" x14ac:dyDescent="0.3">
      <c r="A65" s="5"/>
      <c r="B65" s="5"/>
      <c r="C65" s="5"/>
      <c r="D65" s="38"/>
      <c r="E65" s="39"/>
      <c r="F65" s="40"/>
      <c r="G65" s="18"/>
      <c r="H65" s="18"/>
    </row>
    <row r="66" spans="1:8" ht="14.4" customHeight="1" x14ac:dyDescent="0.3">
      <c r="A66" s="5">
        <f>A64+1</f>
        <v>51</v>
      </c>
      <c r="B66" s="5">
        <v>51</v>
      </c>
      <c r="C66" s="5"/>
      <c r="D66" s="21" t="s">
        <v>83</v>
      </c>
      <c r="E66" s="22"/>
      <c r="F66" s="23"/>
      <c r="G66" s="192"/>
      <c r="H66" s="192"/>
    </row>
    <row r="67" spans="1:8" ht="14.4" customHeight="1" x14ac:dyDescent="0.3">
      <c r="A67" s="5"/>
      <c r="B67" s="5"/>
      <c r="C67" s="5"/>
      <c r="D67" s="38"/>
      <c r="E67" s="39"/>
      <c r="F67" s="40"/>
      <c r="G67" s="18"/>
      <c r="H67" s="18"/>
    </row>
    <row r="68" spans="1:8" ht="14.4" customHeight="1" x14ac:dyDescent="0.3">
      <c r="A68" s="5"/>
      <c r="B68" s="5"/>
      <c r="C68" s="5"/>
      <c r="D68" s="57" t="s">
        <v>57</v>
      </c>
      <c r="E68" s="53"/>
      <c r="F68" s="54"/>
      <c r="G68" s="53"/>
      <c r="H68" s="53"/>
    </row>
    <row r="69" spans="1:8" ht="15" customHeight="1" thickBot="1" x14ac:dyDescent="0.35">
      <c r="A69" s="5">
        <f>A66+1</f>
        <v>52</v>
      </c>
      <c r="B69" s="5">
        <v>52</v>
      </c>
      <c r="C69" s="5"/>
      <c r="D69" s="43" t="s">
        <v>84</v>
      </c>
      <c r="E69" s="190"/>
      <c r="F69" s="191"/>
      <c r="G69" s="58">
        <f t="shared" ref="G69:H69" si="8">G64+G52</f>
        <v>0</v>
      </c>
      <c r="H69" s="58">
        <f t="shared" si="8"/>
        <v>0</v>
      </c>
    </row>
    <row r="70" spans="1:8" ht="15" customHeight="1" thickTop="1" x14ac:dyDescent="0.3">
      <c r="A70" s="5"/>
      <c r="B70" s="5"/>
      <c r="C70" s="5"/>
      <c r="D70" s="215"/>
      <c r="E70" s="216"/>
      <c r="F70" s="217"/>
      <c r="G70" s="59">
        <f t="shared" ref="G70:H70" si="9">G69-G31</f>
        <v>0</v>
      </c>
      <c r="H70" s="59">
        <f t="shared" si="9"/>
        <v>0</v>
      </c>
    </row>
    <row r="71" spans="1:8" ht="14.4" customHeight="1" x14ac:dyDescent="0.3">
      <c r="A71" s="5"/>
      <c r="B71" s="5"/>
      <c r="C71" s="5"/>
      <c r="D71" s="21" t="s">
        <v>85</v>
      </c>
      <c r="E71" s="22"/>
      <c r="F71" s="23"/>
      <c r="G71" s="22" t="s">
        <v>19</v>
      </c>
      <c r="H71" s="22" t="s">
        <v>19</v>
      </c>
    </row>
    <row r="72" spans="1:8" ht="15" customHeight="1" thickBot="1" x14ac:dyDescent="0.35">
      <c r="A72" s="5">
        <f>A69+1</f>
        <v>53</v>
      </c>
      <c r="B72" s="5">
        <v>53</v>
      </c>
      <c r="C72" s="5"/>
      <c r="D72" s="218" t="s">
        <v>86</v>
      </c>
      <c r="E72" s="44"/>
      <c r="F72" s="45"/>
      <c r="G72" s="60"/>
      <c r="H72" s="60"/>
    </row>
    <row r="73" spans="1:8" ht="15" customHeight="1" thickTop="1" x14ac:dyDescent="0.3">
      <c r="A73" s="5"/>
      <c r="B73" s="5"/>
      <c r="C73" s="5"/>
      <c r="D73" s="41"/>
      <c r="E73" s="18"/>
      <c r="F73" s="19"/>
      <c r="G73" s="18"/>
      <c r="H73" s="18"/>
    </row>
    <row r="74" spans="1:8" ht="14.4" customHeight="1" x14ac:dyDescent="0.3">
      <c r="A74" s="5"/>
      <c r="B74" s="5"/>
      <c r="C74" s="5"/>
      <c r="D74" s="17" t="s">
        <v>302</v>
      </c>
      <c r="E74" s="18"/>
      <c r="F74" s="19"/>
      <c r="G74" s="18"/>
      <c r="H74" s="18"/>
    </row>
    <row r="75" spans="1:8" ht="14.4" customHeight="1" x14ac:dyDescent="0.3">
      <c r="A75" s="5"/>
      <c r="B75" s="5"/>
      <c r="C75" s="5"/>
      <c r="D75" s="222" t="s">
        <v>40</v>
      </c>
      <c r="E75" s="26"/>
      <c r="F75" s="27"/>
      <c r="G75" s="22">
        <f t="shared" ref="G75:H75" si="10">G76+G99+G102</f>
        <v>0</v>
      </c>
      <c r="H75" s="22">
        <f t="shared" si="10"/>
        <v>0</v>
      </c>
    </row>
    <row r="76" spans="1:8" ht="14.4" customHeight="1" x14ac:dyDescent="0.3">
      <c r="A76" s="5"/>
      <c r="B76" s="5"/>
      <c r="C76" s="5"/>
      <c r="D76" s="52" t="s">
        <v>303</v>
      </c>
      <c r="E76" s="22"/>
      <c r="F76" s="23"/>
      <c r="G76" s="22">
        <f t="shared" ref="G76:H76" si="11">G97+G98</f>
        <v>0</v>
      </c>
      <c r="H76" s="22">
        <f t="shared" si="11"/>
        <v>0</v>
      </c>
    </row>
    <row r="77" spans="1:8" s="180" customFormat="1" ht="14.4" customHeight="1" x14ac:dyDescent="0.3">
      <c r="A77" s="5">
        <f>A72+1</f>
        <v>54</v>
      </c>
      <c r="B77" s="5">
        <v>54</v>
      </c>
      <c r="C77" s="5"/>
      <c r="D77" s="52" t="s">
        <v>304</v>
      </c>
      <c r="E77" s="53"/>
      <c r="F77" s="54"/>
      <c r="G77" s="24"/>
      <c r="H77" s="24"/>
    </row>
    <row r="78" spans="1:8" s="180" customFormat="1" ht="14.4" customHeight="1" x14ac:dyDescent="0.3">
      <c r="A78" s="5">
        <f>A77+1</f>
        <v>55</v>
      </c>
      <c r="B78" s="5">
        <v>55</v>
      </c>
      <c r="C78" s="5"/>
      <c r="D78" s="52" t="s">
        <v>305</v>
      </c>
      <c r="E78" s="53"/>
      <c r="F78" s="54"/>
      <c r="G78" s="24"/>
      <c r="H78" s="24"/>
    </row>
    <row r="79" spans="1:8" s="180" customFormat="1" ht="14.4" customHeight="1" x14ac:dyDescent="0.3">
      <c r="A79" s="5">
        <f t="shared" ref="A79:A89" si="12">A78+1</f>
        <v>56</v>
      </c>
      <c r="B79" s="5">
        <v>56</v>
      </c>
      <c r="C79" s="5"/>
      <c r="D79" s="52" t="s">
        <v>306</v>
      </c>
      <c r="E79" s="53"/>
      <c r="F79" s="54"/>
      <c r="G79" s="24"/>
      <c r="H79" s="24"/>
    </row>
    <row r="80" spans="1:8" s="180" customFormat="1" ht="14.4" customHeight="1" x14ac:dyDescent="0.3">
      <c r="A80" s="5">
        <f t="shared" si="12"/>
        <v>57</v>
      </c>
      <c r="B80" s="5">
        <v>57</v>
      </c>
      <c r="C80" s="5"/>
      <c r="D80" s="52" t="s">
        <v>307</v>
      </c>
      <c r="E80" s="53"/>
      <c r="F80" s="54"/>
      <c r="G80" s="24"/>
      <c r="H80" s="24"/>
    </row>
    <row r="81" spans="1:8" s="180" customFormat="1" ht="14.4" customHeight="1" x14ac:dyDescent="0.3">
      <c r="A81" s="5">
        <f t="shared" si="12"/>
        <v>58</v>
      </c>
      <c r="B81" s="5">
        <v>58</v>
      </c>
      <c r="C81" s="5"/>
      <c r="D81" s="52" t="s">
        <v>308</v>
      </c>
      <c r="E81" s="53"/>
      <c r="F81" s="54"/>
      <c r="G81" s="24"/>
      <c r="H81" s="24"/>
    </row>
    <row r="82" spans="1:8" s="180" customFormat="1" ht="14.4" customHeight="1" x14ac:dyDescent="0.3">
      <c r="A82" s="5">
        <f t="shared" si="12"/>
        <v>59</v>
      </c>
      <c r="B82" s="5">
        <v>59</v>
      </c>
      <c r="C82" s="5"/>
      <c r="D82" s="52" t="s">
        <v>309</v>
      </c>
      <c r="E82" s="53"/>
      <c r="F82" s="54"/>
      <c r="G82" s="24"/>
      <c r="H82" s="24"/>
    </row>
    <row r="83" spans="1:8" s="180" customFormat="1" ht="14.4" customHeight="1" x14ac:dyDescent="0.3">
      <c r="A83" s="5">
        <f t="shared" si="12"/>
        <v>60</v>
      </c>
      <c r="B83" s="5">
        <v>60</v>
      </c>
      <c r="C83" s="5"/>
      <c r="D83" s="52" t="s">
        <v>310</v>
      </c>
      <c r="E83" s="53"/>
      <c r="F83" s="54"/>
      <c r="G83" s="24"/>
      <c r="H83" s="24"/>
    </row>
    <row r="84" spans="1:8" s="180" customFormat="1" ht="14.4" customHeight="1" x14ac:dyDescent="0.3">
      <c r="A84" s="5">
        <f t="shared" si="12"/>
        <v>61</v>
      </c>
      <c r="B84" s="5">
        <v>61</v>
      </c>
      <c r="C84" s="5"/>
      <c r="D84" s="52" t="s">
        <v>311</v>
      </c>
      <c r="E84" s="53"/>
      <c r="F84" s="54"/>
      <c r="G84" s="24"/>
      <c r="H84" s="24"/>
    </row>
    <row r="85" spans="1:8" s="180" customFormat="1" ht="14.4" customHeight="1" x14ac:dyDescent="0.3">
      <c r="A85" s="5">
        <f t="shared" si="12"/>
        <v>62</v>
      </c>
      <c r="B85" s="5">
        <v>62</v>
      </c>
      <c r="C85" s="5"/>
      <c r="D85" s="52" t="s">
        <v>312</v>
      </c>
      <c r="E85" s="53"/>
      <c r="F85" s="54"/>
      <c r="G85" s="24"/>
      <c r="H85" s="24"/>
    </row>
    <row r="86" spans="1:8" s="180" customFormat="1" ht="14.4" customHeight="1" x14ac:dyDescent="0.3">
      <c r="A86" s="5">
        <f t="shared" si="12"/>
        <v>63</v>
      </c>
      <c r="B86" s="5">
        <v>63</v>
      </c>
      <c r="C86" s="5"/>
      <c r="D86" s="52" t="s">
        <v>313</v>
      </c>
      <c r="E86" s="53"/>
      <c r="F86" s="54"/>
      <c r="G86" s="24"/>
      <c r="H86" s="24"/>
    </row>
    <row r="87" spans="1:8" s="180" customFormat="1" ht="14.4" customHeight="1" x14ac:dyDescent="0.3">
      <c r="A87" s="5">
        <f t="shared" si="12"/>
        <v>64</v>
      </c>
      <c r="B87" s="5">
        <v>64</v>
      </c>
      <c r="C87" s="5"/>
      <c r="D87" s="52" t="s">
        <v>314</v>
      </c>
      <c r="E87" s="53"/>
      <c r="F87" s="54"/>
      <c r="G87" s="24"/>
      <c r="H87" s="24"/>
    </row>
    <row r="88" spans="1:8" s="180" customFormat="1" ht="14.4" customHeight="1" x14ac:dyDescent="0.3">
      <c r="A88" s="5">
        <f t="shared" si="12"/>
        <v>65</v>
      </c>
      <c r="B88" s="5">
        <v>65</v>
      </c>
      <c r="C88" s="5"/>
      <c r="D88" s="52" t="s">
        <v>315</v>
      </c>
      <c r="E88" s="53"/>
      <c r="F88" s="54"/>
      <c r="G88" s="24"/>
      <c r="H88" s="24"/>
    </row>
    <row r="89" spans="1:8" s="180" customFormat="1" ht="14.4" customHeight="1" x14ac:dyDescent="0.3">
      <c r="A89" s="5">
        <f t="shared" si="12"/>
        <v>66</v>
      </c>
      <c r="B89" s="5">
        <v>66</v>
      </c>
      <c r="C89" s="5"/>
      <c r="D89" s="52" t="s">
        <v>316</v>
      </c>
      <c r="E89" s="53"/>
      <c r="F89" s="54"/>
      <c r="G89" s="24"/>
      <c r="H89" s="24"/>
    </row>
    <row r="90" spans="1:8" s="180" customFormat="1" ht="14.4" customHeight="1" x14ac:dyDescent="0.3">
      <c r="A90" s="5"/>
      <c r="B90" s="5"/>
      <c r="C90" s="5"/>
      <c r="D90" s="52" t="s">
        <v>317</v>
      </c>
      <c r="E90" s="53"/>
      <c r="F90" s="54"/>
      <c r="G90" s="197">
        <f t="shared" ref="G90" si="13">SUM(G91:G92)</f>
        <v>0</v>
      </c>
      <c r="H90" s="197">
        <f t="shared" ref="H90" si="14">SUM(H91:H92)</f>
        <v>0</v>
      </c>
    </row>
    <row r="91" spans="1:8" s="180" customFormat="1" ht="14.4" customHeight="1" x14ac:dyDescent="0.3">
      <c r="A91" s="5">
        <f>A89+1</f>
        <v>67</v>
      </c>
      <c r="B91" s="5">
        <v>67</v>
      </c>
      <c r="C91" s="5"/>
      <c r="D91" s="52" t="s">
        <v>318</v>
      </c>
      <c r="E91" s="53"/>
      <c r="F91" s="54"/>
      <c r="G91" s="24"/>
      <c r="H91" s="24"/>
    </row>
    <row r="92" spans="1:8" s="180" customFormat="1" ht="14.4" customHeight="1" x14ac:dyDescent="0.3">
      <c r="A92" s="5">
        <f>A91+1</f>
        <v>68</v>
      </c>
      <c r="B92" s="5">
        <v>68</v>
      </c>
      <c r="C92" s="5"/>
      <c r="D92" s="52" t="s">
        <v>319</v>
      </c>
      <c r="E92" s="53"/>
      <c r="F92" s="54"/>
      <c r="G92" s="24"/>
      <c r="H92" s="24"/>
    </row>
    <row r="93" spans="1:8" s="180" customFormat="1" ht="14.4" customHeight="1" x14ac:dyDescent="0.3">
      <c r="A93" s="5">
        <f t="shared" ref="A93:A96" si="15">A92+1</f>
        <v>69</v>
      </c>
      <c r="B93" s="5">
        <v>69</v>
      </c>
      <c r="C93" s="5"/>
      <c r="D93" s="52" t="s">
        <v>320</v>
      </c>
      <c r="E93" s="53"/>
      <c r="F93" s="54"/>
      <c r="G93" s="24"/>
      <c r="H93" s="24"/>
    </row>
    <row r="94" spans="1:8" s="180" customFormat="1" ht="14.4" customHeight="1" x14ac:dyDescent="0.3">
      <c r="A94" s="5">
        <f t="shared" si="15"/>
        <v>70</v>
      </c>
      <c r="B94" s="5">
        <v>70</v>
      </c>
      <c r="C94" s="5"/>
      <c r="D94" s="52" t="s">
        <v>321</v>
      </c>
      <c r="E94" s="53"/>
      <c r="F94" s="54"/>
      <c r="G94" s="24"/>
      <c r="H94" s="24"/>
    </row>
    <row r="95" spans="1:8" s="180" customFormat="1" ht="14.4" customHeight="1" x14ac:dyDescent="0.3">
      <c r="A95" s="5">
        <f t="shared" si="15"/>
        <v>71</v>
      </c>
      <c r="B95" s="5">
        <v>71</v>
      </c>
      <c r="C95" s="5"/>
      <c r="D95" s="52" t="s">
        <v>322</v>
      </c>
      <c r="E95" s="53"/>
      <c r="F95" s="54"/>
      <c r="G95" s="24"/>
      <c r="H95" s="24"/>
    </row>
    <row r="96" spans="1:8" ht="14.4" customHeight="1" x14ac:dyDescent="0.3">
      <c r="A96" s="5">
        <f t="shared" si="15"/>
        <v>72</v>
      </c>
      <c r="B96" s="5">
        <v>72</v>
      </c>
      <c r="C96" s="5"/>
      <c r="D96" s="21" t="s">
        <v>323</v>
      </c>
      <c r="E96" s="22"/>
      <c r="F96" s="23"/>
      <c r="G96" s="24"/>
      <c r="H96" s="24"/>
    </row>
    <row r="97" spans="1:8" ht="14.4" customHeight="1" x14ac:dyDescent="0.3">
      <c r="A97" s="5"/>
      <c r="B97" s="5"/>
      <c r="C97" s="5"/>
      <c r="D97" s="21" t="s">
        <v>324</v>
      </c>
      <c r="E97" s="22"/>
      <c r="F97" s="23"/>
      <c r="G97" s="197">
        <f t="shared" ref="G97:H97" si="16">SUM(G77:G96)-G90</f>
        <v>0</v>
      </c>
      <c r="H97" s="197">
        <f t="shared" si="16"/>
        <v>0</v>
      </c>
    </row>
    <row r="98" spans="1:8" ht="14.4" customHeight="1" x14ac:dyDescent="0.3">
      <c r="A98" s="5">
        <f>A96+1</f>
        <v>73</v>
      </c>
      <c r="B98" s="5">
        <v>73</v>
      </c>
      <c r="C98" s="5"/>
      <c r="D98" s="21" t="s">
        <v>325</v>
      </c>
      <c r="E98" s="22"/>
      <c r="F98" s="23"/>
      <c r="G98" s="24"/>
      <c r="H98" s="24"/>
    </row>
    <row r="99" spans="1:8" ht="14.4" customHeight="1" x14ac:dyDescent="0.3">
      <c r="A99" s="5"/>
      <c r="B99" s="5"/>
      <c r="C99" s="5"/>
      <c r="D99" s="21" t="s">
        <v>326</v>
      </c>
      <c r="E99" s="22"/>
      <c r="F99" s="23"/>
      <c r="G99" s="197">
        <f t="shared" ref="G99:H99" si="17">SUM(G100:G101)</f>
        <v>0</v>
      </c>
      <c r="H99" s="197">
        <f t="shared" si="17"/>
        <v>0</v>
      </c>
    </row>
    <row r="100" spans="1:8" ht="14.4" customHeight="1" x14ac:dyDescent="0.3">
      <c r="A100" s="5">
        <f>A98+1</f>
        <v>74</v>
      </c>
      <c r="B100" s="5">
        <v>74</v>
      </c>
      <c r="C100" s="5"/>
      <c r="D100" s="21" t="s">
        <v>327</v>
      </c>
      <c r="E100" s="22"/>
      <c r="F100" s="23"/>
      <c r="G100" s="24"/>
      <c r="H100" s="24"/>
    </row>
    <row r="101" spans="1:8" ht="14.4" customHeight="1" x14ac:dyDescent="0.3">
      <c r="A101" s="5">
        <f>A100+1</f>
        <v>75</v>
      </c>
      <c r="B101" s="5">
        <v>75</v>
      </c>
      <c r="C101" s="5"/>
      <c r="D101" s="21" t="s">
        <v>328</v>
      </c>
      <c r="E101" s="22"/>
      <c r="F101" s="23"/>
      <c r="G101" s="24"/>
      <c r="H101" s="24"/>
    </row>
    <row r="102" spans="1:8" ht="14.4" customHeight="1" x14ac:dyDescent="0.3">
      <c r="A102" s="5">
        <f>A101+1</f>
        <v>76</v>
      </c>
      <c r="B102" s="5">
        <v>76</v>
      </c>
      <c r="C102" s="5"/>
      <c r="D102" s="21" t="s">
        <v>329</v>
      </c>
      <c r="E102" s="22"/>
      <c r="F102" s="23"/>
      <c r="G102" s="24"/>
      <c r="H102" s="24"/>
    </row>
    <row r="103" spans="1:8" ht="14.4" customHeight="1" x14ac:dyDescent="0.3">
      <c r="A103" s="5"/>
      <c r="B103" s="5"/>
      <c r="C103" s="5"/>
      <c r="D103" s="30"/>
      <c r="E103" s="120"/>
      <c r="F103" s="219"/>
      <c r="G103" s="22"/>
      <c r="H103" s="22"/>
    </row>
    <row r="104" spans="1:8" ht="14.4" customHeight="1" x14ac:dyDescent="0.3">
      <c r="A104" s="5"/>
      <c r="B104" s="5"/>
      <c r="C104" s="5"/>
      <c r="D104" s="222" t="s">
        <v>59</v>
      </c>
      <c r="E104" s="26"/>
      <c r="F104" s="27"/>
      <c r="G104" s="22">
        <f t="shared" ref="G104:H104" si="18">SUM(G112:G117)</f>
        <v>0</v>
      </c>
      <c r="H104" s="22">
        <f t="shared" si="18"/>
        <v>0</v>
      </c>
    </row>
    <row r="105" spans="1:8" ht="14.4" customHeight="1" x14ac:dyDescent="0.3">
      <c r="A105" s="5"/>
      <c r="B105" s="5"/>
      <c r="C105" s="5"/>
      <c r="D105" s="220" t="s">
        <v>330</v>
      </c>
      <c r="E105" s="221"/>
      <c r="F105" s="23"/>
      <c r="G105" s="22">
        <f t="shared" ref="G105:H105" si="19">SUM(G106:G108)</f>
        <v>0</v>
      </c>
      <c r="H105" s="22">
        <f t="shared" si="19"/>
        <v>0</v>
      </c>
    </row>
    <row r="106" spans="1:8" ht="14.4" customHeight="1" x14ac:dyDescent="0.3">
      <c r="A106" s="5">
        <f>A102+1</f>
        <v>77</v>
      </c>
      <c r="B106" s="5">
        <v>77</v>
      </c>
      <c r="C106" s="5"/>
      <c r="D106" s="21" t="s">
        <v>331</v>
      </c>
      <c r="E106" s="22"/>
      <c r="F106" s="23"/>
      <c r="G106" s="24"/>
      <c r="H106" s="24"/>
    </row>
    <row r="107" spans="1:8" ht="14.4" customHeight="1" x14ac:dyDescent="0.3">
      <c r="A107" s="5">
        <f>A106+1</f>
        <v>78</v>
      </c>
      <c r="B107" s="5">
        <v>78</v>
      </c>
      <c r="C107" s="5"/>
      <c r="D107" s="21" t="s">
        <v>332</v>
      </c>
      <c r="E107" s="22"/>
      <c r="F107" s="23"/>
      <c r="G107" s="24"/>
      <c r="H107" s="24"/>
    </row>
    <row r="108" spans="1:8" ht="14.4" customHeight="1" x14ac:dyDescent="0.3">
      <c r="A108" s="5">
        <f t="shared" ref="A108:A111" si="20">A107+1</f>
        <v>79</v>
      </c>
      <c r="B108" s="5">
        <v>79</v>
      </c>
      <c r="C108" s="5"/>
      <c r="D108" s="21" t="s">
        <v>333</v>
      </c>
      <c r="E108" s="22"/>
      <c r="F108" s="23"/>
      <c r="G108" s="24"/>
      <c r="H108" s="24"/>
    </row>
    <row r="109" spans="1:8" ht="14.4" customHeight="1" x14ac:dyDescent="0.3">
      <c r="A109" s="5">
        <f t="shared" si="20"/>
        <v>80</v>
      </c>
      <c r="B109" s="5">
        <v>80</v>
      </c>
      <c r="C109" s="5"/>
      <c r="D109" s="21" t="s">
        <v>334</v>
      </c>
      <c r="E109" s="22"/>
      <c r="F109" s="23"/>
      <c r="G109" s="24"/>
      <c r="H109" s="24"/>
    </row>
    <row r="110" spans="1:8" ht="14.4" customHeight="1" x14ac:dyDescent="0.3">
      <c r="A110" s="5">
        <f t="shared" si="20"/>
        <v>81</v>
      </c>
      <c r="B110" s="5">
        <v>81</v>
      </c>
      <c r="C110" s="5"/>
      <c r="D110" s="21" t="s">
        <v>335</v>
      </c>
      <c r="E110" s="22"/>
      <c r="F110" s="23"/>
      <c r="G110" s="24"/>
      <c r="H110" s="24"/>
    </row>
    <row r="111" spans="1:8" ht="14.4" customHeight="1" x14ac:dyDescent="0.3">
      <c r="A111" s="5">
        <f t="shared" si="20"/>
        <v>82</v>
      </c>
      <c r="B111" s="5">
        <v>82</v>
      </c>
      <c r="C111" s="5"/>
      <c r="D111" s="21" t="s">
        <v>336</v>
      </c>
      <c r="E111" s="22"/>
      <c r="F111" s="23"/>
      <c r="G111" s="24"/>
      <c r="H111" s="24"/>
    </row>
    <row r="112" spans="1:8" ht="14.4" customHeight="1" x14ac:dyDescent="0.3">
      <c r="A112" s="5"/>
      <c r="B112" s="5"/>
      <c r="C112" s="5"/>
      <c r="D112" s="21" t="s">
        <v>337</v>
      </c>
      <c r="E112" s="22"/>
      <c r="F112" s="23"/>
      <c r="G112" s="22">
        <f t="shared" ref="G112:H112" si="21">SUM(G105,G109:G111)</f>
        <v>0</v>
      </c>
      <c r="H112" s="22">
        <f t="shared" si="21"/>
        <v>0</v>
      </c>
    </row>
    <row r="113" spans="1:8" ht="14.4" customHeight="1" x14ac:dyDescent="0.3">
      <c r="A113" s="5">
        <f>A111+1</f>
        <v>83</v>
      </c>
      <c r="B113" s="5">
        <v>83</v>
      </c>
      <c r="C113" s="5"/>
      <c r="D113" s="30" t="s">
        <v>338</v>
      </c>
      <c r="E113" s="120"/>
      <c r="F113" s="219"/>
      <c r="G113" s="24"/>
      <c r="H113" s="24"/>
    </row>
    <row r="114" spans="1:8" ht="14.4" customHeight="1" x14ac:dyDescent="0.3">
      <c r="A114" s="5">
        <f>A113+1</f>
        <v>84</v>
      </c>
      <c r="B114" s="5">
        <v>84</v>
      </c>
      <c r="C114" s="5"/>
      <c r="D114" s="220" t="s">
        <v>339</v>
      </c>
      <c r="E114" s="221"/>
      <c r="F114" s="219"/>
      <c r="G114" s="24"/>
      <c r="H114" s="24"/>
    </row>
    <row r="115" spans="1:8" ht="14.4" customHeight="1" x14ac:dyDescent="0.3">
      <c r="A115" s="5">
        <f t="shared" ref="A115:A117" si="22">A114+1</f>
        <v>85</v>
      </c>
      <c r="B115" s="5">
        <v>85</v>
      </c>
      <c r="C115" s="5"/>
      <c r="D115" s="220" t="s">
        <v>340</v>
      </c>
      <c r="E115" s="221"/>
      <c r="F115" s="23"/>
      <c r="G115" s="24"/>
      <c r="H115" s="24"/>
    </row>
    <row r="116" spans="1:8" ht="14.4" customHeight="1" x14ac:dyDescent="0.3">
      <c r="A116" s="5">
        <f t="shared" si="22"/>
        <v>86</v>
      </c>
      <c r="B116" s="5">
        <v>86</v>
      </c>
      <c r="C116" s="5"/>
      <c r="D116" s="220" t="s">
        <v>341</v>
      </c>
      <c r="E116" s="221"/>
      <c r="F116" s="23"/>
      <c r="G116" s="24"/>
      <c r="H116" s="24"/>
    </row>
    <row r="117" spans="1:8" ht="14.4" customHeight="1" x14ac:dyDescent="0.3">
      <c r="A117" s="5">
        <f t="shared" si="22"/>
        <v>87</v>
      </c>
      <c r="B117" s="5">
        <v>87</v>
      </c>
      <c r="C117" s="5"/>
      <c r="D117" s="21" t="s">
        <v>342</v>
      </c>
      <c r="E117" s="22"/>
      <c r="F117" s="23"/>
      <c r="G117" s="24"/>
      <c r="H117" s="24"/>
    </row>
    <row r="118" spans="1:8" ht="14.4" customHeight="1" x14ac:dyDescent="0.3">
      <c r="A118" s="5"/>
      <c r="B118" s="5"/>
      <c r="C118" s="5"/>
      <c r="D118" s="41"/>
      <c r="E118" s="18"/>
      <c r="F118" s="19"/>
      <c r="G118" s="18"/>
      <c r="H118" s="18"/>
    </row>
    <row r="119" spans="1:8" ht="14.4" hidden="1" customHeight="1" outlineLevel="1" x14ac:dyDescent="0.3">
      <c r="A119" s="5"/>
      <c r="B119" s="5"/>
      <c r="C119" s="5"/>
      <c r="D119" s="61"/>
      <c r="E119" s="62"/>
      <c r="F119" s="63"/>
      <c r="G119" s="7"/>
      <c r="H119" s="7"/>
    </row>
    <row r="120" spans="1:8" s="68" customFormat="1" ht="28.25" hidden="1" customHeight="1" outlineLevel="1" x14ac:dyDescent="0.3">
      <c r="A120" s="183"/>
      <c r="B120" s="183"/>
      <c r="C120" s="183"/>
      <c r="D120" s="64"/>
      <c r="E120" s="65"/>
      <c r="F120" s="66"/>
      <c r="G120" s="67" t="str">
        <f t="shared" ref="G120:H120" si="23">G6</f>
        <v>Retail Business</v>
      </c>
      <c r="H120" s="67" t="str">
        <f t="shared" si="23"/>
        <v>Institutional Business</v>
      </c>
    </row>
    <row r="121" spans="1:8" ht="14.4" hidden="1" customHeight="1" outlineLevel="1" x14ac:dyDescent="0.3">
      <c r="A121" s="5"/>
      <c r="B121" s="5"/>
      <c r="C121" s="5"/>
      <c r="D121" s="69" t="s">
        <v>87</v>
      </c>
      <c r="E121" s="70"/>
      <c r="F121" s="71"/>
      <c r="G121" s="72"/>
      <c r="H121" s="72"/>
    </row>
    <row r="122" spans="1:8" ht="14.4" hidden="1" customHeight="1" outlineLevel="1" x14ac:dyDescent="0.3">
      <c r="A122" s="5"/>
      <c r="B122" s="5"/>
      <c r="C122" s="5"/>
      <c r="D122" s="73"/>
      <c r="E122" s="74"/>
      <c r="F122" s="75"/>
      <c r="G122" s="76">
        <f t="shared" ref="G122:H122" si="24">G7</f>
        <v>0</v>
      </c>
      <c r="H122" s="76">
        <f t="shared" si="24"/>
        <v>0</v>
      </c>
    </row>
    <row r="123" spans="1:8" ht="14.4" collapsed="1" x14ac:dyDescent="0.3">
      <c r="A123" s="5"/>
      <c r="B123" s="5"/>
      <c r="C123" s="5"/>
      <c r="D123" s="77" t="str">
        <f>D121</f>
        <v>INCOME STATEMENTS</v>
      </c>
      <c r="E123" s="78"/>
      <c r="F123" s="79"/>
      <c r="G123" s="141"/>
      <c r="H123" s="141"/>
    </row>
    <row r="124" spans="1:8" ht="14.4" x14ac:dyDescent="0.3">
      <c r="A124" s="5">
        <f>A117+1</f>
        <v>88</v>
      </c>
      <c r="B124" s="5">
        <v>88</v>
      </c>
      <c r="C124" s="5"/>
      <c r="D124" s="80" t="s">
        <v>88</v>
      </c>
      <c r="E124" s="81"/>
      <c r="F124" s="82" t="s">
        <v>89</v>
      </c>
      <c r="G124" s="141">
        <f t="shared" ref="G124:H124" si="25">G184</f>
        <v>0</v>
      </c>
      <c r="H124" s="141">
        <f t="shared" si="25"/>
        <v>0</v>
      </c>
    </row>
    <row r="125" spans="1:8" ht="14.4" x14ac:dyDescent="0.3">
      <c r="A125" s="5">
        <f>A124+1</f>
        <v>89</v>
      </c>
      <c r="B125" s="5">
        <v>89</v>
      </c>
      <c r="C125" s="5"/>
      <c r="D125" s="83" t="s">
        <v>90</v>
      </c>
      <c r="E125" s="84"/>
      <c r="F125" s="82" t="s">
        <v>91</v>
      </c>
      <c r="G125" s="142">
        <f t="shared" ref="G125:H125" si="26">G209</f>
        <v>0</v>
      </c>
      <c r="H125" s="142">
        <f t="shared" si="26"/>
        <v>0</v>
      </c>
    </row>
    <row r="126" spans="1:8" ht="14.4" x14ac:dyDescent="0.3">
      <c r="A126" s="5">
        <f t="shared" ref="A126:A155" si="27">A125+1</f>
        <v>90</v>
      </c>
      <c r="B126" s="5">
        <v>90</v>
      </c>
      <c r="C126" s="5"/>
      <c r="D126" s="83" t="s">
        <v>92</v>
      </c>
      <c r="E126" s="84"/>
      <c r="F126" s="79"/>
      <c r="G126" s="143">
        <f t="shared" ref="G126:H126" si="28">SUM(G124:G125)</f>
        <v>0</v>
      </c>
      <c r="H126" s="143">
        <f t="shared" si="28"/>
        <v>0</v>
      </c>
    </row>
    <row r="127" spans="1:8" ht="14.4" x14ac:dyDescent="0.3">
      <c r="A127" s="5">
        <f t="shared" si="27"/>
        <v>91</v>
      </c>
      <c r="B127" s="5">
        <v>91</v>
      </c>
      <c r="C127" s="5"/>
      <c r="D127" s="83" t="s">
        <v>93</v>
      </c>
      <c r="E127" s="84"/>
      <c r="F127" s="79"/>
      <c r="G127" s="144"/>
      <c r="H127" s="144"/>
    </row>
    <row r="128" spans="1:8" ht="14.4" x14ac:dyDescent="0.3">
      <c r="A128" s="5">
        <f t="shared" si="27"/>
        <v>92</v>
      </c>
      <c r="B128" s="5">
        <v>92</v>
      </c>
      <c r="C128" s="5"/>
      <c r="D128" s="83" t="s">
        <v>94</v>
      </c>
      <c r="E128" s="84"/>
      <c r="F128" s="82" t="s">
        <v>95</v>
      </c>
      <c r="G128" s="145">
        <f t="shared" ref="G128:H128" si="29">G256</f>
        <v>0</v>
      </c>
      <c r="H128" s="145">
        <f t="shared" si="29"/>
        <v>0</v>
      </c>
    </row>
    <row r="129" spans="1:8" ht="14.4" x14ac:dyDescent="0.3">
      <c r="A129" s="5">
        <f t="shared" si="27"/>
        <v>93</v>
      </c>
      <c r="B129" s="5">
        <v>93</v>
      </c>
      <c r="C129" s="5"/>
      <c r="D129" s="83" t="s">
        <v>96</v>
      </c>
      <c r="E129" s="84"/>
      <c r="F129" s="79"/>
      <c r="G129" s="143">
        <f t="shared" ref="G129:H129" si="30">G126+G127+G128</f>
        <v>0</v>
      </c>
      <c r="H129" s="143">
        <f t="shared" si="30"/>
        <v>0</v>
      </c>
    </row>
    <row r="130" spans="1:8" ht="14.4" x14ac:dyDescent="0.3">
      <c r="A130" s="5">
        <f t="shared" si="27"/>
        <v>94</v>
      </c>
      <c r="B130" s="5">
        <v>94</v>
      </c>
      <c r="C130" s="5"/>
      <c r="D130" s="83" t="s">
        <v>97</v>
      </c>
      <c r="E130" s="84"/>
      <c r="F130" s="82" t="s">
        <v>98</v>
      </c>
      <c r="G130" s="142">
        <f t="shared" ref="G130:H130" si="31">G407</f>
        <v>0</v>
      </c>
      <c r="H130" s="142">
        <f t="shared" si="31"/>
        <v>0</v>
      </c>
    </row>
    <row r="131" spans="1:8" ht="14.4" x14ac:dyDescent="0.3">
      <c r="A131" s="5">
        <f t="shared" si="27"/>
        <v>95</v>
      </c>
      <c r="B131" s="5">
        <v>95</v>
      </c>
      <c r="C131" s="5"/>
      <c r="D131" s="85" t="s">
        <v>99</v>
      </c>
      <c r="E131" s="86"/>
      <c r="F131" s="87"/>
      <c r="G131" s="146">
        <f t="shared" ref="G131:H131" si="32">G129+G130</f>
        <v>0</v>
      </c>
      <c r="H131" s="146">
        <f t="shared" si="32"/>
        <v>0</v>
      </c>
    </row>
    <row r="132" spans="1:8" ht="14.4" x14ac:dyDescent="0.3">
      <c r="A132" s="5">
        <f t="shared" si="27"/>
        <v>96</v>
      </c>
      <c r="B132" s="5">
        <v>96</v>
      </c>
      <c r="C132" s="5"/>
      <c r="D132" s="83" t="s">
        <v>100</v>
      </c>
      <c r="E132" s="84"/>
      <c r="F132" s="79"/>
      <c r="G132" s="147"/>
      <c r="H132" s="147"/>
    </row>
    <row r="133" spans="1:8" ht="14.4" x14ac:dyDescent="0.3">
      <c r="A133" s="5">
        <f t="shared" si="27"/>
        <v>97</v>
      </c>
      <c r="B133" s="5">
        <v>97</v>
      </c>
      <c r="C133" s="5"/>
      <c r="D133" s="85" t="s">
        <v>101</v>
      </c>
      <c r="E133" s="86"/>
      <c r="F133" s="87"/>
      <c r="G133" s="146">
        <f t="shared" ref="G133:H133" si="33">G131+G132</f>
        <v>0</v>
      </c>
      <c r="H133" s="146">
        <f t="shared" si="33"/>
        <v>0</v>
      </c>
    </row>
    <row r="134" spans="1:8" ht="14.4" x14ac:dyDescent="0.3">
      <c r="A134" s="5">
        <f t="shared" si="27"/>
        <v>98</v>
      </c>
      <c r="B134" s="5">
        <v>98</v>
      </c>
      <c r="C134" s="5"/>
      <c r="D134" s="83" t="s">
        <v>102</v>
      </c>
      <c r="E134" s="84"/>
      <c r="F134" s="82" t="s">
        <v>103</v>
      </c>
      <c r="G134" s="141">
        <f t="shared" ref="G134:H134" si="34">G438</f>
        <v>0</v>
      </c>
      <c r="H134" s="141">
        <f t="shared" si="34"/>
        <v>0</v>
      </c>
    </row>
    <row r="135" spans="1:8" ht="14.4" x14ac:dyDescent="0.3">
      <c r="A135" s="5">
        <f t="shared" si="27"/>
        <v>99</v>
      </c>
      <c r="B135" s="5">
        <v>99</v>
      </c>
      <c r="C135" s="5"/>
      <c r="D135" s="83" t="s">
        <v>104</v>
      </c>
      <c r="E135" s="84"/>
      <c r="F135" s="82" t="s">
        <v>105</v>
      </c>
      <c r="G135" s="141">
        <f t="shared" ref="G135:H135" si="35">G480</f>
        <v>0</v>
      </c>
      <c r="H135" s="141">
        <f t="shared" si="35"/>
        <v>0</v>
      </c>
    </row>
    <row r="136" spans="1:8" ht="14.4" x14ac:dyDescent="0.3">
      <c r="A136" s="5">
        <f t="shared" si="27"/>
        <v>100</v>
      </c>
      <c r="B136" s="5">
        <v>100</v>
      </c>
      <c r="C136" s="5"/>
      <c r="D136" s="83" t="s">
        <v>106</v>
      </c>
      <c r="E136" s="84"/>
      <c r="F136" s="79"/>
      <c r="G136" s="147"/>
      <c r="H136" s="147"/>
    </row>
    <row r="137" spans="1:8" s="4" customFormat="1" ht="14.4" x14ac:dyDescent="0.3">
      <c r="A137" s="184">
        <f t="shared" si="27"/>
        <v>101</v>
      </c>
      <c r="B137" s="184">
        <v>101</v>
      </c>
      <c r="C137" s="184"/>
      <c r="D137" s="83" t="s">
        <v>107</v>
      </c>
      <c r="E137" s="84"/>
      <c r="F137" s="79"/>
      <c r="G137" s="143">
        <f t="shared" ref="G137:H137" si="36">SUM(G133:G136)</f>
        <v>0</v>
      </c>
      <c r="H137" s="143">
        <f t="shared" si="36"/>
        <v>0</v>
      </c>
    </row>
    <row r="138" spans="1:8" ht="14.4" x14ac:dyDescent="0.3">
      <c r="A138" s="5">
        <f t="shared" si="27"/>
        <v>102</v>
      </c>
      <c r="B138" s="5">
        <v>102</v>
      </c>
      <c r="C138" s="5"/>
      <c r="D138" s="83" t="s">
        <v>108</v>
      </c>
      <c r="E138" s="84"/>
      <c r="F138" s="79"/>
      <c r="G138" s="147"/>
      <c r="H138" s="147"/>
    </row>
    <row r="139" spans="1:8" ht="14.4" x14ac:dyDescent="0.3">
      <c r="A139" s="5">
        <f t="shared" si="27"/>
        <v>103</v>
      </c>
      <c r="B139" s="5">
        <v>103</v>
      </c>
      <c r="C139" s="5"/>
      <c r="D139" s="88" t="s">
        <v>109</v>
      </c>
      <c r="E139" s="89"/>
      <c r="F139" s="90">
        <v>-6.3103981018066406</v>
      </c>
      <c r="G139" s="148">
        <f t="shared" ref="G139:H139" si="37">SUM(G137:G138)</f>
        <v>0</v>
      </c>
      <c r="H139" s="148">
        <f t="shared" si="37"/>
        <v>0</v>
      </c>
    </row>
    <row r="140" spans="1:8" ht="14.4" x14ac:dyDescent="0.3">
      <c r="A140" s="5">
        <f t="shared" si="27"/>
        <v>104</v>
      </c>
      <c r="B140" s="5">
        <v>104</v>
      </c>
      <c r="C140" s="5"/>
      <c r="D140" s="83" t="s">
        <v>110</v>
      </c>
      <c r="E140" s="84"/>
      <c r="F140" s="79"/>
      <c r="G140" s="258">
        <f>-(SUMIF(TB!$B:$B,$B140,TB!$L:$L))</f>
        <v>0</v>
      </c>
      <c r="H140" s="149">
        <f>-(SUMIF(TB!$B:$B,$B140,TB!$R:$R))</f>
        <v>0</v>
      </c>
    </row>
    <row r="141" spans="1:8" ht="14.4" x14ac:dyDescent="0.3">
      <c r="A141" s="5">
        <f t="shared" si="27"/>
        <v>105</v>
      </c>
      <c r="B141" s="5">
        <v>105</v>
      </c>
      <c r="C141" s="5"/>
      <c r="D141" s="83" t="s">
        <v>111</v>
      </c>
      <c r="E141" s="84"/>
      <c r="F141" s="79"/>
      <c r="G141" s="147"/>
      <c r="H141" s="147"/>
    </row>
    <row r="142" spans="1:8" ht="14.4" x14ac:dyDescent="0.3">
      <c r="A142" s="5">
        <f t="shared" si="27"/>
        <v>106</v>
      </c>
      <c r="B142" s="5">
        <v>106</v>
      </c>
      <c r="C142" s="5"/>
      <c r="D142" s="85" t="s">
        <v>112</v>
      </c>
      <c r="E142" s="86"/>
      <c r="F142" s="87">
        <v>-6.3103985786437988</v>
      </c>
      <c r="G142" s="146">
        <f t="shared" ref="G142:H142" si="38">SUM(G139:G141)</f>
        <v>0</v>
      </c>
      <c r="H142" s="146">
        <f t="shared" si="38"/>
        <v>0</v>
      </c>
    </row>
    <row r="143" spans="1:8" ht="14.4" x14ac:dyDescent="0.3">
      <c r="A143" s="5">
        <f t="shared" si="27"/>
        <v>107</v>
      </c>
      <c r="B143" s="5">
        <v>107</v>
      </c>
      <c r="C143" s="5"/>
      <c r="D143" s="83" t="s">
        <v>113</v>
      </c>
      <c r="E143" s="84"/>
      <c r="F143" s="79"/>
      <c r="G143" s="149"/>
      <c r="H143" s="149"/>
    </row>
    <row r="144" spans="1:8" ht="14.4" x14ac:dyDescent="0.3">
      <c r="A144" s="5">
        <f t="shared" si="27"/>
        <v>108</v>
      </c>
      <c r="B144" s="5">
        <v>108</v>
      </c>
      <c r="C144" s="5"/>
      <c r="D144" s="83" t="s">
        <v>114</v>
      </c>
      <c r="E144" s="84"/>
      <c r="F144" s="79"/>
      <c r="G144" s="149"/>
      <c r="H144" s="149"/>
    </row>
    <row r="145" spans="1:8" ht="14.4" x14ac:dyDescent="0.3">
      <c r="A145" s="5">
        <f t="shared" si="27"/>
        <v>109</v>
      </c>
      <c r="B145" s="5">
        <v>109</v>
      </c>
      <c r="C145" s="5"/>
      <c r="D145" s="83" t="s">
        <v>115</v>
      </c>
      <c r="E145" s="84"/>
      <c r="F145" s="79"/>
      <c r="G145" s="149"/>
      <c r="H145" s="149"/>
    </row>
    <row r="146" spans="1:8" ht="14.4" x14ac:dyDescent="0.3">
      <c r="A146" s="5">
        <f t="shared" si="27"/>
        <v>110</v>
      </c>
      <c r="B146" s="5">
        <v>110</v>
      </c>
      <c r="C146" s="5"/>
      <c r="D146" s="83" t="s">
        <v>116</v>
      </c>
      <c r="E146" s="84"/>
      <c r="F146" s="79"/>
      <c r="G146" s="149"/>
      <c r="H146" s="149"/>
    </row>
    <row r="147" spans="1:8" ht="14.4" x14ac:dyDescent="0.3">
      <c r="A147" s="5">
        <f t="shared" si="27"/>
        <v>111</v>
      </c>
      <c r="B147" s="5">
        <v>111</v>
      </c>
      <c r="C147" s="5"/>
      <c r="D147" s="83" t="s">
        <v>117</v>
      </c>
      <c r="E147" s="84"/>
      <c r="F147" s="79"/>
      <c r="G147" s="149"/>
      <c r="H147" s="149"/>
    </row>
    <row r="148" spans="1:8" ht="14.4" x14ac:dyDescent="0.3">
      <c r="A148" s="5">
        <f t="shared" si="27"/>
        <v>112</v>
      </c>
      <c r="B148" s="5">
        <v>112</v>
      </c>
      <c r="C148" s="5"/>
      <c r="D148" s="83" t="s">
        <v>118</v>
      </c>
      <c r="E148" s="84"/>
      <c r="F148" s="79"/>
      <c r="G148" s="149"/>
      <c r="H148" s="149"/>
    </row>
    <row r="149" spans="1:8" ht="14.4" x14ac:dyDescent="0.3">
      <c r="A149" s="5">
        <f t="shared" si="27"/>
        <v>113</v>
      </c>
      <c r="B149" s="5">
        <v>113</v>
      </c>
      <c r="C149" s="5"/>
      <c r="D149" s="83" t="s">
        <v>119</v>
      </c>
      <c r="E149" s="84"/>
      <c r="F149" s="79"/>
      <c r="G149" s="149"/>
      <c r="H149" s="149"/>
    </row>
    <row r="150" spans="1:8" ht="14.4" x14ac:dyDescent="0.3">
      <c r="A150" s="5">
        <f t="shared" si="27"/>
        <v>114</v>
      </c>
      <c r="B150" s="5">
        <v>114</v>
      </c>
      <c r="C150" s="5"/>
      <c r="D150" s="83" t="s">
        <v>120</v>
      </c>
      <c r="E150" s="84"/>
      <c r="F150" s="79"/>
      <c r="G150" s="149"/>
      <c r="H150" s="149"/>
    </row>
    <row r="151" spans="1:8" ht="14.4" x14ac:dyDescent="0.3">
      <c r="A151" s="5">
        <f t="shared" si="27"/>
        <v>115</v>
      </c>
      <c r="B151" s="5">
        <v>115</v>
      </c>
      <c r="C151" s="5"/>
      <c r="D151" s="83" t="s">
        <v>121</v>
      </c>
      <c r="E151" s="84"/>
      <c r="F151" s="79"/>
      <c r="G151" s="149"/>
      <c r="H151" s="149"/>
    </row>
    <row r="152" spans="1:8" ht="14.4" x14ac:dyDescent="0.3">
      <c r="A152" s="5">
        <f t="shared" si="27"/>
        <v>116</v>
      </c>
      <c r="B152" s="5">
        <v>116</v>
      </c>
      <c r="C152" s="5"/>
      <c r="D152" s="83" t="s">
        <v>122</v>
      </c>
      <c r="E152" s="84"/>
      <c r="F152" s="79"/>
      <c r="G152" s="149"/>
      <c r="H152" s="149"/>
    </row>
    <row r="153" spans="1:8" ht="14.4" x14ac:dyDescent="0.3">
      <c r="A153" s="5">
        <f t="shared" si="27"/>
        <v>117</v>
      </c>
      <c r="B153" s="5">
        <v>117</v>
      </c>
      <c r="C153" s="5"/>
      <c r="D153" s="83" t="s">
        <v>123</v>
      </c>
      <c r="E153" s="84"/>
      <c r="F153" s="79"/>
      <c r="G153" s="149"/>
      <c r="H153" s="149"/>
    </row>
    <row r="154" spans="1:8" ht="14.4" x14ac:dyDescent="0.3">
      <c r="A154" s="5">
        <f t="shared" si="27"/>
        <v>118</v>
      </c>
      <c r="B154" s="5">
        <v>118</v>
      </c>
      <c r="C154" s="5"/>
      <c r="D154" s="83" t="s">
        <v>124</v>
      </c>
      <c r="E154" s="84"/>
      <c r="F154" s="79"/>
      <c r="G154" s="149"/>
      <c r="H154" s="149"/>
    </row>
    <row r="155" spans="1:8" ht="15" thickBot="1" x14ac:dyDescent="0.35">
      <c r="A155" s="5">
        <f t="shared" si="27"/>
        <v>119</v>
      </c>
      <c r="B155" s="5">
        <v>119</v>
      </c>
      <c r="C155" s="5"/>
      <c r="D155" s="85" t="s">
        <v>125</v>
      </c>
      <c r="E155" s="86"/>
      <c r="F155" s="87"/>
      <c r="G155" s="150">
        <f t="shared" ref="G155:H155" si="39">SUM(G142:G154)</f>
        <v>0</v>
      </c>
      <c r="H155" s="150">
        <f t="shared" si="39"/>
        <v>0</v>
      </c>
    </row>
    <row r="156" spans="1:8" ht="15" thickTop="1" x14ac:dyDescent="0.3">
      <c r="A156" s="5"/>
      <c r="B156" s="5"/>
      <c r="C156" s="5"/>
      <c r="D156" s="186"/>
      <c r="E156" s="96"/>
      <c r="F156" s="91" t="s">
        <v>126</v>
      </c>
      <c r="G156" s="187">
        <v>-6.3103985786437988</v>
      </c>
      <c r="H156" s="187"/>
    </row>
    <row r="157" spans="1:8" ht="14.4" x14ac:dyDescent="0.3">
      <c r="A157" s="5"/>
      <c r="B157" s="5"/>
      <c r="C157" s="5"/>
      <c r="D157" s="92"/>
      <c r="E157" s="93"/>
      <c r="F157" s="94" t="s">
        <v>281</v>
      </c>
      <c r="G157" s="151"/>
      <c r="H157" s="151"/>
    </row>
    <row r="158" spans="1:8" ht="14.4" x14ac:dyDescent="0.3">
      <c r="A158" s="5"/>
      <c r="B158" s="5"/>
      <c r="C158" s="5"/>
      <c r="D158" s="95"/>
      <c r="E158" s="96"/>
      <c r="F158" s="91"/>
      <c r="G158" s="152"/>
      <c r="H158" s="152"/>
    </row>
    <row r="159" spans="1:8" ht="14.4" x14ac:dyDescent="0.3">
      <c r="A159" s="5">
        <f>A155+1</f>
        <v>120</v>
      </c>
      <c r="B159" s="5">
        <v>120</v>
      </c>
      <c r="C159" s="5"/>
      <c r="D159" s="85" t="s">
        <v>127</v>
      </c>
      <c r="E159" s="86"/>
      <c r="F159" s="87"/>
      <c r="G159" s="153">
        <f t="shared" ref="G159:H159" si="40">-IFERROR(G130/G129,0)</f>
        <v>0</v>
      </c>
      <c r="H159" s="153">
        <f t="shared" si="40"/>
        <v>0</v>
      </c>
    </row>
    <row r="160" spans="1:8" ht="14.4" x14ac:dyDescent="0.3">
      <c r="A160" s="5"/>
      <c r="B160" s="5"/>
      <c r="C160" s="5"/>
      <c r="D160" s="83"/>
      <c r="E160" s="84"/>
      <c r="F160" s="79"/>
      <c r="G160" s="154"/>
      <c r="H160" s="154"/>
    </row>
    <row r="161" spans="1:8" ht="14.4" x14ac:dyDescent="0.3">
      <c r="A161" s="5"/>
      <c r="B161" s="5"/>
      <c r="C161" s="5"/>
      <c r="D161" s="97" t="s">
        <v>128</v>
      </c>
      <c r="E161" s="98"/>
      <c r="F161" s="99"/>
      <c r="G161" s="141"/>
      <c r="H161" s="141"/>
    </row>
    <row r="162" spans="1:8" ht="14.4" x14ac:dyDescent="0.3">
      <c r="A162" s="5"/>
      <c r="B162" s="5"/>
      <c r="C162" s="5"/>
      <c r="D162" s="83"/>
      <c r="E162" s="84"/>
      <c r="F162" s="79"/>
      <c r="G162" s="141"/>
      <c r="H162" s="141"/>
    </row>
    <row r="163" spans="1:8" ht="14.4" x14ac:dyDescent="0.3">
      <c r="A163" s="5"/>
      <c r="B163" s="5"/>
      <c r="C163" s="5"/>
      <c r="D163" s="85" t="s">
        <v>129</v>
      </c>
      <c r="E163" s="84"/>
      <c r="F163" s="79"/>
      <c r="G163" s="141"/>
      <c r="H163" s="141"/>
    </row>
    <row r="164" spans="1:8" ht="14.4" x14ac:dyDescent="0.3">
      <c r="A164" s="5"/>
      <c r="B164" s="5"/>
      <c r="C164" s="5"/>
      <c r="D164" s="97"/>
      <c r="E164" s="98"/>
      <c r="F164" s="99"/>
      <c r="G164" s="141"/>
      <c r="H164" s="141"/>
    </row>
    <row r="165" spans="1:8" ht="14.4" hidden="1" outlineLevel="1" x14ac:dyDescent="0.3">
      <c r="A165" s="5"/>
      <c r="B165" s="5"/>
      <c r="C165" s="5"/>
      <c r="D165" s="83"/>
      <c r="E165" s="84"/>
      <c r="F165" s="79"/>
      <c r="G165" s="141"/>
      <c r="H165" s="141"/>
    </row>
    <row r="166" spans="1:8" ht="14.4" hidden="1" outlineLevel="1" x14ac:dyDescent="0.3">
      <c r="A166" s="5"/>
      <c r="B166" s="5"/>
      <c r="C166" s="5"/>
      <c r="D166" s="21"/>
      <c r="E166" s="22"/>
      <c r="F166" s="23"/>
      <c r="G166" s="155"/>
      <c r="H166" s="155"/>
    </row>
    <row r="167" spans="1:8" ht="14.4" hidden="1" outlineLevel="1" x14ac:dyDescent="0.3">
      <c r="A167" s="5"/>
      <c r="B167" s="5"/>
      <c r="C167" s="5"/>
      <c r="D167" s="100"/>
      <c r="E167" s="101"/>
      <c r="F167" s="102"/>
      <c r="G167" s="156" t="e">
        <f>#REF!</f>
        <v>#REF!</v>
      </c>
      <c r="H167" s="156" t="e">
        <f t="shared" ref="H167:H168" si="41">G167</f>
        <v>#REF!</v>
      </c>
    </row>
    <row r="168" spans="1:8" ht="14.4" hidden="1" outlineLevel="1" x14ac:dyDescent="0.3">
      <c r="A168" s="5"/>
      <c r="B168" s="5"/>
      <c r="C168" s="5"/>
      <c r="D168" s="105"/>
      <c r="E168" s="103"/>
      <c r="F168" s="104"/>
      <c r="G168" s="156" t="e">
        <f>#REF!</f>
        <v>#REF!</v>
      </c>
      <c r="H168" s="156" t="e">
        <f t="shared" si="41"/>
        <v>#REF!</v>
      </c>
    </row>
    <row r="169" spans="1:8" ht="14.4" hidden="1" outlineLevel="1" x14ac:dyDescent="0.3">
      <c r="A169" s="5"/>
      <c r="B169" s="5"/>
      <c r="C169" s="5"/>
      <c r="D169" s="100"/>
      <c r="E169" s="101"/>
      <c r="F169" s="102"/>
      <c r="G169" s="156">
        <f t="shared" ref="G169:H169" si="42">G122</f>
        <v>0</v>
      </c>
      <c r="H169" s="156">
        <f t="shared" si="42"/>
        <v>0</v>
      </c>
    </row>
    <row r="170" spans="1:8" ht="14.4" hidden="1" outlineLevel="1" x14ac:dyDescent="0.3">
      <c r="A170" s="5"/>
      <c r="B170" s="5"/>
      <c r="C170" s="5"/>
      <c r="D170" s="83"/>
      <c r="E170" s="84"/>
      <c r="F170" s="79"/>
      <c r="G170" s="156"/>
      <c r="H170" s="156"/>
    </row>
    <row r="171" spans="1:8" ht="14.4" collapsed="1" x14ac:dyDescent="0.3">
      <c r="A171" s="5"/>
      <c r="B171" s="5"/>
      <c r="C171" s="5"/>
      <c r="D171" s="106" t="s">
        <v>130</v>
      </c>
      <c r="E171" s="84"/>
      <c r="F171" s="79"/>
      <c r="G171" s="156"/>
      <c r="H171" s="156"/>
    </row>
    <row r="172" spans="1:8" ht="14.4" x14ac:dyDescent="0.3">
      <c r="A172" s="5">
        <f>A159+1</f>
        <v>121</v>
      </c>
      <c r="B172" s="5">
        <v>121</v>
      </c>
      <c r="C172" s="5"/>
      <c r="D172" s="21" t="s">
        <v>131</v>
      </c>
      <c r="E172" s="22"/>
      <c r="F172" s="79"/>
      <c r="G172" s="157"/>
      <c r="H172" s="157"/>
    </row>
    <row r="173" spans="1:8" ht="14.4" x14ac:dyDescent="0.3">
      <c r="A173" s="5">
        <f t="shared" ref="A173:A180" si="43">A172+1</f>
        <v>122</v>
      </c>
      <c r="B173" s="5">
        <v>122</v>
      </c>
      <c r="C173" s="5"/>
      <c r="D173" s="21" t="s">
        <v>132</v>
      </c>
      <c r="E173" s="22"/>
      <c r="F173" s="79">
        <v>0.86000001430511475</v>
      </c>
      <c r="G173" s="259">
        <f>-(SUMIF(TB!$B:$B,$B173,TB!$L:$L))</f>
        <v>0</v>
      </c>
      <c r="H173" s="157">
        <f>-(SUMIF(TB!$B:$B,$B173,TB!$R:$R))</f>
        <v>0</v>
      </c>
    </row>
    <row r="174" spans="1:8" ht="14.4" x14ac:dyDescent="0.3">
      <c r="A174" s="5">
        <f t="shared" si="43"/>
        <v>123</v>
      </c>
      <c r="B174" s="5">
        <v>123</v>
      </c>
      <c r="C174" s="5"/>
      <c r="D174" s="21" t="s">
        <v>133</v>
      </c>
      <c r="E174" s="22"/>
      <c r="F174" s="79"/>
      <c r="G174" s="157"/>
      <c r="H174" s="157"/>
    </row>
    <row r="175" spans="1:8" ht="14.4" x14ac:dyDescent="0.3">
      <c r="A175" s="5">
        <f t="shared" si="43"/>
        <v>124</v>
      </c>
      <c r="B175" s="5">
        <v>124</v>
      </c>
      <c r="C175" s="5"/>
      <c r="D175" s="21" t="s">
        <v>37</v>
      </c>
      <c r="E175" s="22"/>
      <c r="F175" s="79"/>
      <c r="G175" s="157"/>
      <c r="H175" s="157"/>
    </row>
    <row r="176" spans="1:8" ht="14.4" x14ac:dyDescent="0.3">
      <c r="A176" s="5">
        <f t="shared" si="43"/>
        <v>125</v>
      </c>
      <c r="B176" s="5">
        <v>125</v>
      </c>
      <c r="C176" s="5"/>
      <c r="D176" s="21" t="s">
        <v>38</v>
      </c>
      <c r="E176" s="22"/>
      <c r="F176" s="79"/>
      <c r="G176" s="157"/>
      <c r="H176" s="157"/>
    </row>
    <row r="177" spans="1:8" ht="14.4" x14ac:dyDescent="0.3">
      <c r="A177" s="5">
        <f t="shared" si="43"/>
        <v>126</v>
      </c>
      <c r="B177" s="5">
        <v>126</v>
      </c>
      <c r="C177" s="5"/>
      <c r="D177" s="21" t="s">
        <v>39</v>
      </c>
      <c r="E177" s="22"/>
      <c r="F177" s="79"/>
      <c r="G177" s="157"/>
      <c r="H177" s="157"/>
    </row>
    <row r="178" spans="1:8" ht="14.4" x14ac:dyDescent="0.3">
      <c r="A178" s="5">
        <f t="shared" si="43"/>
        <v>127</v>
      </c>
      <c r="B178" s="5">
        <v>127</v>
      </c>
      <c r="C178" s="5"/>
      <c r="D178" s="21" t="s">
        <v>134</v>
      </c>
      <c r="E178" s="22"/>
      <c r="F178" s="79"/>
      <c r="G178" s="158"/>
      <c r="H178" s="158"/>
    </row>
    <row r="179" spans="1:8" ht="14.4" x14ac:dyDescent="0.3">
      <c r="A179" s="5">
        <f t="shared" si="43"/>
        <v>128</v>
      </c>
      <c r="B179" s="5">
        <v>128</v>
      </c>
      <c r="C179" s="5"/>
      <c r="D179" s="21"/>
      <c r="E179" s="22"/>
      <c r="F179" s="79"/>
      <c r="G179" s="159">
        <f t="shared" ref="G179:H179" si="44">SUM(G172:G178)</f>
        <v>0</v>
      </c>
      <c r="H179" s="159">
        <f t="shared" si="44"/>
        <v>0</v>
      </c>
    </row>
    <row r="180" spans="1:8" ht="14.4" x14ac:dyDescent="0.3">
      <c r="A180" s="5">
        <f t="shared" si="43"/>
        <v>129</v>
      </c>
      <c r="B180" s="5">
        <v>129</v>
      </c>
      <c r="C180" s="5"/>
      <c r="D180" s="21" t="s">
        <v>135</v>
      </c>
      <c r="E180" s="22"/>
      <c r="F180" s="79"/>
      <c r="G180" s="144"/>
      <c r="H180" s="144"/>
    </row>
    <row r="181" spans="1:8" ht="14.4" x14ac:dyDescent="0.3">
      <c r="A181" s="5"/>
      <c r="B181" s="5"/>
      <c r="C181" s="5"/>
      <c r="D181" s="21" t="s">
        <v>136</v>
      </c>
      <c r="E181" s="22"/>
      <c r="F181" s="79"/>
      <c r="G181" s="141"/>
      <c r="H181" s="141"/>
    </row>
    <row r="182" spans="1:8" ht="14.4" x14ac:dyDescent="0.3">
      <c r="A182" s="5">
        <f>A180+1</f>
        <v>130</v>
      </c>
      <c r="B182" s="5">
        <v>130</v>
      </c>
      <c r="C182" s="5"/>
      <c r="D182" s="107" t="s">
        <v>137</v>
      </c>
      <c r="E182" s="22"/>
      <c r="F182" s="79"/>
      <c r="G182" s="144"/>
      <c r="H182" s="144"/>
    </row>
    <row r="183" spans="1:8" ht="14.4" x14ac:dyDescent="0.3">
      <c r="A183" s="5">
        <f>A182+1</f>
        <v>131</v>
      </c>
      <c r="B183" s="5">
        <v>131</v>
      </c>
      <c r="C183" s="5"/>
      <c r="D183" s="107" t="s">
        <v>138</v>
      </c>
      <c r="E183" s="22"/>
      <c r="F183" s="79"/>
      <c r="G183" s="160"/>
      <c r="H183" s="160"/>
    </row>
    <row r="184" spans="1:8" ht="15" thickBot="1" x14ac:dyDescent="0.35">
      <c r="A184" s="5">
        <f>A183+1</f>
        <v>132</v>
      </c>
      <c r="B184" s="5">
        <v>132</v>
      </c>
      <c r="C184" s="5"/>
      <c r="D184" s="85"/>
      <c r="E184" s="86"/>
      <c r="F184" s="87"/>
      <c r="G184" s="150">
        <f t="shared" ref="G184:H184" si="45">SUM(G179:G183)</f>
        <v>0</v>
      </c>
      <c r="H184" s="150">
        <f t="shared" si="45"/>
        <v>0</v>
      </c>
    </row>
    <row r="185" spans="1:8" ht="15" thickTop="1" x14ac:dyDescent="0.3">
      <c r="A185" s="5"/>
      <c r="B185" s="5"/>
      <c r="C185" s="5"/>
      <c r="D185" s="186"/>
      <c r="E185" s="96"/>
      <c r="F185" s="91" t="s">
        <v>126</v>
      </c>
      <c r="G185" s="187">
        <f t="shared" ref="G185:H185" si="46">G184-G124</f>
        <v>0</v>
      </c>
      <c r="H185" s="187">
        <f t="shared" si="46"/>
        <v>0</v>
      </c>
    </row>
    <row r="186" spans="1:8" ht="14.4" x14ac:dyDescent="0.3">
      <c r="A186" s="5"/>
      <c r="B186" s="5"/>
      <c r="C186" s="5"/>
      <c r="D186" s="83"/>
      <c r="E186" s="84"/>
      <c r="F186" s="79"/>
      <c r="G186" s="141"/>
      <c r="H186" s="141"/>
    </row>
    <row r="187" spans="1:8" ht="14.4" x14ac:dyDescent="0.3">
      <c r="A187" s="5"/>
      <c r="B187" s="5"/>
      <c r="C187" s="5"/>
      <c r="D187" s="21" t="s">
        <v>139</v>
      </c>
      <c r="E187" s="84"/>
      <c r="F187" s="79"/>
      <c r="G187" s="155"/>
      <c r="H187" s="155"/>
    </row>
    <row r="188" spans="1:8" ht="14.4" x14ac:dyDescent="0.3">
      <c r="A188" s="5"/>
      <c r="B188" s="5"/>
      <c r="C188" s="5"/>
      <c r="D188" s="21"/>
      <c r="E188" s="84"/>
      <c r="F188" s="79"/>
      <c r="G188" s="155"/>
      <c r="H188" s="155"/>
    </row>
    <row r="189" spans="1:8" ht="14.4" x14ac:dyDescent="0.3">
      <c r="A189" s="5"/>
      <c r="B189" s="5"/>
      <c r="C189" s="5"/>
      <c r="D189" s="21"/>
      <c r="E189" s="84"/>
      <c r="F189" s="79"/>
      <c r="G189" s="141"/>
      <c r="H189" s="141"/>
    </row>
    <row r="190" spans="1:8" ht="14.4" x14ac:dyDescent="0.3">
      <c r="A190" s="5"/>
      <c r="B190" s="5"/>
      <c r="C190" s="5"/>
      <c r="D190" s="21"/>
      <c r="E190" s="84"/>
      <c r="F190" s="79"/>
      <c r="G190" s="141"/>
      <c r="H190" s="141"/>
    </row>
    <row r="191" spans="1:8" ht="14.4" x14ac:dyDescent="0.3">
      <c r="A191" s="5"/>
      <c r="B191" s="5"/>
      <c r="C191" s="5"/>
      <c r="D191" s="21" t="s">
        <v>140</v>
      </c>
      <c r="E191" s="84"/>
      <c r="F191" s="79"/>
      <c r="G191" s="155"/>
      <c r="H191" s="155"/>
    </row>
    <row r="192" spans="1:8" ht="14.4" hidden="1" outlineLevel="1" x14ac:dyDescent="0.3">
      <c r="A192" s="5"/>
      <c r="B192" s="5"/>
      <c r="C192" s="5"/>
      <c r="D192" s="21"/>
      <c r="E192" s="84"/>
      <c r="F192" s="79"/>
      <c r="G192" s="155"/>
      <c r="H192" s="155"/>
    </row>
    <row r="193" spans="1:8" ht="14.4" hidden="1" outlineLevel="1" x14ac:dyDescent="0.3">
      <c r="A193" s="5"/>
      <c r="B193" s="5"/>
      <c r="C193" s="5"/>
      <c r="D193" s="83"/>
      <c r="E193" s="84"/>
      <c r="F193" s="79"/>
      <c r="G193" s="141"/>
      <c r="H193" s="141"/>
    </row>
    <row r="194" spans="1:8" ht="14.4" hidden="1" outlineLevel="1" x14ac:dyDescent="0.3">
      <c r="A194" s="5"/>
      <c r="B194" s="5"/>
      <c r="C194" s="5"/>
      <c r="D194" s="83"/>
      <c r="E194" s="84"/>
      <c r="F194" s="79"/>
      <c r="G194" s="141"/>
      <c r="H194" s="141"/>
    </row>
    <row r="195" spans="1:8" ht="14.4" hidden="1" outlineLevel="1" x14ac:dyDescent="0.3">
      <c r="A195" s="5"/>
      <c r="B195" s="5"/>
      <c r="C195" s="5"/>
      <c r="D195" s="83"/>
      <c r="E195" s="84"/>
      <c r="F195" s="79"/>
      <c r="G195" s="141"/>
      <c r="H195" s="141"/>
    </row>
    <row r="196" spans="1:8" ht="14.4" hidden="1" outlineLevel="1" x14ac:dyDescent="0.3">
      <c r="A196" s="5"/>
      <c r="B196" s="5"/>
      <c r="C196" s="5"/>
      <c r="D196" s="21"/>
      <c r="E196" s="22"/>
      <c r="F196" s="23"/>
      <c r="G196" s="155"/>
      <c r="H196" s="155"/>
    </row>
    <row r="197" spans="1:8" ht="14.4" hidden="1" outlineLevel="1" x14ac:dyDescent="0.3">
      <c r="A197" s="5"/>
      <c r="B197" s="5"/>
      <c r="C197" s="5"/>
      <c r="D197" s="100"/>
      <c r="E197" s="101"/>
      <c r="F197" s="102"/>
      <c r="G197" s="156" t="e">
        <f t="shared" ref="G197:H199" si="47">G167</f>
        <v>#REF!</v>
      </c>
      <c r="H197" s="156" t="e">
        <f t="shared" si="47"/>
        <v>#REF!</v>
      </c>
    </row>
    <row r="198" spans="1:8" ht="14.4" hidden="1" outlineLevel="1" x14ac:dyDescent="0.3">
      <c r="A198" s="5"/>
      <c r="B198" s="5"/>
      <c r="C198" s="5"/>
      <c r="D198" s="105"/>
      <c r="E198" s="103"/>
      <c r="F198" s="104"/>
      <c r="G198" s="156" t="e">
        <f t="shared" si="47"/>
        <v>#REF!</v>
      </c>
      <c r="H198" s="156" t="e">
        <f t="shared" si="47"/>
        <v>#REF!</v>
      </c>
    </row>
    <row r="199" spans="1:8" ht="14.4" hidden="1" outlineLevel="1" x14ac:dyDescent="0.3">
      <c r="A199" s="5"/>
      <c r="B199" s="5"/>
      <c r="C199" s="5"/>
      <c r="D199" s="100"/>
      <c r="E199" s="101"/>
      <c r="F199" s="102"/>
      <c r="G199" s="156">
        <f t="shared" si="47"/>
        <v>0</v>
      </c>
      <c r="H199" s="156">
        <f t="shared" si="47"/>
        <v>0</v>
      </c>
    </row>
    <row r="200" spans="1:8" ht="14.4" collapsed="1" x14ac:dyDescent="0.3">
      <c r="A200" s="5"/>
      <c r="B200" s="5"/>
      <c r="C200" s="5"/>
      <c r="D200" s="83"/>
      <c r="E200" s="84"/>
      <c r="F200" s="79"/>
      <c r="G200" s="156"/>
      <c r="H200" s="156"/>
    </row>
    <row r="201" spans="1:8" ht="14.4" x14ac:dyDescent="0.3">
      <c r="A201" s="5"/>
      <c r="B201" s="5"/>
      <c r="C201" s="5"/>
      <c r="D201" s="106" t="s">
        <v>141</v>
      </c>
      <c r="E201" s="84"/>
      <c r="F201" s="79"/>
      <c r="G201" s="141"/>
      <c r="H201" s="141"/>
    </row>
    <row r="202" spans="1:8" ht="14.4" x14ac:dyDescent="0.3">
      <c r="A202" s="5">
        <f>A184+1</f>
        <v>133</v>
      </c>
      <c r="B202" s="5">
        <v>133</v>
      </c>
      <c r="C202" s="5"/>
      <c r="D202" s="21" t="s">
        <v>59</v>
      </c>
      <c r="E202" s="84"/>
      <c r="F202" s="82" t="s">
        <v>142</v>
      </c>
      <c r="G202" s="141">
        <f t="shared" ref="G202:H202" si="48">G223</f>
        <v>0</v>
      </c>
      <c r="H202" s="141">
        <f t="shared" si="48"/>
        <v>0</v>
      </c>
    </row>
    <row r="203" spans="1:8" ht="14.4" x14ac:dyDescent="0.3">
      <c r="A203" s="5">
        <f t="shared" ref="A203:A209" si="49">A202+1</f>
        <v>134</v>
      </c>
      <c r="B203" s="5">
        <v>134</v>
      </c>
      <c r="C203" s="5"/>
      <c r="D203" s="21" t="s">
        <v>143</v>
      </c>
      <c r="E203" s="84"/>
      <c r="F203" s="79"/>
      <c r="G203" s="157"/>
      <c r="H203" s="157"/>
    </row>
    <row r="204" spans="1:8" ht="14.4" x14ac:dyDescent="0.3">
      <c r="A204" s="5">
        <f t="shared" si="49"/>
        <v>135</v>
      </c>
      <c r="B204" s="5">
        <v>135</v>
      </c>
      <c r="C204" s="5"/>
      <c r="D204" s="21" t="s">
        <v>144</v>
      </c>
      <c r="E204" s="84"/>
      <c r="F204" s="79"/>
      <c r="G204" s="157"/>
      <c r="H204" s="157"/>
    </row>
    <row r="205" spans="1:8" ht="14.4" x14ac:dyDescent="0.3">
      <c r="A205" s="5">
        <f t="shared" si="49"/>
        <v>136</v>
      </c>
      <c r="B205" s="5">
        <v>136</v>
      </c>
      <c r="C205" s="5"/>
      <c r="D205" s="21" t="s">
        <v>145</v>
      </c>
      <c r="E205" s="84"/>
      <c r="F205" s="79"/>
      <c r="G205" s="157"/>
      <c r="H205" s="157"/>
    </row>
    <row r="206" spans="1:8" ht="14.4" x14ac:dyDescent="0.3">
      <c r="A206" s="5">
        <f t="shared" si="49"/>
        <v>137</v>
      </c>
      <c r="B206" s="5">
        <v>137</v>
      </c>
      <c r="C206" s="5"/>
      <c r="D206" s="21" t="s">
        <v>146</v>
      </c>
      <c r="E206" s="84"/>
      <c r="F206" s="79"/>
      <c r="G206" s="157"/>
      <c r="H206" s="157"/>
    </row>
    <row r="207" spans="1:8" ht="14.4" x14ac:dyDescent="0.3">
      <c r="A207" s="5">
        <f t="shared" si="49"/>
        <v>138</v>
      </c>
      <c r="B207" s="5">
        <v>138</v>
      </c>
      <c r="C207" s="5"/>
      <c r="D207" s="21" t="s">
        <v>70</v>
      </c>
      <c r="E207" s="84"/>
      <c r="F207" s="79"/>
      <c r="G207" s="157"/>
      <c r="H207" s="157"/>
    </row>
    <row r="208" spans="1:8" ht="14.4" x14ac:dyDescent="0.3">
      <c r="A208" s="5">
        <f t="shared" si="49"/>
        <v>139</v>
      </c>
      <c r="B208" s="5">
        <v>139</v>
      </c>
      <c r="C208" s="5"/>
      <c r="D208" s="21" t="s">
        <v>3</v>
      </c>
      <c r="E208" s="84"/>
      <c r="F208" s="79"/>
      <c r="G208" s="157"/>
      <c r="H208" s="157"/>
    </row>
    <row r="209" spans="1:8" ht="15" thickBot="1" x14ac:dyDescent="0.35">
      <c r="A209" s="5">
        <f t="shared" si="49"/>
        <v>140</v>
      </c>
      <c r="B209" s="5">
        <v>140</v>
      </c>
      <c r="C209" s="5"/>
      <c r="D209" s="85"/>
      <c r="E209" s="86"/>
      <c r="F209" s="87"/>
      <c r="G209" s="150">
        <f t="shared" ref="G209:H209" si="50">SUM(G202:G208)</f>
        <v>0</v>
      </c>
      <c r="H209" s="150">
        <f t="shared" si="50"/>
        <v>0</v>
      </c>
    </row>
    <row r="210" spans="1:8" ht="15" thickTop="1" x14ac:dyDescent="0.3">
      <c r="A210" s="5"/>
      <c r="B210" s="5"/>
      <c r="C210" s="5"/>
      <c r="D210" s="186"/>
      <c r="E210" s="96"/>
      <c r="F210" s="91" t="s">
        <v>126</v>
      </c>
      <c r="G210" s="187">
        <f t="shared" ref="G210:H210" si="51">G209-G125</f>
        <v>0</v>
      </c>
      <c r="H210" s="187">
        <f t="shared" si="51"/>
        <v>0</v>
      </c>
    </row>
    <row r="211" spans="1:8" ht="14.4" x14ac:dyDescent="0.3">
      <c r="A211" s="5"/>
      <c r="B211" s="5"/>
      <c r="C211" s="5"/>
      <c r="D211" s="268" t="s">
        <v>147</v>
      </c>
      <c r="E211" s="269"/>
      <c r="F211" s="79"/>
      <c r="G211" s="141"/>
      <c r="H211" s="141"/>
    </row>
    <row r="212" spans="1:8" ht="14.4" x14ac:dyDescent="0.3">
      <c r="A212" s="5"/>
      <c r="B212" s="5"/>
      <c r="C212" s="5"/>
      <c r="D212" s="108" t="s">
        <v>148</v>
      </c>
      <c r="E212" s="84"/>
      <c r="F212" s="79"/>
      <c r="G212" s="141"/>
      <c r="H212" s="141"/>
    </row>
    <row r="213" spans="1:8" ht="14.4" x14ac:dyDescent="0.3">
      <c r="A213" s="5">
        <f>A209+1</f>
        <v>141</v>
      </c>
      <c r="B213" s="5">
        <v>141</v>
      </c>
      <c r="C213" s="5"/>
      <c r="D213" s="109" t="s">
        <v>149</v>
      </c>
      <c r="E213" s="84"/>
      <c r="F213" s="79"/>
      <c r="G213" s="144"/>
      <c r="H213" s="144"/>
    </row>
    <row r="214" spans="1:8" ht="14.4" x14ac:dyDescent="0.3">
      <c r="A214" s="5">
        <f t="shared" ref="A214:A223" si="52">A213+1</f>
        <v>142</v>
      </c>
      <c r="B214" s="5">
        <v>142</v>
      </c>
      <c r="C214" s="5"/>
      <c r="D214" s="109" t="s">
        <v>150</v>
      </c>
      <c r="E214" s="84"/>
      <c r="F214" s="79"/>
      <c r="G214" s="144"/>
      <c r="H214" s="144"/>
    </row>
    <row r="215" spans="1:8" ht="14.4" x14ac:dyDescent="0.3">
      <c r="A215" s="5">
        <f t="shared" si="52"/>
        <v>143</v>
      </c>
      <c r="B215" s="5">
        <v>143</v>
      </c>
      <c r="C215" s="5"/>
      <c r="D215" s="108" t="s">
        <v>151</v>
      </c>
      <c r="E215" s="84"/>
      <c r="F215" s="79"/>
      <c r="G215" s="144"/>
      <c r="H215" s="144"/>
    </row>
    <row r="216" spans="1:8" ht="14.4" x14ac:dyDescent="0.3">
      <c r="A216" s="5">
        <f t="shared" si="52"/>
        <v>144</v>
      </c>
      <c r="B216" s="5">
        <v>144</v>
      </c>
      <c r="C216" s="5"/>
      <c r="D216" s="108" t="s">
        <v>152</v>
      </c>
      <c r="E216" s="84"/>
      <c r="F216" s="79"/>
      <c r="G216" s="147"/>
      <c r="H216" s="147"/>
    </row>
    <row r="217" spans="1:8" ht="14.4" x14ac:dyDescent="0.3">
      <c r="A217" s="5">
        <f t="shared" si="52"/>
        <v>145</v>
      </c>
      <c r="B217" s="5">
        <v>145</v>
      </c>
      <c r="C217" s="5"/>
      <c r="D217" s="108" t="s">
        <v>153</v>
      </c>
      <c r="E217" s="84"/>
      <c r="F217" s="79"/>
      <c r="G217" s="143">
        <f t="shared" ref="G217:H217" si="53">SUM(G212:G216)</f>
        <v>0</v>
      </c>
      <c r="H217" s="143">
        <f t="shared" si="53"/>
        <v>0</v>
      </c>
    </row>
    <row r="218" spans="1:8" ht="14.4" x14ac:dyDescent="0.3">
      <c r="A218" s="5">
        <f t="shared" si="52"/>
        <v>146</v>
      </c>
      <c r="B218" s="5">
        <v>146</v>
      </c>
      <c r="C218" s="5"/>
      <c r="D218" s="108" t="s">
        <v>154</v>
      </c>
      <c r="E218" s="84"/>
      <c r="F218" s="79"/>
      <c r="G218" s="144"/>
      <c r="H218" s="144"/>
    </row>
    <row r="219" spans="1:8" ht="14.4" x14ac:dyDescent="0.3">
      <c r="A219" s="5">
        <f t="shared" si="52"/>
        <v>147</v>
      </c>
      <c r="B219" s="5">
        <v>147</v>
      </c>
      <c r="C219" s="5"/>
      <c r="D219" s="108" t="s">
        <v>155</v>
      </c>
      <c r="E219" s="84"/>
      <c r="F219" s="79"/>
      <c r="G219" s="144"/>
      <c r="H219" s="144"/>
    </row>
    <row r="220" spans="1:8" ht="14.4" x14ac:dyDescent="0.3">
      <c r="A220" s="5">
        <f t="shared" si="52"/>
        <v>148</v>
      </c>
      <c r="B220" s="5">
        <v>148</v>
      </c>
      <c r="C220" s="5"/>
      <c r="D220" s="108" t="s">
        <v>156</v>
      </c>
      <c r="E220" s="84"/>
      <c r="F220" s="79"/>
      <c r="G220" s="144"/>
      <c r="H220" s="144"/>
    </row>
    <row r="221" spans="1:8" ht="14.4" x14ac:dyDescent="0.3">
      <c r="A221" s="5">
        <f t="shared" si="52"/>
        <v>149</v>
      </c>
      <c r="B221" s="5">
        <v>149</v>
      </c>
      <c r="C221" s="5"/>
      <c r="D221" s="108" t="s">
        <v>157</v>
      </c>
      <c r="E221" s="84"/>
      <c r="F221" s="79"/>
      <c r="G221" s="144"/>
      <c r="H221" s="144"/>
    </row>
    <row r="222" spans="1:8" ht="14.4" x14ac:dyDescent="0.3">
      <c r="A222" s="5">
        <f t="shared" si="52"/>
        <v>150</v>
      </c>
      <c r="B222" s="5">
        <v>150</v>
      </c>
      <c r="C222" s="5"/>
      <c r="D222" s="108" t="s">
        <v>3</v>
      </c>
      <c r="E222" s="84"/>
      <c r="F222" s="79"/>
      <c r="G222" s="144"/>
      <c r="H222" s="144"/>
    </row>
    <row r="223" spans="1:8" ht="15" thickBot="1" x14ac:dyDescent="0.35">
      <c r="A223" s="5">
        <f t="shared" si="52"/>
        <v>151</v>
      </c>
      <c r="B223" s="5">
        <v>151</v>
      </c>
      <c r="C223" s="5"/>
      <c r="D223" s="83"/>
      <c r="E223" s="84"/>
      <c r="F223" s="79"/>
      <c r="G223" s="161">
        <f t="shared" ref="G223:H223" si="54">SUM(G217:G222)</f>
        <v>0</v>
      </c>
      <c r="H223" s="161">
        <f t="shared" si="54"/>
        <v>0</v>
      </c>
    </row>
    <row r="224" spans="1:8" ht="15" thickTop="1" x14ac:dyDescent="0.3">
      <c r="A224" s="5"/>
      <c r="B224" s="5"/>
      <c r="C224" s="5"/>
      <c r="D224" s="186"/>
      <c r="E224" s="96"/>
      <c r="F224" s="91" t="s">
        <v>126</v>
      </c>
      <c r="G224" s="187">
        <f t="shared" ref="G224:H224" si="55">G223-G202</f>
        <v>0</v>
      </c>
      <c r="H224" s="187">
        <f t="shared" si="55"/>
        <v>0</v>
      </c>
    </row>
    <row r="225" spans="1:8" ht="14.4" hidden="1" outlineLevel="1" x14ac:dyDescent="0.3">
      <c r="A225" s="5"/>
      <c r="B225" s="5"/>
      <c r="C225" s="5"/>
      <c r="D225" s="83"/>
      <c r="E225" s="84"/>
      <c r="F225" s="79"/>
      <c r="G225" s="141"/>
      <c r="H225" s="141"/>
    </row>
    <row r="226" spans="1:8" ht="14.4" hidden="1" outlineLevel="1" x14ac:dyDescent="0.3">
      <c r="A226" s="5"/>
      <c r="B226" s="5"/>
      <c r="C226" s="5"/>
      <c r="D226" s="83"/>
      <c r="E226" s="84"/>
      <c r="F226" s="79"/>
      <c r="G226" s="141"/>
      <c r="H226" s="141"/>
    </row>
    <row r="227" spans="1:8" ht="14.4" hidden="1" outlineLevel="1" x14ac:dyDescent="0.3">
      <c r="A227" s="5"/>
      <c r="B227" s="5"/>
      <c r="C227" s="5"/>
      <c r="D227" s="83"/>
      <c r="E227" s="84"/>
      <c r="F227" s="79"/>
      <c r="G227" s="141"/>
      <c r="H227" s="141"/>
    </row>
    <row r="228" spans="1:8" ht="14.4" collapsed="1" x14ac:dyDescent="0.3">
      <c r="A228" s="5"/>
      <c r="B228" s="5"/>
      <c r="C228" s="5"/>
      <c r="D228" s="83"/>
      <c r="E228" s="84"/>
      <c r="F228" s="79"/>
      <c r="G228" s="141"/>
      <c r="H228" s="141"/>
    </row>
    <row r="229" spans="1:8" ht="14.4" x14ac:dyDescent="0.3">
      <c r="A229" s="5"/>
      <c r="B229" s="5"/>
      <c r="C229" s="5"/>
      <c r="D229" s="21" t="s">
        <v>139</v>
      </c>
      <c r="E229" s="84"/>
      <c r="F229" s="79"/>
      <c r="G229" s="155"/>
      <c r="H229" s="155"/>
    </row>
    <row r="230" spans="1:8" ht="14.4" x14ac:dyDescent="0.3">
      <c r="A230" s="5"/>
      <c r="B230" s="5"/>
      <c r="C230" s="5"/>
      <c r="D230" s="21"/>
      <c r="E230" s="84"/>
      <c r="F230" s="79"/>
      <c r="G230" s="155"/>
      <c r="H230" s="155"/>
    </row>
    <row r="231" spans="1:8" ht="14.4" x14ac:dyDescent="0.3">
      <c r="A231" s="5"/>
      <c r="B231" s="5"/>
      <c r="C231" s="5"/>
      <c r="D231" s="21"/>
      <c r="E231" s="84"/>
      <c r="F231" s="79"/>
      <c r="G231" s="141"/>
      <c r="H231" s="141"/>
    </row>
    <row r="232" spans="1:8" ht="14.4" x14ac:dyDescent="0.3">
      <c r="A232" s="5"/>
      <c r="B232" s="5"/>
      <c r="C232" s="5"/>
      <c r="D232" s="21"/>
      <c r="E232" s="84"/>
      <c r="F232" s="79"/>
      <c r="G232" s="141"/>
      <c r="H232" s="141"/>
    </row>
    <row r="233" spans="1:8" ht="14.4" x14ac:dyDescent="0.3">
      <c r="A233" s="5"/>
      <c r="B233" s="5"/>
      <c r="C233" s="5"/>
      <c r="D233" s="21" t="s">
        <v>140</v>
      </c>
      <c r="E233" s="84"/>
      <c r="F233" s="79"/>
      <c r="G233" s="155"/>
      <c r="H233" s="155"/>
    </row>
    <row r="234" spans="1:8" ht="14.4" hidden="1" outlineLevel="1" x14ac:dyDescent="0.3">
      <c r="A234" s="5"/>
      <c r="B234" s="5"/>
      <c r="C234" s="5"/>
      <c r="D234" s="21"/>
      <c r="E234" s="84"/>
      <c r="F234" s="79"/>
      <c r="G234" s="155"/>
      <c r="H234" s="155"/>
    </row>
    <row r="235" spans="1:8" ht="14.4" hidden="1" outlineLevel="1" x14ac:dyDescent="0.3">
      <c r="A235" s="5"/>
      <c r="B235" s="5"/>
      <c r="C235" s="5"/>
      <c r="D235" s="83"/>
      <c r="E235" s="84"/>
      <c r="F235" s="79"/>
      <c r="G235" s="141"/>
      <c r="H235" s="141"/>
    </row>
    <row r="236" spans="1:8" ht="14.4" hidden="1" outlineLevel="1" x14ac:dyDescent="0.3">
      <c r="A236" s="5"/>
      <c r="B236" s="5"/>
      <c r="C236" s="5"/>
      <c r="D236" s="83"/>
      <c r="E236" s="84"/>
      <c r="F236" s="79"/>
      <c r="G236" s="141"/>
      <c r="H236" s="141"/>
    </row>
    <row r="237" spans="1:8" ht="14.4" hidden="1" outlineLevel="1" x14ac:dyDescent="0.3">
      <c r="A237" s="5"/>
      <c r="B237" s="5"/>
      <c r="C237" s="5"/>
      <c r="D237" s="83"/>
      <c r="E237" s="84"/>
      <c r="F237" s="79"/>
      <c r="G237" s="141"/>
      <c r="H237" s="141"/>
    </row>
    <row r="238" spans="1:8" ht="14.4" hidden="1" outlineLevel="1" x14ac:dyDescent="0.3">
      <c r="A238" s="5"/>
      <c r="B238" s="5"/>
      <c r="C238" s="5"/>
      <c r="D238" s="83"/>
      <c r="E238" s="84"/>
      <c r="F238" s="79"/>
      <c r="G238" s="141"/>
      <c r="H238" s="141"/>
    </row>
    <row r="239" spans="1:8" ht="14.4" hidden="1" outlineLevel="1" x14ac:dyDescent="0.3">
      <c r="A239" s="5"/>
      <c r="B239" s="5"/>
      <c r="C239" s="5"/>
      <c r="D239" s="21"/>
      <c r="E239" s="22"/>
      <c r="F239" s="23"/>
      <c r="G239" s="155"/>
      <c r="H239" s="155"/>
    </row>
    <row r="240" spans="1:8" ht="14.4" hidden="1" outlineLevel="1" x14ac:dyDescent="0.3">
      <c r="A240" s="5"/>
      <c r="B240" s="5"/>
      <c r="C240" s="5"/>
      <c r="D240" s="100"/>
      <c r="E240" s="101"/>
      <c r="F240" s="102"/>
      <c r="G240" s="156" t="e">
        <f t="shared" ref="G240:H242" si="56">G197</f>
        <v>#REF!</v>
      </c>
      <c r="H240" s="156" t="e">
        <f t="shared" si="56"/>
        <v>#REF!</v>
      </c>
    </row>
    <row r="241" spans="1:8" ht="14.4" hidden="1" outlineLevel="1" x14ac:dyDescent="0.3">
      <c r="A241" s="5"/>
      <c r="B241" s="5"/>
      <c r="C241" s="5"/>
      <c r="D241" s="105"/>
      <c r="E241" s="103"/>
      <c r="F241" s="104"/>
      <c r="G241" s="156" t="e">
        <f t="shared" si="56"/>
        <v>#REF!</v>
      </c>
      <c r="H241" s="156" t="e">
        <f t="shared" si="56"/>
        <v>#REF!</v>
      </c>
    </row>
    <row r="242" spans="1:8" ht="14.4" hidden="1" outlineLevel="1" x14ac:dyDescent="0.3">
      <c r="A242" s="5"/>
      <c r="B242" s="5"/>
      <c r="C242" s="5"/>
      <c r="D242" s="100"/>
      <c r="E242" s="101"/>
      <c r="F242" s="102"/>
      <c r="G242" s="156">
        <f t="shared" si="56"/>
        <v>0</v>
      </c>
      <c r="H242" s="156">
        <f t="shared" si="56"/>
        <v>0</v>
      </c>
    </row>
    <row r="243" spans="1:8" ht="14.4" hidden="1" outlineLevel="1" x14ac:dyDescent="0.3">
      <c r="A243" s="5"/>
      <c r="B243" s="5"/>
      <c r="C243" s="5"/>
      <c r="D243" s="83"/>
      <c r="E243" s="84"/>
      <c r="F243" s="79"/>
      <c r="G243" s="156"/>
      <c r="H243" s="156"/>
    </row>
    <row r="244" spans="1:8" ht="14.4" collapsed="1" x14ac:dyDescent="0.3">
      <c r="A244" s="5"/>
      <c r="B244" s="5"/>
      <c r="C244" s="5"/>
      <c r="D244" s="83"/>
      <c r="E244" s="84"/>
      <c r="F244" s="79"/>
      <c r="G244" s="156"/>
      <c r="H244" s="156"/>
    </row>
    <row r="245" spans="1:8" ht="14.4" x14ac:dyDescent="0.3">
      <c r="A245" s="5"/>
      <c r="B245" s="5"/>
      <c r="C245" s="5"/>
      <c r="D245" s="77" t="s">
        <v>158</v>
      </c>
      <c r="E245" s="84"/>
      <c r="F245" s="79"/>
      <c r="G245" s="156"/>
      <c r="H245" s="156"/>
    </row>
    <row r="246" spans="1:8" ht="14.4" x14ac:dyDescent="0.3">
      <c r="A246" s="5"/>
      <c r="B246" s="5"/>
      <c r="C246" s="5"/>
      <c r="D246" s="83"/>
      <c r="E246" s="84"/>
      <c r="F246" s="79"/>
      <c r="G246" s="156"/>
      <c r="H246" s="156"/>
    </row>
    <row r="247" spans="1:8" ht="14.4" x14ac:dyDescent="0.3">
      <c r="A247" s="5">
        <f>A223+1</f>
        <v>152</v>
      </c>
      <c r="B247" s="5">
        <v>152</v>
      </c>
      <c r="C247" s="5"/>
      <c r="D247" s="83" t="s">
        <v>159</v>
      </c>
      <c r="E247" s="84"/>
      <c r="F247" s="82" t="s">
        <v>142</v>
      </c>
      <c r="G247" s="162">
        <f t="shared" ref="G247:H247" si="57">G272</f>
        <v>0</v>
      </c>
      <c r="H247" s="162">
        <f t="shared" si="57"/>
        <v>0</v>
      </c>
    </row>
    <row r="248" spans="1:8" ht="14.4" x14ac:dyDescent="0.3">
      <c r="A248" s="5">
        <f t="shared" ref="A248:A255" si="58">A247+1</f>
        <v>153</v>
      </c>
      <c r="B248" s="5">
        <v>153</v>
      </c>
      <c r="C248" s="5"/>
      <c r="D248" s="83" t="s">
        <v>160</v>
      </c>
      <c r="E248" s="84"/>
      <c r="F248" s="82" t="s">
        <v>161</v>
      </c>
      <c r="G248" s="162">
        <f t="shared" ref="G248:H248" si="59">G294</f>
        <v>0</v>
      </c>
      <c r="H248" s="162">
        <f t="shared" si="59"/>
        <v>0</v>
      </c>
    </row>
    <row r="249" spans="1:8" ht="14.4" x14ac:dyDescent="0.3">
      <c r="A249" s="5">
        <f t="shared" si="58"/>
        <v>154</v>
      </c>
      <c r="B249" s="5">
        <v>154</v>
      </c>
      <c r="C249" s="5"/>
      <c r="D249" s="83" t="s">
        <v>162</v>
      </c>
      <c r="E249" s="84"/>
      <c r="F249" s="82" t="s">
        <v>163</v>
      </c>
      <c r="G249" s="162">
        <f t="shared" ref="G249:H249" si="60">G300</f>
        <v>0</v>
      </c>
      <c r="H249" s="162">
        <f t="shared" si="60"/>
        <v>0</v>
      </c>
    </row>
    <row r="250" spans="1:8" ht="14.4" x14ac:dyDescent="0.3">
      <c r="A250" s="5">
        <f t="shared" si="58"/>
        <v>155</v>
      </c>
      <c r="B250" s="5">
        <v>155</v>
      </c>
      <c r="C250" s="5"/>
      <c r="D250" s="83" t="s">
        <v>164</v>
      </c>
      <c r="E250" s="84"/>
      <c r="F250" s="82" t="s">
        <v>165</v>
      </c>
      <c r="G250" s="162">
        <f t="shared" ref="G250:H250" si="61">G306</f>
        <v>0</v>
      </c>
      <c r="H250" s="162">
        <f t="shared" si="61"/>
        <v>0</v>
      </c>
    </row>
    <row r="251" spans="1:8" ht="14.4" x14ac:dyDescent="0.3">
      <c r="A251" s="5">
        <f t="shared" si="58"/>
        <v>156</v>
      </c>
      <c r="B251" s="5">
        <v>156</v>
      </c>
      <c r="C251" s="5"/>
      <c r="D251" s="83" t="s">
        <v>166</v>
      </c>
      <c r="E251" s="84"/>
      <c r="F251" s="87"/>
      <c r="G251" s="162"/>
      <c r="H251" s="162"/>
    </row>
    <row r="252" spans="1:8" ht="14.4" x14ac:dyDescent="0.3">
      <c r="A252" s="5">
        <f t="shared" si="58"/>
        <v>157</v>
      </c>
      <c r="B252" s="5">
        <v>157</v>
      </c>
      <c r="C252" s="5"/>
      <c r="D252" s="83" t="s">
        <v>167</v>
      </c>
      <c r="E252" s="84"/>
      <c r="F252" s="87"/>
      <c r="G252" s="157"/>
      <c r="H252" s="157"/>
    </row>
    <row r="253" spans="1:8" ht="14.4" x14ac:dyDescent="0.3">
      <c r="A253" s="5">
        <f t="shared" si="58"/>
        <v>158</v>
      </c>
      <c r="B253" s="5">
        <v>158</v>
      </c>
      <c r="C253" s="5"/>
      <c r="D253" s="110" t="s">
        <v>168</v>
      </c>
      <c r="E253" s="111"/>
      <c r="F253" s="82"/>
      <c r="G253" s="157"/>
      <c r="H253" s="157"/>
    </row>
    <row r="254" spans="1:8" ht="14.4" x14ac:dyDescent="0.3">
      <c r="A254" s="5">
        <f t="shared" si="58"/>
        <v>159</v>
      </c>
      <c r="B254" s="5">
        <v>159</v>
      </c>
      <c r="C254" s="5"/>
      <c r="D254" s="83" t="s">
        <v>169</v>
      </c>
      <c r="E254" s="84"/>
      <c r="F254" s="82" t="s">
        <v>170</v>
      </c>
      <c r="G254" s="157"/>
      <c r="H254" s="157"/>
    </row>
    <row r="255" spans="1:8" ht="14.4" x14ac:dyDescent="0.3">
      <c r="A255" s="5">
        <f t="shared" si="58"/>
        <v>160</v>
      </c>
      <c r="B255" s="5">
        <v>160</v>
      </c>
      <c r="C255" s="5"/>
      <c r="D255" s="83" t="s">
        <v>171</v>
      </c>
      <c r="E255" s="84"/>
      <c r="F255" s="79"/>
      <c r="G255" s="163"/>
      <c r="H255" s="163"/>
    </row>
    <row r="256" spans="1:8" ht="15" thickBot="1" x14ac:dyDescent="0.35">
      <c r="A256" s="5"/>
      <c r="B256" s="5"/>
      <c r="C256" s="5"/>
      <c r="D256" s="83"/>
      <c r="E256" s="84"/>
      <c r="F256" s="79"/>
      <c r="G256" s="164">
        <f t="shared" ref="G256:H256" si="62">SUM(G247:G255)</f>
        <v>0</v>
      </c>
      <c r="H256" s="164">
        <f t="shared" si="62"/>
        <v>0</v>
      </c>
    </row>
    <row r="257" spans="1:8" ht="15" thickTop="1" x14ac:dyDescent="0.3">
      <c r="A257" s="5"/>
      <c r="B257" s="5"/>
      <c r="C257" s="5"/>
      <c r="D257" s="186"/>
      <c r="E257" s="96"/>
      <c r="F257" s="91" t="s">
        <v>126</v>
      </c>
      <c r="G257" s="187">
        <f t="shared" ref="G257:H257" si="63">G256-G128</f>
        <v>0</v>
      </c>
      <c r="H257" s="187">
        <f t="shared" si="63"/>
        <v>0</v>
      </c>
    </row>
    <row r="258" spans="1:8" ht="14.4" x14ac:dyDescent="0.3">
      <c r="A258" s="5"/>
      <c r="B258" s="5"/>
      <c r="C258" s="5"/>
      <c r="D258" s="270"/>
      <c r="E258" s="271"/>
      <c r="F258" s="79"/>
      <c r="G258" s="156"/>
      <c r="H258" s="156"/>
    </row>
    <row r="259" spans="1:8" ht="14.4" x14ac:dyDescent="0.3">
      <c r="A259" s="5"/>
      <c r="B259" s="5"/>
      <c r="C259" s="5"/>
      <c r="D259" s="112" t="s">
        <v>172</v>
      </c>
      <c r="E259" s="113"/>
      <c r="F259" s="79"/>
      <c r="G259" s="156"/>
      <c r="H259" s="156"/>
    </row>
    <row r="260" spans="1:8" ht="14.4" x14ac:dyDescent="0.3">
      <c r="A260" s="5">
        <f>A255+1</f>
        <v>161</v>
      </c>
      <c r="B260" s="5">
        <v>161</v>
      </c>
      <c r="C260" s="5"/>
      <c r="D260" s="83" t="s">
        <v>173</v>
      </c>
      <c r="E260" s="84"/>
      <c r="F260" s="79"/>
      <c r="G260" s="157"/>
      <c r="H260" s="157"/>
    </row>
    <row r="261" spans="1:8" ht="14.4" x14ac:dyDescent="0.3">
      <c r="A261" s="5">
        <f t="shared" ref="A261:A272" si="64">A260+1</f>
        <v>162</v>
      </c>
      <c r="B261" s="5">
        <v>162</v>
      </c>
      <c r="C261" s="5"/>
      <c r="D261" s="83" t="s">
        <v>174</v>
      </c>
      <c r="E261" s="84"/>
      <c r="F261" s="79"/>
      <c r="G261" s="157"/>
      <c r="H261" s="157"/>
    </row>
    <row r="262" spans="1:8" ht="14.4" x14ac:dyDescent="0.3">
      <c r="A262" s="5">
        <f t="shared" si="64"/>
        <v>163</v>
      </c>
      <c r="B262" s="5">
        <v>163</v>
      </c>
      <c r="C262" s="5"/>
      <c r="D262" s="83" t="s">
        <v>175</v>
      </c>
      <c r="E262" s="84"/>
      <c r="F262" s="79"/>
      <c r="G262" s="157"/>
      <c r="H262" s="157"/>
    </row>
    <row r="263" spans="1:8" ht="14.4" x14ac:dyDescent="0.3">
      <c r="A263" s="5">
        <f t="shared" si="64"/>
        <v>164</v>
      </c>
      <c r="B263" s="5">
        <v>164</v>
      </c>
      <c r="C263" s="5"/>
      <c r="D263" s="83" t="s">
        <v>176</v>
      </c>
      <c r="E263" s="84"/>
      <c r="F263" s="79"/>
      <c r="G263" s="157"/>
      <c r="H263" s="157"/>
    </row>
    <row r="264" spans="1:8" ht="14.4" x14ac:dyDescent="0.3">
      <c r="A264" s="5">
        <f t="shared" si="64"/>
        <v>165</v>
      </c>
      <c r="B264" s="5">
        <v>165</v>
      </c>
      <c r="C264" s="5"/>
      <c r="D264" s="83" t="s">
        <v>177</v>
      </c>
      <c r="E264" s="84"/>
      <c r="F264" s="79"/>
      <c r="G264" s="144"/>
      <c r="H264" s="144"/>
    </row>
    <row r="265" spans="1:8" ht="14.4" x14ac:dyDescent="0.3">
      <c r="A265" s="5">
        <f t="shared" si="64"/>
        <v>166</v>
      </c>
      <c r="B265" s="5">
        <v>166</v>
      </c>
      <c r="C265" s="5"/>
      <c r="D265" s="83" t="s">
        <v>178</v>
      </c>
      <c r="E265" s="84"/>
      <c r="F265" s="79"/>
      <c r="G265" s="144"/>
      <c r="H265" s="144"/>
    </row>
    <row r="266" spans="1:8" ht="14.4" x14ac:dyDescent="0.3">
      <c r="A266" s="5">
        <f t="shared" si="64"/>
        <v>167</v>
      </c>
      <c r="B266" s="5">
        <v>167</v>
      </c>
      <c r="C266" s="5"/>
      <c r="D266" s="83" t="s">
        <v>179</v>
      </c>
      <c r="E266" s="84"/>
      <c r="F266" s="79">
        <v>0.4261016845703125</v>
      </c>
      <c r="G266" s="260">
        <f>-(SUMIF(TB!$B:$B,$B266,TB!$L:$L))</f>
        <v>0</v>
      </c>
      <c r="H266" s="144">
        <f>-(SUMIF(TB!$B:$B,$B266,TB!$R:$R))</f>
        <v>0</v>
      </c>
    </row>
    <row r="267" spans="1:8" ht="14.4" x14ac:dyDescent="0.3">
      <c r="A267" s="5">
        <f t="shared" si="64"/>
        <v>168</v>
      </c>
      <c r="B267" s="5">
        <v>168</v>
      </c>
      <c r="C267" s="5"/>
      <c r="D267" s="83" t="s">
        <v>180</v>
      </c>
      <c r="E267" s="84"/>
      <c r="F267" s="79"/>
      <c r="G267" s="144"/>
      <c r="H267" s="144"/>
    </row>
    <row r="268" spans="1:8" ht="14.4" x14ac:dyDescent="0.3">
      <c r="A268" s="5">
        <f t="shared" si="64"/>
        <v>169</v>
      </c>
      <c r="B268" s="5">
        <v>169</v>
      </c>
      <c r="C268" s="5"/>
      <c r="D268" s="83" t="s">
        <v>181</v>
      </c>
      <c r="E268" s="84"/>
      <c r="F268" s="79"/>
      <c r="G268" s="144"/>
      <c r="H268" s="144"/>
    </row>
    <row r="269" spans="1:8" ht="14.4" x14ac:dyDescent="0.3">
      <c r="A269" s="5">
        <f t="shared" si="64"/>
        <v>170</v>
      </c>
      <c r="B269" s="5">
        <v>170</v>
      </c>
      <c r="C269" s="5"/>
      <c r="D269" s="83" t="s">
        <v>182</v>
      </c>
      <c r="E269" s="84"/>
      <c r="F269" s="79"/>
      <c r="G269" s="144"/>
      <c r="H269" s="144"/>
    </row>
    <row r="270" spans="1:8" ht="14.4" x14ac:dyDescent="0.3">
      <c r="A270" s="5">
        <f t="shared" si="64"/>
        <v>171</v>
      </c>
      <c r="B270" s="5">
        <v>171</v>
      </c>
      <c r="C270" s="5"/>
      <c r="D270" s="83" t="s">
        <v>183</v>
      </c>
      <c r="E270" s="84"/>
      <c r="F270" s="79">
        <v>0.27000000001862645</v>
      </c>
      <c r="G270" s="144">
        <f>-(SUMIF(TB!$B:$B,$B270,TB!$L:$L))</f>
        <v>0</v>
      </c>
      <c r="H270" s="144"/>
    </row>
    <row r="271" spans="1:8" ht="14.4" x14ac:dyDescent="0.3">
      <c r="A271" s="5">
        <f t="shared" si="64"/>
        <v>172</v>
      </c>
      <c r="B271" s="5">
        <v>172</v>
      </c>
      <c r="C271" s="5"/>
      <c r="D271" s="83" t="s">
        <v>184</v>
      </c>
      <c r="E271" s="84"/>
      <c r="F271" s="79"/>
      <c r="G271" s="144"/>
      <c r="H271" s="144"/>
    </row>
    <row r="272" spans="1:8" ht="14.4" x14ac:dyDescent="0.3">
      <c r="A272" s="5">
        <f t="shared" si="64"/>
        <v>173</v>
      </c>
      <c r="B272" s="5">
        <v>173</v>
      </c>
      <c r="C272" s="5"/>
      <c r="D272" s="85"/>
      <c r="E272" s="86"/>
      <c r="F272" s="87"/>
      <c r="G272" s="165">
        <f t="shared" ref="G272:H272" si="65">SUM(G260:G271)</f>
        <v>0</v>
      </c>
      <c r="H272" s="165">
        <f t="shared" si="65"/>
        <v>0</v>
      </c>
    </row>
    <row r="273" spans="1:8" ht="14.4" x14ac:dyDescent="0.3">
      <c r="A273" s="5"/>
      <c r="B273" s="5"/>
      <c r="C273" s="5"/>
      <c r="D273" s="186"/>
      <c r="E273" s="96"/>
      <c r="F273" s="91" t="s">
        <v>126</v>
      </c>
      <c r="G273" s="187">
        <f t="shared" ref="G273:H273" si="66">G272-G247</f>
        <v>0</v>
      </c>
      <c r="H273" s="187">
        <f t="shared" si="66"/>
        <v>0</v>
      </c>
    </row>
    <row r="274" spans="1:8" ht="14.4" x14ac:dyDescent="0.3">
      <c r="A274" s="5"/>
      <c r="B274" s="5"/>
      <c r="C274" s="5"/>
      <c r="D274" s="83"/>
      <c r="E274" s="84"/>
      <c r="F274" s="79"/>
      <c r="G274" s="156"/>
      <c r="H274" s="156"/>
    </row>
    <row r="275" spans="1:8" ht="14.4" x14ac:dyDescent="0.3">
      <c r="A275" s="5"/>
      <c r="B275" s="5"/>
      <c r="C275" s="5"/>
      <c r="D275" s="21" t="s">
        <v>139</v>
      </c>
      <c r="E275" s="22"/>
      <c r="F275" s="23"/>
      <c r="G275" s="155"/>
      <c r="H275" s="155"/>
    </row>
    <row r="276" spans="1:8" ht="14.4" x14ac:dyDescent="0.3">
      <c r="A276" s="5"/>
      <c r="B276" s="5"/>
      <c r="C276" s="5"/>
      <c r="D276" s="21"/>
      <c r="E276" s="22"/>
      <c r="F276" s="23"/>
      <c r="G276" s="155"/>
      <c r="H276" s="155"/>
    </row>
    <row r="277" spans="1:8" ht="14.4" x14ac:dyDescent="0.3">
      <c r="A277" s="5"/>
      <c r="B277" s="5"/>
      <c r="C277" s="5"/>
      <c r="D277" s="21"/>
      <c r="E277" s="22"/>
      <c r="F277" s="23"/>
      <c r="G277" s="155"/>
      <c r="H277" s="155"/>
    </row>
    <row r="278" spans="1:8" ht="14.4" x14ac:dyDescent="0.3">
      <c r="A278" s="5"/>
      <c r="B278" s="5"/>
      <c r="C278" s="5"/>
      <c r="D278" s="21"/>
      <c r="E278" s="22"/>
      <c r="F278" s="23"/>
      <c r="G278" s="155"/>
      <c r="H278" s="155"/>
    </row>
    <row r="279" spans="1:8" ht="14.4" x14ac:dyDescent="0.3">
      <c r="A279" s="5"/>
      <c r="B279" s="5"/>
      <c r="C279" s="5"/>
      <c r="D279" s="21" t="s">
        <v>140</v>
      </c>
      <c r="E279" s="22"/>
      <c r="F279" s="23"/>
      <c r="G279" s="155"/>
      <c r="H279" s="155"/>
    </row>
    <row r="280" spans="1:8" ht="14.4" x14ac:dyDescent="0.3">
      <c r="A280" s="5"/>
      <c r="B280" s="5"/>
      <c r="C280" s="5"/>
      <c r="D280" s="21"/>
      <c r="E280" s="22"/>
      <c r="F280" s="23"/>
      <c r="G280" s="155"/>
      <c r="H280" s="155"/>
    </row>
    <row r="281" spans="1:8" ht="14.4" hidden="1" outlineLevel="1" x14ac:dyDescent="0.3">
      <c r="A281" s="5"/>
      <c r="B281" s="5"/>
      <c r="C281" s="5"/>
      <c r="D281" s="83"/>
      <c r="E281" s="84"/>
      <c r="F281" s="79"/>
      <c r="G281" s="156"/>
      <c r="H281" s="156"/>
    </row>
    <row r="282" spans="1:8" ht="14.4" hidden="1" outlineLevel="1" x14ac:dyDescent="0.3">
      <c r="A282" s="5"/>
      <c r="B282" s="5"/>
      <c r="C282" s="5"/>
      <c r="D282" s="83"/>
      <c r="E282" s="84"/>
      <c r="F282" s="79"/>
      <c r="G282" s="156"/>
      <c r="H282" s="156"/>
    </row>
    <row r="283" spans="1:8" ht="14.4" hidden="1" outlineLevel="1" x14ac:dyDescent="0.3">
      <c r="A283" s="5"/>
      <c r="B283" s="5"/>
      <c r="C283" s="5"/>
      <c r="D283" s="21"/>
      <c r="E283" s="22"/>
      <c r="F283" s="23"/>
      <c r="G283" s="155"/>
      <c r="H283" s="155"/>
    </row>
    <row r="284" spans="1:8" ht="14.4" hidden="1" outlineLevel="1" x14ac:dyDescent="0.3">
      <c r="A284" s="5"/>
      <c r="B284" s="5"/>
      <c r="C284" s="5"/>
      <c r="D284" s="114"/>
      <c r="E284" s="115"/>
      <c r="F284" s="116"/>
      <c r="G284" s="156" t="e">
        <f t="shared" ref="G284:H286" si="67">G240</f>
        <v>#REF!</v>
      </c>
      <c r="H284" s="156" t="e">
        <f t="shared" si="67"/>
        <v>#REF!</v>
      </c>
    </row>
    <row r="285" spans="1:8" ht="14.4" hidden="1" outlineLevel="1" x14ac:dyDescent="0.3">
      <c r="A285" s="5"/>
      <c r="B285" s="5"/>
      <c r="C285" s="5"/>
      <c r="D285" s="83"/>
      <c r="E285" s="84"/>
      <c r="F285" s="79"/>
      <c r="G285" s="156" t="e">
        <f t="shared" si="67"/>
        <v>#REF!</v>
      </c>
      <c r="H285" s="156" t="e">
        <f t="shared" si="67"/>
        <v>#REF!</v>
      </c>
    </row>
    <row r="286" spans="1:8" ht="14.4" hidden="1" outlineLevel="1" x14ac:dyDescent="0.3">
      <c r="A286" s="5"/>
      <c r="B286" s="5"/>
      <c r="C286" s="5"/>
      <c r="D286" s="77"/>
      <c r="E286" s="78"/>
      <c r="F286" s="117"/>
      <c r="G286" s="156">
        <f t="shared" si="67"/>
        <v>0</v>
      </c>
      <c r="H286" s="156">
        <f t="shared" si="67"/>
        <v>0</v>
      </c>
    </row>
    <row r="287" spans="1:8" ht="14.4" collapsed="1" x14ac:dyDescent="0.3">
      <c r="A287" s="5"/>
      <c r="B287" s="5"/>
      <c r="C287" s="5"/>
      <c r="D287" s="77" t="s">
        <v>185</v>
      </c>
      <c r="E287" s="84"/>
      <c r="F287" s="79"/>
      <c r="G287" s="156"/>
      <c r="H287" s="156"/>
    </row>
    <row r="288" spans="1:8" ht="14.4" x14ac:dyDescent="0.3">
      <c r="A288" s="5"/>
      <c r="B288" s="5"/>
      <c r="C288" s="5"/>
      <c r="D288" s="83"/>
      <c r="E288" s="84"/>
      <c r="F288" s="79"/>
      <c r="G288" s="156"/>
      <c r="H288" s="156"/>
    </row>
    <row r="289" spans="1:8" ht="14.4" x14ac:dyDescent="0.3">
      <c r="A289" s="5"/>
      <c r="B289" s="5"/>
      <c r="C289" s="5"/>
      <c r="D289" s="268" t="s">
        <v>186</v>
      </c>
      <c r="E289" s="269"/>
      <c r="F289" s="272"/>
      <c r="G289" s="156"/>
      <c r="H289" s="156"/>
    </row>
    <row r="290" spans="1:8" ht="14.4" x14ac:dyDescent="0.3">
      <c r="A290" s="5">
        <f>A272+1</f>
        <v>174</v>
      </c>
      <c r="B290" s="5">
        <v>174</v>
      </c>
      <c r="C290" s="5"/>
      <c r="D290" s="21" t="s">
        <v>187</v>
      </c>
      <c r="E290" s="84"/>
      <c r="F290" s="79">
        <v>0</v>
      </c>
      <c r="G290" s="144"/>
      <c r="H290" s="144"/>
    </row>
    <row r="291" spans="1:8" ht="14.4" x14ac:dyDescent="0.3">
      <c r="A291" s="5">
        <f>A290+1</f>
        <v>175</v>
      </c>
      <c r="B291" s="5">
        <v>175</v>
      </c>
      <c r="C291" s="5"/>
      <c r="D291" s="21" t="s">
        <v>188</v>
      </c>
      <c r="E291" s="84"/>
      <c r="F291" s="79"/>
      <c r="G291" s="157"/>
      <c r="H291" s="157"/>
    </row>
    <row r="292" spans="1:8" ht="14.4" x14ac:dyDescent="0.3">
      <c r="A292" s="5">
        <f>A291+1</f>
        <v>176</v>
      </c>
      <c r="B292" s="5">
        <v>176</v>
      </c>
      <c r="C292" s="5"/>
      <c r="D292" s="21" t="s">
        <v>189</v>
      </c>
      <c r="E292" s="84"/>
      <c r="F292" s="79"/>
      <c r="G292" s="157"/>
      <c r="H292" s="157"/>
    </row>
    <row r="293" spans="1:8" ht="14.4" x14ac:dyDescent="0.3">
      <c r="A293" s="5">
        <f>A292+1</f>
        <v>177</v>
      </c>
      <c r="B293" s="5">
        <v>177</v>
      </c>
      <c r="C293" s="5"/>
      <c r="D293" s="21" t="s">
        <v>190</v>
      </c>
      <c r="E293" s="84"/>
      <c r="F293" s="79"/>
      <c r="G293" s="157"/>
      <c r="H293" s="157"/>
    </row>
    <row r="294" spans="1:8" ht="15" thickBot="1" x14ac:dyDescent="0.35">
      <c r="A294" s="5">
        <f>A293+1</f>
        <v>178</v>
      </c>
      <c r="B294" s="5">
        <v>178</v>
      </c>
      <c r="C294" s="5"/>
      <c r="D294" s="85"/>
      <c r="E294" s="86"/>
      <c r="F294" s="87"/>
      <c r="G294" s="164">
        <f t="shared" ref="G294:H294" si="68">SUM(G290:G293)</f>
        <v>0</v>
      </c>
      <c r="H294" s="164">
        <f t="shared" si="68"/>
        <v>0</v>
      </c>
    </row>
    <row r="295" spans="1:8" ht="15" thickTop="1" x14ac:dyDescent="0.3">
      <c r="A295" s="5"/>
      <c r="B295" s="5"/>
      <c r="C295" s="5"/>
      <c r="D295" s="186"/>
      <c r="E295" s="96"/>
      <c r="F295" s="91" t="s">
        <v>126</v>
      </c>
      <c r="G295" s="187">
        <f t="shared" ref="G295:H295" si="69">G294-G248</f>
        <v>0</v>
      </c>
      <c r="H295" s="187">
        <f t="shared" si="69"/>
        <v>0</v>
      </c>
    </row>
    <row r="296" spans="1:8" ht="14.4" x14ac:dyDescent="0.3">
      <c r="A296" s="5"/>
      <c r="B296" s="5"/>
      <c r="C296" s="5"/>
      <c r="D296" s="83"/>
      <c r="E296" s="84"/>
      <c r="F296" s="79"/>
      <c r="G296" s="156"/>
      <c r="H296" s="156"/>
    </row>
    <row r="297" spans="1:8" ht="14.4" x14ac:dyDescent="0.3">
      <c r="A297" s="5"/>
      <c r="B297" s="5"/>
      <c r="C297" s="5"/>
      <c r="D297" s="112" t="s">
        <v>191</v>
      </c>
      <c r="E297" s="113"/>
      <c r="F297" s="79"/>
      <c r="G297" s="156"/>
      <c r="H297" s="156"/>
    </row>
    <row r="298" spans="1:8" ht="14.4" x14ac:dyDescent="0.3">
      <c r="A298" s="5">
        <f>A294+1</f>
        <v>179</v>
      </c>
      <c r="B298" s="5">
        <v>179</v>
      </c>
      <c r="C298" s="5"/>
      <c r="D298" s="21" t="s">
        <v>192</v>
      </c>
      <c r="E298" s="84"/>
      <c r="F298" s="79"/>
      <c r="G298" s="157"/>
      <c r="H298" s="157"/>
    </row>
    <row r="299" spans="1:8" ht="14.4" x14ac:dyDescent="0.3">
      <c r="A299" s="5">
        <f>A298+1</f>
        <v>180</v>
      </c>
      <c r="B299" s="5">
        <v>180</v>
      </c>
      <c r="C299" s="5"/>
      <c r="D299" s="21" t="s">
        <v>193</v>
      </c>
      <c r="E299" s="84"/>
      <c r="F299" s="79"/>
      <c r="G299" s="144"/>
      <c r="H299" s="144"/>
    </row>
    <row r="300" spans="1:8" ht="15" thickBot="1" x14ac:dyDescent="0.35">
      <c r="A300" s="5">
        <f>A299+1</f>
        <v>181</v>
      </c>
      <c r="B300" s="5">
        <v>181</v>
      </c>
      <c r="C300" s="5"/>
      <c r="D300" s="85"/>
      <c r="E300" s="86"/>
      <c r="F300" s="87"/>
      <c r="G300" s="164">
        <f t="shared" ref="G300:H300" si="70">SUM(G298:G299)</f>
        <v>0</v>
      </c>
      <c r="H300" s="164">
        <f t="shared" si="70"/>
        <v>0</v>
      </c>
    </row>
    <row r="301" spans="1:8" ht="15" thickTop="1" x14ac:dyDescent="0.3">
      <c r="A301" s="5"/>
      <c r="B301" s="5"/>
      <c r="C301" s="5"/>
      <c r="D301" s="186"/>
      <c r="E301" s="96"/>
      <c r="F301" s="91" t="s">
        <v>126</v>
      </c>
      <c r="G301" s="187">
        <f t="shared" ref="G301:H301" si="71">G300-G249</f>
        <v>0</v>
      </c>
      <c r="H301" s="187">
        <f t="shared" si="71"/>
        <v>0</v>
      </c>
    </row>
    <row r="302" spans="1:8" ht="14.4" x14ac:dyDescent="0.3">
      <c r="A302" s="5"/>
      <c r="B302" s="5"/>
      <c r="C302" s="5"/>
      <c r="D302" s="112" t="s">
        <v>194</v>
      </c>
      <c r="E302" s="113"/>
      <c r="F302" s="79"/>
      <c r="G302" s="156"/>
      <c r="H302" s="156"/>
    </row>
    <row r="303" spans="1:8" ht="14.4" x14ac:dyDescent="0.3">
      <c r="A303" s="5">
        <f>A300+1</f>
        <v>182</v>
      </c>
      <c r="B303" s="5">
        <v>182</v>
      </c>
      <c r="C303" s="5"/>
      <c r="D303" s="21" t="s">
        <v>195</v>
      </c>
      <c r="E303" s="84"/>
      <c r="F303" s="79">
        <v>-0.39999999850988388</v>
      </c>
      <c r="G303" s="261">
        <f>-(SUMIF(TB!$B:$B,$B303,TB!$L:$L)+(SUMIF(TB!$B:$B,$B303,TB!$W:$W)+SUMIF(TB!$B:$B,$B303,TB!$AB:$AB))*0.3)</f>
        <v>0</v>
      </c>
      <c r="H303" s="261">
        <f>-(SUMIF(TB!$B:$B,$B303,TB!$R:$R)+(SUMIF(TB!$B:$B,$B303,TB!$W:$W)+SUMIF(TB!$B:$B,$B303,TB!$AB:$AB))*0.7)</f>
        <v>0</v>
      </c>
    </row>
    <row r="304" spans="1:8" ht="14.4" x14ac:dyDescent="0.3">
      <c r="A304" s="5">
        <f>A303+1</f>
        <v>183</v>
      </c>
      <c r="B304" s="5">
        <v>183</v>
      </c>
      <c r="C304" s="5"/>
      <c r="D304" s="21" t="s">
        <v>196</v>
      </c>
      <c r="E304" s="84"/>
      <c r="F304" s="79"/>
      <c r="G304" s="157"/>
      <c r="H304" s="157"/>
    </row>
    <row r="305" spans="1:8" ht="14.4" x14ac:dyDescent="0.3">
      <c r="A305" s="5">
        <f>A304+1</f>
        <v>184</v>
      </c>
      <c r="B305" s="5">
        <v>184</v>
      </c>
      <c r="C305" s="5"/>
      <c r="D305" s="21" t="s">
        <v>197</v>
      </c>
      <c r="E305" s="84"/>
      <c r="F305" s="79"/>
      <c r="G305" s="144"/>
      <c r="H305" s="144"/>
    </row>
    <row r="306" spans="1:8" ht="15" thickBot="1" x14ac:dyDescent="0.35">
      <c r="A306" s="5">
        <f>A305+1</f>
        <v>185</v>
      </c>
      <c r="B306" s="5">
        <v>185</v>
      </c>
      <c r="C306" s="5"/>
      <c r="D306" s="52"/>
      <c r="E306" s="86"/>
      <c r="F306" s="87"/>
      <c r="G306" s="164">
        <f t="shared" ref="G306:H306" si="72">SUM(G303:G305)</f>
        <v>0</v>
      </c>
      <c r="H306" s="164">
        <f t="shared" si="72"/>
        <v>0</v>
      </c>
    </row>
    <row r="307" spans="1:8" ht="15" thickTop="1" x14ac:dyDescent="0.3">
      <c r="A307" s="5"/>
      <c r="B307" s="5"/>
      <c r="C307" s="5"/>
      <c r="D307" s="186"/>
      <c r="E307" s="96"/>
      <c r="F307" s="91" t="s">
        <v>126</v>
      </c>
      <c r="G307" s="187">
        <f t="shared" ref="G307:H307" si="73">G306-G250</f>
        <v>0</v>
      </c>
      <c r="H307" s="187">
        <f t="shared" si="73"/>
        <v>0</v>
      </c>
    </row>
    <row r="308" spans="1:8" ht="14.4" x14ac:dyDescent="0.3">
      <c r="A308" s="5"/>
      <c r="B308" s="5"/>
      <c r="C308" s="5"/>
      <c r="D308" s="118"/>
      <c r="E308" s="113"/>
      <c r="F308" s="119"/>
      <c r="G308" s="156"/>
      <c r="H308" s="156"/>
    </row>
    <row r="309" spans="1:8" ht="14.4" x14ac:dyDescent="0.3">
      <c r="A309" s="5"/>
      <c r="B309" s="5"/>
      <c r="C309" s="5"/>
      <c r="D309" s="112" t="s">
        <v>198</v>
      </c>
      <c r="E309" s="84"/>
      <c r="F309" s="79"/>
      <c r="G309" s="156"/>
      <c r="H309" s="156"/>
    </row>
    <row r="310" spans="1:8" ht="14.4" x14ac:dyDescent="0.3">
      <c r="A310" s="5">
        <f>A306+1</f>
        <v>186</v>
      </c>
      <c r="B310" s="5">
        <v>186</v>
      </c>
      <c r="C310" s="5"/>
      <c r="D310" s="21" t="s">
        <v>199</v>
      </c>
      <c r="E310" s="84"/>
      <c r="F310" s="79"/>
      <c r="G310" s="167"/>
      <c r="H310" s="167"/>
    </row>
    <row r="311" spans="1:8" ht="14.4" x14ac:dyDescent="0.3">
      <c r="A311" s="5">
        <f t="shared" ref="A311:A317" si="74">A310+1</f>
        <v>187</v>
      </c>
      <c r="B311" s="5">
        <v>187</v>
      </c>
      <c r="C311" s="5"/>
      <c r="D311" s="21" t="s">
        <v>200</v>
      </c>
      <c r="E311" s="84"/>
      <c r="F311" s="79"/>
      <c r="G311" s="168"/>
      <c r="H311" s="168"/>
    </row>
    <row r="312" spans="1:8" ht="14.4" x14ac:dyDescent="0.3">
      <c r="A312" s="5">
        <f t="shared" si="74"/>
        <v>188</v>
      </c>
      <c r="B312" s="5">
        <v>188</v>
      </c>
      <c r="C312" s="5"/>
      <c r="D312" s="21" t="s">
        <v>201</v>
      </c>
      <c r="E312" s="84"/>
      <c r="F312" s="79"/>
      <c r="G312" s="159">
        <f t="shared" ref="G312:H312" si="75">SUM(G310:G311)</f>
        <v>0</v>
      </c>
      <c r="H312" s="159">
        <f t="shared" si="75"/>
        <v>0</v>
      </c>
    </row>
    <row r="313" spans="1:8" ht="14.4" x14ac:dyDescent="0.3">
      <c r="A313" s="5">
        <f t="shared" si="74"/>
        <v>189</v>
      </c>
      <c r="B313" s="5">
        <v>189</v>
      </c>
      <c r="C313" s="5"/>
      <c r="D313" s="21" t="s">
        <v>202</v>
      </c>
      <c r="E313" s="84"/>
      <c r="F313" s="79"/>
      <c r="G313" s="158"/>
      <c r="H313" s="158"/>
    </row>
    <row r="314" spans="1:8" ht="14.4" x14ac:dyDescent="0.3">
      <c r="A314" s="5">
        <f t="shared" si="74"/>
        <v>190</v>
      </c>
      <c r="B314" s="5">
        <v>190</v>
      </c>
      <c r="C314" s="5"/>
      <c r="D314" s="21" t="s">
        <v>203</v>
      </c>
      <c r="E314" s="84"/>
      <c r="F314" s="79"/>
      <c r="G314" s="159">
        <f t="shared" ref="G314:H314" si="76">SUM(G312:G313)</f>
        <v>0</v>
      </c>
      <c r="H314" s="159">
        <f t="shared" si="76"/>
        <v>0</v>
      </c>
    </row>
    <row r="315" spans="1:8" ht="14.4" x14ac:dyDescent="0.3">
      <c r="A315" s="5">
        <f t="shared" si="74"/>
        <v>191</v>
      </c>
      <c r="B315" s="5">
        <v>191</v>
      </c>
      <c r="C315" s="5"/>
      <c r="D315" s="21" t="s">
        <v>204</v>
      </c>
      <c r="E315" s="84"/>
      <c r="F315" s="79"/>
      <c r="G315" s="167"/>
      <c r="H315" s="167"/>
    </row>
    <row r="316" spans="1:8" ht="14.4" x14ac:dyDescent="0.3">
      <c r="A316" s="5">
        <f t="shared" si="74"/>
        <v>192</v>
      </c>
      <c r="B316" s="5">
        <v>192</v>
      </c>
      <c r="C316" s="5"/>
      <c r="D316" s="21" t="s">
        <v>205</v>
      </c>
      <c r="E316" s="84"/>
      <c r="F316" s="79"/>
      <c r="G316" s="167"/>
      <c r="H316" s="167"/>
    </row>
    <row r="317" spans="1:8" ht="15" thickBot="1" x14ac:dyDescent="0.35">
      <c r="A317" s="5">
        <f t="shared" si="74"/>
        <v>193</v>
      </c>
      <c r="B317" s="5">
        <v>193</v>
      </c>
      <c r="C317" s="5"/>
      <c r="D317" s="21" t="s">
        <v>169</v>
      </c>
      <c r="E317" s="84"/>
      <c r="F317" s="79"/>
      <c r="G317" s="169">
        <f t="shared" ref="G317:H317" si="77">SUM(G314:G316)</f>
        <v>0</v>
      </c>
      <c r="H317" s="169">
        <f t="shared" si="77"/>
        <v>0</v>
      </c>
    </row>
    <row r="318" spans="1:8" ht="15" thickTop="1" x14ac:dyDescent="0.3">
      <c r="A318" s="5"/>
      <c r="B318" s="5"/>
      <c r="C318" s="5"/>
      <c r="D318" s="186"/>
      <c r="E318" s="96"/>
      <c r="F318" s="91" t="s">
        <v>126</v>
      </c>
      <c r="G318" s="187">
        <f t="shared" ref="G318:H318" si="78">G317-G254</f>
        <v>0</v>
      </c>
      <c r="H318" s="187">
        <f t="shared" si="78"/>
        <v>0</v>
      </c>
    </row>
    <row r="319" spans="1:8" ht="14.4" x14ac:dyDescent="0.3">
      <c r="A319" s="5"/>
      <c r="B319" s="5"/>
      <c r="C319" s="5"/>
      <c r="D319" s="21" t="s">
        <v>206</v>
      </c>
      <c r="E319" s="84"/>
      <c r="F319" s="79"/>
      <c r="G319" s="170">
        <f t="shared" ref="G319:H319" si="79">-IFERROR(G315/G314,0)</f>
        <v>0</v>
      </c>
      <c r="H319" s="170">
        <f t="shared" si="79"/>
        <v>0</v>
      </c>
    </row>
    <row r="320" spans="1:8" ht="14.4" x14ac:dyDescent="0.3">
      <c r="A320" s="5"/>
      <c r="B320" s="5"/>
      <c r="C320" s="5"/>
      <c r="D320" s="21"/>
      <c r="E320" s="84"/>
      <c r="F320" s="79"/>
      <c r="G320" s="162"/>
      <c r="H320" s="162"/>
    </row>
    <row r="321" spans="1:8" ht="14.4" x14ac:dyDescent="0.3">
      <c r="A321" s="5"/>
      <c r="B321" s="5"/>
      <c r="C321" s="5"/>
      <c r="D321" s="21" t="s">
        <v>207</v>
      </c>
      <c r="E321" s="84"/>
      <c r="F321" s="79"/>
      <c r="G321" s="170">
        <f t="shared" ref="G321:H321" si="80">-IFERROR(G312/G310,0)</f>
        <v>0</v>
      </c>
      <c r="H321" s="170">
        <f t="shared" si="80"/>
        <v>0</v>
      </c>
    </row>
    <row r="322" spans="1:8" ht="14.4" x14ac:dyDescent="0.3">
      <c r="A322" s="5"/>
      <c r="B322" s="5"/>
      <c r="C322" s="5"/>
      <c r="D322" s="83"/>
      <c r="E322" s="84"/>
      <c r="F322" s="79"/>
      <c r="G322" s="156"/>
      <c r="H322" s="156"/>
    </row>
    <row r="323" spans="1:8" ht="14.4" hidden="1" outlineLevel="1" x14ac:dyDescent="0.3">
      <c r="A323" s="5"/>
      <c r="B323" s="5"/>
      <c r="C323" s="5"/>
      <c r="D323" s="83"/>
      <c r="E323" s="84"/>
      <c r="F323" s="79"/>
      <c r="G323" s="156"/>
      <c r="H323" s="156"/>
    </row>
    <row r="324" spans="1:8" ht="14.4" collapsed="1" x14ac:dyDescent="0.3">
      <c r="A324" s="5"/>
      <c r="B324" s="5"/>
      <c r="C324" s="5"/>
      <c r="D324" s="21" t="s">
        <v>139</v>
      </c>
      <c r="E324" s="22"/>
      <c r="F324" s="23"/>
      <c r="G324" s="155"/>
      <c r="H324" s="155"/>
    </row>
    <row r="325" spans="1:8" ht="14.4" x14ac:dyDescent="0.3">
      <c r="A325" s="5"/>
      <c r="B325" s="5"/>
      <c r="C325" s="5"/>
      <c r="D325" s="21"/>
      <c r="E325" s="22"/>
      <c r="F325" s="23"/>
      <c r="G325" s="155"/>
      <c r="H325" s="155"/>
    </row>
    <row r="326" spans="1:8" ht="14.4" x14ac:dyDescent="0.3">
      <c r="A326" s="5"/>
      <c r="B326" s="5"/>
      <c r="C326" s="5"/>
      <c r="D326" s="21"/>
      <c r="E326" s="22"/>
      <c r="F326" s="23"/>
      <c r="G326" s="155"/>
      <c r="H326" s="155"/>
    </row>
    <row r="327" spans="1:8" ht="14.4" x14ac:dyDescent="0.3">
      <c r="A327" s="5"/>
      <c r="B327" s="5"/>
      <c r="C327" s="5"/>
      <c r="D327" s="21"/>
      <c r="E327" s="22"/>
      <c r="F327" s="23"/>
      <c r="G327" s="155"/>
      <c r="H327" s="155"/>
    </row>
    <row r="328" spans="1:8" ht="14.4" x14ac:dyDescent="0.3">
      <c r="A328" s="5"/>
      <c r="B328" s="5"/>
      <c r="C328" s="5"/>
      <c r="D328" s="21" t="s">
        <v>140</v>
      </c>
      <c r="E328" s="22"/>
      <c r="F328" s="23"/>
      <c r="G328" s="155"/>
      <c r="H328" s="155"/>
    </row>
    <row r="329" spans="1:8" ht="14.4" x14ac:dyDescent="0.3">
      <c r="A329" s="5"/>
      <c r="B329" s="5"/>
      <c r="C329" s="5"/>
      <c r="D329" s="21"/>
      <c r="E329" s="22"/>
      <c r="F329" s="23"/>
      <c r="G329" s="155"/>
      <c r="H329" s="155"/>
    </row>
    <row r="330" spans="1:8" ht="14.4" hidden="1" outlineLevel="1" x14ac:dyDescent="0.3">
      <c r="A330" s="5"/>
      <c r="B330" s="5"/>
      <c r="C330" s="5"/>
      <c r="D330" s="83"/>
      <c r="E330" s="84"/>
      <c r="F330" s="79"/>
      <c r="G330" s="156"/>
      <c r="H330" s="156"/>
    </row>
    <row r="331" spans="1:8" ht="14.4" hidden="1" outlineLevel="1" x14ac:dyDescent="0.3">
      <c r="A331" s="5"/>
      <c r="B331" s="5"/>
      <c r="C331" s="5"/>
      <c r="D331" s="106"/>
      <c r="E331" s="22"/>
      <c r="F331" s="23"/>
      <c r="G331" s="155"/>
      <c r="H331" s="155"/>
    </row>
    <row r="332" spans="1:8" ht="14.4" hidden="1" outlineLevel="1" x14ac:dyDescent="0.3">
      <c r="A332" s="5"/>
      <c r="B332" s="5"/>
      <c r="C332" s="5"/>
      <c r="D332" s="106"/>
      <c r="E332" s="22"/>
      <c r="F332" s="23"/>
      <c r="G332" s="155"/>
      <c r="H332" s="155"/>
    </row>
    <row r="333" spans="1:8" ht="14.4" hidden="1" outlineLevel="1" x14ac:dyDescent="0.3">
      <c r="A333" s="5"/>
      <c r="B333" s="5"/>
      <c r="C333" s="5"/>
      <c r="D333" s="106"/>
      <c r="E333" s="22"/>
      <c r="F333" s="23"/>
      <c r="G333" s="155"/>
      <c r="H333" s="155"/>
    </row>
    <row r="334" spans="1:8" ht="14.4" hidden="1" outlineLevel="1" x14ac:dyDescent="0.3">
      <c r="A334" s="5"/>
      <c r="B334" s="5"/>
      <c r="C334" s="5"/>
      <c r="D334" s="106"/>
      <c r="E334" s="22"/>
      <c r="F334" s="23"/>
      <c r="G334" s="155"/>
      <c r="H334" s="155"/>
    </row>
    <row r="335" spans="1:8" ht="14.4" hidden="1" outlineLevel="1" x14ac:dyDescent="0.3">
      <c r="A335" s="5"/>
      <c r="B335" s="5"/>
      <c r="C335" s="5"/>
      <c r="D335" s="106"/>
      <c r="E335" s="22"/>
      <c r="F335" s="23"/>
      <c r="G335" s="155"/>
      <c r="H335" s="155"/>
    </row>
    <row r="336" spans="1:8" ht="14.4" hidden="1" outlineLevel="1" x14ac:dyDescent="0.3">
      <c r="A336" s="5"/>
      <c r="B336" s="5"/>
      <c r="C336" s="5"/>
      <c r="D336" s="106"/>
      <c r="E336" s="22"/>
      <c r="F336" s="23"/>
      <c r="G336" s="155"/>
      <c r="H336" s="155"/>
    </row>
    <row r="337" spans="1:8" ht="14.4" hidden="1" outlineLevel="1" x14ac:dyDescent="0.3">
      <c r="A337" s="5"/>
      <c r="B337" s="5"/>
      <c r="C337" s="5"/>
      <c r="D337" s="21"/>
      <c r="E337" s="22"/>
      <c r="F337" s="23"/>
      <c r="G337" s="155"/>
      <c r="H337" s="155"/>
    </row>
    <row r="338" spans="1:8" ht="14.4" hidden="1" outlineLevel="1" x14ac:dyDescent="0.3">
      <c r="A338" s="5"/>
      <c r="B338" s="5"/>
      <c r="C338" s="5"/>
      <c r="D338" s="100"/>
      <c r="E338" s="101"/>
      <c r="F338" s="102"/>
      <c r="G338" s="156" t="e">
        <f t="shared" ref="G338:H340" si="81">G284</f>
        <v>#REF!</v>
      </c>
      <c r="H338" s="156" t="e">
        <f t="shared" si="81"/>
        <v>#REF!</v>
      </c>
    </row>
    <row r="339" spans="1:8" ht="14.4" hidden="1" outlineLevel="1" x14ac:dyDescent="0.3">
      <c r="A339" s="5"/>
      <c r="B339" s="5"/>
      <c r="C339" s="5"/>
      <c r="D339" s="105"/>
      <c r="E339" s="103"/>
      <c r="F339" s="104"/>
      <c r="G339" s="156" t="e">
        <f t="shared" si="81"/>
        <v>#REF!</v>
      </c>
      <c r="H339" s="156" t="e">
        <f t="shared" si="81"/>
        <v>#REF!</v>
      </c>
    </row>
    <row r="340" spans="1:8" ht="14.4" hidden="1" outlineLevel="1" x14ac:dyDescent="0.3">
      <c r="A340" s="5"/>
      <c r="B340" s="5"/>
      <c r="C340" s="5"/>
      <c r="D340" s="100"/>
      <c r="E340" s="101"/>
      <c r="F340" s="102"/>
      <c r="G340" s="156">
        <f t="shared" si="81"/>
        <v>0</v>
      </c>
      <c r="H340" s="156">
        <f t="shared" si="81"/>
        <v>0</v>
      </c>
    </row>
    <row r="341" spans="1:8" ht="14.4" hidden="1" outlineLevel="1" x14ac:dyDescent="0.3">
      <c r="A341" s="5"/>
      <c r="B341" s="5"/>
      <c r="C341" s="5"/>
      <c r="D341" s="77"/>
      <c r="E341" s="84"/>
      <c r="F341" s="79"/>
      <c r="G341" s="156"/>
      <c r="H341" s="156"/>
    </row>
    <row r="342" spans="1:8" ht="14.4" collapsed="1" x14ac:dyDescent="0.3">
      <c r="A342" s="5"/>
      <c r="B342" s="5"/>
      <c r="C342" s="5"/>
      <c r="D342" s="77" t="s">
        <v>208</v>
      </c>
      <c r="E342" s="84"/>
      <c r="F342" s="79"/>
      <c r="G342" s="156"/>
      <c r="H342" s="156"/>
    </row>
    <row r="343" spans="1:8" ht="14.4" x14ac:dyDescent="0.3">
      <c r="A343" s="5"/>
      <c r="B343" s="5"/>
      <c r="C343" s="5"/>
      <c r="D343" s="85" t="s">
        <v>209</v>
      </c>
      <c r="E343" s="84"/>
      <c r="F343" s="79"/>
      <c r="G343" s="156"/>
      <c r="H343" s="156"/>
    </row>
    <row r="344" spans="1:8" ht="14.4" x14ac:dyDescent="0.3">
      <c r="A344" s="5">
        <f>A317+1</f>
        <v>194</v>
      </c>
      <c r="B344" s="5">
        <v>194</v>
      </c>
      <c r="C344" s="5"/>
      <c r="D344" s="83"/>
      <c r="E344" s="84" t="s">
        <v>210</v>
      </c>
      <c r="F344" s="79">
        <v>-1.5</v>
      </c>
      <c r="G344" s="144">
        <f>-(SUMIF(TB!$B:$B,$B344,TB!$L:$L)+(SUMIF(TB!$B:$B,$B344,TB!$W:$W)+SUMIF(TB!$B:$B,$B344,TB!$AB:$AB))*0.19)</f>
        <v>0</v>
      </c>
      <c r="H344" s="144">
        <f>-(SUMIF(TB!$B:$B,$B344,TB!$R:$R)+(SUMIF(TB!$B:$B,$B344,TB!$W:$W)+SUMIF(TB!$B:$B,$B344,TB!$AB:$AB))*0.81)</f>
        <v>0</v>
      </c>
    </row>
    <row r="345" spans="1:8" ht="14.4" x14ac:dyDescent="0.3">
      <c r="A345" s="5">
        <f t="shared" ref="A345:A353" si="82">A344+1</f>
        <v>195</v>
      </c>
      <c r="B345" s="5">
        <v>195</v>
      </c>
      <c r="C345" s="5"/>
      <c r="D345" s="83"/>
      <c r="E345" s="84" t="s">
        <v>211</v>
      </c>
      <c r="F345" s="79">
        <v>0.5</v>
      </c>
      <c r="G345" s="144">
        <f>-(SUMIF(TB!$B:$B,$B345,TB!$L:$L)+(SUMIF(TB!$B:$B,$B345,TB!$W:$W)+SUMIF(TB!$B:$B,$B345,TB!$AB:$AB))*0.19)</f>
        <v>0</v>
      </c>
      <c r="H345" s="144">
        <f>-(SUMIF(TB!$B:$B,$B345,TB!$R:$R)+(SUMIF(TB!$B:$B,$B345,TB!$W:$W)+SUMIF(TB!$B:$B,$B345,TB!$AB:$AB))*0.81)</f>
        <v>0</v>
      </c>
    </row>
    <row r="346" spans="1:8" ht="14.4" x14ac:dyDescent="0.3">
      <c r="A346" s="5">
        <f t="shared" si="82"/>
        <v>196</v>
      </c>
      <c r="B346" s="5">
        <v>196</v>
      </c>
      <c r="C346" s="5"/>
      <c r="D346" s="83"/>
      <c r="E346" s="84" t="s">
        <v>212</v>
      </c>
      <c r="F346" s="79">
        <v>0</v>
      </c>
      <c r="G346" s="144">
        <f>-(SUMIF(TB!$B:$B,$B346,TB!$L:$L)+(SUMIF(TB!$B:$B,$B346,TB!$W:$W)+SUMIF(TB!$B:$B,$B346,TB!$AB:$AB))*0.19)</f>
        <v>0</v>
      </c>
      <c r="H346" s="144">
        <f>-(SUMIF(TB!$B:$B,$B346,TB!$R:$R)+(SUMIF(TB!$B:$B,$B346,TB!$W:$W)+SUMIF(TB!$B:$B,$B346,TB!$AB:$AB))*0.81)</f>
        <v>0</v>
      </c>
    </row>
    <row r="347" spans="1:8" ht="14.4" x14ac:dyDescent="0.3">
      <c r="A347" s="5">
        <f t="shared" si="82"/>
        <v>197</v>
      </c>
      <c r="B347" s="5">
        <v>197</v>
      </c>
      <c r="C347" s="5"/>
      <c r="D347" s="83"/>
      <c r="E347" s="84" t="s">
        <v>213</v>
      </c>
      <c r="F347" s="79">
        <v>0</v>
      </c>
      <c r="G347" s="144">
        <f>-(SUMIF(TB!$B:$B,$B347,TB!$L:$L)+(SUMIF(TB!$B:$B,$B347,TB!$W:$W)+SUMIF(TB!$B:$B,$B347,TB!$AB:$AB))*0.19)</f>
        <v>0</v>
      </c>
      <c r="H347" s="144">
        <f>-(SUMIF(TB!$B:$B,$B347,TB!$R:$R)+(SUMIF(TB!$B:$B,$B347,TB!$W:$W)+SUMIF(TB!$B:$B,$B347,TB!$AB:$AB))*0.81)</f>
        <v>0</v>
      </c>
    </row>
    <row r="348" spans="1:8" ht="14.4" x14ac:dyDescent="0.3">
      <c r="A348" s="5">
        <f t="shared" si="82"/>
        <v>198</v>
      </c>
      <c r="B348" s="5">
        <v>198</v>
      </c>
      <c r="C348" s="5"/>
      <c r="D348" s="83"/>
      <c r="E348" s="84" t="s">
        <v>214</v>
      </c>
      <c r="F348" s="79">
        <v>0</v>
      </c>
      <c r="G348" s="144">
        <f>-(SUMIF(TB!$B:$B,$B348,TB!$L:$L)+(SUMIF(TB!$B:$B,$B348,TB!$W:$W)+SUMIF(TB!$B:$B,$B348,TB!$AB:$AB))*0.19)</f>
        <v>0</v>
      </c>
      <c r="H348" s="144">
        <f>-(SUMIF(TB!$B:$B,$B348,TB!$R:$R)+(SUMIF(TB!$B:$B,$B348,TB!$W:$W)+SUMIF(TB!$B:$B,$B348,TB!$AB:$AB))*0.81)</f>
        <v>0</v>
      </c>
    </row>
    <row r="349" spans="1:8" ht="14.4" x14ac:dyDescent="0.3">
      <c r="A349" s="5">
        <f t="shared" si="82"/>
        <v>199</v>
      </c>
      <c r="B349" s="5">
        <v>199</v>
      </c>
      <c r="C349" s="5"/>
      <c r="D349" s="83"/>
      <c r="E349" s="84" t="s">
        <v>215</v>
      </c>
      <c r="F349" s="79">
        <v>0</v>
      </c>
      <c r="G349" s="144">
        <f>-(SUMIF(TB!$B:$B,$B349,TB!$L:$L)+(SUMIF(TB!$B:$B,$B349,TB!$W:$W)+SUMIF(TB!$B:$B,$B349,TB!$AB:$AB))*0.19)</f>
        <v>0</v>
      </c>
      <c r="H349" s="144">
        <f>-(SUMIF(TB!$B:$B,$B349,TB!$R:$R)+(SUMIF(TB!$B:$B,$B349,TB!$W:$W)+SUMIF(TB!$B:$B,$B349,TB!$AB:$AB))*0.81)</f>
        <v>0</v>
      </c>
    </row>
    <row r="350" spans="1:8" ht="14.4" x14ac:dyDescent="0.3">
      <c r="A350" s="5">
        <f t="shared" si="82"/>
        <v>200</v>
      </c>
      <c r="B350" s="5">
        <v>200</v>
      </c>
      <c r="C350" s="5"/>
      <c r="D350" s="83"/>
      <c r="E350" s="84" t="s">
        <v>216</v>
      </c>
      <c r="F350" s="79">
        <v>0</v>
      </c>
      <c r="G350" s="144">
        <f>-(SUMIF(TB!$B:$B,$B350,TB!$L:$L)+(SUMIF(TB!$B:$B,$B350,TB!$W:$W)+SUMIF(TB!$B:$B,$B350,TB!$AB:$AB))*0.19)</f>
        <v>0</v>
      </c>
      <c r="H350" s="144">
        <f>-(SUMIF(TB!$B:$B,$B350,TB!$R:$R)+(SUMIF(TB!$B:$B,$B350,TB!$W:$W)+SUMIF(TB!$B:$B,$B350,TB!$AB:$AB))*0.81)</f>
        <v>0</v>
      </c>
    </row>
    <row r="351" spans="1:8" ht="14.4" x14ac:dyDescent="0.3">
      <c r="A351" s="5">
        <f t="shared" si="82"/>
        <v>201</v>
      </c>
      <c r="B351" s="5">
        <v>201</v>
      </c>
      <c r="C351" s="5"/>
      <c r="D351" s="83"/>
      <c r="E351" s="84" t="s">
        <v>217</v>
      </c>
      <c r="F351" s="79">
        <v>0.92000000178813934</v>
      </c>
      <c r="G351" s="144">
        <f>-(SUMIF(TB!$B:$B,$B351,TB!$L:$L)+(SUMIF(TB!$B:$B,$B351,TB!$W:$W)+SUMIF(TB!$B:$B,$B351,TB!$AB:$AB))*0.19)</f>
        <v>0</v>
      </c>
      <c r="H351" s="144">
        <f>-(SUMIF(TB!$B:$B,$B351,TB!$R:$R)+(SUMIF(TB!$B:$B,$B351,TB!$W:$W)+SUMIF(TB!$B:$B,$B351,TB!$AB:$AB))*0.81)</f>
        <v>0</v>
      </c>
    </row>
    <row r="352" spans="1:8" ht="14.4" x14ac:dyDescent="0.3">
      <c r="A352" s="5">
        <f t="shared" si="82"/>
        <v>202</v>
      </c>
      <c r="B352" s="5">
        <v>202</v>
      </c>
      <c r="C352" s="5"/>
      <c r="D352" s="83"/>
      <c r="E352" s="84" t="s">
        <v>3</v>
      </c>
      <c r="F352" s="79">
        <v>-0.59920024871826172</v>
      </c>
      <c r="G352" s="144">
        <f>-(SUMIF(TB!$B:$B,$B352,TB!$L:$L)+(SUMIF(TB!$B:$B,$B352,TB!$W:$W)+SUMIF(TB!$B:$B,$B352,TB!$AB:$AB))*0.19)</f>
        <v>0</v>
      </c>
      <c r="H352" s="144">
        <f>-(SUMIF(TB!$B:$B,$B352,TB!$R:$R)+(SUMIF(TB!$B:$B,$B352,TB!$W:$W)+SUMIF(TB!$B:$B,$B352,TB!$AB:$AB))*0.81)</f>
        <v>0</v>
      </c>
    </row>
    <row r="353" spans="1:8" ht="14.4" x14ac:dyDescent="0.3">
      <c r="A353" s="5">
        <f t="shared" si="82"/>
        <v>203</v>
      </c>
      <c r="B353" s="5">
        <v>203</v>
      </c>
      <c r="C353" s="5"/>
      <c r="D353" s="85"/>
      <c r="E353" s="86"/>
      <c r="F353" s="87"/>
      <c r="G353" s="165">
        <f t="shared" ref="G353:H353" si="83">SUM(G344:G352)</f>
        <v>0</v>
      </c>
      <c r="H353" s="165">
        <f t="shared" si="83"/>
        <v>0</v>
      </c>
    </row>
    <row r="354" spans="1:8" ht="14.4" x14ac:dyDescent="0.3">
      <c r="A354" s="5"/>
      <c r="B354" s="5"/>
      <c r="C354" s="5"/>
      <c r="D354" s="83"/>
      <c r="E354" s="84"/>
      <c r="F354" s="79"/>
      <c r="G354" s="166"/>
      <c r="H354" s="166"/>
    </row>
    <row r="355" spans="1:8" ht="14.4" x14ac:dyDescent="0.3">
      <c r="A355" s="5"/>
      <c r="B355" s="5"/>
      <c r="C355" s="5"/>
      <c r="D355" s="85" t="s">
        <v>218</v>
      </c>
      <c r="E355" s="84"/>
      <c r="F355" s="79"/>
      <c r="G355" s="156"/>
      <c r="H355" s="156"/>
    </row>
    <row r="356" spans="1:8" ht="14.4" x14ac:dyDescent="0.3">
      <c r="A356" s="5">
        <f>A353+1</f>
        <v>204</v>
      </c>
      <c r="B356" s="5">
        <v>204</v>
      </c>
      <c r="C356" s="5"/>
      <c r="D356" s="83"/>
      <c r="E356" s="84" t="s">
        <v>219</v>
      </c>
      <c r="F356" s="79">
        <v>-0.20009994506835938</v>
      </c>
      <c r="G356" s="144">
        <f>-(SUMIF(TB!$B:$B,$B356,TB!$L:$L)+(SUMIF(TB!$B:$B,$B356,TB!$W:$W)+SUMIF(TB!$B:$B,$B356,TB!$AB:$AB))*0.19)</f>
        <v>0</v>
      </c>
      <c r="H356" s="144">
        <f>-(SUMIF(TB!$B:$B,$B356,TB!$R:$R)+(SUMIF(TB!$B:$B,$B356,TB!$W:$W)+SUMIF(TB!$B:$B,$B356,TB!$AB:$AB))*0.81)</f>
        <v>0</v>
      </c>
    </row>
    <row r="357" spans="1:8" ht="14.4" x14ac:dyDescent="0.3">
      <c r="A357" s="5">
        <f t="shared" ref="A357:A367" si="84">A356+1</f>
        <v>205</v>
      </c>
      <c r="B357" s="5">
        <v>205</v>
      </c>
      <c r="C357" s="5"/>
      <c r="D357" s="83"/>
      <c r="E357" s="84" t="s">
        <v>220</v>
      </c>
      <c r="F357" s="79">
        <v>0</v>
      </c>
      <c r="G357" s="144"/>
      <c r="H357" s="144"/>
    </row>
    <row r="358" spans="1:8" ht="14.4" x14ac:dyDescent="0.3">
      <c r="A358" s="5">
        <f t="shared" si="84"/>
        <v>206</v>
      </c>
      <c r="B358" s="5">
        <v>206</v>
      </c>
      <c r="C358" s="5"/>
      <c r="D358" s="83"/>
      <c r="E358" s="84" t="s">
        <v>221</v>
      </c>
      <c r="F358" s="79">
        <v>0</v>
      </c>
      <c r="G358" s="144">
        <f>-(SUMIF(TB!$B:$B,$B358,TB!$L:$L)+(SUMIF(TB!$B:$B,$B358,TB!$W:$W)+SUMIF(TB!$B:$B,$B358,TB!$AB:$AB))*0.19)</f>
        <v>0</v>
      </c>
      <c r="H358" s="144">
        <f>-(SUMIF(TB!$B:$B,$B358,TB!$R:$R)+(SUMIF(TB!$B:$B,$B358,TB!$W:$W)+SUMIF(TB!$B:$B,$B358,TB!$AB:$AB))*0.81)</f>
        <v>0</v>
      </c>
    </row>
    <row r="359" spans="1:8" ht="14.4" x14ac:dyDescent="0.3">
      <c r="A359" s="5">
        <f t="shared" si="84"/>
        <v>207</v>
      </c>
      <c r="B359" s="5">
        <v>207</v>
      </c>
      <c r="C359" s="5"/>
      <c r="D359" s="83"/>
      <c r="E359" s="84" t="s">
        <v>222</v>
      </c>
      <c r="F359" s="79">
        <v>0</v>
      </c>
      <c r="G359" s="144">
        <f>-(SUMIF(TB!$B:$B,$B359,TB!$L:$L)+(SUMIF(TB!$B:$B,$B359,TB!$W:$W)+SUMIF(TB!$B:$B,$B359,TB!$AB:$AB))*0.19)</f>
        <v>0</v>
      </c>
      <c r="H359" s="144">
        <f>-(SUMIF(TB!$B:$B,$B359,TB!$R:$R)+(SUMIF(TB!$B:$B,$B359,TB!$W:$W)+SUMIF(TB!$B:$B,$B359,TB!$AB:$AB))*0.81)</f>
        <v>0</v>
      </c>
    </row>
    <row r="360" spans="1:8" ht="14.4" x14ac:dyDescent="0.3">
      <c r="A360" s="5">
        <f t="shared" si="84"/>
        <v>208</v>
      </c>
      <c r="B360" s="5">
        <v>208</v>
      </c>
      <c r="C360" s="5"/>
      <c r="D360" s="83"/>
      <c r="E360" s="84" t="s">
        <v>223</v>
      </c>
      <c r="F360" s="79">
        <v>-1</v>
      </c>
      <c r="G360" s="144">
        <f>-(SUMIF(TB!$B:$B,$B360,TB!$L:$L)+(SUMIF(TB!$B:$B,$B360,TB!$W:$W)+SUMIF(TB!$B:$B,$B360,TB!$AB:$AB))*0.19)</f>
        <v>0</v>
      </c>
      <c r="H360" s="144">
        <f>-(SUMIF(TB!$B:$B,$B360,TB!$R:$R)+(SUMIF(TB!$B:$B,$B360,TB!$W:$W)+SUMIF(TB!$B:$B,$B360,TB!$AB:$AB))*0.81)</f>
        <v>0</v>
      </c>
    </row>
    <row r="361" spans="1:8" ht="14.4" x14ac:dyDescent="0.3">
      <c r="A361" s="5">
        <f t="shared" si="84"/>
        <v>209</v>
      </c>
      <c r="B361" s="5">
        <v>209</v>
      </c>
      <c r="C361" s="5"/>
      <c r="D361" s="83"/>
      <c r="E361" s="84" t="s">
        <v>224</v>
      </c>
      <c r="F361" s="79">
        <v>0</v>
      </c>
      <c r="G361" s="144">
        <f>-(SUMIF(TB!$B:$B,$B361,TB!$L:$L)+(SUMIF(TB!$B:$B,$B361,TB!$W:$W)+SUMIF(TB!$B:$B,$B361,TB!$AB:$AB))*0.19)</f>
        <v>0</v>
      </c>
      <c r="H361" s="144">
        <f>-(SUMIF(TB!$B:$B,$B361,TB!$R:$R)+(SUMIF(TB!$B:$B,$B361,TB!$W:$W)+SUMIF(TB!$B:$B,$B361,TB!$AB:$AB))*0.81)</f>
        <v>0</v>
      </c>
    </row>
    <row r="362" spans="1:8" ht="14.4" x14ac:dyDescent="0.3">
      <c r="A362" s="5">
        <f t="shared" si="84"/>
        <v>210</v>
      </c>
      <c r="B362" s="5">
        <v>210</v>
      </c>
      <c r="C362" s="5"/>
      <c r="D362" s="83"/>
      <c r="E362" s="84" t="s">
        <v>225</v>
      </c>
      <c r="F362" s="79">
        <v>-0.67640000022947788</v>
      </c>
      <c r="G362" s="144">
        <f>-(SUMIF(TB!$B:$B,$B362,TB!$L:$L)+(SUMIF(TB!$B:$B,$B362,TB!$W:$W)+SUMIF(TB!$B:$B,$B362,TB!$AB:$AB))*0.19)</f>
        <v>0</v>
      </c>
      <c r="H362" s="144">
        <f>-(SUMIF(TB!$B:$B,$B362,TB!$R:$R)+(SUMIF(TB!$B:$B,$B362,TB!$W:$W)+SUMIF(TB!$B:$B,$B362,TB!$AB:$AB))*0.81)</f>
        <v>0</v>
      </c>
    </row>
    <row r="363" spans="1:8" ht="14.4" x14ac:dyDescent="0.3">
      <c r="A363" s="5">
        <f t="shared" si="84"/>
        <v>211</v>
      </c>
      <c r="B363" s="5">
        <v>211</v>
      </c>
      <c r="C363" s="5"/>
      <c r="D363" s="83"/>
      <c r="E363" s="84" t="s">
        <v>226</v>
      </c>
      <c r="F363" s="79">
        <v>0</v>
      </c>
      <c r="G363" s="144">
        <f>-(SUMIF(TB!$B:$B,$B363,TB!$L:$L)+(SUMIF(TB!$B:$B,$B363,TB!$W:$W)+SUMIF(TB!$B:$B,$B363,TB!$AB:$AB))*0.19)</f>
        <v>0</v>
      </c>
      <c r="H363" s="144">
        <f>-(SUMIF(TB!$B:$B,$B363,TB!$R:$R)+(SUMIF(TB!$B:$B,$B363,TB!$W:$W)+SUMIF(TB!$B:$B,$B363,TB!$AB:$AB))*0.81)</f>
        <v>0</v>
      </c>
    </row>
    <row r="364" spans="1:8" ht="14.4" x14ac:dyDescent="0.3">
      <c r="A364" s="5">
        <f t="shared" si="84"/>
        <v>212</v>
      </c>
      <c r="B364" s="5">
        <v>212</v>
      </c>
      <c r="C364" s="5"/>
      <c r="D364" s="83"/>
      <c r="E364" s="84" t="s">
        <v>227</v>
      </c>
      <c r="F364" s="79">
        <v>0.41140002012252808</v>
      </c>
      <c r="G364" s="144">
        <f>-(SUMIF(TB!$B:$B,$B364,TB!$L:$L)+(SUMIF(TB!$B:$B,$B364,TB!$W:$W)+SUMIF(TB!$B:$B,$B364,TB!$AB:$AB))*0.19)</f>
        <v>0</v>
      </c>
      <c r="H364" s="144">
        <f>-(SUMIF(TB!$B:$B,$B364,TB!$R:$R)+(SUMIF(TB!$B:$B,$B364,TB!$W:$W)+SUMIF(TB!$B:$B,$B364,TB!$AB:$AB))*0.81)</f>
        <v>0</v>
      </c>
    </row>
    <row r="365" spans="1:8" ht="14.4" x14ac:dyDescent="0.3">
      <c r="A365" s="5">
        <f t="shared" si="84"/>
        <v>213</v>
      </c>
      <c r="B365" s="5">
        <v>213</v>
      </c>
      <c r="C365" s="5"/>
      <c r="D365" s="83"/>
      <c r="E365" s="84" t="s">
        <v>228</v>
      </c>
      <c r="F365" s="79">
        <v>0</v>
      </c>
      <c r="G365" s="144">
        <f>-(SUMIF(TB!$B:$B,$B365,TB!$L:$L)+(SUMIF(TB!$B:$B,$B365,TB!$W:$W)+SUMIF(TB!$B:$B,$B365,TB!$AB:$AB))*0.19)</f>
        <v>0</v>
      </c>
      <c r="H365" s="144">
        <f>-(SUMIF(TB!$B:$B,$B365,TB!$R:$R)+(SUMIF(TB!$B:$B,$B365,TB!$W:$W)+SUMIF(TB!$B:$B,$B365,TB!$AB:$AB))*0.81)</f>
        <v>0</v>
      </c>
    </row>
    <row r="366" spans="1:8" ht="14.4" x14ac:dyDescent="0.3">
      <c r="A366" s="5">
        <f t="shared" si="84"/>
        <v>214</v>
      </c>
      <c r="B366" s="5">
        <v>214</v>
      </c>
      <c r="C366" s="5">
        <v>2144</v>
      </c>
      <c r="D366" s="83"/>
      <c r="E366" s="84" t="s">
        <v>3</v>
      </c>
      <c r="F366" s="79">
        <v>-3.4088997840881348</v>
      </c>
      <c r="G366" s="144">
        <f>-(SUMIF(TB!$B:$B,$B366,TB!$L:$L)+(SUMIF(TB!$B:$B,$B366,TB!$W:$W)+SUMIF(TB!$B:$B,$B366,TB!$AB:$AB))*0.19)+-(SUMIF(TB!$B:$B,$C366,TB!$L:$L)+(SUMIF(TB!$B:$B,$C366,TB!$W:$W)+SUMIF(TB!$B:$B,$C366,TB!$AB:$AB))*0.19)</f>
        <v>0</v>
      </c>
      <c r="H366" s="144">
        <f>-(SUMIF(TB!$B:$B,$B366,TB!$R:$R)+(SUMIF(TB!$B:$B,$B366,TB!$W:$W)+SUMIF(TB!$B:$B,$B366,TB!$AB:$AB))*0.81)+-(SUMIF(TB!$B:$B,$C366,TB!$R:$R)+(SUMIF(TB!$B:$B,$C366,TB!$W:$W)+SUMIF(TB!$B:$B,$C366,TB!$AB:$AB))*0.81)</f>
        <v>0</v>
      </c>
    </row>
    <row r="367" spans="1:8" ht="14.4" x14ac:dyDescent="0.3">
      <c r="A367" s="5">
        <f t="shared" si="84"/>
        <v>215</v>
      </c>
      <c r="B367" s="5">
        <v>215</v>
      </c>
      <c r="C367" s="5"/>
      <c r="D367" s="85"/>
      <c r="E367" s="86"/>
      <c r="F367" s="87"/>
      <c r="G367" s="165">
        <f t="shared" ref="G367:H367" si="85">SUM(G356:G366)</f>
        <v>0</v>
      </c>
      <c r="H367" s="165">
        <f t="shared" si="85"/>
        <v>0</v>
      </c>
    </row>
    <row r="368" spans="1:8" ht="14.4" x14ac:dyDescent="0.3">
      <c r="A368" s="5"/>
      <c r="B368" s="5"/>
      <c r="C368" s="5"/>
      <c r="D368" s="83"/>
      <c r="E368" s="84"/>
      <c r="F368" s="79"/>
      <c r="G368" s="166"/>
      <c r="H368" s="166"/>
    </row>
    <row r="369" spans="1:8" ht="14.4" x14ac:dyDescent="0.3">
      <c r="A369" s="5"/>
      <c r="B369" s="5"/>
      <c r="C369" s="5"/>
      <c r="D369" s="21" t="s">
        <v>139</v>
      </c>
      <c r="E369" s="22"/>
      <c r="F369" s="23"/>
      <c r="G369" s="155"/>
      <c r="H369" s="155"/>
    </row>
    <row r="370" spans="1:8" ht="14.4" x14ac:dyDescent="0.3">
      <c r="A370" s="5"/>
      <c r="B370" s="5"/>
      <c r="C370" s="5"/>
      <c r="D370" s="21"/>
      <c r="E370" s="22"/>
      <c r="F370" s="23"/>
      <c r="G370" s="155"/>
      <c r="H370" s="155"/>
    </row>
    <row r="371" spans="1:8" ht="14.4" x14ac:dyDescent="0.3">
      <c r="A371" s="5"/>
      <c r="B371" s="5"/>
      <c r="C371" s="5"/>
      <c r="D371" s="21"/>
      <c r="E371" s="22"/>
      <c r="F371" s="23"/>
      <c r="G371" s="155"/>
      <c r="H371" s="155"/>
    </row>
    <row r="372" spans="1:8" x14ac:dyDescent="0.35">
      <c r="A372" s="5"/>
      <c r="B372" s="5"/>
      <c r="C372" s="5"/>
      <c r="D372" s="21" t="s">
        <v>140</v>
      </c>
      <c r="E372" s="22"/>
      <c r="F372" s="23"/>
      <c r="G372" s="155"/>
      <c r="H372" s="155"/>
    </row>
    <row r="373" spans="1:8" x14ac:dyDescent="0.35">
      <c r="A373" s="5"/>
      <c r="B373" s="5"/>
      <c r="C373" s="5"/>
      <c r="D373" s="21"/>
      <c r="E373" s="22"/>
      <c r="F373" s="23"/>
      <c r="G373" s="155"/>
      <c r="H373" s="155"/>
    </row>
    <row r="374" spans="1:8" ht="14.4" hidden="1" outlineLevel="1" x14ac:dyDescent="0.3">
      <c r="A374" s="5"/>
      <c r="B374" s="5"/>
      <c r="C374" s="5"/>
      <c r="D374" s="83"/>
      <c r="E374" s="84"/>
      <c r="F374" s="79"/>
      <c r="G374" s="156"/>
      <c r="H374" s="156"/>
    </row>
    <row r="375" spans="1:8" ht="14.4" hidden="1" outlineLevel="1" x14ac:dyDescent="0.3">
      <c r="A375" s="5"/>
      <c r="B375" s="5"/>
      <c r="C375" s="5"/>
      <c r="D375" s="21"/>
      <c r="E375" s="22"/>
      <c r="F375" s="23"/>
      <c r="G375" s="155"/>
      <c r="H375" s="155"/>
    </row>
    <row r="376" spans="1:8" ht="14.4" hidden="1" outlineLevel="1" x14ac:dyDescent="0.3">
      <c r="A376" s="5"/>
      <c r="B376" s="5"/>
      <c r="C376" s="5"/>
      <c r="D376" s="100"/>
      <c r="E376" s="101"/>
      <c r="F376" s="102"/>
      <c r="G376" s="156" t="e">
        <f t="shared" ref="G376:H378" si="86">G338</f>
        <v>#REF!</v>
      </c>
      <c r="H376" s="156" t="e">
        <f t="shared" si="86"/>
        <v>#REF!</v>
      </c>
    </row>
    <row r="377" spans="1:8" ht="14.4" hidden="1" outlineLevel="1" x14ac:dyDescent="0.3">
      <c r="A377" s="5"/>
      <c r="B377" s="5"/>
      <c r="C377" s="5"/>
      <c r="D377" s="105"/>
      <c r="E377" s="103"/>
      <c r="F377" s="104"/>
      <c r="G377" s="156" t="e">
        <f t="shared" si="86"/>
        <v>#REF!</v>
      </c>
      <c r="H377" s="156" t="e">
        <f t="shared" si="86"/>
        <v>#REF!</v>
      </c>
    </row>
    <row r="378" spans="1:8" ht="14.4" hidden="1" outlineLevel="1" x14ac:dyDescent="0.3">
      <c r="A378" s="5"/>
      <c r="B378" s="5"/>
      <c r="C378" s="5"/>
      <c r="D378" s="100"/>
      <c r="E378" s="101"/>
      <c r="F378" s="102"/>
      <c r="G378" s="156">
        <f t="shared" si="86"/>
        <v>0</v>
      </c>
      <c r="H378" s="156">
        <f t="shared" si="86"/>
        <v>0</v>
      </c>
    </row>
    <row r="379" spans="1:8" ht="14.4" hidden="1" outlineLevel="1" x14ac:dyDescent="0.3">
      <c r="A379" s="5"/>
      <c r="B379" s="5"/>
      <c r="C379" s="5"/>
      <c r="D379" s="77"/>
      <c r="E379" s="84"/>
      <c r="F379" s="79"/>
      <c r="G379" s="156"/>
      <c r="H379" s="156"/>
    </row>
    <row r="380" spans="1:8" ht="14.4" hidden="1" outlineLevel="1" x14ac:dyDescent="0.3">
      <c r="A380" s="5"/>
      <c r="B380" s="5"/>
      <c r="C380" s="5"/>
      <c r="D380" s="77"/>
      <c r="E380" s="84"/>
      <c r="F380" s="79"/>
      <c r="G380" s="156"/>
      <c r="H380" s="156"/>
    </row>
    <row r="381" spans="1:8" collapsed="1" x14ac:dyDescent="0.35">
      <c r="A381" s="5"/>
      <c r="B381" s="5"/>
      <c r="C381" s="5"/>
      <c r="D381" s="77" t="s">
        <v>229</v>
      </c>
      <c r="E381" s="84"/>
      <c r="F381" s="79"/>
      <c r="G381" s="156"/>
      <c r="H381" s="156"/>
    </row>
    <row r="382" spans="1:8" x14ac:dyDescent="0.35">
      <c r="A382" s="5"/>
      <c r="B382" s="5"/>
      <c r="C382" s="5"/>
      <c r="D382" s="83"/>
      <c r="E382" s="84"/>
      <c r="F382" s="79"/>
      <c r="G382" s="156"/>
      <c r="H382" s="156"/>
    </row>
    <row r="383" spans="1:8" x14ac:dyDescent="0.35">
      <c r="A383" s="5"/>
      <c r="B383" s="5"/>
      <c r="C383" s="5"/>
      <c r="D383" s="85" t="s">
        <v>230</v>
      </c>
      <c r="E383" s="84"/>
      <c r="F383" s="79"/>
      <c r="G383" s="162"/>
      <c r="H383" s="162"/>
    </row>
    <row r="384" spans="1:8" x14ac:dyDescent="0.35">
      <c r="A384" s="5">
        <f>A367+1</f>
        <v>216</v>
      </c>
      <c r="B384" s="5">
        <v>216</v>
      </c>
      <c r="C384" s="5"/>
      <c r="D384" s="83"/>
      <c r="E384" s="84" t="s">
        <v>231</v>
      </c>
      <c r="F384" s="79"/>
      <c r="G384" s="144">
        <f>-(SUMIF(TB!$B:$B,$B384,TB!$L:$L)+(SUMIF(TB!$B:$B,$B384,TB!$W:$W)+SUMIF(TB!$B:$B,$B384,TB!$AB:$AB))*0.19)</f>
        <v>0</v>
      </c>
      <c r="H384" s="144">
        <f>-(SUMIF(TB!$B:$B,$B384,TB!$R:$R)+(SUMIF(TB!$B:$B,$B384,TB!$W:$W)+SUMIF(TB!$B:$B,$B384,TB!$AB:$AB))*0.81)</f>
        <v>0</v>
      </c>
    </row>
    <row r="385" spans="1:8" x14ac:dyDescent="0.35">
      <c r="A385" s="5">
        <f>A384+1</f>
        <v>217</v>
      </c>
      <c r="B385" s="262">
        <v>2177</v>
      </c>
      <c r="C385" s="262"/>
      <c r="D385" s="83"/>
      <c r="E385" s="84" t="s">
        <v>232</v>
      </c>
      <c r="F385" s="79">
        <v>-0.29250001907348633</v>
      </c>
      <c r="G385" s="144">
        <f>-(SUMIF(TB!$B:$B,$B385,TB!$L:$L)+(SUMIF(TB!$B:$B,$B385,TB!$W:$W)+SUMIF(TB!$B:$B,$B385,TB!$AB:$AB))*0.19)</f>
        <v>0</v>
      </c>
      <c r="H385" s="144">
        <f>-(SUMIF(TB!$B:$B,$B385,TB!$R:$R)+(SUMIF(TB!$B:$B,$B385,TB!$W:$W)+SUMIF(TB!$B:$B,$B385,TB!$AB:$AB))*0.81)</f>
        <v>0</v>
      </c>
    </row>
    <row r="386" spans="1:8" x14ac:dyDescent="0.35">
      <c r="A386" s="5">
        <f>A385+1</f>
        <v>218</v>
      </c>
      <c r="B386" s="5"/>
      <c r="C386" s="5"/>
      <c r="D386" s="83"/>
      <c r="E386" s="84" t="s">
        <v>233</v>
      </c>
      <c r="F386" s="79"/>
      <c r="G386" s="144">
        <f>-(SUMIF(TB!$B:$B,$B386,TB!$L:$L)+(SUMIF(TB!$B:$B,$B386,TB!$W:$W)+SUMIF(TB!$B:$B,$B386,TB!$AB:$AB))*0.19)</f>
        <v>0</v>
      </c>
      <c r="H386" s="144">
        <f>-(SUMIF(TB!$B:$B,$B386,TB!$R:$R)+(SUMIF(TB!$B:$B,$B386,TB!$W:$W)+SUMIF(TB!$B:$B,$B386,TB!$AB:$AB))*0.81)</f>
        <v>0</v>
      </c>
    </row>
    <row r="387" spans="1:8" x14ac:dyDescent="0.35">
      <c r="A387" s="5">
        <f>A386+1</f>
        <v>219</v>
      </c>
      <c r="B387" s="5"/>
      <c r="C387" s="5"/>
      <c r="D387" s="83"/>
      <c r="E387" s="84" t="s">
        <v>228</v>
      </c>
      <c r="F387" s="79"/>
      <c r="G387" s="144">
        <f>-(SUMIF(TB!$B:$B,$B387,TB!$L:$L)+(SUMIF(TB!$B:$B,$B387,TB!$W:$W)+SUMIF(TB!$B:$B,$B387,TB!$AB:$AB))*0.19)</f>
        <v>0</v>
      </c>
      <c r="H387" s="144">
        <f>-(SUMIF(TB!$B:$B,$B387,TB!$R:$R)+(SUMIF(TB!$B:$B,$B387,TB!$W:$W)+SUMIF(TB!$B:$B,$B387,TB!$AB:$AB))*0.81)</f>
        <v>0</v>
      </c>
    </row>
    <row r="388" spans="1:8" x14ac:dyDescent="0.35">
      <c r="A388" s="5">
        <f>A387+1</f>
        <v>220</v>
      </c>
      <c r="B388" s="5">
        <v>2200</v>
      </c>
      <c r="C388" s="5"/>
      <c r="D388" s="83"/>
      <c r="E388" s="84" t="s">
        <v>3</v>
      </c>
      <c r="F388" s="79"/>
      <c r="G388" s="144">
        <f>-(SUMIF(TB!$B:$B,$B388,TB!$L:$L)+(SUMIF(TB!$B:$B,$B388,TB!$W:$W)+SUMIF(TB!$B:$B,$B388,TB!$AB:$AB))*0.19)</f>
        <v>0</v>
      </c>
      <c r="H388" s="144">
        <f>-(SUMIF(TB!$B:$B,$B388,TB!$R:$R)+(SUMIF(TB!$B:$B,$B388,TB!$W:$W)+SUMIF(TB!$B:$B,$B388,TB!$AB:$AB))*0.81)</f>
        <v>0</v>
      </c>
    </row>
    <row r="389" spans="1:8" x14ac:dyDescent="0.35">
      <c r="A389" s="5">
        <f>A388+1</f>
        <v>221</v>
      </c>
      <c r="B389" s="5">
        <v>221</v>
      </c>
      <c r="C389" s="5"/>
      <c r="D389" s="85"/>
      <c r="E389" s="86"/>
      <c r="F389" s="87"/>
      <c r="G389" s="165">
        <f t="shared" ref="G389:H389" si="87">SUM(G384:G388)</f>
        <v>0</v>
      </c>
      <c r="H389" s="165">
        <f t="shared" si="87"/>
        <v>0</v>
      </c>
    </row>
    <row r="390" spans="1:8" x14ac:dyDescent="0.35">
      <c r="A390" s="5"/>
      <c r="B390" s="5"/>
      <c r="C390" s="5"/>
      <c r="D390" s="83"/>
      <c r="E390" s="84"/>
      <c r="F390" s="79"/>
      <c r="G390" s="166"/>
      <c r="H390" s="166"/>
    </row>
    <row r="391" spans="1:8" x14ac:dyDescent="0.35">
      <c r="A391" s="5"/>
      <c r="B391" s="5"/>
      <c r="C391" s="5"/>
      <c r="D391" s="85" t="s">
        <v>234</v>
      </c>
      <c r="E391" s="84"/>
      <c r="F391" s="79"/>
      <c r="G391" s="156"/>
      <c r="H391" s="156"/>
    </row>
    <row r="392" spans="1:8" x14ac:dyDescent="0.35">
      <c r="A392" s="5">
        <f>A384+1</f>
        <v>217</v>
      </c>
      <c r="B392" s="5">
        <v>217</v>
      </c>
      <c r="C392" s="5"/>
      <c r="D392" s="83"/>
      <c r="E392" s="84" t="s">
        <v>235</v>
      </c>
      <c r="F392" s="79">
        <v>0</v>
      </c>
      <c r="G392" s="144">
        <f>-(SUMIF(TB!$B:$B,$B392,TB!$L:$L)+(SUMIF(TB!$B:$B,$B392,TB!$W:$W)+SUMIF(TB!$B:$B,$B392,TB!$AB:$AB))*0.2)</f>
        <v>0</v>
      </c>
      <c r="H392" s="144">
        <f>-(SUMIF(TB!$B:$B,$B392,TB!$R:$R)+(SUMIF(TB!$B:$B,$B392,TB!$W:$W)+SUMIF(TB!$B:$B,$B392,TB!$AB:$AB))*0.8)</f>
        <v>0</v>
      </c>
    </row>
    <row r="393" spans="1:8" x14ac:dyDescent="0.35">
      <c r="A393" s="5">
        <f>A392+1</f>
        <v>218</v>
      </c>
      <c r="B393" s="5"/>
      <c r="C393" s="5"/>
      <c r="D393" s="83"/>
      <c r="E393" s="84" t="s">
        <v>236</v>
      </c>
      <c r="F393" s="79">
        <v>0</v>
      </c>
      <c r="G393" s="144">
        <f>-(SUMIF(TB!$B:$B,$B393,TB!$L:$L)+(SUMIF(TB!$B:$B,$B393,TB!$W:$W)+SUMIF(TB!$B:$B,$B393,TB!$AB:$AB))*0.2)</f>
        <v>0</v>
      </c>
      <c r="H393" s="144">
        <f>-(SUMIF(TB!$B:$B,$B393,TB!$R:$R)+(SUMIF(TB!$B:$B,$B393,TB!$W:$W)+SUMIF(TB!$B:$B,$B393,TB!$AB:$AB))*0.8)</f>
        <v>0</v>
      </c>
    </row>
    <row r="394" spans="1:8" x14ac:dyDescent="0.35">
      <c r="A394" s="5">
        <f>A393+1</f>
        <v>219</v>
      </c>
      <c r="B394" s="5">
        <v>219</v>
      </c>
      <c r="C394" s="5"/>
      <c r="D394" s="83"/>
      <c r="E394" s="84" t="s">
        <v>237</v>
      </c>
      <c r="F394" s="79">
        <v>0</v>
      </c>
      <c r="G394" s="144">
        <f>-(SUMIF(TB!$B:$B,$B394,TB!$L:$L)+(SUMIF(TB!$B:$B,$B394,TB!$W:$W)+SUMIF(TB!$B:$B,$B394,TB!$AB:$AB))*0.2)</f>
        <v>0</v>
      </c>
      <c r="H394" s="144">
        <f>-(SUMIF(TB!$B:$B,$B394,TB!$R:$R)+(SUMIF(TB!$B:$B,$B394,TB!$W:$W)+SUMIF(TB!$B:$B,$B394,TB!$AB:$AB))*0.8)</f>
        <v>0</v>
      </c>
    </row>
    <row r="395" spans="1:8" x14ac:dyDescent="0.35">
      <c r="A395" s="5">
        <f>A394+1</f>
        <v>220</v>
      </c>
      <c r="B395" s="5">
        <v>220</v>
      </c>
      <c r="C395" s="5"/>
      <c r="D395" s="83"/>
      <c r="E395" s="84" t="s">
        <v>238</v>
      </c>
      <c r="F395" s="79">
        <v>1.9200000166893005</v>
      </c>
      <c r="G395" s="144">
        <f>-(SUMIF(TB!$B:$B,$B395,TB!$L:$L)+(SUMIF(TB!$B:$B,$B395,TB!$W:$W)+SUMIF(TB!$B:$B,$B395,TB!$AB:$AB))*0.2)</f>
        <v>0</v>
      </c>
      <c r="H395" s="144">
        <f>-(SUMIF(TB!$B:$B,$B395,TB!$R:$R)+(SUMIF(TB!$B:$B,$B395,TB!$W:$W)+SUMIF(TB!$B:$B,$B395,TB!$AB:$AB))*0.8)</f>
        <v>0</v>
      </c>
    </row>
    <row r="396" spans="1:8" x14ac:dyDescent="0.35">
      <c r="A396" s="5">
        <f>A395+1</f>
        <v>221</v>
      </c>
      <c r="B396" s="5">
        <v>221</v>
      </c>
      <c r="C396" s="5"/>
      <c r="D396" s="83"/>
      <c r="E396" s="84" t="s">
        <v>3</v>
      </c>
      <c r="F396" s="79">
        <v>-4</v>
      </c>
      <c r="G396" s="144">
        <f>-(SUMIF(TB!$B:$B,$B396,TB!$L:$L)+(SUMIF(TB!$B:$B,$B396,TB!$W:$W)+SUMIF(TB!$B:$B,$B396,TB!$AB:$AB))*0.2)</f>
        <v>0</v>
      </c>
      <c r="H396" s="144">
        <f>-(SUMIF(TB!$B:$B,$B396,TB!$R:$R)+(SUMIF(TB!$B:$B,$B396,TB!$W:$W)+SUMIF(TB!$B:$B,$B396,TB!$AB:$AB))*0.8)</f>
        <v>0</v>
      </c>
    </row>
    <row r="397" spans="1:8" x14ac:dyDescent="0.35">
      <c r="A397" s="5">
        <f>A396+1</f>
        <v>222</v>
      </c>
      <c r="B397" s="5">
        <v>222</v>
      </c>
      <c r="C397" s="5"/>
      <c r="D397" s="85"/>
      <c r="E397" s="86"/>
      <c r="F397" s="87"/>
      <c r="G397" s="165">
        <f t="shared" ref="G397:H397" si="88">SUM(G392:G396)</f>
        <v>0</v>
      </c>
      <c r="H397" s="165">
        <f t="shared" si="88"/>
        <v>0</v>
      </c>
    </row>
    <row r="398" spans="1:8" x14ac:dyDescent="0.35">
      <c r="A398" s="5"/>
      <c r="B398" s="5"/>
      <c r="C398" s="5"/>
      <c r="D398" s="83"/>
      <c r="E398" s="84"/>
      <c r="F398" s="79"/>
      <c r="G398" s="166"/>
      <c r="H398" s="166"/>
    </row>
    <row r="399" spans="1:8" x14ac:dyDescent="0.35">
      <c r="A399" s="5"/>
      <c r="B399" s="5"/>
      <c r="C399" s="5"/>
      <c r="D399" s="85" t="s">
        <v>17</v>
      </c>
      <c r="E399" s="84"/>
      <c r="F399" s="79"/>
      <c r="G399" s="156"/>
      <c r="H399" s="156"/>
    </row>
    <row r="400" spans="1:8" x14ac:dyDescent="0.35">
      <c r="A400" s="5">
        <f>A397+1</f>
        <v>223</v>
      </c>
      <c r="B400" s="5">
        <v>223</v>
      </c>
      <c r="C400" s="5"/>
      <c r="D400" s="83"/>
      <c r="E400" s="84" t="s">
        <v>239</v>
      </c>
      <c r="F400" s="79"/>
      <c r="G400" s="144"/>
      <c r="H400" s="144"/>
    </row>
    <row r="401" spans="1:8" x14ac:dyDescent="0.35">
      <c r="A401" s="5">
        <f>A400+1</f>
        <v>224</v>
      </c>
      <c r="B401" s="5">
        <v>224</v>
      </c>
      <c r="C401" s="5"/>
      <c r="D401" s="83"/>
      <c r="E401" s="84" t="s">
        <v>240</v>
      </c>
      <c r="F401" s="79"/>
      <c r="G401" s="144"/>
      <c r="H401" s="144"/>
    </row>
    <row r="402" spans="1:8" x14ac:dyDescent="0.35">
      <c r="A402" s="5">
        <f>A401+1</f>
        <v>225</v>
      </c>
      <c r="B402" s="5">
        <v>225</v>
      </c>
      <c r="C402" s="5"/>
      <c r="D402" s="83"/>
      <c r="E402" s="84" t="s">
        <v>241</v>
      </c>
      <c r="F402" s="79"/>
      <c r="G402" s="144"/>
      <c r="H402" s="144"/>
    </row>
    <row r="403" spans="1:8" x14ac:dyDescent="0.35">
      <c r="A403" s="5">
        <f>A402+1</f>
        <v>226</v>
      </c>
      <c r="B403" s="5">
        <v>226</v>
      </c>
      <c r="C403" s="5"/>
      <c r="D403" s="83"/>
      <c r="E403" s="84" t="s">
        <v>242</v>
      </c>
      <c r="F403" s="79"/>
      <c r="G403" s="144"/>
      <c r="H403" s="144"/>
    </row>
    <row r="404" spans="1:8" x14ac:dyDescent="0.35">
      <c r="A404" s="5">
        <f>A403+1</f>
        <v>227</v>
      </c>
      <c r="B404" s="5">
        <v>227</v>
      </c>
      <c r="C404" s="5">
        <v>2144</v>
      </c>
      <c r="D404" s="83"/>
      <c r="E404" s="84" t="s">
        <v>3</v>
      </c>
      <c r="F404" s="79">
        <v>0.45920002460479736</v>
      </c>
      <c r="G404" s="248">
        <f>-(SUMIF(TB!$B:$B,$B404,TB!$L:$L)+(SUMIF(TB!$B:$B,$B404,TB!$W:$W)+SUMIF(TB!$B:$B,$B404,TB!$AB:$AB))*0.19-(SUMIF(TB!$B:$B,$C404,TB!$L:$L)+(SUMIF(TB!$B:$B,$C404,TB!$W:$W)+SUMIF(TB!$B:$B,$C404,TB!$AB:$AB))*0.19))</f>
        <v>0</v>
      </c>
      <c r="H404" s="249">
        <f>-(SUMIF(TB!$B:$B,$B404,TB!$R:$R)+(SUMIF(TB!$B:$B,$B404,TB!$W:$W)+SUMIF(TB!$B:$B,$B404,TB!$AB:$AB))*0.81-(SUMIF(TB!$B:$B,$C404,TB!$R:$R)+(SUMIF(TB!$B:$B,$C404,TB!$W:$W)+SUMIF(TB!$B:$B,$C404,TB!$AB:$AB))*0.81))</f>
        <v>0</v>
      </c>
    </row>
    <row r="405" spans="1:8" x14ac:dyDescent="0.35">
      <c r="A405" s="5">
        <f>A404+1</f>
        <v>228</v>
      </c>
      <c r="B405" s="5">
        <v>228</v>
      </c>
      <c r="C405" s="5"/>
      <c r="D405" s="85"/>
      <c r="E405" s="86"/>
      <c r="F405" s="87"/>
      <c r="G405" s="165">
        <f t="shared" ref="G405:H405" si="89">SUM(G400:G404)</f>
        <v>0</v>
      </c>
      <c r="H405" s="165">
        <f t="shared" si="89"/>
        <v>0</v>
      </c>
    </row>
    <row r="406" spans="1:8" x14ac:dyDescent="0.35">
      <c r="A406" s="5"/>
      <c r="B406" s="5"/>
      <c r="C406" s="5"/>
      <c r="D406" s="83"/>
      <c r="E406" s="84"/>
      <c r="F406" s="79"/>
      <c r="G406" s="171"/>
      <c r="H406" s="171"/>
    </row>
    <row r="407" spans="1:8" ht="15" thickBot="1" x14ac:dyDescent="0.4">
      <c r="A407" s="5">
        <f>A405+1</f>
        <v>229</v>
      </c>
      <c r="B407" s="5">
        <v>229</v>
      </c>
      <c r="C407" s="5"/>
      <c r="D407" s="83"/>
      <c r="E407" s="84"/>
      <c r="F407" s="79"/>
      <c r="G407" s="164">
        <f t="shared" ref="G407:H407" si="90">(G353+G367+G389+G397+G405)</f>
        <v>0</v>
      </c>
      <c r="H407" s="164">
        <f t="shared" si="90"/>
        <v>0</v>
      </c>
    </row>
    <row r="408" spans="1:8" ht="15" thickTop="1" x14ac:dyDescent="0.35">
      <c r="A408" s="5"/>
      <c r="B408" s="5"/>
      <c r="C408" s="5"/>
      <c r="D408" s="95"/>
      <c r="E408" s="96"/>
      <c r="F408" s="91" t="s">
        <v>126</v>
      </c>
      <c r="G408" s="188">
        <f t="shared" ref="G408:H408" si="91">G407-G130</f>
        <v>0</v>
      </c>
      <c r="H408" s="188">
        <f t="shared" si="91"/>
        <v>0</v>
      </c>
    </row>
    <row r="409" spans="1:8" x14ac:dyDescent="0.35">
      <c r="A409" s="5"/>
      <c r="B409" s="5"/>
      <c r="C409" s="5"/>
      <c r="D409" s="21" t="s">
        <v>243</v>
      </c>
      <c r="E409" s="22"/>
      <c r="F409" s="23"/>
      <c r="G409" s="156"/>
      <c r="H409" s="156"/>
    </row>
    <row r="410" spans="1:8" x14ac:dyDescent="0.35">
      <c r="A410" s="5"/>
      <c r="B410" s="5"/>
      <c r="C410" s="5"/>
      <c r="D410" s="21" t="s">
        <v>244</v>
      </c>
      <c r="E410" s="120"/>
      <c r="F410" s="23"/>
      <c r="G410" s="156"/>
      <c r="H410" s="156"/>
    </row>
    <row r="411" spans="1:8" x14ac:dyDescent="0.35">
      <c r="A411" s="5"/>
      <c r="B411" s="5"/>
      <c r="C411" s="5"/>
      <c r="D411" s="83"/>
      <c r="E411" s="84"/>
      <c r="F411" s="79"/>
      <c r="G411" s="156"/>
      <c r="H411" s="156"/>
    </row>
    <row r="412" spans="1:8" x14ac:dyDescent="0.35">
      <c r="A412" s="5"/>
      <c r="B412" s="5"/>
      <c r="C412" s="5"/>
      <c r="D412" s="21" t="s">
        <v>139</v>
      </c>
      <c r="E412" s="22"/>
      <c r="F412" s="23"/>
      <c r="G412" s="155"/>
      <c r="H412" s="155"/>
    </row>
    <row r="413" spans="1:8" x14ac:dyDescent="0.35">
      <c r="A413" s="5"/>
      <c r="B413" s="5"/>
      <c r="C413" s="5"/>
      <c r="D413" s="21"/>
      <c r="E413" s="22"/>
      <c r="F413" s="23"/>
      <c r="G413" s="155"/>
      <c r="H413" s="155"/>
    </row>
    <row r="414" spans="1:8" x14ac:dyDescent="0.35">
      <c r="A414" s="5"/>
      <c r="B414" s="5"/>
      <c r="C414" s="5"/>
      <c r="D414" s="21"/>
      <c r="E414" s="22"/>
      <c r="F414" s="23"/>
      <c r="G414" s="155"/>
      <c r="H414" s="155"/>
    </row>
    <row r="415" spans="1:8" x14ac:dyDescent="0.35">
      <c r="A415" s="5"/>
      <c r="B415" s="5"/>
      <c r="C415" s="5"/>
      <c r="D415" s="21" t="s">
        <v>140</v>
      </c>
      <c r="E415" s="22"/>
      <c r="F415" s="23"/>
      <c r="G415" s="155"/>
      <c r="H415" s="155"/>
    </row>
    <row r="416" spans="1:8" ht="14.4" hidden="1" outlineLevel="1" x14ac:dyDescent="0.3">
      <c r="A416" s="5"/>
      <c r="B416" s="5"/>
      <c r="C416" s="5"/>
      <c r="D416" s="21"/>
      <c r="E416" s="22"/>
      <c r="F416" s="23"/>
      <c r="G416" s="155"/>
      <c r="H416" s="155"/>
    </row>
    <row r="417" spans="1:8" ht="14.4" hidden="1" outlineLevel="1" x14ac:dyDescent="0.3">
      <c r="A417" s="5"/>
      <c r="B417" s="5"/>
      <c r="C417" s="5"/>
      <c r="D417" s="121"/>
      <c r="E417" s="122"/>
      <c r="F417" s="23"/>
      <c r="G417" s="155"/>
      <c r="H417" s="155"/>
    </row>
    <row r="418" spans="1:8" ht="14.4" hidden="1" outlineLevel="1" x14ac:dyDescent="0.3">
      <c r="A418" s="5"/>
      <c r="B418" s="5"/>
      <c r="C418" s="5"/>
      <c r="D418" s="106"/>
      <c r="E418" s="122"/>
      <c r="F418" s="23"/>
      <c r="G418" s="155"/>
      <c r="H418" s="155"/>
    </row>
    <row r="419" spans="1:8" ht="14.4" hidden="1" outlineLevel="1" x14ac:dyDescent="0.3">
      <c r="A419" s="5"/>
      <c r="B419" s="5"/>
      <c r="C419" s="5"/>
      <c r="D419" s="21"/>
      <c r="E419" s="22"/>
      <c r="F419" s="23"/>
      <c r="G419" s="155"/>
      <c r="H419" s="155"/>
    </row>
    <row r="420" spans="1:8" ht="14.4" hidden="1" outlineLevel="1" x14ac:dyDescent="0.3">
      <c r="A420" s="5"/>
      <c r="B420" s="5"/>
      <c r="C420" s="5"/>
      <c r="D420" s="114"/>
      <c r="E420" s="115"/>
      <c r="F420" s="116"/>
      <c r="G420" s="156" t="e">
        <f t="shared" ref="G420:H422" si="92">G376</f>
        <v>#REF!</v>
      </c>
      <c r="H420" s="156" t="e">
        <f t="shared" si="92"/>
        <v>#REF!</v>
      </c>
    </row>
    <row r="421" spans="1:8" ht="14.4" hidden="1" outlineLevel="1" x14ac:dyDescent="0.3">
      <c r="A421" s="5"/>
      <c r="B421" s="5"/>
      <c r="C421" s="5"/>
      <c r="D421" s="83"/>
      <c r="E421" s="84"/>
      <c r="F421" s="79"/>
      <c r="G421" s="156" t="e">
        <f t="shared" si="92"/>
        <v>#REF!</v>
      </c>
      <c r="H421" s="156" t="e">
        <f t="shared" si="92"/>
        <v>#REF!</v>
      </c>
    </row>
    <row r="422" spans="1:8" ht="14.4" hidden="1" outlineLevel="1" x14ac:dyDescent="0.3">
      <c r="A422" s="5"/>
      <c r="B422" s="5"/>
      <c r="C422" s="5"/>
      <c r="D422" s="77"/>
      <c r="E422" s="78"/>
      <c r="F422" s="117"/>
      <c r="G422" s="156">
        <f t="shared" si="92"/>
        <v>0</v>
      </c>
      <c r="H422" s="156">
        <f t="shared" si="92"/>
        <v>0</v>
      </c>
    </row>
    <row r="423" spans="1:8" collapsed="1" x14ac:dyDescent="0.35">
      <c r="A423" s="5"/>
      <c r="B423" s="5"/>
      <c r="C423" s="5"/>
      <c r="D423" s="77"/>
      <c r="E423" s="84"/>
      <c r="F423" s="79"/>
      <c r="G423" s="156"/>
      <c r="H423" s="156"/>
    </row>
    <row r="424" spans="1:8" x14ac:dyDescent="0.35">
      <c r="A424" s="5"/>
      <c r="B424" s="5"/>
      <c r="C424" s="5"/>
      <c r="D424" s="123" t="s">
        <v>245</v>
      </c>
      <c r="E424" s="111"/>
      <c r="F424" s="79"/>
      <c r="G424" s="156"/>
      <c r="H424" s="156"/>
    </row>
    <row r="425" spans="1:8" x14ac:dyDescent="0.35">
      <c r="A425" s="5">
        <f>A407+1</f>
        <v>230</v>
      </c>
      <c r="B425" s="5">
        <v>230</v>
      </c>
      <c r="C425" s="5"/>
      <c r="D425" s="83" t="s">
        <v>246</v>
      </c>
      <c r="E425" s="84"/>
      <c r="F425" s="79"/>
      <c r="G425" s="156"/>
      <c r="H425" s="156"/>
    </row>
    <row r="426" spans="1:8" x14ac:dyDescent="0.35">
      <c r="A426" s="5">
        <f>A425+1</f>
        <v>231</v>
      </c>
      <c r="B426" s="5">
        <v>231</v>
      </c>
      <c r="C426" s="5"/>
      <c r="D426" s="124" t="s">
        <v>247</v>
      </c>
      <c r="E426" s="84"/>
      <c r="F426" s="79"/>
      <c r="G426" s="144"/>
      <c r="H426" s="144"/>
    </row>
    <row r="427" spans="1:8" x14ac:dyDescent="0.35">
      <c r="A427" s="5">
        <f>A426+1</f>
        <v>232</v>
      </c>
      <c r="B427" s="5">
        <v>232</v>
      </c>
      <c r="C427" s="5"/>
      <c r="D427" s="124" t="s">
        <v>248</v>
      </c>
      <c r="E427" s="84"/>
      <c r="F427" s="79"/>
      <c r="G427" s="144"/>
      <c r="H427" s="144"/>
    </row>
    <row r="428" spans="1:8" x14ac:dyDescent="0.35">
      <c r="A428" s="5">
        <f>A427+1</f>
        <v>233</v>
      </c>
      <c r="B428" s="5">
        <v>233</v>
      </c>
      <c r="C428" s="5"/>
      <c r="D428" s="124" t="s">
        <v>249</v>
      </c>
      <c r="E428" s="84"/>
      <c r="F428" s="79"/>
      <c r="G428" s="166">
        <f t="shared" ref="G428:H428" si="93">SUM(G426:G427)</f>
        <v>0</v>
      </c>
      <c r="H428" s="166">
        <f t="shared" si="93"/>
        <v>0</v>
      </c>
    </row>
    <row r="429" spans="1:8" x14ac:dyDescent="0.35">
      <c r="A429" s="5">
        <f>A428+1</f>
        <v>234</v>
      </c>
      <c r="B429" s="5">
        <v>234</v>
      </c>
      <c r="C429" s="5"/>
      <c r="D429" s="124" t="s">
        <v>250</v>
      </c>
      <c r="E429" s="84"/>
      <c r="F429" s="79"/>
      <c r="G429" s="157"/>
      <c r="H429" s="157"/>
    </row>
    <row r="430" spans="1:8" x14ac:dyDescent="0.35">
      <c r="A430" s="5"/>
      <c r="B430" s="5"/>
      <c r="C430" s="5"/>
      <c r="D430" s="83"/>
      <c r="E430" s="84"/>
      <c r="F430" s="79"/>
      <c r="G430" s="162"/>
      <c r="H430" s="162"/>
    </row>
    <row r="431" spans="1:8" x14ac:dyDescent="0.35">
      <c r="A431" s="5">
        <f>A429+1</f>
        <v>235</v>
      </c>
      <c r="B431" s="5">
        <v>235</v>
      </c>
      <c r="C431" s="5"/>
      <c r="D431" s="83" t="s">
        <v>251</v>
      </c>
      <c r="E431" s="84"/>
      <c r="F431" s="79"/>
      <c r="G431" s="144"/>
      <c r="H431" s="144"/>
    </row>
    <row r="432" spans="1:8" x14ac:dyDescent="0.35">
      <c r="A432" s="5">
        <f>A431+1</f>
        <v>236</v>
      </c>
      <c r="B432" s="5">
        <v>236</v>
      </c>
      <c r="C432" s="5"/>
      <c r="D432" s="83" t="s">
        <v>252</v>
      </c>
      <c r="E432" s="84"/>
      <c r="F432" s="79"/>
      <c r="G432" s="144"/>
      <c r="H432" s="144"/>
    </row>
    <row r="433" spans="1:8" x14ac:dyDescent="0.35">
      <c r="A433" s="5"/>
      <c r="B433" s="5"/>
      <c r="C433" s="5"/>
      <c r="D433" s="83"/>
      <c r="E433" s="84"/>
      <c r="F433" s="79"/>
      <c r="G433" s="162"/>
      <c r="H433" s="162"/>
    </row>
    <row r="434" spans="1:8" x14ac:dyDescent="0.35">
      <c r="A434" s="5">
        <f>A432+1</f>
        <v>237</v>
      </c>
      <c r="B434" s="5">
        <v>237</v>
      </c>
      <c r="C434" s="5"/>
      <c r="D434" s="83" t="s">
        <v>253</v>
      </c>
      <c r="E434" s="84"/>
      <c r="F434" s="79"/>
      <c r="G434" s="157"/>
      <c r="H434" s="157"/>
    </row>
    <row r="435" spans="1:8" x14ac:dyDescent="0.35">
      <c r="A435" s="5"/>
      <c r="B435" s="5"/>
      <c r="C435" s="5"/>
      <c r="D435" s="83"/>
      <c r="E435" s="84"/>
      <c r="F435" s="79"/>
      <c r="G435" s="162"/>
      <c r="H435" s="162"/>
    </row>
    <row r="436" spans="1:8" x14ac:dyDescent="0.35">
      <c r="A436" s="5">
        <f>A434+1</f>
        <v>238</v>
      </c>
      <c r="B436" s="5">
        <v>238</v>
      </c>
      <c r="C436" s="5"/>
      <c r="D436" s="83" t="s">
        <v>254</v>
      </c>
      <c r="E436" s="84"/>
      <c r="F436" s="79"/>
      <c r="G436" s="144"/>
      <c r="H436" s="144"/>
    </row>
    <row r="437" spans="1:8" x14ac:dyDescent="0.35">
      <c r="A437" s="5"/>
      <c r="B437" s="5"/>
      <c r="C437" s="5"/>
      <c r="D437" s="83"/>
      <c r="E437" s="84"/>
      <c r="F437" s="79"/>
      <c r="G437" s="172"/>
      <c r="H437" s="172"/>
    </row>
    <row r="438" spans="1:8" x14ac:dyDescent="0.35">
      <c r="A438" s="5"/>
      <c r="B438" s="5"/>
      <c r="C438" s="5"/>
      <c r="D438" s="85"/>
      <c r="E438" s="86"/>
      <c r="F438" s="87"/>
      <c r="G438" s="165">
        <f t="shared" ref="G438:H438" si="94">SUM(G428:G437)</f>
        <v>0</v>
      </c>
      <c r="H438" s="165">
        <f t="shared" si="94"/>
        <v>0</v>
      </c>
    </row>
    <row r="439" spans="1:8" x14ac:dyDescent="0.35">
      <c r="A439" s="5"/>
      <c r="B439" s="5"/>
      <c r="C439" s="5"/>
      <c r="D439" s="95"/>
      <c r="E439" s="96"/>
      <c r="F439" s="91" t="s">
        <v>126</v>
      </c>
      <c r="G439" s="189">
        <f t="shared" ref="G439:H439" si="95">G438-G134</f>
        <v>0</v>
      </c>
      <c r="H439" s="189">
        <f t="shared" si="95"/>
        <v>0</v>
      </c>
    </row>
    <row r="440" spans="1:8" x14ac:dyDescent="0.35">
      <c r="A440" s="5"/>
      <c r="B440" s="5"/>
      <c r="C440" s="5"/>
      <c r="D440" s="83" t="s">
        <v>255</v>
      </c>
      <c r="E440" s="84"/>
      <c r="F440" s="79"/>
      <c r="G440" s="156"/>
      <c r="H440" s="156"/>
    </row>
    <row r="441" spans="1:8" x14ac:dyDescent="0.35">
      <c r="A441" s="5"/>
      <c r="B441" s="5"/>
      <c r="C441" s="5"/>
      <c r="D441" s="83"/>
      <c r="E441" s="84"/>
      <c r="F441" s="79"/>
      <c r="G441" s="156"/>
      <c r="H441" s="156"/>
    </row>
    <row r="442" spans="1:8" x14ac:dyDescent="0.35">
      <c r="A442" s="5"/>
      <c r="B442" s="5"/>
      <c r="C442" s="5"/>
      <c r="D442" s="83"/>
      <c r="E442" s="84"/>
      <c r="F442" s="79"/>
      <c r="G442" s="156"/>
      <c r="H442" s="156"/>
    </row>
    <row r="443" spans="1:8" x14ac:dyDescent="0.35">
      <c r="A443" s="5"/>
      <c r="B443" s="5"/>
      <c r="C443" s="5"/>
      <c r="D443" s="21" t="s">
        <v>139</v>
      </c>
      <c r="E443" s="22"/>
      <c r="F443" s="23"/>
      <c r="G443" s="155"/>
      <c r="H443" s="155"/>
    </row>
    <row r="444" spans="1:8" x14ac:dyDescent="0.35">
      <c r="A444" s="5"/>
      <c r="B444" s="5"/>
      <c r="C444" s="5"/>
      <c r="D444" s="21"/>
      <c r="E444" s="22"/>
      <c r="F444" s="23"/>
      <c r="G444" s="155"/>
      <c r="H444" s="155"/>
    </row>
    <row r="445" spans="1:8" x14ac:dyDescent="0.35">
      <c r="A445" s="5"/>
      <c r="B445" s="5"/>
      <c r="C445" s="5"/>
      <c r="D445" s="21"/>
      <c r="E445" s="22"/>
      <c r="F445" s="23"/>
      <c r="G445" s="155"/>
      <c r="H445" s="155"/>
    </row>
    <row r="446" spans="1:8" x14ac:dyDescent="0.35">
      <c r="A446" s="5"/>
      <c r="B446" s="5"/>
      <c r="C446" s="5"/>
      <c r="D446" s="21"/>
      <c r="E446" s="22"/>
      <c r="F446" s="23"/>
      <c r="G446" s="155"/>
      <c r="H446" s="155"/>
    </row>
    <row r="447" spans="1:8" x14ac:dyDescent="0.35">
      <c r="A447" s="5"/>
      <c r="B447" s="5"/>
      <c r="C447" s="5"/>
      <c r="D447" s="21" t="s">
        <v>140</v>
      </c>
      <c r="E447" s="22"/>
      <c r="F447" s="23"/>
      <c r="G447" s="155"/>
      <c r="H447" s="155"/>
    </row>
    <row r="448" spans="1:8" ht="14.4" hidden="1" outlineLevel="1" x14ac:dyDescent="0.3">
      <c r="A448" s="5"/>
      <c r="B448" s="5"/>
      <c r="C448" s="5"/>
      <c r="D448" s="21"/>
      <c r="E448" s="22"/>
      <c r="F448" s="23"/>
      <c r="G448" s="155"/>
      <c r="H448" s="155"/>
    </row>
    <row r="449" spans="1:8" ht="14.4" hidden="1" outlineLevel="1" x14ac:dyDescent="0.3">
      <c r="A449" s="5"/>
      <c r="B449" s="5"/>
      <c r="C449" s="5"/>
      <c r="D449" s="83"/>
      <c r="E449" s="84"/>
      <c r="F449" s="79"/>
      <c r="G449" s="156"/>
      <c r="H449" s="156"/>
    </row>
    <row r="450" spans="1:8" ht="14.4" hidden="1" outlineLevel="1" x14ac:dyDescent="0.3">
      <c r="A450" s="5"/>
      <c r="B450" s="5"/>
      <c r="C450" s="5"/>
      <c r="D450" s="83"/>
      <c r="E450" s="84"/>
      <c r="F450" s="79"/>
      <c r="G450" s="156"/>
      <c r="H450" s="156"/>
    </row>
    <row r="451" spans="1:8" ht="14.4" hidden="1" outlineLevel="1" x14ac:dyDescent="0.3">
      <c r="A451" s="5"/>
      <c r="B451" s="5"/>
      <c r="C451" s="5"/>
      <c r="D451" s="21"/>
      <c r="E451" s="22"/>
      <c r="F451" s="23"/>
      <c r="G451" s="155"/>
      <c r="H451" s="155"/>
    </row>
    <row r="452" spans="1:8" ht="14.4" hidden="1" outlineLevel="1" x14ac:dyDescent="0.3">
      <c r="A452" s="5"/>
      <c r="B452" s="5"/>
      <c r="C452" s="5"/>
      <c r="D452" s="100"/>
      <c r="E452" s="101"/>
      <c r="F452" s="102"/>
      <c r="G452" s="156" t="e">
        <f t="shared" ref="G452:H454" si="96">G420</f>
        <v>#REF!</v>
      </c>
      <c r="H452" s="156" t="e">
        <f t="shared" si="96"/>
        <v>#REF!</v>
      </c>
    </row>
    <row r="453" spans="1:8" ht="14.4" hidden="1" outlineLevel="1" x14ac:dyDescent="0.3">
      <c r="A453" s="5"/>
      <c r="B453" s="5"/>
      <c r="C453" s="5"/>
      <c r="D453" s="105"/>
      <c r="E453" s="103"/>
      <c r="F453" s="104"/>
      <c r="G453" s="156" t="e">
        <f t="shared" si="96"/>
        <v>#REF!</v>
      </c>
      <c r="H453" s="156" t="e">
        <f t="shared" si="96"/>
        <v>#REF!</v>
      </c>
    </row>
    <row r="454" spans="1:8" ht="14.4" hidden="1" outlineLevel="1" x14ac:dyDescent="0.3">
      <c r="A454" s="5"/>
      <c r="B454" s="5"/>
      <c r="C454" s="5"/>
      <c r="D454" s="100"/>
      <c r="E454" s="101"/>
      <c r="F454" s="102"/>
      <c r="G454" s="156">
        <f t="shared" si="96"/>
        <v>0</v>
      </c>
      <c r="H454" s="156">
        <f t="shared" si="96"/>
        <v>0</v>
      </c>
    </row>
    <row r="455" spans="1:8" collapsed="1" x14ac:dyDescent="0.35">
      <c r="A455" s="5"/>
      <c r="B455" s="5"/>
      <c r="C455" s="5"/>
      <c r="D455" s="77"/>
      <c r="E455" s="84"/>
      <c r="F455" s="79"/>
      <c r="G455" s="156"/>
      <c r="H455" s="156"/>
    </row>
    <row r="456" spans="1:8" x14ac:dyDescent="0.35">
      <c r="A456" s="5"/>
      <c r="B456" s="5"/>
      <c r="C456" s="5"/>
      <c r="D456" s="77" t="s">
        <v>256</v>
      </c>
      <c r="E456" s="84"/>
      <c r="F456" s="79"/>
      <c r="G456" s="156"/>
      <c r="H456" s="156"/>
    </row>
    <row r="457" spans="1:8" x14ac:dyDescent="0.35">
      <c r="A457" s="5"/>
      <c r="B457" s="5"/>
      <c r="C457" s="5"/>
      <c r="D457" s="85" t="s">
        <v>257</v>
      </c>
      <c r="E457" s="84"/>
      <c r="F457" s="79"/>
      <c r="G457" s="156"/>
      <c r="H457" s="156"/>
    </row>
    <row r="458" spans="1:8" x14ac:dyDescent="0.35">
      <c r="A458" s="5">
        <f>A436+1</f>
        <v>239</v>
      </c>
      <c r="B458" s="5">
        <v>239</v>
      </c>
      <c r="C458" s="5"/>
      <c r="D458" s="124" t="s">
        <v>258</v>
      </c>
      <c r="E458" s="84"/>
      <c r="F458" s="79"/>
      <c r="G458" s="157"/>
      <c r="H458" s="157"/>
    </row>
    <row r="459" spans="1:8" x14ac:dyDescent="0.35">
      <c r="A459" s="5">
        <f>A458+1</f>
        <v>240</v>
      </c>
      <c r="B459" s="5">
        <v>240</v>
      </c>
      <c r="C459" s="5"/>
      <c r="D459" s="124" t="s">
        <v>259</v>
      </c>
      <c r="E459" s="84"/>
      <c r="F459" s="79"/>
      <c r="G459" s="157"/>
      <c r="H459" s="157"/>
    </row>
    <row r="460" spans="1:8" x14ac:dyDescent="0.35">
      <c r="A460" s="5">
        <f t="shared" ref="A460:A467" si="97">A459+1</f>
        <v>241</v>
      </c>
      <c r="B460" s="5">
        <v>241</v>
      </c>
      <c r="C460" s="5"/>
      <c r="D460" s="124" t="s">
        <v>260</v>
      </c>
      <c r="E460" s="84"/>
      <c r="F460" s="79"/>
      <c r="G460" s="157"/>
      <c r="H460" s="157"/>
    </row>
    <row r="461" spans="1:8" x14ac:dyDescent="0.35">
      <c r="A461" s="5">
        <f t="shared" si="97"/>
        <v>242</v>
      </c>
      <c r="B461" s="5">
        <v>242</v>
      </c>
      <c r="C461" s="5"/>
      <c r="D461" s="124" t="s">
        <v>261</v>
      </c>
      <c r="E461" s="84"/>
      <c r="F461" s="79"/>
      <c r="G461" s="157"/>
      <c r="H461" s="157"/>
    </row>
    <row r="462" spans="1:8" x14ac:dyDescent="0.35">
      <c r="A462" s="5">
        <f t="shared" si="97"/>
        <v>243</v>
      </c>
      <c r="B462" s="5">
        <v>243</v>
      </c>
      <c r="C462" s="5"/>
      <c r="D462" s="124" t="s">
        <v>262</v>
      </c>
      <c r="E462" s="84"/>
      <c r="F462" s="79"/>
      <c r="G462" s="157"/>
      <c r="H462" s="157"/>
    </row>
    <row r="463" spans="1:8" x14ac:dyDescent="0.35">
      <c r="A463" s="5">
        <f t="shared" si="97"/>
        <v>244</v>
      </c>
      <c r="B463" s="5">
        <v>244</v>
      </c>
      <c r="C463" s="5"/>
      <c r="D463" s="124" t="s">
        <v>263</v>
      </c>
      <c r="E463" s="84"/>
      <c r="F463" s="79"/>
      <c r="G463" s="157"/>
      <c r="H463" s="157"/>
    </row>
    <row r="464" spans="1:8" x14ac:dyDescent="0.35">
      <c r="A464" s="5">
        <f t="shared" si="97"/>
        <v>245</v>
      </c>
      <c r="B464" s="5">
        <v>245</v>
      </c>
      <c r="C464" s="5"/>
      <c r="D464" s="124" t="s">
        <v>264</v>
      </c>
      <c r="E464" s="84"/>
      <c r="F464" s="79"/>
      <c r="G464" s="157"/>
      <c r="H464" s="157"/>
    </row>
    <row r="465" spans="1:8" x14ac:dyDescent="0.35">
      <c r="A465" s="5">
        <f t="shared" si="97"/>
        <v>246</v>
      </c>
      <c r="B465" s="5">
        <v>246</v>
      </c>
      <c r="C465" s="5"/>
      <c r="D465" s="124" t="s">
        <v>265</v>
      </c>
      <c r="E465" s="84"/>
      <c r="F465" s="79"/>
      <c r="G465" s="157"/>
      <c r="H465" s="157"/>
    </row>
    <row r="466" spans="1:8" x14ac:dyDescent="0.35">
      <c r="A466" s="5">
        <f t="shared" si="97"/>
        <v>247</v>
      </c>
      <c r="B466" s="5">
        <v>247</v>
      </c>
      <c r="C466" s="5"/>
      <c r="D466" s="124" t="s">
        <v>266</v>
      </c>
      <c r="E466" s="84"/>
      <c r="F466" s="79"/>
      <c r="G466" s="157"/>
      <c r="H466" s="157"/>
    </row>
    <row r="467" spans="1:8" x14ac:dyDescent="0.35">
      <c r="A467" s="5">
        <f t="shared" si="97"/>
        <v>248</v>
      </c>
      <c r="B467" s="5">
        <v>248</v>
      </c>
      <c r="C467" s="5"/>
      <c r="D467" s="124" t="s">
        <v>267</v>
      </c>
      <c r="E467" s="84"/>
      <c r="F467" s="79"/>
      <c r="G467" s="157"/>
      <c r="H467" s="157"/>
    </row>
    <row r="468" spans="1:8" x14ac:dyDescent="0.35">
      <c r="A468" s="5"/>
      <c r="B468" s="5"/>
      <c r="C468" s="5"/>
      <c r="D468" s="83"/>
      <c r="E468" s="84"/>
      <c r="F468" s="79"/>
      <c r="G468" s="156"/>
      <c r="H468" s="156"/>
    </row>
    <row r="469" spans="1:8" x14ac:dyDescent="0.35">
      <c r="A469" s="5"/>
      <c r="B469" s="5"/>
      <c r="C469" s="5"/>
      <c r="D469" s="85" t="s">
        <v>268</v>
      </c>
      <c r="E469" s="84"/>
      <c r="F469" s="79"/>
      <c r="G469" s="156"/>
      <c r="H469" s="156"/>
    </row>
    <row r="470" spans="1:8" x14ac:dyDescent="0.35">
      <c r="A470" s="5">
        <f>A467+1</f>
        <v>249</v>
      </c>
      <c r="B470" s="5">
        <v>249</v>
      </c>
      <c r="C470" s="5"/>
      <c r="D470" s="124" t="s">
        <v>258</v>
      </c>
      <c r="E470" s="84"/>
      <c r="F470" s="79"/>
      <c r="G470" s="157"/>
      <c r="H470" s="157"/>
    </row>
    <row r="471" spans="1:8" x14ac:dyDescent="0.35">
      <c r="A471" s="5">
        <f t="shared" ref="A471:A480" si="98">A470+1</f>
        <v>250</v>
      </c>
      <c r="B471" s="5">
        <v>250</v>
      </c>
      <c r="C471" s="5"/>
      <c r="D471" s="124" t="s">
        <v>259</v>
      </c>
      <c r="E471" s="84"/>
      <c r="F471" s="79"/>
      <c r="G471" s="157"/>
      <c r="H471" s="157"/>
    </row>
    <row r="472" spans="1:8" x14ac:dyDescent="0.35">
      <c r="A472" s="5">
        <f t="shared" si="98"/>
        <v>251</v>
      </c>
      <c r="B472" s="5">
        <v>251</v>
      </c>
      <c r="C472" s="5"/>
      <c r="D472" s="124" t="s">
        <v>260</v>
      </c>
      <c r="E472" s="84"/>
      <c r="F472" s="79"/>
      <c r="G472" s="157"/>
      <c r="H472" s="157"/>
    </row>
    <row r="473" spans="1:8" x14ac:dyDescent="0.35">
      <c r="A473" s="5">
        <f t="shared" si="98"/>
        <v>252</v>
      </c>
      <c r="B473" s="5">
        <v>252</v>
      </c>
      <c r="C473" s="5"/>
      <c r="D473" s="124" t="s">
        <v>261</v>
      </c>
      <c r="E473" s="84"/>
      <c r="F473" s="79"/>
      <c r="G473" s="157"/>
      <c r="H473" s="157"/>
    </row>
    <row r="474" spans="1:8" x14ac:dyDescent="0.35">
      <c r="A474" s="5">
        <f t="shared" si="98"/>
        <v>253</v>
      </c>
      <c r="B474" s="5">
        <v>253</v>
      </c>
      <c r="C474" s="5"/>
      <c r="D474" s="124" t="s">
        <v>262</v>
      </c>
      <c r="E474" s="84"/>
      <c r="F474" s="79"/>
      <c r="G474" s="157"/>
      <c r="H474" s="157"/>
    </row>
    <row r="475" spans="1:8" x14ac:dyDescent="0.35">
      <c r="A475" s="5">
        <f t="shared" si="98"/>
        <v>254</v>
      </c>
      <c r="B475" s="5">
        <v>254</v>
      </c>
      <c r="C475" s="5"/>
      <c r="D475" s="124" t="s">
        <v>263</v>
      </c>
      <c r="E475" s="84"/>
      <c r="F475" s="79"/>
      <c r="G475" s="157"/>
      <c r="H475" s="157"/>
    </row>
    <row r="476" spans="1:8" x14ac:dyDescent="0.35">
      <c r="A476" s="5">
        <f t="shared" si="98"/>
        <v>255</v>
      </c>
      <c r="B476" s="5">
        <v>255</v>
      </c>
      <c r="C476" s="5"/>
      <c r="D476" s="124" t="s">
        <v>264</v>
      </c>
      <c r="E476" s="84"/>
      <c r="F476" s="79"/>
      <c r="G476" s="157"/>
      <c r="H476" s="157"/>
    </row>
    <row r="477" spans="1:8" x14ac:dyDescent="0.35">
      <c r="A477" s="5">
        <f t="shared" si="98"/>
        <v>256</v>
      </c>
      <c r="B477" s="5">
        <v>256</v>
      </c>
      <c r="C477" s="5"/>
      <c r="D477" s="124" t="s">
        <v>265</v>
      </c>
      <c r="E477" s="84"/>
      <c r="F477" s="79"/>
      <c r="G477" s="157"/>
      <c r="H477" s="157"/>
    </row>
    <row r="478" spans="1:8" x14ac:dyDescent="0.35">
      <c r="A478" s="5">
        <f t="shared" si="98"/>
        <v>257</v>
      </c>
      <c r="B478" s="5">
        <v>257</v>
      </c>
      <c r="C478" s="5"/>
      <c r="D478" s="124" t="s">
        <v>266</v>
      </c>
      <c r="E478" s="84"/>
      <c r="F478" s="79"/>
      <c r="G478" s="157"/>
      <c r="H478" s="157"/>
    </row>
    <row r="479" spans="1:8" x14ac:dyDescent="0.35">
      <c r="A479" s="5">
        <f t="shared" si="98"/>
        <v>258</v>
      </c>
      <c r="B479" s="5">
        <v>258</v>
      </c>
      <c r="C479" s="5"/>
      <c r="D479" s="124" t="s">
        <v>269</v>
      </c>
      <c r="E479" s="84"/>
      <c r="F479" s="79"/>
      <c r="G479" s="157"/>
      <c r="H479" s="157"/>
    </row>
    <row r="480" spans="1:8" x14ac:dyDescent="0.35">
      <c r="A480" s="5">
        <f t="shared" si="98"/>
        <v>259</v>
      </c>
      <c r="B480" s="5">
        <v>259</v>
      </c>
      <c r="C480" s="5"/>
      <c r="D480" s="85"/>
      <c r="E480" s="86"/>
      <c r="F480" s="87"/>
      <c r="G480" s="165">
        <f t="shared" ref="G480:H480" si="99">SUM(G458:G479)</f>
        <v>0</v>
      </c>
      <c r="H480" s="165">
        <f t="shared" si="99"/>
        <v>0</v>
      </c>
    </row>
    <row r="481" spans="1:8" x14ac:dyDescent="0.35">
      <c r="A481" s="5"/>
      <c r="B481" s="5"/>
      <c r="C481" s="5"/>
      <c r="D481" s="95"/>
      <c r="E481" s="96"/>
      <c r="F481" s="91" t="s">
        <v>126</v>
      </c>
      <c r="G481" s="189">
        <f t="shared" ref="G481:H481" si="100">G480-G135</f>
        <v>0</v>
      </c>
      <c r="H481" s="189">
        <f t="shared" si="100"/>
        <v>0</v>
      </c>
    </row>
    <row r="482" spans="1:8" x14ac:dyDescent="0.35">
      <c r="A482" s="5"/>
      <c r="B482" s="5"/>
      <c r="C482" s="5"/>
      <c r="D482" s="83"/>
      <c r="E482" s="84"/>
      <c r="F482" s="79"/>
      <c r="G482" s="156"/>
      <c r="H482" s="156"/>
    </row>
    <row r="483" spans="1:8" x14ac:dyDescent="0.35">
      <c r="A483" s="5"/>
      <c r="B483" s="5"/>
      <c r="C483" s="5"/>
      <c r="D483" s="21" t="s">
        <v>139</v>
      </c>
      <c r="E483" s="22"/>
      <c r="F483" s="23"/>
      <c r="G483" s="155"/>
      <c r="H483" s="155"/>
    </row>
    <row r="484" spans="1:8" x14ac:dyDescent="0.35">
      <c r="A484" s="5"/>
      <c r="B484" s="5"/>
      <c r="C484" s="5"/>
      <c r="D484" s="21"/>
      <c r="E484" s="22"/>
      <c r="F484" s="23"/>
      <c r="G484" s="155"/>
      <c r="H484" s="155"/>
    </row>
    <row r="485" spans="1:8" x14ac:dyDescent="0.35">
      <c r="A485" s="5"/>
      <c r="B485" s="5"/>
      <c r="C485" s="5"/>
      <c r="D485" s="21"/>
      <c r="E485" s="22"/>
      <c r="F485" s="23"/>
      <c r="G485" s="155"/>
      <c r="H485" s="155"/>
    </row>
    <row r="486" spans="1:8" x14ac:dyDescent="0.35">
      <c r="A486" s="5"/>
      <c r="B486" s="5"/>
      <c r="C486" s="5"/>
      <c r="D486" s="21"/>
      <c r="E486" s="22"/>
      <c r="F486" s="23"/>
      <c r="G486" s="155"/>
      <c r="H486" s="155"/>
    </row>
    <row r="487" spans="1:8" x14ac:dyDescent="0.35">
      <c r="A487" s="5"/>
      <c r="B487" s="5"/>
      <c r="C487" s="5"/>
      <c r="D487" s="21" t="s">
        <v>140</v>
      </c>
      <c r="E487" s="22"/>
      <c r="F487" s="23"/>
      <c r="G487" s="155"/>
      <c r="H487" s="155"/>
    </row>
    <row r="488" spans="1:8" x14ac:dyDescent="0.35">
      <c r="A488" s="5"/>
      <c r="B488" s="5"/>
      <c r="C488" s="5"/>
      <c r="D488" s="125"/>
      <c r="E488" s="126"/>
      <c r="F488" s="127"/>
      <c r="G488" s="173"/>
      <c r="H488" s="173"/>
    </row>
    <row r="489" spans="1:8" s="3" customFormat="1" x14ac:dyDescent="0.35">
      <c r="A489" s="140"/>
      <c r="B489" s="140"/>
      <c r="C489" s="140"/>
      <c r="D489" s="18"/>
      <c r="E489" s="18"/>
      <c r="F489" s="18"/>
      <c r="G489" s="174"/>
      <c r="H489" s="174"/>
    </row>
    <row r="490" spans="1:8" x14ac:dyDescent="0.35">
      <c r="A490" s="5"/>
      <c r="B490" s="5"/>
      <c r="C490" s="5"/>
      <c r="D490" s="128"/>
      <c r="E490" s="7"/>
      <c r="F490" s="7"/>
      <c r="G490" s="175"/>
      <c r="H490" s="175"/>
    </row>
    <row r="491" spans="1:8" s="68" customFormat="1" ht="28.25" customHeight="1" x14ac:dyDescent="0.35">
      <c r="A491" s="183"/>
      <c r="B491" s="183"/>
      <c r="C491" s="183"/>
      <c r="D491" s="129"/>
      <c r="E491" s="130"/>
      <c r="F491" s="130"/>
      <c r="G491" s="176" t="str">
        <f t="shared" ref="G491:H491" si="101">G6</f>
        <v>Retail Business</v>
      </c>
      <c r="H491" s="176" t="str">
        <f t="shared" si="101"/>
        <v>Institutional Business</v>
      </c>
    </row>
    <row r="492" spans="1:8" x14ac:dyDescent="0.35">
      <c r="A492" s="5"/>
      <c r="B492" s="5"/>
      <c r="C492" s="5"/>
      <c r="D492" s="28"/>
      <c r="E492" s="18"/>
      <c r="F492" s="131"/>
      <c r="G492" s="177"/>
      <c r="H492" s="177"/>
    </row>
    <row r="493" spans="1:8" x14ac:dyDescent="0.35">
      <c r="A493" s="5"/>
      <c r="B493" s="5"/>
      <c r="C493" s="5"/>
      <c r="D493" s="193" t="s">
        <v>6</v>
      </c>
      <c r="E493" s="194"/>
      <c r="F493" s="195"/>
      <c r="G493" s="178">
        <f t="shared" ref="G493:H493" si="102">G7</f>
        <v>0</v>
      </c>
      <c r="H493" s="178">
        <f t="shared" si="102"/>
        <v>0</v>
      </c>
    </row>
    <row r="494" spans="1:8" x14ac:dyDescent="0.35">
      <c r="A494" s="5"/>
      <c r="B494" s="5"/>
      <c r="C494" s="5"/>
      <c r="D494" s="83"/>
      <c r="E494" s="84"/>
      <c r="F494" s="84"/>
      <c r="G494" s="141"/>
      <c r="H494" s="141"/>
    </row>
    <row r="495" spans="1:8" x14ac:dyDescent="0.35">
      <c r="A495" s="5">
        <f>A480+1</f>
        <v>260</v>
      </c>
      <c r="B495" s="5">
        <v>260</v>
      </c>
      <c r="C495" s="5"/>
      <c r="D495" s="83" t="s">
        <v>88</v>
      </c>
      <c r="E495" s="84"/>
      <c r="F495" s="132" t="s">
        <v>89</v>
      </c>
      <c r="G495" s="141">
        <f t="shared" ref="G495:H496" si="103">G124</f>
        <v>0</v>
      </c>
      <c r="H495" s="141">
        <f t="shared" si="103"/>
        <v>0</v>
      </c>
    </row>
    <row r="496" spans="1:8" x14ac:dyDescent="0.35">
      <c r="A496" s="5">
        <f>A495+1</f>
        <v>261</v>
      </c>
      <c r="B496" s="5">
        <v>261</v>
      </c>
      <c r="C496" s="5"/>
      <c r="D496" s="83" t="s">
        <v>90</v>
      </c>
      <c r="E496" s="84"/>
      <c r="F496" s="132" t="s">
        <v>91</v>
      </c>
      <c r="G496" s="142">
        <f t="shared" si="103"/>
        <v>0</v>
      </c>
      <c r="H496" s="142">
        <f t="shared" si="103"/>
        <v>0</v>
      </c>
    </row>
    <row r="497" spans="1:8" x14ac:dyDescent="0.35">
      <c r="A497" s="5">
        <f t="shared" ref="A497:A557" si="104">A496+1</f>
        <v>262</v>
      </c>
      <c r="B497" s="5">
        <v>262</v>
      </c>
      <c r="C497" s="5"/>
      <c r="D497" s="83" t="s">
        <v>92</v>
      </c>
      <c r="E497" s="84"/>
      <c r="F497" s="84"/>
      <c r="G497" s="143">
        <f t="shared" ref="G497:H497" si="105">SUM(G495:G496)</f>
        <v>0</v>
      </c>
      <c r="H497" s="143">
        <f t="shared" si="105"/>
        <v>0</v>
      </c>
    </row>
    <row r="498" spans="1:8" x14ac:dyDescent="0.35">
      <c r="A498" s="5">
        <f t="shared" si="104"/>
        <v>263</v>
      </c>
      <c r="B498" s="5">
        <v>263</v>
      </c>
      <c r="C498" s="5"/>
      <c r="D498" s="83" t="s">
        <v>93</v>
      </c>
      <c r="E498" s="84"/>
      <c r="F498" s="84"/>
      <c r="G498" s="141">
        <f t="shared" ref="G498:H499" si="106">G127</f>
        <v>0</v>
      </c>
      <c r="H498" s="141">
        <f t="shared" si="106"/>
        <v>0</v>
      </c>
    </row>
    <row r="499" spans="1:8" x14ac:dyDescent="0.35">
      <c r="A499" s="5">
        <f t="shared" si="104"/>
        <v>264</v>
      </c>
      <c r="B499" s="5">
        <v>264</v>
      </c>
      <c r="C499" s="5"/>
      <c r="D499" s="83" t="s">
        <v>94</v>
      </c>
      <c r="E499" s="84"/>
      <c r="F499" s="132" t="s">
        <v>95</v>
      </c>
      <c r="G499" s="145">
        <f t="shared" si="106"/>
        <v>0</v>
      </c>
      <c r="H499" s="145">
        <f t="shared" si="106"/>
        <v>0</v>
      </c>
    </row>
    <row r="500" spans="1:8" x14ac:dyDescent="0.35">
      <c r="A500" s="5">
        <f t="shared" si="104"/>
        <v>265</v>
      </c>
      <c r="B500" s="5">
        <v>265</v>
      </c>
      <c r="C500" s="5"/>
      <c r="D500" s="83" t="s">
        <v>96</v>
      </c>
      <c r="E500" s="84"/>
      <c r="F500" s="84"/>
      <c r="G500" s="143">
        <f t="shared" ref="G500:H500" si="107">G497+G498+G499</f>
        <v>0</v>
      </c>
      <c r="H500" s="143">
        <f t="shared" si="107"/>
        <v>0</v>
      </c>
    </row>
    <row r="501" spans="1:8" x14ac:dyDescent="0.35">
      <c r="A501" s="5">
        <f t="shared" si="104"/>
        <v>266</v>
      </c>
      <c r="B501" s="5">
        <v>266</v>
      </c>
      <c r="C501" s="5"/>
      <c r="D501" s="244" t="s">
        <v>270</v>
      </c>
      <c r="E501" s="245"/>
      <c r="F501" s="133"/>
      <c r="G501" s="144"/>
      <c r="H501" s="144"/>
    </row>
    <row r="502" spans="1:8" x14ac:dyDescent="0.35">
      <c r="A502" s="5">
        <f t="shared" si="104"/>
        <v>267</v>
      </c>
      <c r="B502" s="5">
        <v>267</v>
      </c>
      <c r="C502" s="5"/>
      <c r="D502" s="244" t="s">
        <v>271</v>
      </c>
      <c r="E502" s="245"/>
      <c r="F502" s="133"/>
      <c r="G502" s="147"/>
      <c r="H502" s="147"/>
    </row>
    <row r="503" spans="1:8" x14ac:dyDescent="0.35">
      <c r="A503" s="5">
        <f t="shared" si="104"/>
        <v>268</v>
      </c>
      <c r="B503" s="5">
        <v>268</v>
      </c>
      <c r="C503" s="5"/>
      <c r="D503" s="246" t="s">
        <v>272</v>
      </c>
      <c r="E503" s="247"/>
      <c r="F503" s="84"/>
      <c r="G503" s="143">
        <f t="shared" ref="G503:H503" si="108">SUM(G500:G502)</f>
        <v>0</v>
      </c>
      <c r="H503" s="143">
        <f t="shared" si="108"/>
        <v>0</v>
      </c>
    </row>
    <row r="504" spans="1:8" x14ac:dyDescent="0.35">
      <c r="A504" s="5">
        <f t="shared" si="104"/>
        <v>269</v>
      </c>
      <c r="B504" s="5">
        <v>269</v>
      </c>
      <c r="C504" s="5"/>
      <c r="D504" s="239" t="s">
        <v>97</v>
      </c>
      <c r="E504" s="240"/>
      <c r="F504" s="132" t="s">
        <v>98</v>
      </c>
      <c r="G504" s="142">
        <f t="shared" ref="G504:H504" si="109">G130</f>
        <v>0</v>
      </c>
      <c r="H504" s="142">
        <f t="shared" si="109"/>
        <v>0</v>
      </c>
    </row>
    <row r="505" spans="1:8" x14ac:dyDescent="0.35">
      <c r="A505" s="5">
        <f t="shared" si="104"/>
        <v>270</v>
      </c>
      <c r="B505" s="5">
        <v>270</v>
      </c>
      <c r="C505" s="5"/>
      <c r="D505" s="246" t="s">
        <v>99</v>
      </c>
      <c r="E505" s="247"/>
      <c r="F505" s="86"/>
      <c r="G505" s="146">
        <f t="shared" ref="G505:H505" si="110">G503+G504</f>
        <v>0</v>
      </c>
      <c r="H505" s="146">
        <f t="shared" si="110"/>
        <v>0</v>
      </c>
    </row>
    <row r="506" spans="1:8" x14ac:dyDescent="0.35">
      <c r="A506" s="5">
        <f t="shared" si="104"/>
        <v>271</v>
      </c>
      <c r="B506" s="5">
        <v>271</v>
      </c>
      <c r="C506" s="5"/>
      <c r="D506" s="239" t="s">
        <v>100</v>
      </c>
      <c r="E506" s="240"/>
      <c r="F506" s="84"/>
      <c r="G506" s="142">
        <f t="shared" ref="G506:H506" si="111">G132</f>
        <v>0</v>
      </c>
      <c r="H506" s="142">
        <f t="shared" si="111"/>
        <v>0</v>
      </c>
    </row>
    <row r="507" spans="1:8" x14ac:dyDescent="0.35">
      <c r="A507" s="5">
        <f t="shared" si="104"/>
        <v>272</v>
      </c>
      <c r="B507" s="5">
        <v>272</v>
      </c>
      <c r="C507" s="5"/>
      <c r="D507" s="246" t="s">
        <v>101</v>
      </c>
      <c r="E507" s="247"/>
      <c r="F507" s="86"/>
      <c r="G507" s="146">
        <f t="shared" ref="G507:H507" si="112">G505+G506</f>
        <v>0</v>
      </c>
      <c r="H507" s="146">
        <f t="shared" si="112"/>
        <v>0</v>
      </c>
    </row>
    <row r="508" spans="1:8" x14ac:dyDescent="0.35">
      <c r="A508" s="5">
        <f t="shared" si="104"/>
        <v>273</v>
      </c>
      <c r="B508" s="5">
        <v>273</v>
      </c>
      <c r="C508" s="5"/>
      <c r="D508" s="239" t="s">
        <v>102</v>
      </c>
      <c r="E508" s="240"/>
      <c r="F508" s="132" t="s">
        <v>103</v>
      </c>
      <c r="G508" s="141">
        <f t="shared" ref="G508:H510" si="113">G134</f>
        <v>0</v>
      </c>
      <c r="H508" s="141">
        <f t="shared" si="113"/>
        <v>0</v>
      </c>
    </row>
    <row r="509" spans="1:8" x14ac:dyDescent="0.35">
      <c r="A509" s="5">
        <f t="shared" si="104"/>
        <v>274</v>
      </c>
      <c r="B509" s="5">
        <v>274</v>
      </c>
      <c r="C509" s="5"/>
      <c r="D509" s="83" t="s">
        <v>104</v>
      </c>
      <c r="E509" s="84"/>
      <c r="F509" s="132" t="s">
        <v>105</v>
      </c>
      <c r="G509" s="141">
        <f t="shared" si="113"/>
        <v>0</v>
      </c>
      <c r="H509" s="141">
        <f t="shared" si="113"/>
        <v>0</v>
      </c>
    </row>
    <row r="510" spans="1:8" x14ac:dyDescent="0.35">
      <c r="A510" s="5">
        <f t="shared" si="104"/>
        <v>275</v>
      </c>
      <c r="B510" s="5">
        <v>275</v>
      </c>
      <c r="C510" s="5"/>
      <c r="D510" s="83" t="s">
        <v>106</v>
      </c>
      <c r="E510" s="84"/>
      <c r="F510" s="84"/>
      <c r="G510" s="142">
        <f t="shared" si="113"/>
        <v>0</v>
      </c>
      <c r="H510" s="142">
        <f t="shared" si="113"/>
        <v>0</v>
      </c>
    </row>
    <row r="511" spans="1:8" x14ac:dyDescent="0.35">
      <c r="A511" s="5">
        <f t="shared" si="104"/>
        <v>276</v>
      </c>
      <c r="B511" s="5">
        <v>276</v>
      </c>
      <c r="C511" s="5"/>
      <c r="D511" s="83" t="s">
        <v>107</v>
      </c>
      <c r="E511" s="84"/>
      <c r="F511" s="84"/>
      <c r="G511" s="143">
        <f t="shared" ref="G511:H511" si="114">SUM(G507:G510)</f>
        <v>0</v>
      </c>
      <c r="H511" s="143">
        <f t="shared" si="114"/>
        <v>0</v>
      </c>
    </row>
    <row r="512" spans="1:8" x14ac:dyDescent="0.35">
      <c r="A512" s="5">
        <f t="shared" si="104"/>
        <v>277</v>
      </c>
      <c r="B512" s="5">
        <v>277</v>
      </c>
      <c r="C512" s="5"/>
      <c r="D512" s="83" t="s">
        <v>108</v>
      </c>
      <c r="E512" s="84"/>
      <c r="F512" s="84"/>
      <c r="G512" s="142">
        <f t="shared" ref="G512:H512" si="115">G138</f>
        <v>0</v>
      </c>
      <c r="H512" s="142">
        <f t="shared" si="115"/>
        <v>0</v>
      </c>
    </row>
    <row r="513" spans="1:8" x14ac:dyDescent="0.35">
      <c r="A513" s="5">
        <f t="shared" si="104"/>
        <v>278</v>
      </c>
      <c r="B513" s="5">
        <v>278</v>
      </c>
      <c r="C513" s="5"/>
      <c r="D513" s="88" t="s">
        <v>109</v>
      </c>
      <c r="E513" s="89"/>
      <c r="F513" s="89"/>
      <c r="G513" s="148">
        <f t="shared" ref="G513:H513" si="116">SUM(G511:G512)</f>
        <v>0</v>
      </c>
      <c r="H513" s="148">
        <f t="shared" si="116"/>
        <v>0</v>
      </c>
    </row>
    <row r="514" spans="1:8" x14ac:dyDescent="0.35">
      <c r="A514" s="5">
        <f t="shared" si="104"/>
        <v>279</v>
      </c>
      <c r="B514" s="5">
        <v>279</v>
      </c>
      <c r="C514" s="5"/>
      <c r="D514" s="239" t="s">
        <v>273</v>
      </c>
      <c r="E514" s="240"/>
      <c r="F514" s="240"/>
      <c r="G514" s="141"/>
      <c r="H514" s="141"/>
    </row>
    <row r="515" spans="1:8" outlineLevel="1" x14ac:dyDescent="0.35">
      <c r="A515" s="5">
        <f t="shared" si="104"/>
        <v>280</v>
      </c>
      <c r="B515" s="5">
        <v>280</v>
      </c>
      <c r="C515" s="5"/>
      <c r="D515" s="241" t="s">
        <v>18</v>
      </c>
      <c r="E515" s="240"/>
      <c r="F515" s="240"/>
      <c r="G515" s="196"/>
      <c r="H515" s="196"/>
    </row>
    <row r="516" spans="1:8" outlineLevel="1" x14ac:dyDescent="0.35">
      <c r="A516" s="5">
        <f t="shared" si="104"/>
        <v>281</v>
      </c>
      <c r="B516" s="5">
        <v>281</v>
      </c>
      <c r="C516" s="5"/>
      <c r="D516" s="241" t="s">
        <v>20</v>
      </c>
      <c r="E516" s="240"/>
      <c r="F516" s="240"/>
      <c r="G516" s="196"/>
      <c r="H516" s="196"/>
    </row>
    <row r="517" spans="1:8" outlineLevel="1" x14ac:dyDescent="0.35">
      <c r="A517" s="5">
        <f t="shared" si="104"/>
        <v>282</v>
      </c>
      <c r="B517" s="5">
        <v>282</v>
      </c>
      <c r="C517" s="5"/>
      <c r="D517" s="241" t="s">
        <v>282</v>
      </c>
      <c r="E517" s="240"/>
      <c r="F517" s="240"/>
      <c r="G517" s="196"/>
      <c r="H517" s="196"/>
    </row>
    <row r="518" spans="1:8" outlineLevel="1" x14ac:dyDescent="0.35">
      <c r="A518" s="5">
        <f t="shared" si="104"/>
        <v>283</v>
      </c>
      <c r="B518" s="5">
        <v>283</v>
      </c>
      <c r="C518" s="5"/>
      <c r="D518" s="241" t="s">
        <v>22</v>
      </c>
      <c r="E518" s="240"/>
      <c r="F518" s="240"/>
      <c r="G518" s="196"/>
      <c r="H518" s="196"/>
    </row>
    <row r="519" spans="1:8" outlineLevel="1" x14ac:dyDescent="0.35">
      <c r="A519" s="5">
        <f t="shared" si="104"/>
        <v>284</v>
      </c>
      <c r="B519" s="5">
        <v>284</v>
      </c>
      <c r="C519" s="5"/>
      <c r="D519" s="241" t="s">
        <v>283</v>
      </c>
      <c r="E519" s="240"/>
      <c r="F519" s="240"/>
      <c r="G519" s="196"/>
      <c r="H519" s="196"/>
    </row>
    <row r="520" spans="1:8" outlineLevel="1" x14ac:dyDescent="0.35">
      <c r="A520" s="5">
        <f t="shared" si="104"/>
        <v>285</v>
      </c>
      <c r="B520" s="5">
        <v>285</v>
      </c>
      <c r="C520" s="5"/>
      <c r="D520" s="241" t="s">
        <v>284</v>
      </c>
      <c r="E520" s="240"/>
      <c r="F520" s="240"/>
      <c r="G520" s="196"/>
      <c r="H520" s="196"/>
    </row>
    <row r="521" spans="1:8" outlineLevel="1" x14ac:dyDescent="0.35">
      <c r="A521" s="5">
        <f t="shared" si="104"/>
        <v>286</v>
      </c>
      <c r="B521" s="5">
        <v>286</v>
      </c>
      <c r="C521" s="5"/>
      <c r="D521" s="241" t="s">
        <v>285</v>
      </c>
      <c r="E521" s="240"/>
      <c r="F521" s="240"/>
      <c r="G521" s="196"/>
      <c r="H521" s="196"/>
    </row>
    <row r="522" spans="1:8" outlineLevel="1" x14ac:dyDescent="0.35">
      <c r="A522" s="5">
        <f t="shared" si="104"/>
        <v>287</v>
      </c>
      <c r="B522" s="5">
        <v>287</v>
      </c>
      <c r="C522" s="5"/>
      <c r="D522" s="241" t="s">
        <v>286</v>
      </c>
      <c r="E522" s="240"/>
      <c r="F522" s="240"/>
      <c r="G522" s="196"/>
      <c r="H522" s="196"/>
    </row>
    <row r="523" spans="1:8" outlineLevel="1" x14ac:dyDescent="0.35">
      <c r="A523" s="5">
        <f t="shared" si="104"/>
        <v>288</v>
      </c>
      <c r="B523" s="5">
        <v>288</v>
      </c>
      <c r="C523" s="5"/>
      <c r="D523" s="241" t="s">
        <v>21</v>
      </c>
      <c r="E523" s="240"/>
      <c r="F523" s="240"/>
      <c r="G523" s="196"/>
      <c r="H523" s="196"/>
    </row>
    <row r="524" spans="1:8" outlineLevel="1" x14ac:dyDescent="0.35">
      <c r="A524" s="5">
        <f t="shared" si="104"/>
        <v>289</v>
      </c>
      <c r="B524" s="5">
        <v>289</v>
      </c>
      <c r="C524" s="5"/>
      <c r="D524" s="241" t="s">
        <v>287</v>
      </c>
      <c r="E524" s="240"/>
      <c r="F524" s="240"/>
      <c r="G524" s="196"/>
      <c r="H524" s="196"/>
    </row>
    <row r="525" spans="1:8" outlineLevel="1" x14ac:dyDescent="0.35">
      <c r="A525" s="5">
        <f t="shared" si="104"/>
        <v>290</v>
      </c>
      <c r="B525" s="5">
        <v>290</v>
      </c>
      <c r="C525" s="5"/>
      <c r="D525" s="241" t="s">
        <v>23</v>
      </c>
      <c r="E525" s="240"/>
      <c r="F525" s="240"/>
      <c r="G525" s="196"/>
      <c r="H525" s="196"/>
    </row>
    <row r="526" spans="1:8" outlineLevel="1" x14ac:dyDescent="0.35">
      <c r="A526" s="5">
        <f t="shared" si="104"/>
        <v>291</v>
      </c>
      <c r="B526" s="5">
        <v>291</v>
      </c>
      <c r="C526" s="5"/>
      <c r="D526" s="242" t="s">
        <v>4</v>
      </c>
      <c r="E526" s="243"/>
      <c r="F526" s="243"/>
      <c r="G526" s="196"/>
      <c r="H526" s="196"/>
    </row>
    <row r="527" spans="1:8" outlineLevel="1" x14ac:dyDescent="0.35">
      <c r="A527" s="5">
        <f t="shared" si="104"/>
        <v>292</v>
      </c>
      <c r="B527" s="5">
        <v>292</v>
      </c>
      <c r="C527" s="5"/>
      <c r="D527" s="242" t="s">
        <v>3</v>
      </c>
      <c r="E527" s="243"/>
      <c r="F527" s="243"/>
      <c r="G527" s="196"/>
      <c r="H527" s="196"/>
    </row>
    <row r="528" spans="1:8" x14ac:dyDescent="0.35">
      <c r="A528" s="5">
        <f t="shared" si="104"/>
        <v>293</v>
      </c>
      <c r="B528" s="5">
        <v>293</v>
      </c>
      <c r="C528" s="5"/>
      <c r="D528" s="239" t="s">
        <v>5</v>
      </c>
      <c r="E528" s="240"/>
      <c r="F528" s="240"/>
      <c r="G528" s="196"/>
      <c r="H528" s="196"/>
    </row>
    <row r="529" spans="1:8" outlineLevel="1" x14ac:dyDescent="0.35">
      <c r="A529" s="5">
        <f t="shared" si="104"/>
        <v>294</v>
      </c>
      <c r="B529" s="5">
        <v>294</v>
      </c>
      <c r="C529" s="5"/>
      <c r="D529" s="241" t="s">
        <v>288</v>
      </c>
      <c r="E529" s="240"/>
      <c r="F529" s="240"/>
      <c r="G529" s="196"/>
      <c r="H529" s="196"/>
    </row>
    <row r="530" spans="1:8" outlineLevel="1" x14ac:dyDescent="0.35">
      <c r="A530" s="5">
        <f t="shared" si="104"/>
        <v>295</v>
      </c>
      <c r="B530" s="5">
        <v>295</v>
      </c>
      <c r="C530" s="5"/>
      <c r="D530" s="241" t="s">
        <v>289</v>
      </c>
      <c r="E530" s="240"/>
      <c r="F530" s="240"/>
      <c r="G530" s="196"/>
      <c r="H530" s="196"/>
    </row>
    <row r="531" spans="1:8" outlineLevel="1" x14ac:dyDescent="0.35">
      <c r="A531" s="5">
        <f t="shared" si="104"/>
        <v>296</v>
      </c>
      <c r="B531" s="5">
        <v>296</v>
      </c>
      <c r="C531" s="5"/>
      <c r="D531" s="241" t="s">
        <v>290</v>
      </c>
      <c r="E531" s="240"/>
      <c r="F531" s="240"/>
      <c r="G531" s="196"/>
      <c r="H531" s="196"/>
    </row>
    <row r="532" spans="1:8" outlineLevel="1" x14ac:dyDescent="0.35">
      <c r="A532" s="5">
        <f t="shared" si="104"/>
        <v>297</v>
      </c>
      <c r="B532" s="5">
        <v>297</v>
      </c>
      <c r="C532" s="5"/>
      <c r="D532" s="241" t="s">
        <v>291</v>
      </c>
      <c r="E532" s="240"/>
      <c r="F532" s="240"/>
      <c r="G532" s="196"/>
      <c r="H532" s="196"/>
    </row>
    <row r="533" spans="1:8" outlineLevel="1" x14ac:dyDescent="0.35">
      <c r="A533" s="5">
        <f t="shared" si="104"/>
        <v>298</v>
      </c>
      <c r="B533" s="5">
        <v>298</v>
      </c>
      <c r="C533" s="5"/>
      <c r="D533" s="241" t="s">
        <v>292</v>
      </c>
      <c r="E533" s="240"/>
      <c r="F533" s="240"/>
      <c r="G533" s="196"/>
      <c r="H533" s="196"/>
    </row>
    <row r="534" spans="1:8" outlineLevel="1" x14ac:dyDescent="0.35">
      <c r="A534" s="5">
        <f t="shared" si="104"/>
        <v>299</v>
      </c>
      <c r="B534" s="5">
        <v>299</v>
      </c>
      <c r="C534" s="5"/>
      <c r="D534" s="241" t="s">
        <v>293</v>
      </c>
      <c r="E534" s="240"/>
      <c r="F534" s="240"/>
      <c r="G534" s="196"/>
      <c r="H534" s="196"/>
    </row>
    <row r="535" spans="1:8" outlineLevel="1" x14ac:dyDescent="0.35">
      <c r="A535" s="5">
        <f t="shared" si="104"/>
        <v>300</v>
      </c>
      <c r="B535" s="5">
        <v>300</v>
      </c>
      <c r="C535" s="5"/>
      <c r="D535" s="241" t="s">
        <v>294</v>
      </c>
      <c r="E535" s="240"/>
      <c r="F535" s="240"/>
      <c r="G535" s="196"/>
      <c r="H535" s="196"/>
    </row>
    <row r="536" spans="1:8" outlineLevel="1" x14ac:dyDescent="0.35">
      <c r="A536" s="5">
        <f t="shared" si="104"/>
        <v>301</v>
      </c>
      <c r="B536" s="5">
        <v>301</v>
      </c>
      <c r="C536" s="5"/>
      <c r="D536" s="241" t="s">
        <v>295</v>
      </c>
      <c r="E536" s="240"/>
      <c r="F536" s="240"/>
      <c r="G536" s="196"/>
      <c r="H536" s="196"/>
    </row>
    <row r="537" spans="1:8" outlineLevel="1" x14ac:dyDescent="0.35">
      <c r="A537" s="5">
        <f t="shared" si="104"/>
        <v>302</v>
      </c>
      <c r="B537" s="5">
        <v>302</v>
      </c>
      <c r="C537" s="5"/>
      <c r="D537" s="241" t="s">
        <v>296</v>
      </c>
      <c r="E537" s="240"/>
      <c r="F537" s="240"/>
      <c r="G537" s="196"/>
      <c r="H537" s="196"/>
    </row>
    <row r="538" spans="1:8" outlineLevel="1" x14ac:dyDescent="0.35">
      <c r="A538" s="5">
        <f t="shared" si="104"/>
        <v>303</v>
      </c>
      <c r="B538" s="5">
        <v>303</v>
      </c>
      <c r="C538" s="5"/>
      <c r="D538" s="241" t="s">
        <v>297</v>
      </c>
      <c r="E538" s="240"/>
      <c r="F538" s="240"/>
      <c r="G538" s="196"/>
      <c r="H538" s="196"/>
    </row>
    <row r="539" spans="1:8" outlineLevel="1" x14ac:dyDescent="0.35">
      <c r="A539" s="5">
        <f t="shared" si="104"/>
        <v>304</v>
      </c>
      <c r="B539" s="5">
        <v>304</v>
      </c>
      <c r="C539" s="5"/>
      <c r="D539" s="241" t="s">
        <v>298</v>
      </c>
      <c r="E539" s="240"/>
      <c r="F539" s="240"/>
      <c r="G539" s="196"/>
      <c r="H539" s="196"/>
    </row>
    <row r="540" spans="1:8" outlineLevel="1" x14ac:dyDescent="0.35">
      <c r="A540" s="5">
        <f t="shared" si="104"/>
        <v>305</v>
      </c>
      <c r="B540" s="5">
        <v>305</v>
      </c>
      <c r="C540" s="5"/>
      <c r="D540" s="242" t="s">
        <v>299</v>
      </c>
      <c r="E540" s="243"/>
      <c r="F540" s="243"/>
      <c r="G540" s="196"/>
      <c r="H540" s="196"/>
    </row>
    <row r="541" spans="1:8" outlineLevel="1" x14ac:dyDescent="0.35">
      <c r="A541" s="5">
        <f t="shared" si="104"/>
        <v>306</v>
      </c>
      <c r="B541" s="5">
        <v>306</v>
      </c>
      <c r="C541" s="5"/>
      <c r="D541" s="242" t="s">
        <v>3</v>
      </c>
      <c r="E541" s="243"/>
      <c r="F541" s="243"/>
      <c r="G541" s="196"/>
      <c r="H541" s="196"/>
    </row>
    <row r="542" spans="1:8" x14ac:dyDescent="0.35">
      <c r="A542" s="5">
        <f t="shared" si="104"/>
        <v>307</v>
      </c>
      <c r="B542" s="5">
        <v>307</v>
      </c>
      <c r="C542" s="5"/>
      <c r="D542" s="239" t="s">
        <v>274</v>
      </c>
      <c r="E542" s="240"/>
      <c r="F542" s="240"/>
      <c r="G542" s="196"/>
      <c r="H542" s="196"/>
    </row>
    <row r="543" spans="1:8" x14ac:dyDescent="0.35">
      <c r="A543" s="5">
        <f t="shared" si="104"/>
        <v>308</v>
      </c>
      <c r="B543" s="5">
        <v>308</v>
      </c>
      <c r="C543" s="5"/>
      <c r="D543" s="241" t="s">
        <v>275</v>
      </c>
      <c r="E543" s="240"/>
      <c r="F543" s="240"/>
      <c r="G543" s="196"/>
      <c r="H543" s="196"/>
    </row>
    <row r="544" spans="1:8" x14ac:dyDescent="0.35">
      <c r="A544" s="5">
        <f t="shared" si="104"/>
        <v>309</v>
      </c>
      <c r="B544" s="5">
        <v>309</v>
      </c>
      <c r="C544" s="5"/>
      <c r="D544" s="241" t="s">
        <v>276</v>
      </c>
      <c r="E544" s="240"/>
      <c r="F544" s="240"/>
      <c r="G544" s="196"/>
      <c r="H544" s="196"/>
    </row>
    <row r="545" spans="1:8" x14ac:dyDescent="0.35">
      <c r="A545" s="5">
        <f t="shared" si="104"/>
        <v>310</v>
      </c>
      <c r="B545" s="5">
        <v>310</v>
      </c>
      <c r="C545" s="5"/>
      <c r="D545" s="241" t="s">
        <v>277</v>
      </c>
      <c r="E545" s="240"/>
      <c r="F545" s="240"/>
      <c r="G545" s="196"/>
      <c r="H545" s="196"/>
    </row>
    <row r="546" spans="1:8" x14ac:dyDescent="0.35">
      <c r="A546" s="5">
        <f t="shared" si="104"/>
        <v>311</v>
      </c>
      <c r="B546" s="5">
        <v>311</v>
      </c>
      <c r="C546" s="5"/>
      <c r="D546" s="241" t="s">
        <v>278</v>
      </c>
      <c r="E546" s="240"/>
      <c r="F546" s="240"/>
      <c r="G546" s="196"/>
      <c r="H546" s="196"/>
    </row>
    <row r="547" spans="1:8" x14ac:dyDescent="0.35">
      <c r="A547" s="5">
        <f t="shared" si="104"/>
        <v>312</v>
      </c>
      <c r="B547" s="5">
        <v>312</v>
      </c>
      <c r="C547" s="5"/>
      <c r="D547" s="239" t="s">
        <v>279</v>
      </c>
      <c r="E547" s="240"/>
      <c r="F547" s="240"/>
      <c r="G547" s="196"/>
      <c r="H547" s="196"/>
    </row>
    <row r="548" spans="1:8" x14ac:dyDescent="0.35">
      <c r="A548" s="5">
        <f t="shared" si="104"/>
        <v>313</v>
      </c>
      <c r="B548" s="5">
        <v>313</v>
      </c>
      <c r="C548" s="5"/>
      <c r="D548" s="241" t="s">
        <v>346</v>
      </c>
      <c r="E548" s="240"/>
      <c r="F548" s="240"/>
      <c r="G548" s="141"/>
      <c r="H548" s="141"/>
    </row>
    <row r="549" spans="1:8" x14ac:dyDescent="0.35">
      <c r="A549" s="5">
        <f t="shared" si="104"/>
        <v>314</v>
      </c>
      <c r="B549" s="5">
        <v>314</v>
      </c>
      <c r="C549" s="5"/>
      <c r="D549" s="241" t="s">
        <v>347</v>
      </c>
      <c r="E549" s="240"/>
      <c r="F549" s="240"/>
      <c r="G549" s="141"/>
      <c r="H549" s="141"/>
    </row>
    <row r="550" spans="1:8" x14ac:dyDescent="0.35">
      <c r="A550" s="5">
        <f t="shared" si="104"/>
        <v>315</v>
      </c>
      <c r="B550" s="5">
        <v>315</v>
      </c>
      <c r="C550" s="5"/>
      <c r="D550" s="241" t="s">
        <v>348</v>
      </c>
      <c r="E550" s="240"/>
      <c r="F550" s="240"/>
      <c r="G550" s="141"/>
      <c r="H550" s="141"/>
    </row>
    <row r="551" spans="1:8" x14ac:dyDescent="0.35">
      <c r="A551" s="5">
        <f t="shared" si="104"/>
        <v>316</v>
      </c>
      <c r="B551" s="5">
        <v>316</v>
      </c>
      <c r="C551" s="5"/>
      <c r="D551" s="241" t="s">
        <v>349</v>
      </c>
      <c r="E551" s="240"/>
      <c r="F551" s="240"/>
      <c r="G551" s="141"/>
      <c r="H551" s="141"/>
    </row>
    <row r="552" spans="1:8" x14ac:dyDescent="0.35">
      <c r="A552" s="5">
        <f t="shared" si="104"/>
        <v>317</v>
      </c>
      <c r="B552" s="5">
        <v>317</v>
      </c>
      <c r="C552" s="5"/>
      <c r="D552" s="241" t="s">
        <v>350</v>
      </c>
      <c r="E552" s="240"/>
      <c r="F552" s="240"/>
      <c r="G552" s="145"/>
      <c r="H552" s="145"/>
    </row>
    <row r="553" spans="1:8" x14ac:dyDescent="0.35">
      <c r="A553" s="5">
        <f t="shared" si="104"/>
        <v>318</v>
      </c>
      <c r="B553" s="5">
        <v>318</v>
      </c>
      <c r="C553" s="5"/>
      <c r="D553" s="134" t="s">
        <v>280</v>
      </c>
      <c r="E553" s="135"/>
      <c r="F553" s="135"/>
      <c r="G553" s="179">
        <f t="shared" ref="G553" si="117">G513+G514+G528+G542+G547</f>
        <v>0</v>
      </c>
      <c r="H553" s="179">
        <f>H513+H514+H528+H542+H547</f>
        <v>0</v>
      </c>
    </row>
    <row r="554" spans="1:8" x14ac:dyDescent="0.35">
      <c r="A554" s="5">
        <f t="shared" si="104"/>
        <v>319</v>
      </c>
      <c r="B554" s="5">
        <v>319</v>
      </c>
      <c r="C554" s="5"/>
      <c r="D554" s="83" t="s">
        <v>110</v>
      </c>
      <c r="E554" s="84"/>
      <c r="F554" s="84"/>
      <c r="G554" s="141">
        <f t="shared" ref="G554:H554" si="118">G140</f>
        <v>0</v>
      </c>
      <c r="H554" s="141">
        <f t="shared" si="118"/>
        <v>0</v>
      </c>
    </row>
    <row r="555" spans="1:8" x14ac:dyDescent="0.35">
      <c r="A555" s="5">
        <f t="shared" si="104"/>
        <v>320</v>
      </c>
      <c r="B555" s="5">
        <v>320</v>
      </c>
      <c r="C555" s="5"/>
      <c r="D555" s="83" t="s">
        <v>111</v>
      </c>
      <c r="E555" s="84"/>
      <c r="F555" s="84"/>
      <c r="G555" s="142">
        <f t="shared" ref="G555:H555" si="119">G141</f>
        <v>0</v>
      </c>
      <c r="H555" s="142">
        <f t="shared" si="119"/>
        <v>0</v>
      </c>
    </row>
    <row r="556" spans="1:8" x14ac:dyDescent="0.35">
      <c r="A556" s="5">
        <f t="shared" si="104"/>
        <v>321</v>
      </c>
      <c r="B556" s="5">
        <v>321</v>
      </c>
      <c r="C556" s="5"/>
      <c r="D556" s="85" t="s">
        <v>112</v>
      </c>
      <c r="E556" s="86"/>
      <c r="F556" s="86"/>
      <c r="G556" s="146">
        <f t="shared" ref="G556:H556" si="120">SUM(G553:G555)</f>
        <v>0</v>
      </c>
      <c r="H556" s="146">
        <f t="shared" si="120"/>
        <v>0</v>
      </c>
    </row>
    <row r="557" spans="1:8" x14ac:dyDescent="0.35">
      <c r="A557" s="5">
        <f t="shared" si="104"/>
        <v>322</v>
      </c>
      <c r="B557" s="5">
        <v>322</v>
      </c>
      <c r="C557" s="5"/>
      <c r="D557" s="83" t="s">
        <v>123</v>
      </c>
      <c r="E557" s="84"/>
      <c r="F557" s="84"/>
      <c r="G557" s="143">
        <f t="shared" ref="G557:H557" si="121">G153</f>
        <v>0</v>
      </c>
      <c r="H557" s="143">
        <f t="shared" si="121"/>
        <v>0</v>
      </c>
    </row>
    <row r="558" spans="1:8" x14ac:dyDescent="0.35">
      <c r="A558" s="5"/>
      <c r="B558" s="5"/>
      <c r="C558" s="5"/>
      <c r="D558" s="136"/>
      <c r="E558" s="137"/>
      <c r="F558" s="138"/>
      <c r="G558" s="139"/>
      <c r="H558" s="139"/>
    </row>
    <row r="559" spans="1:8" x14ac:dyDescent="0.35">
      <c r="G559" s="3"/>
    </row>
    <row r="560" spans="1:8" x14ac:dyDescent="0.35">
      <c r="G560" s="3"/>
    </row>
    <row r="561" spans="7:7" x14ac:dyDescent="0.35">
      <c r="G561" s="3"/>
    </row>
    <row r="562" spans="7:7" x14ac:dyDescent="0.35">
      <c r="G562" s="3"/>
    </row>
    <row r="563" spans="7:7" x14ac:dyDescent="0.35">
      <c r="G563" s="3"/>
    </row>
    <row r="564" spans="7:7" x14ac:dyDescent="0.35">
      <c r="G564" s="3"/>
    </row>
    <row r="565" spans="7:7" x14ac:dyDescent="0.35">
      <c r="G565" s="3"/>
    </row>
    <row r="566" spans="7:7" x14ac:dyDescent="0.35">
      <c r="G566" s="3"/>
    </row>
    <row r="567" spans="7:7" x14ac:dyDescent="0.35">
      <c r="G567" s="3"/>
    </row>
    <row r="568" spans="7:7" x14ac:dyDescent="0.35">
      <c r="G568" s="3"/>
    </row>
    <row r="569" spans="7:7" x14ac:dyDescent="0.35">
      <c r="G569" s="3"/>
    </row>
    <row r="570" spans="7:7" x14ac:dyDescent="0.35">
      <c r="G570" s="3"/>
    </row>
  </sheetData>
  <autoFilter ref="D6:H558"/>
  <mergeCells count="4">
    <mergeCell ref="D211:E211"/>
    <mergeCell ref="D258:E258"/>
    <mergeCell ref="D289:F289"/>
    <mergeCell ref="G5:H5"/>
  </mergeCells>
  <pageMargins left="0.7" right="0.7" top="0.75" bottom="0.75" header="0.3" footer="0.3"/>
  <pageSetup paperSize="9" scale="25" orientation="portrait" r:id="rId1"/>
  <rowBreaks count="1" manualBreakCount="1">
    <brk id="340" max="62" man="1"/>
  </rowBreaks>
  <ignoredErrors>
    <ignoredError sqref="G124:H126 G128:H131 G133:H134 G139:H139 G137:H137 G136:H136 G142:H142 G135:H135 G155:H155 G187:H191 G184:H186 G202:H202 G209:H209 G217:H217 G223:H223 G212:H212 G211:H211 G210:H210 G225:H231 G224:H224 G247:H251 G232:H245 G257:H257 G252:H256 G259:H259 G258:H258 G246:H246 G260:H260 G495:H496 G560:H563 G157:H162" unlockedFormula="1"/>
    <ignoredError sqref="G497:H500 G559:H559 G501:H502 G503:H513 G557:H558 G554:H556" formula="1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3"/>
  <sheetViews>
    <sheetView tabSelected="1" zoomScale="85" zoomScaleNormal="85" workbookViewId="0">
      <pane xSplit="3" ySplit="4" topLeftCell="D171" activePane="bottomRight" state="frozen"/>
      <selection pane="topRight" activeCell="D1" sqref="D1"/>
      <selection pane="bottomLeft" activeCell="A5" sqref="A5"/>
      <selection pane="bottomRight" activeCell="C178" sqref="C178"/>
    </sheetView>
  </sheetViews>
  <sheetFormatPr defaultRowHeight="14.5" x14ac:dyDescent="0.35"/>
  <cols>
    <col min="1" max="1" width="12.90625" bestFit="1" customWidth="1"/>
    <col min="3" max="3" width="58.36328125" bestFit="1" customWidth="1"/>
    <col min="4" max="4" width="18.6328125" bestFit="1" customWidth="1"/>
    <col min="5" max="6" width="12.6328125" bestFit="1" customWidth="1"/>
    <col min="7" max="7" width="18" bestFit="1" customWidth="1"/>
    <col min="9" max="9" width="18.6328125" bestFit="1" customWidth="1"/>
    <col min="10" max="11" width="11.36328125" bestFit="1" customWidth="1"/>
    <col min="12" max="12" width="18" bestFit="1" customWidth="1"/>
    <col min="15" max="15" width="18.6328125" bestFit="1" customWidth="1"/>
    <col min="16" max="16" width="11.36328125" bestFit="1" customWidth="1"/>
    <col min="17" max="17" width="12.6328125" bestFit="1" customWidth="1"/>
    <col min="18" max="18" width="18" bestFit="1" customWidth="1"/>
  </cols>
  <sheetData>
    <row r="1" spans="1:36" ht="14.4" x14ac:dyDescent="0.3">
      <c r="A1" s="250"/>
      <c r="B1" s="263"/>
      <c r="C1" s="251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</row>
    <row r="2" spans="1:36" ht="14.4" x14ac:dyDescent="0.3">
      <c r="A2" s="250"/>
      <c r="B2" s="263"/>
      <c r="C2" s="251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</row>
    <row r="3" spans="1:36" ht="14.4" x14ac:dyDescent="0.3">
      <c r="A3" s="250"/>
      <c r="B3" s="263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</row>
    <row r="4" spans="1:36" ht="14.4" x14ac:dyDescent="0.3">
      <c r="A4" s="250"/>
      <c r="B4" s="263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</row>
    <row r="5" spans="1:36" ht="14.4" x14ac:dyDescent="0.3">
      <c r="A5" s="252"/>
      <c r="B5" s="264"/>
      <c r="C5" s="255"/>
      <c r="D5" s="253"/>
      <c r="E5" s="253"/>
      <c r="F5" s="253"/>
      <c r="G5" s="253"/>
      <c r="H5" s="252"/>
      <c r="I5" s="253"/>
      <c r="J5" s="253"/>
      <c r="K5" s="253"/>
      <c r="L5" s="253"/>
      <c r="M5" s="252"/>
      <c r="N5" s="252"/>
      <c r="O5" s="253"/>
      <c r="P5" s="253"/>
      <c r="Q5" s="253"/>
      <c r="R5" s="253"/>
      <c r="S5" s="252"/>
      <c r="T5" s="253"/>
      <c r="U5" s="253"/>
      <c r="V5" s="253"/>
      <c r="W5" s="253"/>
      <c r="X5" s="252"/>
      <c r="Y5" s="253"/>
      <c r="Z5" s="253"/>
      <c r="AA5" s="253"/>
      <c r="AB5" s="253"/>
      <c r="AC5" s="252"/>
      <c r="AD5" s="253"/>
      <c r="AE5" s="253"/>
      <c r="AF5" s="253"/>
      <c r="AG5" s="254"/>
      <c r="AH5" s="250"/>
      <c r="AI5" s="250"/>
      <c r="AJ5" s="254"/>
    </row>
    <row r="6" spans="1:36" ht="14.4" x14ac:dyDescent="0.3">
      <c r="A6" s="252"/>
      <c r="B6" s="264"/>
      <c r="C6" s="255"/>
      <c r="D6" s="253"/>
      <c r="E6" s="253"/>
      <c r="F6" s="253"/>
      <c r="G6" s="253"/>
      <c r="H6" s="252"/>
      <c r="I6" s="253"/>
      <c r="J6" s="253"/>
      <c r="K6" s="253"/>
      <c r="L6" s="253"/>
      <c r="M6" s="252"/>
      <c r="N6" s="252"/>
      <c r="O6" s="253"/>
      <c r="P6" s="253"/>
      <c r="Q6" s="253"/>
      <c r="R6" s="253"/>
      <c r="S6" s="252"/>
      <c r="T6" s="253"/>
      <c r="U6" s="253"/>
      <c r="V6" s="253"/>
      <c r="W6" s="253"/>
      <c r="X6" s="252"/>
      <c r="Y6" s="253"/>
      <c r="Z6" s="253"/>
      <c r="AA6" s="253"/>
      <c r="AB6" s="253"/>
      <c r="AC6" s="252"/>
      <c r="AD6" s="253"/>
      <c r="AE6" s="253"/>
      <c r="AF6" s="253"/>
      <c r="AG6" s="254"/>
      <c r="AH6" s="250"/>
      <c r="AI6" s="250"/>
      <c r="AJ6" s="254"/>
    </row>
    <row r="7" spans="1:36" ht="14.4" x14ac:dyDescent="0.3">
      <c r="A7" s="250"/>
      <c r="B7" s="263"/>
      <c r="C7" s="250"/>
      <c r="D7" s="254"/>
      <c r="E7" s="254"/>
      <c r="F7" s="254"/>
      <c r="G7" s="254"/>
      <c r="H7" s="250"/>
      <c r="I7" s="254"/>
      <c r="J7" s="254"/>
      <c r="K7" s="254"/>
      <c r="L7" s="254"/>
      <c r="M7" s="250"/>
      <c r="N7" s="250"/>
      <c r="O7" s="254"/>
      <c r="P7" s="254"/>
      <c r="Q7" s="254"/>
      <c r="R7" s="254"/>
      <c r="S7" s="250"/>
      <c r="T7" s="254"/>
      <c r="U7" s="254"/>
      <c r="V7" s="254"/>
      <c r="W7" s="254"/>
      <c r="X7" s="250"/>
      <c r="Y7" s="254"/>
      <c r="Z7" s="254"/>
      <c r="AA7" s="254"/>
      <c r="AB7" s="254"/>
      <c r="AC7" s="250"/>
      <c r="AD7" s="254"/>
      <c r="AE7" s="254"/>
      <c r="AF7" s="254"/>
      <c r="AG7" s="254"/>
      <c r="AH7" s="250"/>
      <c r="AI7" s="250"/>
      <c r="AJ7" s="254"/>
    </row>
    <row r="8" spans="1:36" ht="14.4" x14ac:dyDescent="0.3">
      <c r="A8" s="250"/>
      <c r="B8" s="263"/>
      <c r="C8" s="250"/>
      <c r="D8" s="254"/>
      <c r="E8" s="254"/>
      <c r="F8" s="254"/>
      <c r="G8" s="254"/>
      <c r="H8" s="250"/>
      <c r="I8" s="254"/>
      <c r="J8" s="254"/>
      <c r="K8" s="254"/>
      <c r="L8" s="254"/>
      <c r="M8" s="250"/>
      <c r="N8" s="250"/>
      <c r="O8" s="254"/>
      <c r="P8" s="254"/>
      <c r="Q8" s="254"/>
      <c r="R8" s="254"/>
      <c r="S8" s="250"/>
      <c r="T8" s="254"/>
      <c r="U8" s="254"/>
      <c r="V8" s="254"/>
      <c r="W8" s="254"/>
      <c r="X8" s="250"/>
      <c r="Y8" s="254"/>
      <c r="Z8" s="254"/>
      <c r="AA8" s="254"/>
      <c r="AB8" s="254"/>
      <c r="AC8" s="250"/>
      <c r="AD8" s="254"/>
      <c r="AE8" s="254"/>
      <c r="AF8" s="254"/>
      <c r="AG8" s="254"/>
      <c r="AH8" s="250"/>
      <c r="AI8" s="250"/>
      <c r="AJ8" s="254"/>
    </row>
    <row r="9" spans="1:36" ht="14.4" x14ac:dyDescent="0.3">
      <c r="A9" s="252"/>
      <c r="B9" s="264"/>
      <c r="C9" s="255"/>
      <c r="D9" s="253"/>
      <c r="E9" s="253"/>
      <c r="F9" s="253"/>
      <c r="G9" s="253"/>
      <c r="H9" s="252"/>
      <c r="I9" s="253"/>
      <c r="J9" s="253"/>
      <c r="K9" s="253"/>
      <c r="L9" s="253"/>
      <c r="M9" s="252"/>
      <c r="N9" s="252"/>
      <c r="O9" s="253"/>
      <c r="P9" s="253"/>
      <c r="Q9" s="253"/>
      <c r="R9" s="253"/>
      <c r="S9" s="252"/>
      <c r="T9" s="253"/>
      <c r="U9" s="253"/>
      <c r="V9" s="253"/>
      <c r="W9" s="253"/>
      <c r="X9" s="252"/>
      <c r="Y9" s="253"/>
      <c r="Z9" s="253"/>
      <c r="AA9" s="253"/>
      <c r="AB9" s="253"/>
      <c r="AC9" s="252"/>
      <c r="AD9" s="253"/>
      <c r="AE9" s="253"/>
      <c r="AF9" s="253"/>
      <c r="AG9" s="254"/>
      <c r="AH9" s="250"/>
      <c r="AI9" s="250"/>
      <c r="AJ9" s="254"/>
    </row>
    <row r="10" spans="1:36" ht="14.4" x14ac:dyDescent="0.3">
      <c r="A10" s="250"/>
      <c r="B10" s="263"/>
      <c r="C10" s="250"/>
      <c r="D10" s="254"/>
      <c r="E10" s="254"/>
      <c r="F10" s="254"/>
      <c r="G10" s="254"/>
      <c r="H10" s="250"/>
      <c r="I10" s="254"/>
      <c r="J10" s="254"/>
      <c r="K10" s="254"/>
      <c r="L10" s="254"/>
      <c r="M10" s="250"/>
      <c r="N10" s="250"/>
      <c r="O10" s="254"/>
      <c r="P10" s="254"/>
      <c r="Q10" s="254"/>
      <c r="R10" s="254"/>
      <c r="S10" s="250"/>
      <c r="T10" s="254"/>
      <c r="U10" s="254"/>
      <c r="V10" s="254"/>
      <c r="W10" s="254"/>
      <c r="X10" s="250"/>
      <c r="Y10" s="254"/>
      <c r="Z10" s="254"/>
      <c r="AA10" s="254"/>
      <c r="AB10" s="254"/>
      <c r="AC10" s="250"/>
      <c r="AD10" s="254"/>
      <c r="AE10" s="254"/>
      <c r="AF10" s="254"/>
      <c r="AG10" s="254"/>
      <c r="AH10" s="250"/>
      <c r="AI10" s="250"/>
      <c r="AJ10" s="254"/>
    </row>
    <row r="11" spans="1:36" ht="14.4" x14ac:dyDescent="0.3">
      <c r="A11" s="252"/>
      <c r="B11" s="264"/>
      <c r="C11" s="255"/>
      <c r="D11" s="253"/>
      <c r="E11" s="253"/>
      <c r="F11" s="253"/>
      <c r="G11" s="253"/>
      <c r="H11" s="252"/>
      <c r="I11" s="253"/>
      <c r="J11" s="253"/>
      <c r="K11" s="253"/>
      <c r="L11" s="253"/>
      <c r="M11" s="252"/>
      <c r="N11" s="252"/>
      <c r="O11" s="253"/>
      <c r="P11" s="253"/>
      <c r="Q11" s="253"/>
      <c r="R11" s="253"/>
      <c r="S11" s="252"/>
      <c r="T11" s="253"/>
      <c r="U11" s="253"/>
      <c r="V11" s="253"/>
      <c r="W11" s="253"/>
      <c r="X11" s="252"/>
      <c r="Y11" s="253"/>
      <c r="Z11" s="253"/>
      <c r="AA11" s="253"/>
      <c r="AB11" s="253"/>
      <c r="AC11" s="252"/>
      <c r="AD11" s="253"/>
      <c r="AE11" s="253"/>
      <c r="AF11" s="253"/>
      <c r="AG11" s="254"/>
      <c r="AH11" s="250"/>
      <c r="AI11" s="250"/>
      <c r="AJ11" s="254"/>
    </row>
    <row r="12" spans="1:36" ht="14.4" x14ac:dyDescent="0.3">
      <c r="A12" s="250"/>
      <c r="B12" s="263"/>
      <c r="C12" s="250"/>
      <c r="D12" s="254"/>
      <c r="E12" s="254"/>
      <c r="F12" s="254"/>
      <c r="G12" s="254"/>
      <c r="H12" s="250"/>
      <c r="I12" s="254"/>
      <c r="J12" s="254"/>
      <c r="K12" s="254"/>
      <c r="L12" s="254"/>
      <c r="M12" s="250"/>
      <c r="N12" s="250"/>
      <c r="O12" s="254"/>
      <c r="P12" s="254"/>
      <c r="Q12" s="254"/>
      <c r="R12" s="254"/>
      <c r="S12" s="250"/>
      <c r="T12" s="254"/>
      <c r="U12" s="254"/>
      <c r="V12" s="254"/>
      <c r="W12" s="254"/>
      <c r="X12" s="250"/>
      <c r="Y12" s="254"/>
      <c r="Z12" s="254"/>
      <c r="AA12" s="254"/>
      <c r="AB12" s="254"/>
      <c r="AC12" s="250"/>
      <c r="AD12" s="254"/>
      <c r="AE12" s="254"/>
      <c r="AF12" s="254"/>
      <c r="AG12" s="254"/>
      <c r="AH12" s="250"/>
      <c r="AI12" s="250"/>
      <c r="AJ12" s="254"/>
    </row>
    <row r="13" spans="1:36" ht="14.4" x14ac:dyDescent="0.3">
      <c r="A13" s="250"/>
      <c r="B13" s="263"/>
      <c r="C13" s="250"/>
      <c r="D13" s="254"/>
      <c r="E13" s="254"/>
      <c r="F13" s="254"/>
      <c r="G13" s="254"/>
      <c r="H13" s="250"/>
      <c r="I13" s="254"/>
      <c r="J13" s="254"/>
      <c r="K13" s="254"/>
      <c r="L13" s="254"/>
      <c r="M13" s="250"/>
      <c r="N13" s="250"/>
      <c r="O13" s="254"/>
      <c r="P13" s="254"/>
      <c r="Q13" s="254"/>
      <c r="R13" s="254"/>
      <c r="S13" s="250"/>
      <c r="T13" s="254"/>
      <c r="U13" s="254"/>
      <c r="V13" s="254"/>
      <c r="W13" s="254"/>
      <c r="X13" s="250"/>
      <c r="Y13" s="254"/>
      <c r="Z13" s="254"/>
      <c r="AA13" s="254"/>
      <c r="AB13" s="254"/>
      <c r="AC13" s="250"/>
      <c r="AD13" s="254"/>
      <c r="AE13" s="254"/>
      <c r="AF13" s="254"/>
      <c r="AG13" s="254"/>
      <c r="AH13" s="250"/>
      <c r="AI13" s="250"/>
      <c r="AJ13" s="254"/>
    </row>
    <row r="14" spans="1:36" ht="14.4" x14ac:dyDescent="0.3">
      <c r="A14" s="252"/>
      <c r="B14" s="264"/>
      <c r="C14" s="255"/>
      <c r="D14" s="253"/>
      <c r="E14" s="253"/>
      <c r="F14" s="253"/>
      <c r="G14" s="253"/>
      <c r="H14" s="252"/>
      <c r="I14" s="253"/>
      <c r="J14" s="253"/>
      <c r="K14" s="253"/>
      <c r="L14" s="253"/>
      <c r="M14" s="252"/>
      <c r="N14" s="252"/>
      <c r="O14" s="253"/>
      <c r="P14" s="253"/>
      <c r="Q14" s="253"/>
      <c r="R14" s="253"/>
      <c r="S14" s="252"/>
      <c r="T14" s="253"/>
      <c r="U14" s="253"/>
      <c r="V14" s="253"/>
      <c r="W14" s="253"/>
      <c r="X14" s="252"/>
      <c r="Y14" s="253"/>
      <c r="Z14" s="253"/>
      <c r="AA14" s="253"/>
      <c r="AB14" s="253"/>
      <c r="AC14" s="252"/>
      <c r="AD14" s="253"/>
      <c r="AE14" s="253"/>
      <c r="AF14" s="253"/>
      <c r="AG14" s="254"/>
      <c r="AH14" s="250"/>
      <c r="AI14" s="250"/>
      <c r="AJ14" s="254"/>
    </row>
    <row r="15" spans="1:36" ht="14.4" x14ac:dyDescent="0.3">
      <c r="A15" s="250"/>
      <c r="B15" s="263"/>
      <c r="C15" s="250"/>
      <c r="D15" s="254"/>
      <c r="E15" s="254"/>
      <c r="F15" s="254"/>
      <c r="G15" s="254"/>
      <c r="H15" s="250"/>
      <c r="I15" s="254"/>
      <c r="J15" s="254"/>
      <c r="K15" s="254"/>
      <c r="L15" s="254"/>
      <c r="M15" s="250"/>
      <c r="N15" s="250"/>
      <c r="O15" s="254"/>
      <c r="P15" s="254"/>
      <c r="Q15" s="254"/>
      <c r="R15" s="254"/>
      <c r="S15" s="250"/>
      <c r="T15" s="254"/>
      <c r="U15" s="254"/>
      <c r="V15" s="254"/>
      <c r="W15" s="254"/>
      <c r="X15" s="250"/>
      <c r="Y15" s="254"/>
      <c r="Z15" s="254"/>
      <c r="AA15" s="254"/>
      <c r="AB15" s="254"/>
      <c r="AC15" s="250"/>
      <c r="AD15" s="254"/>
      <c r="AE15" s="254"/>
      <c r="AF15" s="254"/>
      <c r="AG15" s="254"/>
      <c r="AH15" s="250"/>
      <c r="AI15" s="250"/>
      <c r="AJ15" s="254"/>
    </row>
    <row r="16" spans="1:36" ht="14.4" x14ac:dyDescent="0.3">
      <c r="A16" s="250"/>
      <c r="B16" s="263"/>
      <c r="C16" s="250"/>
      <c r="D16" s="254"/>
      <c r="E16" s="254"/>
      <c r="F16" s="254"/>
      <c r="G16" s="254"/>
      <c r="H16" s="250"/>
      <c r="I16" s="254"/>
      <c r="J16" s="254"/>
      <c r="K16" s="254"/>
      <c r="L16" s="254"/>
      <c r="M16" s="250"/>
      <c r="N16" s="250"/>
      <c r="O16" s="254"/>
      <c r="P16" s="254"/>
      <c r="Q16" s="254"/>
      <c r="R16" s="254"/>
      <c r="S16" s="250"/>
      <c r="T16" s="254"/>
      <c r="U16" s="254"/>
      <c r="V16" s="254"/>
      <c r="W16" s="254"/>
      <c r="X16" s="250"/>
      <c r="Y16" s="254"/>
      <c r="Z16" s="254"/>
      <c r="AA16" s="254"/>
      <c r="AB16" s="254"/>
      <c r="AC16" s="250"/>
      <c r="AD16" s="254"/>
      <c r="AE16" s="254"/>
      <c r="AF16" s="254"/>
      <c r="AG16" s="254"/>
      <c r="AH16" s="250"/>
      <c r="AI16" s="250"/>
      <c r="AJ16" s="254"/>
    </row>
    <row r="17" spans="1:36" ht="14.4" x14ac:dyDescent="0.3">
      <c r="A17" s="252"/>
      <c r="B17" s="264"/>
      <c r="C17" s="255"/>
      <c r="D17" s="253"/>
      <c r="E17" s="253"/>
      <c r="F17" s="253"/>
      <c r="G17" s="253"/>
      <c r="H17" s="252"/>
      <c r="I17" s="253"/>
      <c r="J17" s="253"/>
      <c r="K17" s="253"/>
      <c r="L17" s="253"/>
      <c r="M17" s="252"/>
      <c r="N17" s="252"/>
      <c r="O17" s="253"/>
      <c r="P17" s="253"/>
      <c r="Q17" s="253"/>
      <c r="R17" s="253"/>
      <c r="S17" s="252"/>
      <c r="T17" s="253"/>
      <c r="U17" s="253"/>
      <c r="V17" s="253"/>
      <c r="W17" s="253"/>
      <c r="X17" s="252"/>
      <c r="Y17" s="253"/>
      <c r="Z17" s="253"/>
      <c r="AA17" s="253"/>
      <c r="AB17" s="253"/>
      <c r="AC17" s="252"/>
      <c r="AD17" s="253"/>
      <c r="AE17" s="253"/>
      <c r="AF17" s="253"/>
      <c r="AG17" s="254"/>
      <c r="AH17" s="250"/>
      <c r="AI17" s="250"/>
      <c r="AJ17" s="254"/>
    </row>
    <row r="18" spans="1:36" ht="14.4" x14ac:dyDescent="0.3">
      <c r="A18" s="252"/>
      <c r="B18" s="264"/>
      <c r="C18" s="255"/>
      <c r="D18" s="253"/>
      <c r="E18" s="253"/>
      <c r="F18" s="253"/>
      <c r="G18" s="253"/>
      <c r="H18" s="252"/>
      <c r="I18" s="253"/>
      <c r="J18" s="253"/>
      <c r="K18" s="253"/>
      <c r="L18" s="253"/>
      <c r="M18" s="252"/>
      <c r="N18" s="252"/>
      <c r="O18" s="253"/>
      <c r="P18" s="253"/>
      <c r="Q18" s="253"/>
      <c r="R18" s="253"/>
      <c r="S18" s="252"/>
      <c r="T18" s="253"/>
      <c r="U18" s="253"/>
      <c r="V18" s="253"/>
      <c r="W18" s="253"/>
      <c r="X18" s="252"/>
      <c r="Y18" s="253"/>
      <c r="Z18" s="253"/>
      <c r="AA18" s="253"/>
      <c r="AB18" s="253"/>
      <c r="AC18" s="252"/>
      <c r="AD18" s="253"/>
      <c r="AE18" s="253"/>
      <c r="AF18" s="253"/>
      <c r="AG18" s="254"/>
      <c r="AH18" s="250"/>
      <c r="AI18" s="250"/>
      <c r="AJ18" s="254"/>
    </row>
    <row r="19" spans="1:36" ht="14.4" x14ac:dyDescent="0.3">
      <c r="A19" s="250"/>
      <c r="B19" s="263"/>
      <c r="C19" s="250"/>
      <c r="D19" s="254"/>
      <c r="E19" s="254"/>
      <c r="F19" s="254"/>
      <c r="G19" s="254"/>
      <c r="H19" s="250"/>
      <c r="I19" s="254"/>
      <c r="J19" s="254"/>
      <c r="K19" s="254"/>
      <c r="L19" s="254"/>
      <c r="M19" s="250"/>
      <c r="N19" s="250"/>
      <c r="O19" s="254"/>
      <c r="P19" s="254"/>
      <c r="Q19" s="254"/>
      <c r="R19" s="254"/>
      <c r="S19" s="250"/>
      <c r="T19" s="254"/>
      <c r="U19" s="254"/>
      <c r="V19" s="254"/>
      <c r="W19" s="254"/>
      <c r="X19" s="250"/>
      <c r="Y19" s="254"/>
      <c r="Z19" s="254"/>
      <c r="AA19" s="254"/>
      <c r="AB19" s="254"/>
      <c r="AC19" s="250"/>
      <c r="AD19" s="254"/>
      <c r="AE19" s="254"/>
      <c r="AF19" s="254"/>
      <c r="AG19" s="254"/>
      <c r="AH19" s="250"/>
      <c r="AI19" s="250"/>
      <c r="AJ19" s="254"/>
    </row>
    <row r="20" spans="1:36" ht="14.4" x14ac:dyDescent="0.3">
      <c r="A20" s="250"/>
      <c r="B20" s="263"/>
      <c r="C20" s="250"/>
      <c r="D20" s="254"/>
      <c r="E20" s="254"/>
      <c r="F20" s="254"/>
      <c r="G20" s="254"/>
      <c r="H20" s="250"/>
      <c r="I20" s="254"/>
      <c r="J20" s="254"/>
      <c r="K20" s="254"/>
      <c r="L20" s="254"/>
      <c r="M20" s="250"/>
      <c r="N20" s="250"/>
      <c r="O20" s="254"/>
      <c r="P20" s="254"/>
      <c r="Q20" s="254"/>
      <c r="R20" s="254"/>
      <c r="S20" s="250"/>
      <c r="T20" s="254"/>
      <c r="U20" s="254"/>
      <c r="V20" s="254"/>
      <c r="W20" s="254"/>
      <c r="X20" s="250"/>
      <c r="Y20" s="254"/>
      <c r="Z20" s="254"/>
      <c r="AA20" s="254"/>
      <c r="AB20" s="254"/>
      <c r="AC20" s="250"/>
      <c r="AD20" s="254"/>
      <c r="AE20" s="254"/>
      <c r="AF20" s="254"/>
      <c r="AG20" s="254"/>
      <c r="AH20" s="250"/>
      <c r="AI20" s="250"/>
      <c r="AJ20" s="254"/>
    </row>
    <row r="21" spans="1:36" ht="14.4" x14ac:dyDescent="0.3">
      <c r="A21" s="252"/>
      <c r="B21" s="264"/>
      <c r="C21" s="255"/>
      <c r="D21" s="253"/>
      <c r="E21" s="253"/>
      <c r="F21" s="253"/>
      <c r="G21" s="253"/>
      <c r="H21" s="252"/>
      <c r="I21" s="253"/>
      <c r="J21" s="253"/>
      <c r="K21" s="253"/>
      <c r="L21" s="253"/>
      <c r="M21" s="252"/>
      <c r="N21" s="252"/>
      <c r="O21" s="253"/>
      <c r="P21" s="253"/>
      <c r="Q21" s="253"/>
      <c r="R21" s="253"/>
      <c r="S21" s="252"/>
      <c r="T21" s="253"/>
      <c r="U21" s="253"/>
      <c r="V21" s="253"/>
      <c r="W21" s="253"/>
      <c r="X21" s="252"/>
      <c r="Y21" s="253"/>
      <c r="Z21" s="253"/>
      <c r="AA21" s="253"/>
      <c r="AB21" s="253"/>
      <c r="AC21" s="252"/>
      <c r="AD21" s="253"/>
      <c r="AE21" s="253"/>
      <c r="AF21" s="253"/>
      <c r="AG21" s="254"/>
      <c r="AH21" s="250"/>
      <c r="AI21" s="250"/>
      <c r="AJ21" s="254"/>
    </row>
    <row r="22" spans="1:36" ht="14.4" x14ac:dyDescent="0.3">
      <c r="A22" s="250"/>
      <c r="B22" s="263"/>
      <c r="C22" s="250"/>
      <c r="D22" s="254"/>
      <c r="E22" s="254"/>
      <c r="F22" s="254"/>
      <c r="G22" s="254"/>
      <c r="H22" s="250"/>
      <c r="I22" s="254"/>
      <c r="J22" s="254"/>
      <c r="K22" s="254"/>
      <c r="L22" s="254"/>
      <c r="M22" s="250"/>
      <c r="N22" s="250"/>
      <c r="O22" s="254"/>
      <c r="P22" s="254"/>
      <c r="Q22" s="254"/>
      <c r="R22" s="254"/>
      <c r="S22" s="250"/>
      <c r="T22" s="254"/>
      <c r="U22" s="254"/>
      <c r="V22" s="254"/>
      <c r="W22" s="254"/>
      <c r="X22" s="250"/>
      <c r="Y22" s="254"/>
      <c r="Z22" s="254"/>
      <c r="AA22" s="254"/>
      <c r="AB22" s="254"/>
      <c r="AC22" s="250"/>
      <c r="AD22" s="254"/>
      <c r="AE22" s="254"/>
      <c r="AF22" s="254"/>
      <c r="AG22" s="254"/>
      <c r="AH22" s="250"/>
      <c r="AI22" s="250"/>
      <c r="AJ22" s="254"/>
    </row>
    <row r="23" spans="1:36" ht="14.4" x14ac:dyDescent="0.3">
      <c r="A23" s="250"/>
      <c r="B23" s="263"/>
      <c r="C23" s="250"/>
      <c r="D23" s="254"/>
      <c r="E23" s="254"/>
      <c r="F23" s="254"/>
      <c r="G23" s="254"/>
      <c r="H23" s="250"/>
      <c r="I23" s="254"/>
      <c r="J23" s="254"/>
      <c r="K23" s="254"/>
      <c r="L23" s="254"/>
      <c r="M23" s="250"/>
      <c r="N23" s="250"/>
      <c r="O23" s="254"/>
      <c r="P23" s="254"/>
      <c r="Q23" s="254"/>
      <c r="R23" s="254"/>
      <c r="S23" s="250"/>
      <c r="T23" s="254"/>
      <c r="U23" s="254"/>
      <c r="V23" s="254"/>
      <c r="W23" s="254"/>
      <c r="X23" s="250"/>
      <c r="Y23" s="254"/>
      <c r="Z23" s="254"/>
      <c r="AA23" s="254"/>
      <c r="AB23" s="254"/>
      <c r="AC23" s="250"/>
      <c r="AD23" s="254"/>
      <c r="AE23" s="254"/>
      <c r="AF23" s="254"/>
      <c r="AG23" s="254"/>
      <c r="AH23" s="250"/>
      <c r="AI23" s="250"/>
      <c r="AJ23" s="254"/>
    </row>
    <row r="24" spans="1:36" ht="14.4" x14ac:dyDescent="0.3">
      <c r="A24" s="252"/>
      <c r="B24" s="264"/>
      <c r="C24" s="255"/>
      <c r="D24" s="253"/>
      <c r="E24" s="253"/>
      <c r="F24" s="253"/>
      <c r="G24" s="253"/>
      <c r="H24" s="252"/>
      <c r="I24" s="253"/>
      <c r="J24" s="253"/>
      <c r="K24" s="253"/>
      <c r="L24" s="253"/>
      <c r="M24" s="252"/>
      <c r="N24" s="252"/>
      <c r="O24" s="253"/>
      <c r="P24" s="253"/>
      <c r="Q24" s="253"/>
      <c r="R24" s="253"/>
      <c r="S24" s="252"/>
      <c r="T24" s="253"/>
      <c r="U24" s="253"/>
      <c r="V24" s="253"/>
      <c r="W24" s="253"/>
      <c r="X24" s="252"/>
      <c r="Y24" s="253"/>
      <c r="Z24" s="253"/>
      <c r="AA24" s="253"/>
      <c r="AB24" s="253"/>
      <c r="AC24" s="252"/>
      <c r="AD24" s="253"/>
      <c r="AE24" s="253"/>
      <c r="AF24" s="253"/>
      <c r="AG24" s="254"/>
      <c r="AH24" s="250"/>
      <c r="AI24" s="250"/>
      <c r="AJ24" s="254"/>
    </row>
    <row r="25" spans="1:36" ht="14.4" x14ac:dyDescent="0.3">
      <c r="A25" s="250"/>
      <c r="B25" s="263"/>
      <c r="C25" s="250"/>
      <c r="D25" s="254"/>
      <c r="E25" s="254"/>
      <c r="F25" s="254"/>
      <c r="G25" s="254"/>
      <c r="H25" s="250"/>
      <c r="I25" s="254"/>
      <c r="J25" s="254"/>
      <c r="K25" s="254"/>
      <c r="L25" s="254"/>
      <c r="M25" s="250"/>
      <c r="N25" s="250"/>
      <c r="O25" s="254"/>
      <c r="P25" s="254"/>
      <c r="Q25" s="254"/>
      <c r="R25" s="254"/>
      <c r="S25" s="250"/>
      <c r="T25" s="254"/>
      <c r="U25" s="254"/>
      <c r="V25" s="254"/>
      <c r="W25" s="254"/>
      <c r="X25" s="250"/>
      <c r="Y25" s="254"/>
      <c r="Z25" s="254"/>
      <c r="AA25" s="254"/>
      <c r="AB25" s="254"/>
      <c r="AC25" s="250"/>
      <c r="AD25" s="254"/>
      <c r="AE25" s="254"/>
      <c r="AF25" s="254"/>
      <c r="AG25" s="254"/>
      <c r="AH25" s="250"/>
      <c r="AI25" s="250"/>
      <c r="AJ25" s="254"/>
    </row>
    <row r="26" spans="1:36" ht="14.4" x14ac:dyDescent="0.3">
      <c r="A26" s="250"/>
      <c r="B26" s="263"/>
      <c r="C26" s="250"/>
      <c r="D26" s="254"/>
      <c r="E26" s="254"/>
      <c r="F26" s="254"/>
      <c r="G26" s="254"/>
      <c r="H26" s="250"/>
      <c r="I26" s="254"/>
      <c r="J26" s="254"/>
      <c r="K26" s="254"/>
      <c r="L26" s="254"/>
      <c r="M26" s="250"/>
      <c r="N26" s="250"/>
      <c r="O26" s="254"/>
      <c r="P26" s="254"/>
      <c r="Q26" s="254"/>
      <c r="R26" s="254"/>
      <c r="S26" s="250"/>
      <c r="T26" s="254"/>
      <c r="U26" s="254"/>
      <c r="V26" s="254"/>
      <c r="W26" s="254"/>
      <c r="X26" s="250"/>
      <c r="Y26" s="254"/>
      <c r="Z26" s="254"/>
      <c r="AA26" s="254"/>
      <c r="AB26" s="254"/>
      <c r="AC26" s="250"/>
      <c r="AD26" s="254"/>
      <c r="AE26" s="254"/>
      <c r="AF26" s="254"/>
      <c r="AG26" s="254"/>
      <c r="AH26" s="250"/>
      <c r="AI26" s="250"/>
      <c r="AJ26" s="254"/>
    </row>
    <row r="27" spans="1:36" ht="14.4" x14ac:dyDescent="0.3">
      <c r="A27" s="252"/>
      <c r="B27" s="264"/>
      <c r="C27" s="255"/>
      <c r="D27" s="253"/>
      <c r="E27" s="253"/>
      <c r="F27" s="253"/>
      <c r="G27" s="253"/>
      <c r="H27" s="252"/>
      <c r="I27" s="253"/>
      <c r="J27" s="253"/>
      <c r="K27" s="253"/>
      <c r="L27" s="253"/>
      <c r="M27" s="252"/>
      <c r="N27" s="252"/>
      <c r="O27" s="253"/>
      <c r="P27" s="253"/>
      <c r="Q27" s="253"/>
      <c r="R27" s="253"/>
      <c r="S27" s="252"/>
      <c r="T27" s="253"/>
      <c r="U27" s="253"/>
      <c r="V27" s="253"/>
      <c r="W27" s="253"/>
      <c r="X27" s="252"/>
      <c r="Y27" s="253"/>
      <c r="Z27" s="253"/>
      <c r="AA27" s="253"/>
      <c r="AB27" s="253"/>
      <c r="AC27" s="252"/>
      <c r="AD27" s="253"/>
      <c r="AE27" s="253"/>
      <c r="AF27" s="253"/>
      <c r="AG27" s="254"/>
      <c r="AH27" s="250"/>
      <c r="AI27" s="250"/>
      <c r="AJ27" s="254"/>
    </row>
    <row r="28" spans="1:36" ht="14.4" x14ac:dyDescent="0.3">
      <c r="A28" s="250"/>
      <c r="B28" s="263"/>
      <c r="C28" s="250"/>
      <c r="D28" s="254"/>
      <c r="E28" s="254"/>
      <c r="F28" s="254"/>
      <c r="G28" s="254"/>
      <c r="H28" s="250"/>
      <c r="I28" s="254"/>
      <c r="J28" s="254"/>
      <c r="K28" s="254"/>
      <c r="L28" s="254"/>
      <c r="M28" s="250"/>
      <c r="N28" s="250"/>
      <c r="O28" s="254"/>
      <c r="P28" s="254"/>
      <c r="Q28" s="254"/>
      <c r="R28" s="254"/>
      <c r="S28" s="250"/>
      <c r="T28" s="254"/>
      <c r="U28" s="254"/>
      <c r="V28" s="254"/>
      <c r="W28" s="254"/>
      <c r="X28" s="250"/>
      <c r="Y28" s="254"/>
      <c r="Z28" s="254"/>
      <c r="AA28" s="254"/>
      <c r="AB28" s="254"/>
      <c r="AC28" s="250"/>
      <c r="AD28" s="254"/>
      <c r="AE28" s="254"/>
      <c r="AF28" s="254"/>
      <c r="AG28" s="254"/>
      <c r="AH28" s="250"/>
      <c r="AI28" s="250"/>
      <c r="AJ28" s="254"/>
    </row>
    <row r="29" spans="1:36" ht="14.4" x14ac:dyDescent="0.3">
      <c r="A29" s="250"/>
      <c r="B29" s="263"/>
      <c r="C29" s="250"/>
      <c r="D29" s="254"/>
      <c r="E29" s="254"/>
      <c r="F29" s="254"/>
      <c r="G29" s="254"/>
      <c r="H29" s="250"/>
      <c r="I29" s="254"/>
      <c r="J29" s="254"/>
      <c r="K29" s="254"/>
      <c r="L29" s="254"/>
      <c r="M29" s="250"/>
      <c r="N29" s="250"/>
      <c r="O29" s="254"/>
      <c r="P29" s="254"/>
      <c r="Q29" s="254"/>
      <c r="R29" s="254"/>
      <c r="S29" s="250"/>
      <c r="T29" s="254"/>
      <c r="U29" s="254"/>
      <c r="V29" s="254"/>
      <c r="W29" s="254"/>
      <c r="X29" s="250"/>
      <c r="Y29" s="254"/>
      <c r="Z29" s="254"/>
      <c r="AA29" s="254"/>
      <c r="AB29" s="254"/>
      <c r="AC29" s="250"/>
      <c r="AD29" s="254"/>
      <c r="AE29" s="254"/>
      <c r="AF29" s="254"/>
      <c r="AG29" s="254"/>
      <c r="AH29" s="250"/>
      <c r="AI29" s="250"/>
      <c r="AJ29" s="254"/>
    </row>
    <row r="30" spans="1:36" ht="14.4" x14ac:dyDescent="0.3">
      <c r="A30" s="252"/>
      <c r="B30" s="264"/>
      <c r="C30" s="255"/>
      <c r="D30" s="253"/>
      <c r="E30" s="253"/>
      <c r="F30" s="253"/>
      <c r="G30" s="253"/>
      <c r="H30" s="252"/>
      <c r="I30" s="253"/>
      <c r="J30" s="253"/>
      <c r="K30" s="253"/>
      <c r="L30" s="253"/>
      <c r="M30" s="252"/>
      <c r="N30" s="252"/>
      <c r="O30" s="253"/>
      <c r="P30" s="253"/>
      <c r="Q30" s="253"/>
      <c r="R30" s="253"/>
      <c r="S30" s="252"/>
      <c r="T30" s="253"/>
      <c r="U30" s="253"/>
      <c r="V30" s="253"/>
      <c r="W30" s="253"/>
      <c r="X30" s="252"/>
      <c r="Y30" s="253"/>
      <c r="Z30" s="253"/>
      <c r="AA30" s="253"/>
      <c r="AB30" s="253"/>
      <c r="AC30" s="252"/>
      <c r="AD30" s="253"/>
      <c r="AE30" s="253"/>
      <c r="AF30" s="253"/>
      <c r="AG30" s="254"/>
      <c r="AH30" s="250"/>
      <c r="AI30" s="250"/>
      <c r="AJ30" s="254"/>
    </row>
    <row r="31" spans="1:36" ht="14.4" x14ac:dyDescent="0.3">
      <c r="A31" s="250"/>
      <c r="B31" s="263"/>
      <c r="C31" s="250"/>
      <c r="D31" s="254"/>
      <c r="E31" s="254"/>
      <c r="F31" s="254"/>
      <c r="G31" s="254"/>
      <c r="H31" s="250"/>
      <c r="I31" s="254"/>
      <c r="J31" s="254"/>
      <c r="K31" s="254"/>
      <c r="L31" s="254"/>
      <c r="M31" s="250"/>
      <c r="N31" s="250"/>
      <c r="O31" s="254"/>
      <c r="P31" s="254"/>
      <c r="Q31" s="254"/>
      <c r="R31" s="254"/>
      <c r="S31" s="250"/>
      <c r="T31" s="254"/>
      <c r="U31" s="254"/>
      <c r="V31" s="254"/>
      <c r="W31" s="254"/>
      <c r="X31" s="250"/>
      <c r="Y31" s="254"/>
      <c r="Z31" s="254"/>
      <c r="AA31" s="254"/>
      <c r="AB31" s="254"/>
      <c r="AC31" s="250"/>
      <c r="AD31" s="254"/>
      <c r="AE31" s="254"/>
      <c r="AF31" s="254"/>
      <c r="AG31" s="254"/>
      <c r="AH31" s="250"/>
      <c r="AI31" s="250"/>
      <c r="AJ31" s="254"/>
    </row>
    <row r="32" spans="1:36" x14ac:dyDescent="0.35">
      <c r="A32" s="250"/>
      <c r="B32" s="263"/>
      <c r="C32" s="250"/>
      <c r="D32" s="254"/>
      <c r="E32" s="254"/>
      <c r="F32" s="254"/>
      <c r="G32" s="254"/>
      <c r="H32" s="250"/>
      <c r="I32" s="254"/>
      <c r="J32" s="254"/>
      <c r="K32" s="254"/>
      <c r="L32" s="254"/>
      <c r="M32" s="250"/>
      <c r="N32" s="250"/>
      <c r="O32" s="254"/>
      <c r="P32" s="254"/>
      <c r="Q32" s="254"/>
      <c r="R32" s="254"/>
      <c r="S32" s="250"/>
      <c r="T32" s="254"/>
      <c r="U32" s="254"/>
      <c r="V32" s="254"/>
      <c r="W32" s="254"/>
      <c r="X32" s="250"/>
      <c r="Y32" s="254"/>
      <c r="Z32" s="254"/>
      <c r="AA32" s="254"/>
      <c r="AB32" s="254"/>
      <c r="AC32" s="250"/>
      <c r="AD32" s="254"/>
      <c r="AE32" s="254"/>
      <c r="AF32" s="254"/>
      <c r="AG32" s="254"/>
      <c r="AH32" s="250"/>
      <c r="AI32" s="250"/>
      <c r="AJ32" s="254"/>
    </row>
    <row r="33" spans="1:36" x14ac:dyDescent="0.35">
      <c r="A33" s="252"/>
      <c r="B33" s="264"/>
      <c r="C33" s="255"/>
      <c r="D33" s="253"/>
      <c r="E33" s="253"/>
      <c r="F33" s="253"/>
      <c r="G33" s="253"/>
      <c r="H33" s="252"/>
      <c r="I33" s="253"/>
      <c r="J33" s="253"/>
      <c r="K33" s="253"/>
      <c r="L33" s="253"/>
      <c r="M33" s="252"/>
      <c r="N33" s="252"/>
      <c r="O33" s="253"/>
      <c r="P33" s="253"/>
      <c r="Q33" s="253"/>
      <c r="R33" s="253"/>
      <c r="S33" s="252"/>
      <c r="T33" s="253"/>
      <c r="U33" s="253"/>
      <c r="V33" s="253"/>
      <c r="W33" s="253"/>
      <c r="X33" s="252"/>
      <c r="Y33" s="253"/>
      <c r="Z33" s="253"/>
      <c r="AA33" s="253"/>
      <c r="AB33" s="253"/>
      <c r="AC33" s="252"/>
      <c r="AD33" s="253"/>
      <c r="AE33" s="253"/>
      <c r="AF33" s="253"/>
      <c r="AG33" s="254"/>
      <c r="AH33" s="250"/>
      <c r="AI33" s="250"/>
      <c r="AJ33" s="254"/>
    </row>
    <row r="34" spans="1:36" x14ac:dyDescent="0.35">
      <c r="A34" s="250"/>
      <c r="B34" s="263"/>
      <c r="C34" s="250"/>
      <c r="D34" s="254"/>
      <c r="E34" s="254"/>
      <c r="F34" s="254"/>
      <c r="G34" s="254"/>
      <c r="H34" s="250"/>
      <c r="I34" s="254"/>
      <c r="J34" s="254"/>
      <c r="K34" s="254"/>
      <c r="L34" s="254"/>
      <c r="M34" s="250"/>
      <c r="N34" s="250"/>
      <c r="O34" s="254"/>
      <c r="P34" s="254"/>
      <c r="Q34" s="254"/>
      <c r="R34" s="254"/>
      <c r="S34" s="250"/>
      <c r="T34" s="254"/>
      <c r="U34" s="254"/>
      <c r="V34" s="254"/>
      <c r="W34" s="254"/>
      <c r="X34" s="250"/>
      <c r="Y34" s="254"/>
      <c r="Z34" s="254"/>
      <c r="AA34" s="254"/>
      <c r="AB34" s="254"/>
      <c r="AC34" s="250"/>
      <c r="AD34" s="254"/>
      <c r="AE34" s="254"/>
      <c r="AF34" s="254"/>
      <c r="AG34" s="254"/>
      <c r="AH34" s="250"/>
      <c r="AI34" s="250"/>
      <c r="AJ34" s="254"/>
    </row>
    <row r="35" spans="1:36" x14ac:dyDescent="0.35">
      <c r="A35" s="250"/>
      <c r="B35" s="263"/>
      <c r="C35" s="250"/>
      <c r="D35" s="254"/>
      <c r="E35" s="254"/>
      <c r="F35" s="254"/>
      <c r="G35" s="254"/>
      <c r="H35" s="250"/>
      <c r="I35" s="254"/>
      <c r="J35" s="254"/>
      <c r="K35" s="254"/>
      <c r="L35" s="254"/>
      <c r="M35" s="250"/>
      <c r="N35" s="250"/>
      <c r="O35" s="254"/>
      <c r="P35" s="254"/>
      <c r="Q35" s="254"/>
      <c r="R35" s="254"/>
      <c r="S35" s="250"/>
      <c r="T35" s="254"/>
      <c r="U35" s="254"/>
      <c r="V35" s="254"/>
      <c r="W35" s="254"/>
      <c r="X35" s="250"/>
      <c r="Y35" s="254"/>
      <c r="Z35" s="254"/>
      <c r="AA35" s="254"/>
      <c r="AB35" s="254"/>
      <c r="AC35" s="250"/>
      <c r="AD35" s="254"/>
      <c r="AE35" s="254"/>
      <c r="AF35" s="254"/>
      <c r="AG35" s="254"/>
      <c r="AH35" s="250"/>
      <c r="AI35" s="250"/>
      <c r="AJ35" s="254"/>
    </row>
    <row r="36" spans="1:36" x14ac:dyDescent="0.35">
      <c r="A36" s="252"/>
      <c r="B36" s="264"/>
      <c r="C36" s="255"/>
      <c r="D36" s="253"/>
      <c r="E36" s="253"/>
      <c r="F36" s="253"/>
      <c r="G36" s="253"/>
      <c r="H36" s="252"/>
      <c r="I36" s="253"/>
      <c r="J36" s="253"/>
      <c r="K36" s="253"/>
      <c r="L36" s="253"/>
      <c r="M36" s="252"/>
      <c r="N36" s="252"/>
      <c r="O36" s="253"/>
      <c r="P36" s="253"/>
      <c r="Q36" s="253"/>
      <c r="R36" s="253"/>
      <c r="S36" s="252"/>
      <c r="T36" s="253"/>
      <c r="U36" s="253"/>
      <c r="V36" s="253"/>
      <c r="W36" s="253"/>
      <c r="X36" s="252"/>
      <c r="Y36" s="253"/>
      <c r="Z36" s="253"/>
      <c r="AA36" s="253"/>
      <c r="AB36" s="253"/>
      <c r="AC36" s="252"/>
      <c r="AD36" s="253"/>
      <c r="AE36" s="253"/>
      <c r="AF36" s="253"/>
      <c r="AG36" s="254"/>
      <c r="AH36" s="250"/>
      <c r="AI36" s="250"/>
      <c r="AJ36" s="254"/>
    </row>
    <row r="37" spans="1:36" x14ac:dyDescent="0.35">
      <c r="A37" s="250"/>
      <c r="B37" s="263"/>
      <c r="C37" s="250"/>
      <c r="D37" s="254"/>
      <c r="E37" s="254"/>
      <c r="F37" s="254"/>
      <c r="G37" s="254"/>
      <c r="H37" s="250"/>
      <c r="I37" s="254"/>
      <c r="J37" s="254"/>
      <c r="K37" s="254"/>
      <c r="L37" s="254"/>
      <c r="M37" s="250"/>
      <c r="N37" s="250"/>
      <c r="O37" s="254"/>
      <c r="P37" s="254"/>
      <c r="Q37" s="254"/>
      <c r="R37" s="254"/>
      <c r="S37" s="250"/>
      <c r="T37" s="254"/>
      <c r="U37" s="254"/>
      <c r="V37" s="254"/>
      <c r="W37" s="254"/>
      <c r="X37" s="250"/>
      <c r="Y37" s="254"/>
      <c r="Z37" s="254"/>
      <c r="AA37" s="254"/>
      <c r="AB37" s="254"/>
      <c r="AC37" s="250"/>
      <c r="AD37" s="254"/>
      <c r="AE37" s="254"/>
      <c r="AF37" s="254"/>
      <c r="AG37" s="254"/>
      <c r="AH37" s="250"/>
      <c r="AI37" s="250"/>
      <c r="AJ37" s="254"/>
    </row>
    <row r="38" spans="1:36" x14ac:dyDescent="0.35">
      <c r="A38" s="250"/>
      <c r="B38" s="263"/>
      <c r="C38" s="250"/>
      <c r="D38" s="254"/>
      <c r="E38" s="254"/>
      <c r="F38" s="254"/>
      <c r="G38" s="254"/>
      <c r="H38" s="250"/>
      <c r="I38" s="254"/>
      <c r="J38" s="254"/>
      <c r="K38" s="254"/>
      <c r="L38" s="254"/>
      <c r="M38" s="250"/>
      <c r="N38" s="250"/>
      <c r="O38" s="254"/>
      <c r="P38" s="254"/>
      <c r="Q38" s="254"/>
      <c r="R38" s="254"/>
      <c r="S38" s="250"/>
      <c r="T38" s="254"/>
      <c r="U38" s="254"/>
      <c r="V38" s="254"/>
      <c r="W38" s="254"/>
      <c r="X38" s="250"/>
      <c r="Y38" s="254"/>
      <c r="Z38" s="254"/>
      <c r="AA38" s="254"/>
      <c r="AB38" s="254"/>
      <c r="AC38" s="250"/>
      <c r="AD38" s="254"/>
      <c r="AE38" s="254"/>
      <c r="AF38" s="254"/>
      <c r="AG38" s="254"/>
      <c r="AH38" s="250"/>
      <c r="AI38" s="250"/>
      <c r="AJ38" s="254"/>
    </row>
    <row r="39" spans="1:36" x14ac:dyDescent="0.35">
      <c r="A39" s="252"/>
      <c r="B39" s="264"/>
      <c r="C39" s="255"/>
      <c r="D39" s="253"/>
      <c r="E39" s="253"/>
      <c r="F39" s="253"/>
      <c r="G39" s="253"/>
      <c r="H39" s="252"/>
      <c r="I39" s="253"/>
      <c r="J39" s="253"/>
      <c r="K39" s="253"/>
      <c r="L39" s="253"/>
      <c r="M39" s="252"/>
      <c r="N39" s="252"/>
      <c r="O39" s="253"/>
      <c r="P39" s="253"/>
      <c r="Q39" s="253"/>
      <c r="R39" s="253"/>
      <c r="S39" s="252"/>
      <c r="T39" s="253"/>
      <c r="U39" s="253"/>
      <c r="V39" s="253"/>
      <c r="W39" s="253"/>
      <c r="X39" s="252"/>
      <c r="Y39" s="253"/>
      <c r="Z39" s="253"/>
      <c r="AA39" s="253"/>
      <c r="AB39" s="253"/>
      <c r="AC39" s="252"/>
      <c r="AD39" s="253"/>
      <c r="AE39" s="253"/>
      <c r="AF39" s="253"/>
      <c r="AG39" s="254"/>
      <c r="AH39" s="250"/>
      <c r="AI39" s="250"/>
      <c r="AJ39" s="254"/>
    </row>
    <row r="40" spans="1:36" x14ac:dyDescent="0.35">
      <c r="A40" s="250"/>
      <c r="B40" s="263"/>
      <c r="C40" s="250"/>
      <c r="D40" s="254"/>
      <c r="E40" s="254"/>
      <c r="F40" s="254"/>
      <c r="G40" s="254"/>
      <c r="H40" s="250"/>
      <c r="I40" s="254"/>
      <c r="J40" s="254"/>
      <c r="K40" s="254"/>
      <c r="L40" s="254"/>
      <c r="M40" s="250"/>
      <c r="N40" s="250"/>
      <c r="O40" s="254"/>
      <c r="P40" s="254"/>
      <c r="Q40" s="254"/>
      <c r="R40" s="254"/>
      <c r="S40" s="250"/>
      <c r="T40" s="254"/>
      <c r="U40" s="254"/>
      <c r="V40" s="254"/>
      <c r="W40" s="254"/>
      <c r="X40" s="250"/>
      <c r="Y40" s="254"/>
      <c r="Z40" s="254"/>
      <c r="AA40" s="254"/>
      <c r="AB40" s="254"/>
      <c r="AC40" s="250"/>
      <c r="AD40" s="254"/>
      <c r="AE40" s="254"/>
      <c r="AF40" s="254"/>
      <c r="AG40" s="254"/>
      <c r="AH40" s="250"/>
      <c r="AI40" s="250"/>
      <c r="AJ40" s="254"/>
    </row>
    <row r="41" spans="1:36" x14ac:dyDescent="0.35">
      <c r="A41" s="250"/>
      <c r="B41" s="263"/>
      <c r="C41" s="250"/>
      <c r="D41" s="254"/>
      <c r="E41" s="254"/>
      <c r="F41" s="254"/>
      <c r="G41" s="254"/>
      <c r="H41" s="250"/>
      <c r="I41" s="254"/>
      <c r="J41" s="254"/>
      <c r="K41" s="254"/>
      <c r="L41" s="254"/>
      <c r="M41" s="250"/>
      <c r="N41" s="250"/>
      <c r="O41" s="254"/>
      <c r="P41" s="254"/>
      <c r="Q41" s="254"/>
      <c r="R41" s="254"/>
      <c r="S41" s="250"/>
      <c r="T41" s="254"/>
      <c r="U41" s="254"/>
      <c r="V41" s="254"/>
      <c r="W41" s="254"/>
      <c r="X41" s="250"/>
      <c r="Y41" s="254"/>
      <c r="Z41" s="254"/>
      <c r="AA41" s="254"/>
      <c r="AB41" s="254"/>
      <c r="AC41" s="250"/>
      <c r="AD41" s="254"/>
      <c r="AE41" s="254"/>
      <c r="AF41" s="254"/>
      <c r="AG41" s="254"/>
      <c r="AH41" s="250"/>
      <c r="AI41" s="250"/>
      <c r="AJ41" s="254"/>
    </row>
    <row r="42" spans="1:36" x14ac:dyDescent="0.35">
      <c r="A42" s="252"/>
      <c r="B42" s="264"/>
      <c r="C42" s="255"/>
      <c r="D42" s="253"/>
      <c r="E42" s="253"/>
      <c r="F42" s="253"/>
      <c r="G42" s="253"/>
      <c r="H42" s="252"/>
      <c r="I42" s="253"/>
      <c r="J42" s="253"/>
      <c r="K42" s="253"/>
      <c r="L42" s="253"/>
      <c r="M42" s="252"/>
      <c r="N42" s="252"/>
      <c r="O42" s="253"/>
      <c r="P42" s="253"/>
      <c r="Q42" s="253"/>
      <c r="R42" s="253"/>
      <c r="S42" s="252"/>
      <c r="T42" s="253"/>
      <c r="U42" s="253"/>
      <c r="V42" s="253"/>
      <c r="W42" s="253"/>
      <c r="X42" s="252"/>
      <c r="Y42" s="253"/>
      <c r="Z42" s="253"/>
      <c r="AA42" s="253"/>
      <c r="AB42" s="253"/>
      <c r="AC42" s="252"/>
      <c r="AD42" s="253"/>
      <c r="AE42" s="253"/>
      <c r="AF42" s="253"/>
      <c r="AG42" s="254"/>
      <c r="AH42" s="250"/>
      <c r="AI42" s="250"/>
      <c r="AJ42" s="254"/>
    </row>
    <row r="43" spans="1:36" x14ac:dyDescent="0.35">
      <c r="A43" s="250"/>
      <c r="B43" s="263"/>
      <c r="C43" s="250"/>
      <c r="D43" s="254"/>
      <c r="E43" s="254"/>
      <c r="F43" s="254"/>
      <c r="G43" s="254"/>
      <c r="H43" s="250"/>
      <c r="I43" s="254"/>
      <c r="J43" s="254"/>
      <c r="K43" s="254"/>
      <c r="L43" s="254"/>
      <c r="M43" s="250"/>
      <c r="N43" s="250"/>
      <c r="O43" s="254"/>
      <c r="P43" s="254"/>
      <c r="Q43" s="254"/>
      <c r="R43" s="254"/>
      <c r="S43" s="250"/>
      <c r="T43" s="254"/>
      <c r="U43" s="254"/>
      <c r="V43" s="254"/>
      <c r="W43" s="254"/>
      <c r="X43" s="250"/>
      <c r="Y43" s="254"/>
      <c r="Z43" s="254"/>
      <c r="AA43" s="254"/>
      <c r="AB43" s="254"/>
      <c r="AC43" s="250"/>
      <c r="AD43" s="254"/>
      <c r="AE43" s="254"/>
      <c r="AF43" s="254"/>
      <c r="AG43" s="254"/>
      <c r="AH43" s="250"/>
      <c r="AI43" s="250"/>
      <c r="AJ43" s="254"/>
    </row>
    <row r="44" spans="1:36" x14ac:dyDescent="0.35">
      <c r="A44" s="250"/>
      <c r="B44" s="263"/>
      <c r="C44" s="250"/>
      <c r="D44" s="254"/>
      <c r="E44" s="254"/>
      <c r="F44" s="254"/>
      <c r="G44" s="254"/>
      <c r="H44" s="250"/>
      <c r="I44" s="254"/>
      <c r="J44" s="254"/>
      <c r="K44" s="254"/>
      <c r="L44" s="254"/>
      <c r="M44" s="250"/>
      <c r="N44" s="250"/>
      <c r="O44" s="254"/>
      <c r="P44" s="254"/>
      <c r="Q44" s="254"/>
      <c r="R44" s="254"/>
      <c r="S44" s="250"/>
      <c r="T44" s="254"/>
      <c r="U44" s="254"/>
      <c r="V44" s="254"/>
      <c r="W44" s="254"/>
      <c r="X44" s="250"/>
      <c r="Y44" s="254"/>
      <c r="Z44" s="254"/>
      <c r="AA44" s="254"/>
      <c r="AB44" s="254"/>
      <c r="AC44" s="250"/>
      <c r="AD44" s="254"/>
      <c r="AE44" s="254"/>
      <c r="AF44" s="254"/>
      <c r="AG44" s="254"/>
      <c r="AH44" s="250"/>
      <c r="AI44" s="250"/>
      <c r="AJ44" s="254"/>
    </row>
    <row r="45" spans="1:36" x14ac:dyDescent="0.35">
      <c r="A45" s="250"/>
      <c r="B45" s="263"/>
      <c r="C45" s="250"/>
      <c r="D45" s="254"/>
      <c r="E45" s="254"/>
      <c r="F45" s="254"/>
      <c r="G45" s="254"/>
      <c r="H45" s="250"/>
      <c r="I45" s="254"/>
      <c r="J45" s="254"/>
      <c r="K45" s="254"/>
      <c r="L45" s="254"/>
      <c r="M45" s="250"/>
      <c r="N45" s="250"/>
      <c r="O45" s="254"/>
      <c r="P45" s="254"/>
      <c r="Q45" s="254"/>
      <c r="R45" s="254"/>
      <c r="S45" s="250"/>
      <c r="T45" s="254"/>
      <c r="U45" s="254"/>
      <c r="V45" s="254"/>
      <c r="W45" s="254"/>
      <c r="X45" s="250"/>
      <c r="Y45" s="254"/>
      <c r="Z45" s="254"/>
      <c r="AA45" s="254"/>
      <c r="AB45" s="254"/>
      <c r="AC45" s="250"/>
      <c r="AD45" s="254"/>
      <c r="AE45" s="254"/>
      <c r="AF45" s="254"/>
      <c r="AG45" s="254"/>
      <c r="AH45" s="250"/>
      <c r="AI45" s="250"/>
      <c r="AJ45" s="254"/>
    </row>
    <row r="46" spans="1:36" x14ac:dyDescent="0.35">
      <c r="A46" s="252"/>
      <c r="B46" s="264"/>
      <c r="C46" s="255"/>
      <c r="D46" s="253"/>
      <c r="E46" s="253"/>
      <c r="F46" s="253"/>
      <c r="G46" s="253"/>
      <c r="H46" s="252"/>
      <c r="I46" s="253"/>
      <c r="J46" s="253"/>
      <c r="K46" s="253"/>
      <c r="L46" s="253"/>
      <c r="M46" s="252"/>
      <c r="N46" s="252"/>
      <c r="O46" s="253"/>
      <c r="P46" s="253"/>
      <c r="Q46" s="253"/>
      <c r="R46" s="253"/>
      <c r="S46" s="252"/>
      <c r="T46" s="253"/>
      <c r="U46" s="253"/>
      <c r="V46" s="253"/>
      <c r="W46" s="253"/>
      <c r="X46" s="252"/>
      <c r="Y46" s="253"/>
      <c r="Z46" s="253"/>
      <c r="AA46" s="253"/>
      <c r="AB46" s="253"/>
      <c r="AC46" s="252"/>
      <c r="AD46" s="253"/>
      <c r="AE46" s="253"/>
      <c r="AF46" s="253"/>
      <c r="AG46" s="254"/>
      <c r="AH46" s="250"/>
      <c r="AI46" s="250"/>
      <c r="AJ46" s="254"/>
    </row>
    <row r="47" spans="1:36" x14ac:dyDescent="0.35">
      <c r="A47" s="250"/>
      <c r="B47" s="263"/>
      <c r="C47" s="250"/>
      <c r="D47" s="254"/>
      <c r="E47" s="254"/>
      <c r="F47" s="254"/>
      <c r="G47" s="254"/>
      <c r="H47" s="250"/>
      <c r="I47" s="254"/>
      <c r="J47" s="254"/>
      <c r="K47" s="254"/>
      <c r="L47" s="254"/>
      <c r="M47" s="250"/>
      <c r="N47" s="250"/>
      <c r="O47" s="254"/>
      <c r="P47" s="254"/>
      <c r="Q47" s="254"/>
      <c r="R47" s="254"/>
      <c r="S47" s="250"/>
      <c r="T47" s="254"/>
      <c r="U47" s="254"/>
      <c r="V47" s="254"/>
      <c r="W47" s="254"/>
      <c r="X47" s="250"/>
      <c r="Y47" s="254"/>
      <c r="Z47" s="254"/>
      <c r="AA47" s="254"/>
      <c r="AB47" s="254"/>
      <c r="AC47" s="250"/>
      <c r="AD47" s="254"/>
      <c r="AE47" s="254"/>
      <c r="AF47" s="254"/>
      <c r="AG47" s="254"/>
      <c r="AH47" s="250"/>
      <c r="AI47" s="250"/>
      <c r="AJ47" s="254"/>
    </row>
    <row r="48" spans="1:36" x14ac:dyDescent="0.35">
      <c r="A48" s="250"/>
      <c r="B48" s="263"/>
      <c r="C48" s="250"/>
      <c r="D48" s="254"/>
      <c r="E48" s="254"/>
      <c r="F48" s="254"/>
      <c r="G48" s="254"/>
      <c r="H48" s="250"/>
      <c r="I48" s="254"/>
      <c r="J48" s="254"/>
      <c r="K48" s="254"/>
      <c r="L48" s="254"/>
      <c r="M48" s="250"/>
      <c r="N48" s="250"/>
      <c r="O48" s="254"/>
      <c r="P48" s="254"/>
      <c r="Q48" s="254"/>
      <c r="R48" s="254"/>
      <c r="S48" s="250"/>
      <c r="T48" s="254"/>
      <c r="U48" s="254"/>
      <c r="V48" s="254"/>
      <c r="W48" s="254"/>
      <c r="X48" s="250"/>
      <c r="Y48" s="254"/>
      <c r="Z48" s="254"/>
      <c r="AA48" s="254"/>
      <c r="AB48" s="254"/>
      <c r="AC48" s="250"/>
      <c r="AD48" s="254"/>
      <c r="AE48" s="254"/>
      <c r="AF48" s="254"/>
      <c r="AG48" s="254"/>
      <c r="AH48" s="250"/>
      <c r="AI48" s="250"/>
      <c r="AJ48" s="254"/>
    </row>
    <row r="49" spans="1:36" x14ac:dyDescent="0.35">
      <c r="A49" s="250"/>
      <c r="B49" s="263"/>
      <c r="C49" s="250"/>
      <c r="D49" s="254"/>
      <c r="E49" s="254"/>
      <c r="F49" s="254"/>
      <c r="G49" s="254"/>
      <c r="H49" s="250"/>
      <c r="I49" s="254"/>
      <c r="J49" s="254"/>
      <c r="K49" s="254"/>
      <c r="L49" s="254"/>
      <c r="M49" s="250"/>
      <c r="N49" s="250"/>
      <c r="O49" s="254"/>
      <c r="P49" s="254"/>
      <c r="Q49" s="254"/>
      <c r="R49" s="254"/>
      <c r="S49" s="250"/>
      <c r="T49" s="254"/>
      <c r="U49" s="254"/>
      <c r="V49" s="254"/>
      <c r="W49" s="254"/>
      <c r="X49" s="250"/>
      <c r="Y49" s="254"/>
      <c r="Z49" s="254"/>
      <c r="AA49" s="254"/>
      <c r="AB49" s="254"/>
      <c r="AC49" s="250"/>
      <c r="AD49" s="254"/>
      <c r="AE49" s="254"/>
      <c r="AF49" s="254"/>
      <c r="AG49" s="254"/>
      <c r="AH49" s="250"/>
      <c r="AI49" s="250"/>
      <c r="AJ49" s="254"/>
    </row>
    <row r="50" spans="1:36" x14ac:dyDescent="0.35">
      <c r="A50" s="252"/>
      <c r="B50" s="264"/>
      <c r="C50" s="255"/>
      <c r="D50" s="253"/>
      <c r="E50" s="253"/>
      <c r="F50" s="253"/>
      <c r="G50" s="253"/>
      <c r="H50" s="252"/>
      <c r="I50" s="253"/>
      <c r="J50" s="253"/>
      <c r="K50" s="253"/>
      <c r="L50" s="253"/>
      <c r="M50" s="252"/>
      <c r="N50" s="252"/>
      <c r="O50" s="253"/>
      <c r="P50" s="253"/>
      <c r="Q50" s="253"/>
      <c r="R50" s="253"/>
      <c r="S50" s="252"/>
      <c r="T50" s="253"/>
      <c r="U50" s="253"/>
      <c r="V50" s="253"/>
      <c r="W50" s="253"/>
      <c r="X50" s="252"/>
      <c r="Y50" s="253"/>
      <c r="Z50" s="253"/>
      <c r="AA50" s="253"/>
      <c r="AB50" s="253"/>
      <c r="AC50" s="252"/>
      <c r="AD50" s="253"/>
      <c r="AE50" s="253"/>
      <c r="AF50" s="253"/>
      <c r="AG50" s="254"/>
      <c r="AH50" s="250"/>
      <c r="AI50" s="250"/>
      <c r="AJ50" s="254"/>
    </row>
    <row r="51" spans="1:36" x14ac:dyDescent="0.35">
      <c r="A51" s="250"/>
      <c r="B51" s="263"/>
      <c r="C51" s="250"/>
      <c r="D51" s="254"/>
      <c r="E51" s="254"/>
      <c r="F51" s="254"/>
      <c r="G51" s="254"/>
      <c r="H51" s="250"/>
      <c r="I51" s="254"/>
      <c r="J51" s="254"/>
      <c r="K51" s="254"/>
      <c r="L51" s="254"/>
      <c r="M51" s="250"/>
      <c r="N51" s="250"/>
      <c r="O51" s="254"/>
      <c r="P51" s="254"/>
      <c r="Q51" s="254"/>
      <c r="R51" s="254"/>
      <c r="S51" s="250"/>
      <c r="T51" s="254"/>
      <c r="U51" s="254"/>
      <c r="V51" s="254"/>
      <c r="W51" s="254"/>
      <c r="X51" s="250"/>
      <c r="Y51" s="254"/>
      <c r="Z51" s="254"/>
      <c r="AA51" s="254"/>
      <c r="AB51" s="254"/>
      <c r="AC51" s="250"/>
      <c r="AD51" s="254"/>
      <c r="AE51" s="254"/>
      <c r="AF51" s="254"/>
      <c r="AG51" s="254"/>
      <c r="AH51" s="250"/>
      <c r="AI51" s="250"/>
      <c r="AJ51" s="254"/>
    </row>
    <row r="52" spans="1:36" x14ac:dyDescent="0.35">
      <c r="A52" s="252"/>
      <c r="B52" s="264"/>
      <c r="C52" s="255"/>
      <c r="D52" s="253"/>
      <c r="E52" s="253"/>
      <c r="F52" s="253"/>
      <c r="G52" s="253"/>
      <c r="H52" s="252"/>
      <c r="I52" s="253"/>
      <c r="J52" s="253"/>
      <c r="K52" s="253"/>
      <c r="L52" s="253"/>
      <c r="M52" s="252"/>
      <c r="N52" s="252"/>
      <c r="O52" s="253"/>
      <c r="P52" s="253"/>
      <c r="Q52" s="253"/>
      <c r="R52" s="253"/>
      <c r="S52" s="252"/>
      <c r="T52" s="253"/>
      <c r="U52" s="253"/>
      <c r="V52" s="253"/>
      <c r="W52" s="253"/>
      <c r="X52" s="252"/>
      <c r="Y52" s="253"/>
      <c r="Z52" s="253"/>
      <c r="AA52" s="253"/>
      <c r="AB52" s="253"/>
      <c r="AC52" s="252"/>
      <c r="AD52" s="253"/>
      <c r="AE52" s="253"/>
      <c r="AF52" s="253"/>
      <c r="AG52" s="254"/>
      <c r="AH52" s="250"/>
      <c r="AI52" s="250"/>
      <c r="AJ52" s="254"/>
    </row>
    <row r="53" spans="1:36" x14ac:dyDescent="0.35">
      <c r="A53" s="250"/>
      <c r="B53" s="263"/>
      <c r="C53" s="250"/>
      <c r="D53" s="254"/>
      <c r="E53" s="254"/>
      <c r="F53" s="254"/>
      <c r="G53" s="254"/>
      <c r="H53" s="250"/>
      <c r="I53" s="254"/>
      <c r="J53" s="254"/>
      <c r="K53" s="254"/>
      <c r="L53" s="254"/>
      <c r="M53" s="250"/>
      <c r="N53" s="250"/>
      <c r="O53" s="254"/>
      <c r="P53" s="254"/>
      <c r="Q53" s="254"/>
      <c r="R53" s="254"/>
      <c r="S53" s="250"/>
      <c r="T53" s="254"/>
      <c r="U53" s="254"/>
      <c r="V53" s="254"/>
      <c r="W53" s="254"/>
      <c r="X53" s="250"/>
      <c r="Y53" s="254"/>
      <c r="Z53" s="254"/>
      <c r="AA53" s="254"/>
      <c r="AB53" s="254"/>
      <c r="AC53" s="250"/>
      <c r="AD53" s="254"/>
      <c r="AE53" s="254"/>
      <c r="AF53" s="254"/>
      <c r="AG53" s="254"/>
      <c r="AH53" s="250"/>
      <c r="AI53" s="250"/>
      <c r="AJ53" s="254"/>
    </row>
    <row r="54" spans="1:36" x14ac:dyDescent="0.35">
      <c r="A54" s="250"/>
      <c r="B54" s="263"/>
      <c r="C54" s="250"/>
      <c r="D54" s="254"/>
      <c r="E54" s="254"/>
      <c r="F54" s="254"/>
      <c r="G54" s="254"/>
      <c r="H54" s="250"/>
      <c r="I54" s="254"/>
      <c r="J54" s="254"/>
      <c r="K54" s="254"/>
      <c r="L54" s="254"/>
      <c r="M54" s="250"/>
      <c r="N54" s="250"/>
      <c r="O54" s="254"/>
      <c r="P54" s="254"/>
      <c r="Q54" s="254"/>
      <c r="R54" s="254"/>
      <c r="S54" s="250"/>
      <c r="T54" s="254"/>
      <c r="U54" s="254"/>
      <c r="V54" s="254"/>
      <c r="W54" s="254"/>
      <c r="X54" s="250"/>
      <c r="Y54" s="254"/>
      <c r="Z54" s="254"/>
      <c r="AA54" s="254"/>
      <c r="AB54" s="254"/>
      <c r="AC54" s="250"/>
      <c r="AD54" s="254"/>
      <c r="AE54" s="254"/>
      <c r="AF54" s="254"/>
      <c r="AG54" s="254"/>
      <c r="AH54" s="250"/>
      <c r="AI54" s="250"/>
      <c r="AJ54" s="254"/>
    </row>
    <row r="55" spans="1:36" x14ac:dyDescent="0.35">
      <c r="A55" s="250"/>
      <c r="B55" s="263"/>
      <c r="C55" s="250"/>
      <c r="D55" s="254"/>
      <c r="E55" s="254"/>
      <c r="F55" s="254"/>
      <c r="G55" s="254"/>
      <c r="H55" s="250"/>
      <c r="I55" s="254"/>
      <c r="J55" s="254"/>
      <c r="K55" s="254"/>
      <c r="L55" s="254"/>
      <c r="M55" s="250"/>
      <c r="N55" s="250"/>
      <c r="O55" s="254"/>
      <c r="P55" s="254"/>
      <c r="Q55" s="254"/>
      <c r="R55" s="254"/>
      <c r="S55" s="250"/>
      <c r="T55" s="254"/>
      <c r="U55" s="254"/>
      <c r="V55" s="254"/>
      <c r="W55" s="254"/>
      <c r="X55" s="250"/>
      <c r="Y55" s="254"/>
      <c r="Z55" s="254"/>
      <c r="AA55" s="254"/>
      <c r="AB55" s="254"/>
      <c r="AC55" s="250"/>
      <c r="AD55" s="254"/>
      <c r="AE55" s="254"/>
      <c r="AF55" s="254"/>
      <c r="AG55" s="254"/>
      <c r="AH55" s="250"/>
      <c r="AI55" s="250"/>
      <c r="AJ55" s="254"/>
    </row>
    <row r="56" spans="1:36" x14ac:dyDescent="0.35">
      <c r="A56" s="252"/>
      <c r="B56" s="264"/>
      <c r="C56" s="255"/>
      <c r="D56" s="253"/>
      <c r="E56" s="253"/>
      <c r="F56" s="253"/>
      <c r="G56" s="253"/>
      <c r="H56" s="252"/>
      <c r="I56" s="253"/>
      <c r="J56" s="253"/>
      <c r="K56" s="253"/>
      <c r="L56" s="253"/>
      <c r="M56" s="252"/>
      <c r="N56" s="252"/>
      <c r="O56" s="253"/>
      <c r="P56" s="253"/>
      <c r="Q56" s="253"/>
      <c r="R56" s="253"/>
      <c r="S56" s="252"/>
      <c r="T56" s="253"/>
      <c r="U56" s="253"/>
      <c r="V56" s="253"/>
      <c r="W56" s="253"/>
      <c r="X56" s="252"/>
      <c r="Y56" s="253"/>
      <c r="Z56" s="253"/>
      <c r="AA56" s="253"/>
      <c r="AB56" s="253"/>
      <c r="AC56" s="252"/>
      <c r="AD56" s="253"/>
      <c r="AE56" s="253"/>
      <c r="AF56" s="253"/>
      <c r="AG56" s="254"/>
      <c r="AH56" s="250"/>
      <c r="AI56" s="250"/>
      <c r="AJ56" s="254"/>
    </row>
    <row r="57" spans="1:36" x14ac:dyDescent="0.35">
      <c r="A57" s="252"/>
      <c r="B57" s="264"/>
      <c r="C57" s="255"/>
      <c r="D57" s="253"/>
      <c r="E57" s="253"/>
      <c r="F57" s="253"/>
      <c r="G57" s="253"/>
      <c r="H57" s="252"/>
      <c r="I57" s="253"/>
      <c r="J57" s="253"/>
      <c r="K57" s="253"/>
      <c r="L57" s="253"/>
      <c r="M57" s="252"/>
      <c r="N57" s="252"/>
      <c r="O57" s="253"/>
      <c r="P57" s="253"/>
      <c r="Q57" s="253"/>
      <c r="R57" s="253"/>
      <c r="S57" s="252"/>
      <c r="T57" s="253"/>
      <c r="U57" s="253"/>
      <c r="V57" s="253"/>
      <c r="W57" s="253"/>
      <c r="X57" s="252"/>
      <c r="Y57" s="253"/>
      <c r="Z57" s="253"/>
      <c r="AA57" s="253"/>
      <c r="AB57" s="253"/>
      <c r="AC57" s="252"/>
      <c r="AD57" s="253"/>
      <c r="AE57" s="253"/>
      <c r="AF57" s="253"/>
      <c r="AG57" s="254"/>
      <c r="AH57" s="250"/>
      <c r="AI57" s="250"/>
      <c r="AJ57" s="254"/>
    </row>
    <row r="58" spans="1:36" x14ac:dyDescent="0.35">
      <c r="A58" s="252"/>
      <c r="B58" s="264"/>
      <c r="C58" s="255"/>
      <c r="D58" s="253"/>
      <c r="E58" s="253"/>
      <c r="F58" s="253"/>
      <c r="G58" s="253"/>
      <c r="H58" s="252"/>
      <c r="I58" s="253"/>
      <c r="J58" s="253"/>
      <c r="K58" s="253"/>
      <c r="L58" s="253"/>
      <c r="M58" s="252"/>
      <c r="N58" s="252"/>
      <c r="O58" s="253"/>
      <c r="P58" s="253"/>
      <c r="Q58" s="253"/>
      <c r="R58" s="253"/>
      <c r="S58" s="252"/>
      <c r="T58" s="253"/>
      <c r="U58" s="253"/>
      <c r="V58" s="253"/>
      <c r="W58" s="253"/>
      <c r="X58" s="252"/>
      <c r="Y58" s="253"/>
      <c r="Z58" s="253"/>
      <c r="AA58" s="253"/>
      <c r="AB58" s="253"/>
      <c r="AC58" s="252"/>
      <c r="AD58" s="253"/>
      <c r="AE58" s="253"/>
      <c r="AF58" s="253"/>
      <c r="AG58" s="254"/>
      <c r="AH58" s="250"/>
      <c r="AI58" s="250"/>
      <c r="AJ58" s="254"/>
    </row>
    <row r="59" spans="1:36" x14ac:dyDescent="0.35">
      <c r="A59" s="250"/>
      <c r="B59" s="263"/>
      <c r="C59" s="250"/>
      <c r="D59" s="254"/>
      <c r="E59" s="254"/>
      <c r="F59" s="254"/>
      <c r="G59" s="254"/>
      <c r="H59" s="250"/>
      <c r="I59" s="254"/>
      <c r="J59" s="254"/>
      <c r="K59" s="254"/>
      <c r="L59" s="254"/>
      <c r="M59" s="250"/>
      <c r="N59" s="250"/>
      <c r="O59" s="254"/>
      <c r="P59" s="254"/>
      <c r="Q59" s="254"/>
      <c r="R59" s="254"/>
      <c r="S59" s="250"/>
      <c r="T59" s="254"/>
      <c r="U59" s="254"/>
      <c r="V59" s="254"/>
      <c r="W59" s="254"/>
      <c r="X59" s="250"/>
      <c r="Y59" s="254"/>
      <c r="Z59" s="254"/>
      <c r="AA59" s="254"/>
      <c r="AB59" s="254"/>
      <c r="AC59" s="250"/>
      <c r="AD59" s="254"/>
      <c r="AE59" s="254"/>
      <c r="AF59" s="254"/>
      <c r="AG59" s="254"/>
      <c r="AH59" s="250"/>
      <c r="AI59" s="250"/>
      <c r="AJ59" s="254"/>
    </row>
    <row r="60" spans="1:36" x14ac:dyDescent="0.35">
      <c r="A60" s="250"/>
      <c r="B60" s="263"/>
      <c r="C60" s="250"/>
      <c r="D60" s="254"/>
      <c r="E60" s="254"/>
      <c r="F60" s="254"/>
      <c r="G60" s="254"/>
      <c r="H60" s="250"/>
      <c r="I60" s="254"/>
      <c r="J60" s="254"/>
      <c r="K60" s="254"/>
      <c r="L60" s="254"/>
      <c r="M60" s="250"/>
      <c r="N60" s="250"/>
      <c r="O60" s="254"/>
      <c r="P60" s="254"/>
      <c r="Q60" s="254"/>
      <c r="R60" s="254"/>
      <c r="S60" s="250"/>
      <c r="T60" s="254"/>
      <c r="U60" s="254"/>
      <c r="V60" s="254"/>
      <c r="W60" s="254"/>
      <c r="X60" s="250"/>
      <c r="Y60" s="254"/>
      <c r="Z60" s="254"/>
      <c r="AA60" s="254"/>
      <c r="AB60" s="254"/>
      <c r="AC60" s="250"/>
      <c r="AD60" s="254"/>
      <c r="AE60" s="254"/>
      <c r="AF60" s="254"/>
      <c r="AG60" s="254"/>
      <c r="AH60" s="250"/>
      <c r="AI60" s="250"/>
      <c r="AJ60" s="254"/>
    </row>
    <row r="61" spans="1:36" x14ac:dyDescent="0.35">
      <c r="A61" s="250"/>
      <c r="B61" s="263"/>
      <c r="C61" s="250"/>
      <c r="D61" s="254"/>
      <c r="E61" s="254"/>
      <c r="F61" s="254"/>
      <c r="G61" s="254"/>
      <c r="H61" s="250"/>
      <c r="I61" s="254"/>
      <c r="J61" s="254"/>
      <c r="K61" s="254"/>
      <c r="L61" s="254"/>
      <c r="M61" s="250"/>
      <c r="N61" s="250"/>
      <c r="O61" s="254"/>
      <c r="P61" s="254"/>
      <c r="Q61" s="254"/>
      <c r="R61" s="254"/>
      <c r="S61" s="250"/>
      <c r="T61" s="254"/>
      <c r="U61" s="254"/>
      <c r="V61" s="254"/>
      <c r="W61" s="254"/>
      <c r="X61" s="250"/>
      <c r="Y61" s="254"/>
      <c r="Z61" s="254"/>
      <c r="AA61" s="254"/>
      <c r="AB61" s="254"/>
      <c r="AC61" s="250"/>
      <c r="AD61" s="254"/>
      <c r="AE61" s="254"/>
      <c r="AF61" s="254"/>
      <c r="AG61" s="254"/>
      <c r="AH61" s="250"/>
      <c r="AI61" s="250"/>
      <c r="AJ61" s="254"/>
    </row>
    <row r="62" spans="1:36" x14ac:dyDescent="0.35">
      <c r="A62" s="250"/>
      <c r="B62" s="263"/>
      <c r="C62" s="250"/>
      <c r="D62" s="254"/>
      <c r="E62" s="254"/>
      <c r="F62" s="254"/>
      <c r="G62" s="254"/>
      <c r="H62" s="250"/>
      <c r="I62" s="254"/>
      <c r="J62" s="254"/>
      <c r="K62" s="254"/>
      <c r="L62" s="254"/>
      <c r="M62" s="250"/>
      <c r="N62" s="250"/>
      <c r="O62" s="254"/>
      <c r="P62" s="254"/>
      <c r="Q62" s="254"/>
      <c r="R62" s="254"/>
      <c r="S62" s="250"/>
      <c r="T62" s="254"/>
      <c r="U62" s="254"/>
      <c r="V62" s="254"/>
      <c r="W62" s="254"/>
      <c r="X62" s="250"/>
      <c r="Y62" s="254"/>
      <c r="Z62" s="254"/>
      <c r="AA62" s="254"/>
      <c r="AB62" s="254"/>
      <c r="AC62" s="250"/>
      <c r="AD62" s="254"/>
      <c r="AE62" s="254"/>
      <c r="AF62" s="254"/>
      <c r="AG62" s="254"/>
      <c r="AH62" s="250"/>
      <c r="AI62" s="250"/>
      <c r="AJ62" s="254"/>
    </row>
    <row r="63" spans="1:36" x14ac:dyDescent="0.35">
      <c r="A63" s="252"/>
      <c r="B63" s="264"/>
      <c r="C63" s="255"/>
      <c r="D63" s="253"/>
      <c r="E63" s="253"/>
      <c r="F63" s="253"/>
      <c r="G63" s="253"/>
      <c r="H63" s="252"/>
      <c r="I63" s="253"/>
      <c r="J63" s="253"/>
      <c r="K63" s="253"/>
      <c r="L63" s="253"/>
      <c r="M63" s="252"/>
      <c r="N63" s="252"/>
      <c r="O63" s="253"/>
      <c r="P63" s="253"/>
      <c r="Q63" s="253"/>
      <c r="R63" s="253"/>
      <c r="S63" s="252"/>
      <c r="T63" s="253"/>
      <c r="U63" s="253"/>
      <c r="V63" s="253"/>
      <c r="W63" s="253"/>
      <c r="X63" s="252"/>
      <c r="Y63" s="253"/>
      <c r="Z63" s="253"/>
      <c r="AA63" s="253"/>
      <c r="AB63" s="253"/>
      <c r="AC63" s="252"/>
      <c r="AD63" s="253"/>
      <c r="AE63" s="253"/>
      <c r="AF63" s="253"/>
      <c r="AG63" s="254"/>
      <c r="AH63" s="250"/>
      <c r="AI63" s="250"/>
      <c r="AJ63" s="254"/>
    </row>
    <row r="64" spans="1:36" x14ac:dyDescent="0.35">
      <c r="A64" s="250"/>
      <c r="B64" s="263"/>
      <c r="C64" s="250"/>
      <c r="D64" s="254"/>
      <c r="E64" s="254"/>
      <c r="F64" s="254"/>
      <c r="G64" s="254"/>
      <c r="H64" s="250"/>
      <c r="I64" s="254"/>
      <c r="J64" s="254"/>
      <c r="K64" s="254"/>
      <c r="L64" s="254"/>
      <c r="M64" s="250"/>
      <c r="N64" s="250"/>
      <c r="O64" s="254"/>
      <c r="P64" s="254"/>
      <c r="Q64" s="254"/>
      <c r="R64" s="254"/>
      <c r="S64" s="250"/>
      <c r="T64" s="254"/>
      <c r="U64" s="254"/>
      <c r="V64" s="254"/>
      <c r="W64" s="254"/>
      <c r="X64" s="250"/>
      <c r="Y64" s="254"/>
      <c r="Z64" s="254"/>
      <c r="AA64" s="254"/>
      <c r="AB64" s="254"/>
      <c r="AC64" s="250"/>
      <c r="AD64" s="254"/>
      <c r="AE64" s="254"/>
      <c r="AF64" s="254"/>
      <c r="AG64" s="254"/>
      <c r="AH64" s="250"/>
      <c r="AI64" s="250"/>
      <c r="AJ64" s="254"/>
    </row>
    <row r="65" spans="1:36" x14ac:dyDescent="0.35">
      <c r="A65" s="250"/>
      <c r="B65" s="263"/>
      <c r="C65" s="250"/>
      <c r="D65" s="254"/>
      <c r="E65" s="254"/>
      <c r="F65" s="254"/>
      <c r="G65" s="254"/>
      <c r="H65" s="250"/>
      <c r="I65" s="254"/>
      <c r="J65" s="254"/>
      <c r="K65" s="254"/>
      <c r="L65" s="254"/>
      <c r="M65" s="250"/>
      <c r="N65" s="250"/>
      <c r="O65" s="254"/>
      <c r="P65" s="254"/>
      <c r="Q65" s="254"/>
      <c r="R65" s="254"/>
      <c r="S65" s="250"/>
      <c r="T65" s="254"/>
      <c r="U65" s="254"/>
      <c r="V65" s="254"/>
      <c r="W65" s="254"/>
      <c r="X65" s="250"/>
      <c r="Y65" s="254"/>
      <c r="Z65" s="254"/>
      <c r="AA65" s="254"/>
      <c r="AB65" s="254"/>
      <c r="AC65" s="250"/>
      <c r="AD65" s="254"/>
      <c r="AE65" s="254"/>
      <c r="AF65" s="254"/>
      <c r="AG65" s="254"/>
      <c r="AH65" s="250"/>
      <c r="AI65" s="250"/>
      <c r="AJ65" s="254"/>
    </row>
    <row r="66" spans="1:36" x14ac:dyDescent="0.35">
      <c r="A66" s="250"/>
      <c r="B66" s="263"/>
      <c r="C66" s="250"/>
      <c r="D66" s="254"/>
      <c r="E66" s="254"/>
      <c r="F66" s="254"/>
      <c r="G66" s="254"/>
      <c r="H66" s="250"/>
      <c r="I66" s="254"/>
      <c r="J66" s="254"/>
      <c r="K66" s="254"/>
      <c r="L66" s="254"/>
      <c r="M66" s="250"/>
      <c r="N66" s="250"/>
      <c r="O66" s="254"/>
      <c r="P66" s="254"/>
      <c r="Q66" s="254"/>
      <c r="R66" s="254"/>
      <c r="S66" s="250"/>
      <c r="T66" s="254"/>
      <c r="U66" s="254"/>
      <c r="V66" s="254"/>
      <c r="W66" s="254"/>
      <c r="X66" s="250"/>
      <c r="Y66" s="254"/>
      <c r="Z66" s="254"/>
      <c r="AA66" s="254"/>
      <c r="AB66" s="254"/>
      <c r="AC66" s="250"/>
      <c r="AD66" s="254"/>
      <c r="AE66" s="254"/>
      <c r="AF66" s="254"/>
      <c r="AG66" s="254"/>
      <c r="AH66" s="250"/>
      <c r="AI66" s="250"/>
      <c r="AJ66" s="254"/>
    </row>
    <row r="67" spans="1:36" x14ac:dyDescent="0.35">
      <c r="A67" s="252"/>
      <c r="B67" s="264"/>
      <c r="C67" s="255"/>
      <c r="D67" s="253"/>
      <c r="E67" s="253"/>
      <c r="F67" s="253"/>
      <c r="G67" s="253"/>
      <c r="H67" s="252"/>
      <c r="I67" s="253"/>
      <c r="J67" s="253"/>
      <c r="K67" s="253"/>
      <c r="L67" s="253"/>
      <c r="M67" s="252"/>
      <c r="N67" s="252"/>
      <c r="O67" s="253"/>
      <c r="P67" s="253"/>
      <c r="Q67" s="253"/>
      <c r="R67" s="253"/>
      <c r="S67" s="252"/>
      <c r="T67" s="253"/>
      <c r="U67" s="253"/>
      <c r="V67" s="253"/>
      <c r="W67" s="253"/>
      <c r="X67" s="252"/>
      <c r="Y67" s="253"/>
      <c r="Z67" s="253"/>
      <c r="AA67" s="253"/>
      <c r="AB67" s="253"/>
      <c r="AC67" s="252"/>
      <c r="AD67" s="253"/>
      <c r="AE67" s="253"/>
      <c r="AF67" s="253"/>
      <c r="AG67" s="254"/>
      <c r="AH67" s="250"/>
      <c r="AI67" s="250"/>
      <c r="AJ67" s="254"/>
    </row>
    <row r="68" spans="1:36" x14ac:dyDescent="0.35">
      <c r="A68" s="250"/>
      <c r="B68" s="263"/>
      <c r="C68" s="250"/>
      <c r="D68" s="254"/>
      <c r="E68" s="254"/>
      <c r="F68" s="254"/>
      <c r="G68" s="254"/>
      <c r="H68" s="250"/>
      <c r="I68" s="254"/>
      <c r="J68" s="254"/>
      <c r="K68" s="254"/>
      <c r="L68" s="254"/>
      <c r="M68" s="250"/>
      <c r="N68" s="250"/>
      <c r="O68" s="254"/>
      <c r="P68" s="254"/>
      <c r="Q68" s="254"/>
      <c r="R68" s="254"/>
      <c r="S68" s="250"/>
      <c r="T68" s="254"/>
      <c r="U68" s="254"/>
      <c r="V68" s="254"/>
      <c r="W68" s="254"/>
      <c r="X68" s="250"/>
      <c r="Y68" s="254"/>
      <c r="Z68" s="254"/>
      <c r="AA68" s="254"/>
      <c r="AB68" s="254"/>
      <c r="AC68" s="250"/>
      <c r="AD68" s="254"/>
      <c r="AE68" s="254"/>
      <c r="AF68" s="254"/>
      <c r="AG68" s="254"/>
      <c r="AH68" s="250"/>
      <c r="AI68" s="250"/>
      <c r="AJ68" s="254"/>
    </row>
    <row r="69" spans="1:36" x14ac:dyDescent="0.35">
      <c r="A69" s="250"/>
      <c r="B69" s="263"/>
      <c r="C69" s="250"/>
      <c r="D69" s="254"/>
      <c r="E69" s="254"/>
      <c r="F69" s="254"/>
      <c r="G69" s="254"/>
      <c r="H69" s="250"/>
      <c r="I69" s="254"/>
      <c r="J69" s="254"/>
      <c r="K69" s="254"/>
      <c r="L69" s="254"/>
      <c r="M69" s="250"/>
      <c r="N69" s="250"/>
      <c r="O69" s="254"/>
      <c r="P69" s="254"/>
      <c r="Q69" s="254"/>
      <c r="R69" s="254"/>
      <c r="S69" s="250"/>
      <c r="T69" s="254"/>
      <c r="U69" s="254"/>
      <c r="V69" s="254"/>
      <c r="W69" s="254"/>
      <c r="X69" s="250"/>
      <c r="Y69" s="254"/>
      <c r="Z69" s="254"/>
      <c r="AA69" s="254"/>
      <c r="AB69" s="254"/>
      <c r="AC69" s="250"/>
      <c r="AD69" s="254"/>
      <c r="AE69" s="254"/>
      <c r="AF69" s="254"/>
      <c r="AG69" s="254"/>
      <c r="AH69" s="250"/>
      <c r="AI69" s="250"/>
      <c r="AJ69" s="254"/>
    </row>
    <row r="70" spans="1:36" x14ac:dyDescent="0.35">
      <c r="A70" s="250"/>
      <c r="B70" s="263"/>
      <c r="C70" s="250"/>
      <c r="D70" s="254"/>
      <c r="E70" s="254"/>
      <c r="F70" s="254"/>
      <c r="G70" s="254"/>
      <c r="H70" s="250"/>
      <c r="I70" s="254"/>
      <c r="J70" s="254"/>
      <c r="K70" s="254"/>
      <c r="L70" s="254"/>
      <c r="M70" s="250"/>
      <c r="N70" s="250"/>
      <c r="O70" s="254"/>
      <c r="P70" s="254"/>
      <c r="Q70" s="254"/>
      <c r="R70" s="254"/>
      <c r="S70" s="250"/>
      <c r="T70" s="254"/>
      <c r="U70" s="254"/>
      <c r="V70" s="254"/>
      <c r="W70" s="254"/>
      <c r="X70" s="250"/>
      <c r="Y70" s="254"/>
      <c r="Z70" s="254"/>
      <c r="AA70" s="254"/>
      <c r="AB70" s="254"/>
      <c r="AC70" s="250"/>
      <c r="AD70" s="254"/>
      <c r="AE70" s="254"/>
      <c r="AF70" s="254"/>
      <c r="AG70" s="254"/>
      <c r="AH70" s="250"/>
      <c r="AI70" s="250"/>
      <c r="AJ70" s="254"/>
    </row>
    <row r="71" spans="1:36" x14ac:dyDescent="0.35">
      <c r="A71" s="250"/>
      <c r="B71" s="263"/>
      <c r="C71" s="250"/>
      <c r="D71" s="254"/>
      <c r="E71" s="254"/>
      <c r="F71" s="254"/>
      <c r="G71" s="254"/>
      <c r="H71" s="250"/>
      <c r="I71" s="254"/>
      <c r="J71" s="254"/>
      <c r="K71" s="254"/>
      <c r="L71" s="254"/>
      <c r="M71" s="250"/>
      <c r="N71" s="250"/>
      <c r="O71" s="254"/>
      <c r="P71" s="254"/>
      <c r="Q71" s="254"/>
      <c r="R71" s="254"/>
      <c r="S71" s="250"/>
      <c r="T71" s="254"/>
      <c r="U71" s="254"/>
      <c r="V71" s="254"/>
      <c r="W71" s="254"/>
      <c r="X71" s="250"/>
      <c r="Y71" s="254"/>
      <c r="Z71" s="254"/>
      <c r="AA71" s="254"/>
      <c r="AB71" s="254"/>
      <c r="AC71" s="250"/>
      <c r="AD71" s="254"/>
      <c r="AE71" s="254"/>
      <c r="AF71" s="254"/>
      <c r="AG71" s="254"/>
      <c r="AH71" s="250"/>
      <c r="AI71" s="250"/>
      <c r="AJ71" s="254"/>
    </row>
    <row r="72" spans="1:36" x14ac:dyDescent="0.35">
      <c r="A72" s="250"/>
      <c r="B72" s="263"/>
      <c r="C72" s="250"/>
      <c r="D72" s="254"/>
      <c r="E72" s="254"/>
      <c r="F72" s="254"/>
      <c r="G72" s="254"/>
      <c r="H72" s="250"/>
      <c r="I72" s="254"/>
      <c r="J72" s="254"/>
      <c r="K72" s="254"/>
      <c r="L72" s="254"/>
      <c r="M72" s="250"/>
      <c r="N72" s="250"/>
      <c r="O72" s="254"/>
      <c r="P72" s="254"/>
      <c r="Q72" s="254"/>
      <c r="R72" s="254"/>
      <c r="S72" s="250"/>
      <c r="T72" s="254"/>
      <c r="U72" s="254"/>
      <c r="V72" s="254"/>
      <c r="W72" s="254"/>
      <c r="X72" s="250"/>
      <c r="Y72" s="254"/>
      <c r="Z72" s="254"/>
      <c r="AA72" s="254"/>
      <c r="AB72" s="254"/>
      <c r="AC72" s="250"/>
      <c r="AD72" s="254"/>
      <c r="AE72" s="254"/>
      <c r="AF72" s="254"/>
      <c r="AG72" s="254"/>
      <c r="AH72" s="250"/>
      <c r="AI72" s="250"/>
      <c r="AJ72" s="254"/>
    </row>
    <row r="73" spans="1:36" x14ac:dyDescent="0.35">
      <c r="A73" s="250"/>
      <c r="B73" s="263"/>
      <c r="C73" s="250"/>
      <c r="D73" s="254"/>
      <c r="E73" s="254"/>
      <c r="F73" s="254"/>
      <c r="G73" s="254"/>
      <c r="H73" s="250"/>
      <c r="I73" s="254"/>
      <c r="J73" s="254"/>
      <c r="K73" s="254"/>
      <c r="L73" s="254"/>
      <c r="M73" s="250"/>
      <c r="N73" s="250"/>
      <c r="O73" s="254"/>
      <c r="P73" s="254"/>
      <c r="Q73" s="254"/>
      <c r="R73" s="254"/>
      <c r="S73" s="250"/>
      <c r="T73" s="254"/>
      <c r="U73" s="254"/>
      <c r="V73" s="254"/>
      <c r="W73" s="254"/>
      <c r="X73" s="250"/>
      <c r="Y73" s="254"/>
      <c r="Z73" s="254"/>
      <c r="AA73" s="254"/>
      <c r="AB73" s="254"/>
      <c r="AC73" s="250"/>
      <c r="AD73" s="254"/>
      <c r="AE73" s="254"/>
      <c r="AF73" s="254"/>
      <c r="AG73" s="254"/>
      <c r="AH73" s="250"/>
      <c r="AI73" s="250"/>
      <c r="AJ73" s="254"/>
    </row>
    <row r="74" spans="1:36" x14ac:dyDescent="0.35">
      <c r="A74" s="250"/>
      <c r="B74" s="263"/>
      <c r="C74" s="250"/>
      <c r="D74" s="254"/>
      <c r="E74" s="254"/>
      <c r="F74" s="254"/>
      <c r="G74" s="254"/>
      <c r="H74" s="250"/>
      <c r="I74" s="254"/>
      <c r="J74" s="254"/>
      <c r="K74" s="254"/>
      <c r="L74" s="254"/>
      <c r="M74" s="250"/>
      <c r="N74" s="250"/>
      <c r="O74" s="254"/>
      <c r="P74" s="254"/>
      <c r="Q74" s="254"/>
      <c r="R74" s="254"/>
      <c r="S74" s="250"/>
      <c r="T74" s="254"/>
      <c r="U74" s="254"/>
      <c r="V74" s="254"/>
      <c r="W74" s="254"/>
      <c r="X74" s="250"/>
      <c r="Y74" s="254"/>
      <c r="Z74" s="254"/>
      <c r="AA74" s="254"/>
      <c r="AB74" s="254"/>
      <c r="AC74" s="250"/>
      <c r="AD74" s="254"/>
      <c r="AE74" s="254"/>
      <c r="AF74" s="254"/>
      <c r="AG74" s="254"/>
      <c r="AH74" s="250"/>
      <c r="AI74" s="250"/>
      <c r="AJ74" s="254"/>
    </row>
    <row r="75" spans="1:36" x14ac:dyDescent="0.35">
      <c r="A75" s="250"/>
      <c r="B75" s="263"/>
      <c r="C75" s="250"/>
      <c r="D75" s="254"/>
      <c r="E75" s="254"/>
      <c r="F75" s="254"/>
      <c r="G75" s="254"/>
      <c r="H75" s="250"/>
      <c r="I75" s="254"/>
      <c r="J75" s="254"/>
      <c r="K75" s="254"/>
      <c r="L75" s="254"/>
      <c r="M75" s="250"/>
      <c r="N75" s="250"/>
      <c r="O75" s="254"/>
      <c r="P75" s="254"/>
      <c r="Q75" s="254"/>
      <c r="R75" s="254"/>
      <c r="S75" s="250"/>
      <c r="T75" s="254"/>
      <c r="U75" s="254"/>
      <c r="V75" s="254"/>
      <c r="W75" s="254"/>
      <c r="X75" s="250"/>
      <c r="Y75" s="254"/>
      <c r="Z75" s="254"/>
      <c r="AA75" s="254"/>
      <c r="AB75" s="254"/>
      <c r="AC75" s="250"/>
      <c r="AD75" s="254"/>
      <c r="AE75" s="254"/>
      <c r="AF75" s="254"/>
      <c r="AG75" s="254"/>
      <c r="AH75" s="250"/>
      <c r="AI75" s="250"/>
      <c r="AJ75" s="254"/>
    </row>
    <row r="76" spans="1:36" x14ac:dyDescent="0.35">
      <c r="A76" s="250"/>
      <c r="B76" s="263"/>
      <c r="C76" s="250"/>
      <c r="D76" s="254"/>
      <c r="E76" s="254"/>
      <c r="F76" s="254"/>
      <c r="G76" s="254"/>
      <c r="H76" s="250"/>
      <c r="I76" s="254"/>
      <c r="J76" s="254"/>
      <c r="K76" s="254"/>
      <c r="L76" s="254"/>
      <c r="M76" s="250"/>
      <c r="N76" s="250"/>
      <c r="O76" s="254"/>
      <c r="P76" s="254"/>
      <c r="Q76" s="254"/>
      <c r="R76" s="254"/>
      <c r="S76" s="250"/>
      <c r="T76" s="254"/>
      <c r="U76" s="254"/>
      <c r="V76" s="254"/>
      <c r="W76" s="254"/>
      <c r="X76" s="250"/>
      <c r="Y76" s="254"/>
      <c r="Z76" s="254"/>
      <c r="AA76" s="254"/>
      <c r="AB76" s="254"/>
      <c r="AC76" s="250"/>
      <c r="AD76" s="254"/>
      <c r="AE76" s="254"/>
      <c r="AF76" s="254"/>
      <c r="AG76" s="254"/>
      <c r="AH76" s="250"/>
      <c r="AI76" s="250"/>
      <c r="AJ76" s="254"/>
    </row>
    <row r="77" spans="1:36" x14ac:dyDescent="0.35">
      <c r="A77" s="250"/>
      <c r="B77" s="263"/>
      <c r="C77" s="250"/>
      <c r="D77" s="254"/>
      <c r="E77" s="254"/>
      <c r="F77" s="254"/>
      <c r="G77" s="254"/>
      <c r="H77" s="250"/>
      <c r="I77" s="254"/>
      <c r="J77" s="254"/>
      <c r="K77" s="254"/>
      <c r="L77" s="254"/>
      <c r="M77" s="250"/>
      <c r="N77" s="250"/>
      <c r="O77" s="254"/>
      <c r="P77" s="254"/>
      <c r="Q77" s="254"/>
      <c r="R77" s="254"/>
      <c r="S77" s="250"/>
      <c r="T77" s="254"/>
      <c r="U77" s="254"/>
      <c r="V77" s="254"/>
      <c r="W77" s="254"/>
      <c r="X77" s="250"/>
      <c r="Y77" s="254"/>
      <c r="Z77" s="254"/>
      <c r="AA77" s="254"/>
      <c r="AB77" s="254"/>
      <c r="AC77" s="250"/>
      <c r="AD77" s="254"/>
      <c r="AE77" s="254"/>
      <c r="AF77" s="254"/>
      <c r="AG77" s="254"/>
      <c r="AH77" s="250"/>
      <c r="AI77" s="250"/>
      <c r="AJ77" s="254"/>
    </row>
    <row r="78" spans="1:36" x14ac:dyDescent="0.35">
      <c r="A78" s="250"/>
      <c r="B78" s="263"/>
      <c r="C78" s="250"/>
      <c r="D78" s="254"/>
      <c r="E78" s="254"/>
      <c r="F78" s="254"/>
      <c r="G78" s="254"/>
      <c r="H78" s="250"/>
      <c r="I78" s="254"/>
      <c r="J78" s="254"/>
      <c r="K78" s="254"/>
      <c r="L78" s="254"/>
      <c r="M78" s="250"/>
      <c r="N78" s="250"/>
      <c r="O78" s="254"/>
      <c r="P78" s="254"/>
      <c r="Q78" s="254"/>
      <c r="R78" s="254"/>
      <c r="S78" s="250"/>
      <c r="T78" s="254"/>
      <c r="U78" s="254"/>
      <c r="V78" s="254"/>
      <c r="W78" s="254"/>
      <c r="X78" s="250"/>
      <c r="Y78" s="254"/>
      <c r="Z78" s="254"/>
      <c r="AA78" s="254"/>
      <c r="AB78" s="254"/>
      <c r="AC78" s="250"/>
      <c r="AD78" s="254"/>
      <c r="AE78" s="254"/>
      <c r="AF78" s="254"/>
      <c r="AG78" s="254"/>
      <c r="AH78" s="250"/>
      <c r="AI78" s="250"/>
      <c r="AJ78" s="254"/>
    </row>
    <row r="79" spans="1:36" x14ac:dyDescent="0.35">
      <c r="A79" s="252"/>
      <c r="B79" s="264"/>
      <c r="C79" s="255"/>
      <c r="D79" s="253"/>
      <c r="E79" s="253"/>
      <c r="F79" s="253"/>
      <c r="G79" s="253"/>
      <c r="H79" s="252"/>
      <c r="I79" s="253"/>
      <c r="J79" s="253"/>
      <c r="K79" s="253"/>
      <c r="L79" s="253"/>
      <c r="M79" s="252"/>
      <c r="N79" s="252"/>
      <c r="O79" s="253"/>
      <c r="P79" s="253"/>
      <c r="Q79" s="253"/>
      <c r="R79" s="253"/>
      <c r="S79" s="252"/>
      <c r="T79" s="253"/>
      <c r="U79" s="253"/>
      <c r="V79" s="253"/>
      <c r="W79" s="253"/>
      <c r="X79" s="252"/>
      <c r="Y79" s="253"/>
      <c r="Z79" s="253"/>
      <c r="AA79" s="253"/>
      <c r="AB79" s="253"/>
      <c r="AC79" s="252"/>
      <c r="AD79" s="253"/>
      <c r="AE79" s="253"/>
      <c r="AF79" s="253"/>
      <c r="AG79" s="254"/>
      <c r="AH79" s="250"/>
      <c r="AI79" s="250"/>
      <c r="AJ79" s="254"/>
    </row>
    <row r="80" spans="1:36" x14ac:dyDescent="0.35">
      <c r="A80" s="250"/>
      <c r="B80" s="263"/>
      <c r="C80" s="250"/>
      <c r="D80" s="254"/>
      <c r="E80" s="254"/>
      <c r="F80" s="254"/>
      <c r="G80" s="254"/>
      <c r="H80" s="250"/>
      <c r="I80" s="254"/>
      <c r="J80" s="254"/>
      <c r="K80" s="254"/>
      <c r="L80" s="254"/>
      <c r="M80" s="250"/>
      <c r="N80" s="250"/>
      <c r="O80" s="254"/>
      <c r="P80" s="254"/>
      <c r="Q80" s="254"/>
      <c r="R80" s="254"/>
      <c r="S80" s="250"/>
      <c r="T80" s="254"/>
      <c r="U80" s="254"/>
      <c r="V80" s="254"/>
      <c r="W80" s="254"/>
      <c r="X80" s="250"/>
      <c r="Y80" s="254"/>
      <c r="Z80" s="254"/>
      <c r="AA80" s="254"/>
      <c r="AB80" s="254"/>
      <c r="AC80" s="250"/>
      <c r="AD80" s="254"/>
      <c r="AE80" s="254"/>
      <c r="AF80" s="254"/>
      <c r="AG80" s="254"/>
      <c r="AH80" s="250"/>
      <c r="AI80" s="250"/>
      <c r="AJ80" s="254"/>
    </row>
    <row r="81" spans="1:36" x14ac:dyDescent="0.35">
      <c r="A81" s="256"/>
      <c r="B81" s="265"/>
      <c r="C81" s="256"/>
      <c r="D81" s="257"/>
      <c r="E81" s="257"/>
      <c r="F81" s="257"/>
      <c r="G81" s="257"/>
      <c r="H81" s="256"/>
      <c r="I81" s="257"/>
      <c r="J81" s="257"/>
      <c r="K81" s="257"/>
      <c r="L81" s="257"/>
      <c r="M81" s="256"/>
      <c r="N81" s="256"/>
      <c r="O81" s="257"/>
      <c r="P81" s="257"/>
      <c r="Q81" s="257"/>
      <c r="R81" s="257"/>
      <c r="S81" s="256"/>
      <c r="T81" s="257"/>
      <c r="U81" s="257"/>
      <c r="V81" s="257"/>
      <c r="W81" s="257"/>
      <c r="X81" s="256"/>
      <c r="Y81" s="257"/>
      <c r="Z81" s="257"/>
      <c r="AA81" s="257"/>
      <c r="AB81" s="257"/>
      <c r="AC81" s="256"/>
      <c r="AD81" s="257"/>
      <c r="AE81" s="257"/>
      <c r="AF81" s="257"/>
      <c r="AG81" s="257"/>
      <c r="AH81" s="256"/>
      <c r="AI81" s="256"/>
      <c r="AJ81" s="257"/>
    </row>
    <row r="82" spans="1:36" x14ac:dyDescent="0.35">
      <c r="A82" s="250"/>
      <c r="B82" s="263"/>
      <c r="C82" s="250"/>
      <c r="D82" s="254"/>
      <c r="E82" s="254"/>
      <c r="F82" s="254"/>
      <c r="G82" s="254"/>
      <c r="H82" s="250"/>
      <c r="I82" s="254"/>
      <c r="J82" s="254"/>
      <c r="K82" s="254"/>
      <c r="L82" s="254"/>
      <c r="M82" s="250"/>
      <c r="N82" s="250"/>
      <c r="O82" s="254"/>
      <c r="P82" s="254"/>
      <c r="Q82" s="254"/>
      <c r="R82" s="254"/>
      <c r="S82" s="250"/>
      <c r="T82" s="254"/>
      <c r="U82" s="254"/>
      <c r="V82" s="254"/>
      <c r="W82" s="254"/>
      <c r="X82" s="250"/>
      <c r="Y82" s="254"/>
      <c r="Z82" s="254"/>
      <c r="AA82" s="254"/>
      <c r="AB82" s="254"/>
      <c r="AC82" s="250"/>
      <c r="AD82" s="254"/>
      <c r="AE82" s="254"/>
      <c r="AF82" s="254"/>
      <c r="AG82" s="254"/>
      <c r="AH82" s="250"/>
      <c r="AI82" s="250"/>
      <c r="AJ82" s="254"/>
    </row>
    <row r="83" spans="1:36" x14ac:dyDescent="0.35">
      <c r="A83" s="250"/>
      <c r="B83" s="263"/>
      <c r="C83" s="250"/>
      <c r="D83" s="254"/>
      <c r="E83" s="254"/>
      <c r="F83" s="254"/>
      <c r="G83" s="254"/>
      <c r="H83" s="250"/>
      <c r="I83" s="254"/>
      <c r="J83" s="254"/>
      <c r="K83" s="254"/>
      <c r="L83" s="254"/>
      <c r="M83" s="250"/>
      <c r="N83" s="250"/>
      <c r="O83" s="254"/>
      <c r="P83" s="254"/>
      <c r="Q83" s="254"/>
      <c r="R83" s="254"/>
      <c r="S83" s="250"/>
      <c r="T83" s="254"/>
      <c r="U83" s="254"/>
      <c r="V83" s="254"/>
      <c r="W83" s="254"/>
      <c r="X83" s="250"/>
      <c r="Y83" s="254"/>
      <c r="Z83" s="254"/>
      <c r="AA83" s="254"/>
      <c r="AB83" s="254"/>
      <c r="AC83" s="250"/>
      <c r="AD83" s="254"/>
      <c r="AE83" s="254"/>
      <c r="AF83" s="254"/>
      <c r="AG83" s="254"/>
      <c r="AH83" s="250"/>
      <c r="AI83" s="250"/>
      <c r="AJ83" s="254"/>
    </row>
    <row r="84" spans="1:36" x14ac:dyDescent="0.35">
      <c r="A84" s="250"/>
      <c r="B84" s="263"/>
      <c r="C84" s="250"/>
      <c r="D84" s="254"/>
      <c r="E84" s="254"/>
      <c r="F84" s="254"/>
      <c r="G84" s="254"/>
      <c r="H84" s="250"/>
      <c r="I84" s="254"/>
      <c r="J84" s="254"/>
      <c r="K84" s="254"/>
      <c r="L84" s="254"/>
      <c r="M84" s="250"/>
      <c r="N84" s="250"/>
      <c r="O84" s="254"/>
      <c r="P84" s="254"/>
      <c r="Q84" s="254"/>
      <c r="R84" s="254"/>
      <c r="S84" s="250"/>
      <c r="T84" s="254"/>
      <c r="U84" s="254"/>
      <c r="V84" s="254"/>
      <c r="W84" s="254"/>
      <c r="X84" s="250"/>
      <c r="Y84" s="254"/>
      <c r="Z84" s="254"/>
      <c r="AA84" s="254"/>
      <c r="AB84" s="254"/>
      <c r="AC84" s="250"/>
      <c r="AD84" s="254"/>
      <c r="AE84" s="254"/>
      <c r="AF84" s="254"/>
      <c r="AG84" s="254"/>
      <c r="AH84" s="250"/>
      <c r="AI84" s="250"/>
      <c r="AJ84" s="254"/>
    </row>
    <row r="85" spans="1:36" x14ac:dyDescent="0.35">
      <c r="A85" s="250"/>
      <c r="B85" s="263"/>
      <c r="C85" s="250"/>
      <c r="D85" s="254"/>
      <c r="E85" s="254"/>
      <c r="F85" s="254"/>
      <c r="G85" s="254"/>
      <c r="H85" s="250"/>
      <c r="I85" s="254"/>
      <c r="J85" s="254"/>
      <c r="K85" s="254"/>
      <c r="L85" s="254"/>
      <c r="M85" s="250"/>
      <c r="N85" s="250"/>
      <c r="O85" s="254"/>
      <c r="P85" s="254"/>
      <c r="Q85" s="254"/>
      <c r="R85" s="254"/>
      <c r="S85" s="250"/>
      <c r="T85" s="254"/>
      <c r="U85" s="254"/>
      <c r="V85" s="254"/>
      <c r="W85" s="254"/>
      <c r="X85" s="250"/>
      <c r="Y85" s="254"/>
      <c r="Z85" s="254"/>
      <c r="AA85" s="254"/>
      <c r="AB85" s="254"/>
      <c r="AC85" s="250"/>
      <c r="AD85" s="254"/>
      <c r="AE85" s="254"/>
      <c r="AF85" s="254"/>
      <c r="AG85" s="254"/>
      <c r="AH85" s="250"/>
      <c r="AI85" s="250"/>
      <c r="AJ85" s="254"/>
    </row>
    <row r="86" spans="1:36" x14ac:dyDescent="0.35">
      <c r="A86" s="250"/>
      <c r="B86" s="263"/>
      <c r="C86" s="250"/>
      <c r="D86" s="254"/>
      <c r="E86" s="254"/>
      <c r="F86" s="254"/>
      <c r="G86" s="254"/>
      <c r="H86" s="250"/>
      <c r="I86" s="254"/>
      <c r="J86" s="254"/>
      <c r="K86" s="254"/>
      <c r="L86" s="254"/>
      <c r="M86" s="250"/>
      <c r="N86" s="250"/>
      <c r="O86" s="254"/>
      <c r="P86" s="254"/>
      <c r="Q86" s="254"/>
      <c r="R86" s="254"/>
      <c r="S86" s="250"/>
      <c r="T86" s="254"/>
      <c r="U86" s="254"/>
      <c r="V86" s="254"/>
      <c r="W86" s="254"/>
      <c r="X86" s="250"/>
      <c r="Y86" s="254"/>
      <c r="Z86" s="254"/>
      <c r="AA86" s="254"/>
      <c r="AB86" s="254"/>
      <c r="AC86" s="250"/>
      <c r="AD86" s="254"/>
      <c r="AE86" s="254"/>
      <c r="AF86" s="254"/>
      <c r="AG86" s="254"/>
      <c r="AH86" s="250"/>
      <c r="AI86" s="250"/>
      <c r="AJ86" s="254"/>
    </row>
    <row r="87" spans="1:36" x14ac:dyDescent="0.35">
      <c r="A87" s="252"/>
      <c r="B87" s="264"/>
      <c r="C87" s="255"/>
      <c r="D87" s="253"/>
      <c r="E87" s="253"/>
      <c r="F87" s="253"/>
      <c r="G87" s="253"/>
      <c r="H87" s="252"/>
      <c r="I87" s="253"/>
      <c r="J87" s="253"/>
      <c r="K87" s="253"/>
      <c r="L87" s="253"/>
      <c r="M87" s="252"/>
      <c r="N87" s="252"/>
      <c r="O87" s="253"/>
      <c r="P87" s="253"/>
      <c r="Q87" s="253"/>
      <c r="R87" s="253"/>
      <c r="S87" s="252"/>
      <c r="T87" s="253"/>
      <c r="U87" s="253"/>
      <c r="V87" s="253"/>
      <c r="W87" s="253"/>
      <c r="X87" s="252"/>
      <c r="Y87" s="253"/>
      <c r="Z87" s="253"/>
      <c r="AA87" s="253"/>
      <c r="AB87" s="253"/>
      <c r="AC87" s="252"/>
      <c r="AD87" s="253"/>
      <c r="AE87" s="253"/>
      <c r="AF87" s="253"/>
      <c r="AG87" s="254"/>
      <c r="AH87" s="250"/>
      <c r="AI87" s="250"/>
      <c r="AJ87" s="254"/>
    </row>
    <row r="88" spans="1:36" x14ac:dyDescent="0.35">
      <c r="A88" s="250"/>
      <c r="B88" s="263"/>
      <c r="C88" s="250"/>
      <c r="D88" s="254"/>
      <c r="E88" s="254"/>
      <c r="F88" s="254"/>
      <c r="G88" s="254"/>
      <c r="H88" s="250"/>
      <c r="I88" s="254"/>
      <c r="J88" s="254"/>
      <c r="K88" s="254"/>
      <c r="L88" s="254"/>
      <c r="M88" s="250"/>
      <c r="N88" s="250"/>
      <c r="O88" s="254"/>
      <c r="P88" s="254"/>
      <c r="Q88" s="254"/>
      <c r="R88" s="254"/>
      <c r="S88" s="250"/>
      <c r="T88" s="254"/>
      <c r="U88" s="254"/>
      <c r="V88" s="254"/>
      <c r="W88" s="254"/>
      <c r="X88" s="250"/>
      <c r="Y88" s="254"/>
      <c r="Z88" s="254"/>
      <c r="AA88" s="254"/>
      <c r="AB88" s="254"/>
      <c r="AC88" s="250"/>
      <c r="AD88" s="254"/>
      <c r="AE88" s="254"/>
      <c r="AF88" s="254"/>
      <c r="AG88" s="254"/>
      <c r="AH88" s="250"/>
      <c r="AI88" s="250"/>
      <c r="AJ88" s="254"/>
    </row>
    <row r="89" spans="1:36" x14ac:dyDescent="0.35">
      <c r="A89" s="250"/>
      <c r="B89" s="263"/>
      <c r="C89" s="250"/>
      <c r="D89" s="254"/>
      <c r="E89" s="254"/>
      <c r="F89" s="254"/>
      <c r="G89" s="254"/>
      <c r="H89" s="250"/>
      <c r="I89" s="254"/>
      <c r="J89" s="254"/>
      <c r="K89" s="254"/>
      <c r="L89" s="254"/>
      <c r="M89" s="250"/>
      <c r="N89" s="250"/>
      <c r="O89" s="254"/>
      <c r="P89" s="254"/>
      <c r="Q89" s="254"/>
      <c r="R89" s="254"/>
      <c r="S89" s="250"/>
      <c r="T89" s="254"/>
      <c r="U89" s="254"/>
      <c r="V89" s="254"/>
      <c r="W89" s="254"/>
      <c r="X89" s="250"/>
      <c r="Y89" s="254"/>
      <c r="Z89" s="254"/>
      <c r="AA89" s="254"/>
      <c r="AB89" s="254"/>
      <c r="AC89" s="250"/>
      <c r="AD89" s="254"/>
      <c r="AE89" s="254"/>
      <c r="AF89" s="254"/>
      <c r="AG89" s="254"/>
      <c r="AH89" s="250"/>
      <c r="AI89" s="250"/>
      <c r="AJ89" s="254"/>
    </row>
    <row r="90" spans="1:36" x14ac:dyDescent="0.35">
      <c r="A90" s="250"/>
      <c r="B90" s="263"/>
      <c r="C90" s="250"/>
      <c r="D90" s="254"/>
      <c r="E90" s="254"/>
      <c r="F90" s="254"/>
      <c r="G90" s="254"/>
      <c r="H90" s="250"/>
      <c r="I90" s="254"/>
      <c r="J90" s="254"/>
      <c r="K90" s="254"/>
      <c r="L90" s="254"/>
      <c r="M90" s="250"/>
      <c r="N90" s="250"/>
      <c r="O90" s="254"/>
      <c r="P90" s="254"/>
      <c r="Q90" s="254"/>
      <c r="R90" s="254"/>
      <c r="S90" s="250"/>
      <c r="T90" s="254"/>
      <c r="U90" s="254"/>
      <c r="V90" s="254"/>
      <c r="W90" s="254"/>
      <c r="X90" s="250"/>
      <c r="Y90" s="254"/>
      <c r="Z90" s="254"/>
      <c r="AA90" s="254"/>
      <c r="AB90" s="254"/>
      <c r="AC90" s="250"/>
      <c r="AD90" s="254"/>
      <c r="AE90" s="254"/>
      <c r="AF90" s="254"/>
      <c r="AG90" s="254"/>
      <c r="AH90" s="250"/>
      <c r="AI90" s="250"/>
      <c r="AJ90" s="254"/>
    </row>
    <row r="91" spans="1:36" x14ac:dyDescent="0.35">
      <c r="A91" s="252"/>
      <c r="B91" s="264"/>
      <c r="C91" s="255"/>
      <c r="D91" s="253"/>
      <c r="E91" s="253"/>
      <c r="F91" s="253"/>
      <c r="G91" s="253"/>
      <c r="H91" s="252"/>
      <c r="I91" s="253"/>
      <c r="J91" s="253"/>
      <c r="K91" s="253"/>
      <c r="L91" s="253"/>
      <c r="M91" s="252"/>
      <c r="N91" s="252"/>
      <c r="O91" s="253"/>
      <c r="P91" s="253"/>
      <c r="Q91" s="253"/>
      <c r="R91" s="253"/>
      <c r="S91" s="252"/>
      <c r="T91" s="253"/>
      <c r="U91" s="253"/>
      <c r="V91" s="253"/>
      <c r="W91" s="253"/>
      <c r="X91" s="252"/>
      <c r="Y91" s="253"/>
      <c r="Z91" s="253"/>
      <c r="AA91" s="253"/>
      <c r="AB91" s="253"/>
      <c r="AC91" s="252"/>
      <c r="AD91" s="253"/>
      <c r="AE91" s="253"/>
      <c r="AF91" s="253"/>
      <c r="AG91" s="254"/>
      <c r="AH91" s="250"/>
      <c r="AI91" s="250"/>
      <c r="AJ91" s="254"/>
    </row>
    <row r="92" spans="1:36" x14ac:dyDescent="0.35">
      <c r="A92" s="250"/>
      <c r="B92" s="263"/>
      <c r="C92" s="250"/>
      <c r="D92" s="254"/>
      <c r="E92" s="254"/>
      <c r="F92" s="254"/>
      <c r="G92" s="254"/>
      <c r="H92" s="250"/>
      <c r="I92" s="254"/>
      <c r="J92" s="254"/>
      <c r="K92" s="254"/>
      <c r="L92" s="254"/>
      <c r="M92" s="250"/>
      <c r="N92" s="250"/>
      <c r="O92" s="254"/>
      <c r="P92" s="254"/>
      <c r="Q92" s="254"/>
      <c r="R92" s="254"/>
      <c r="S92" s="250"/>
      <c r="T92" s="254"/>
      <c r="U92" s="254"/>
      <c r="V92" s="254"/>
      <c r="W92" s="254"/>
      <c r="X92" s="250"/>
      <c r="Y92" s="254"/>
      <c r="Z92" s="254"/>
      <c r="AA92" s="254"/>
      <c r="AB92" s="254"/>
      <c r="AC92" s="250"/>
      <c r="AD92" s="254"/>
      <c r="AE92" s="254"/>
      <c r="AF92" s="254"/>
      <c r="AG92" s="254"/>
      <c r="AH92" s="250"/>
      <c r="AI92" s="250"/>
      <c r="AJ92" s="254"/>
    </row>
    <row r="93" spans="1:36" x14ac:dyDescent="0.35">
      <c r="A93" s="250"/>
      <c r="B93" s="263"/>
      <c r="C93" s="250"/>
      <c r="D93" s="254"/>
      <c r="E93" s="254"/>
      <c r="F93" s="254"/>
      <c r="G93" s="254"/>
      <c r="H93" s="250"/>
      <c r="I93" s="254"/>
      <c r="J93" s="254"/>
      <c r="K93" s="254"/>
      <c r="L93" s="254"/>
      <c r="M93" s="250"/>
      <c r="N93" s="250"/>
      <c r="O93" s="254"/>
      <c r="P93" s="254"/>
      <c r="Q93" s="254"/>
      <c r="R93" s="254"/>
      <c r="S93" s="250"/>
      <c r="T93" s="254"/>
      <c r="U93" s="254"/>
      <c r="V93" s="254"/>
      <c r="W93" s="254"/>
      <c r="X93" s="250"/>
      <c r="Y93" s="254"/>
      <c r="Z93" s="254"/>
      <c r="AA93" s="254"/>
      <c r="AB93" s="254"/>
      <c r="AC93" s="250"/>
      <c r="AD93" s="254"/>
      <c r="AE93" s="254"/>
      <c r="AF93" s="254"/>
      <c r="AG93" s="254"/>
      <c r="AH93" s="250"/>
      <c r="AI93" s="250"/>
      <c r="AJ93" s="254"/>
    </row>
    <row r="94" spans="1:36" x14ac:dyDescent="0.35">
      <c r="A94" s="252"/>
      <c r="B94" s="264"/>
      <c r="C94" s="255"/>
      <c r="D94" s="253"/>
      <c r="E94" s="253"/>
      <c r="F94" s="253"/>
      <c r="G94" s="253"/>
      <c r="H94" s="252"/>
      <c r="I94" s="253"/>
      <c r="J94" s="253"/>
      <c r="K94" s="253"/>
      <c r="L94" s="253"/>
      <c r="M94" s="252"/>
      <c r="N94" s="252"/>
      <c r="O94" s="253"/>
      <c r="P94" s="253"/>
      <c r="Q94" s="253"/>
      <c r="R94" s="253"/>
      <c r="S94" s="252"/>
      <c r="T94" s="253"/>
      <c r="U94" s="253"/>
      <c r="V94" s="253"/>
      <c r="W94" s="253"/>
      <c r="X94" s="252"/>
      <c r="Y94" s="253"/>
      <c r="Z94" s="253"/>
      <c r="AA94" s="253"/>
      <c r="AB94" s="253"/>
      <c r="AC94" s="252"/>
      <c r="AD94" s="253"/>
      <c r="AE94" s="253"/>
      <c r="AF94" s="253"/>
      <c r="AG94" s="254"/>
      <c r="AH94" s="250"/>
      <c r="AI94" s="250"/>
      <c r="AJ94" s="254"/>
    </row>
    <row r="95" spans="1:36" x14ac:dyDescent="0.35">
      <c r="A95" s="250"/>
      <c r="B95" s="263"/>
      <c r="C95" s="250"/>
      <c r="D95" s="254"/>
      <c r="E95" s="254"/>
      <c r="F95" s="254"/>
      <c r="G95" s="254"/>
      <c r="H95" s="250"/>
      <c r="I95" s="254"/>
      <c r="J95" s="254"/>
      <c r="K95" s="254"/>
      <c r="L95" s="254"/>
      <c r="M95" s="250"/>
      <c r="N95" s="250"/>
      <c r="O95" s="254"/>
      <c r="P95" s="254"/>
      <c r="Q95" s="254"/>
      <c r="R95" s="254"/>
      <c r="S95" s="250"/>
      <c r="T95" s="254"/>
      <c r="U95" s="254"/>
      <c r="V95" s="254"/>
      <c r="W95" s="254"/>
      <c r="X95" s="250"/>
      <c r="Y95" s="254"/>
      <c r="Z95" s="254"/>
      <c r="AA95" s="254"/>
      <c r="AB95" s="254"/>
      <c r="AC95" s="250"/>
      <c r="AD95" s="254"/>
      <c r="AE95" s="254"/>
      <c r="AF95" s="254"/>
      <c r="AG95" s="254"/>
      <c r="AH95" s="250"/>
      <c r="AI95" s="250"/>
      <c r="AJ95" s="254"/>
    </row>
    <row r="96" spans="1:36" x14ac:dyDescent="0.35">
      <c r="A96" s="250"/>
      <c r="B96" s="263"/>
      <c r="C96" s="250"/>
      <c r="D96" s="254"/>
      <c r="E96" s="254"/>
      <c r="F96" s="254"/>
      <c r="G96" s="254"/>
      <c r="H96" s="250"/>
      <c r="I96" s="254"/>
      <c r="J96" s="254"/>
      <c r="K96" s="254"/>
      <c r="L96" s="254"/>
      <c r="M96" s="250"/>
      <c r="N96" s="250"/>
      <c r="O96" s="254"/>
      <c r="P96" s="254"/>
      <c r="Q96" s="254"/>
      <c r="R96" s="254"/>
      <c r="S96" s="250"/>
      <c r="T96" s="254"/>
      <c r="U96" s="254"/>
      <c r="V96" s="254"/>
      <c r="W96" s="254"/>
      <c r="X96" s="250"/>
      <c r="Y96" s="254"/>
      <c r="Z96" s="254"/>
      <c r="AA96" s="254"/>
      <c r="AB96" s="254"/>
      <c r="AC96" s="250"/>
      <c r="AD96" s="254"/>
      <c r="AE96" s="254"/>
      <c r="AF96" s="254"/>
      <c r="AG96" s="254"/>
      <c r="AH96" s="250"/>
      <c r="AI96" s="250"/>
      <c r="AJ96" s="254"/>
    </row>
    <row r="97" spans="1:36" x14ac:dyDescent="0.35">
      <c r="A97" s="250"/>
      <c r="B97" s="263"/>
      <c r="C97" s="250"/>
      <c r="D97" s="254"/>
      <c r="E97" s="254"/>
      <c r="F97" s="254"/>
      <c r="G97" s="254"/>
      <c r="H97" s="250"/>
      <c r="I97" s="254"/>
      <c r="J97" s="254"/>
      <c r="K97" s="254"/>
      <c r="L97" s="254"/>
      <c r="M97" s="250"/>
      <c r="N97" s="250"/>
      <c r="O97" s="254"/>
      <c r="P97" s="254"/>
      <c r="Q97" s="254"/>
      <c r="R97" s="254"/>
      <c r="S97" s="250"/>
      <c r="T97" s="254"/>
      <c r="U97" s="254"/>
      <c r="V97" s="254"/>
      <c r="W97" s="254"/>
      <c r="X97" s="250"/>
      <c r="Y97" s="254"/>
      <c r="Z97" s="254"/>
      <c r="AA97" s="254"/>
      <c r="AB97" s="254"/>
      <c r="AC97" s="250"/>
      <c r="AD97" s="254"/>
      <c r="AE97" s="254"/>
      <c r="AF97" s="254"/>
      <c r="AG97" s="254"/>
      <c r="AH97" s="250"/>
      <c r="AI97" s="250"/>
      <c r="AJ97" s="254"/>
    </row>
    <row r="98" spans="1:36" x14ac:dyDescent="0.35">
      <c r="A98" s="250"/>
      <c r="B98" s="263"/>
      <c r="C98" s="250"/>
      <c r="D98" s="254"/>
      <c r="E98" s="254"/>
      <c r="F98" s="254"/>
      <c r="G98" s="254"/>
      <c r="H98" s="250"/>
      <c r="I98" s="254"/>
      <c r="J98" s="254"/>
      <c r="K98" s="254"/>
      <c r="L98" s="254"/>
      <c r="M98" s="250"/>
      <c r="N98" s="250"/>
      <c r="O98" s="254"/>
      <c r="P98" s="254"/>
      <c r="Q98" s="254"/>
      <c r="R98" s="254"/>
      <c r="S98" s="250"/>
      <c r="T98" s="254"/>
      <c r="U98" s="254"/>
      <c r="V98" s="254"/>
      <c r="W98" s="254"/>
      <c r="X98" s="250"/>
      <c r="Y98" s="254"/>
      <c r="Z98" s="254"/>
      <c r="AA98" s="254"/>
      <c r="AB98" s="254"/>
      <c r="AC98" s="250"/>
      <c r="AD98" s="254"/>
      <c r="AE98" s="254"/>
      <c r="AF98" s="254"/>
      <c r="AG98" s="254"/>
      <c r="AH98" s="250"/>
      <c r="AI98" s="250"/>
      <c r="AJ98" s="254"/>
    </row>
    <row r="99" spans="1:36" x14ac:dyDescent="0.35">
      <c r="A99" s="250"/>
      <c r="B99" s="263"/>
      <c r="C99" s="250"/>
      <c r="D99" s="254"/>
      <c r="E99" s="254"/>
      <c r="F99" s="254"/>
      <c r="G99" s="254"/>
      <c r="H99" s="250"/>
      <c r="I99" s="254"/>
      <c r="J99" s="254"/>
      <c r="K99" s="254"/>
      <c r="L99" s="254"/>
      <c r="M99" s="250"/>
      <c r="N99" s="250"/>
      <c r="O99" s="254"/>
      <c r="P99" s="254"/>
      <c r="Q99" s="254"/>
      <c r="R99" s="254"/>
      <c r="S99" s="250"/>
      <c r="T99" s="254"/>
      <c r="U99" s="254"/>
      <c r="V99" s="254"/>
      <c r="W99" s="254"/>
      <c r="X99" s="250"/>
      <c r="Y99" s="254"/>
      <c r="Z99" s="254"/>
      <c r="AA99" s="254"/>
      <c r="AB99" s="254"/>
      <c r="AC99" s="250"/>
      <c r="AD99" s="254"/>
      <c r="AE99" s="254"/>
      <c r="AF99" s="254"/>
      <c r="AG99" s="254"/>
      <c r="AH99" s="250"/>
      <c r="AI99" s="250"/>
      <c r="AJ99" s="254"/>
    </row>
    <row r="100" spans="1:36" x14ac:dyDescent="0.35">
      <c r="A100" s="252"/>
      <c r="B100" s="264"/>
      <c r="C100" s="255"/>
      <c r="D100" s="253"/>
      <c r="E100" s="253"/>
      <c r="F100" s="253"/>
      <c r="G100" s="253"/>
      <c r="H100" s="252"/>
      <c r="I100" s="253"/>
      <c r="J100" s="253"/>
      <c r="K100" s="253"/>
      <c r="L100" s="253"/>
      <c r="M100" s="252"/>
      <c r="N100" s="252"/>
      <c r="O100" s="253"/>
      <c r="P100" s="253"/>
      <c r="Q100" s="253"/>
      <c r="R100" s="253"/>
      <c r="S100" s="252"/>
      <c r="T100" s="253"/>
      <c r="U100" s="253"/>
      <c r="V100" s="253"/>
      <c r="W100" s="253"/>
      <c r="X100" s="252"/>
      <c r="Y100" s="253"/>
      <c r="Z100" s="253"/>
      <c r="AA100" s="253"/>
      <c r="AB100" s="253"/>
      <c r="AC100" s="252"/>
      <c r="AD100" s="253"/>
      <c r="AE100" s="253"/>
      <c r="AF100" s="253"/>
      <c r="AG100" s="254"/>
      <c r="AH100" s="250"/>
      <c r="AI100" s="250"/>
      <c r="AJ100" s="254"/>
    </row>
    <row r="101" spans="1:36" x14ac:dyDescent="0.35">
      <c r="A101" s="250"/>
      <c r="B101" s="263"/>
      <c r="C101" s="250"/>
      <c r="D101" s="254"/>
      <c r="E101" s="254"/>
      <c r="F101" s="254"/>
      <c r="G101" s="254"/>
      <c r="H101" s="250"/>
      <c r="I101" s="254"/>
      <c r="J101" s="254"/>
      <c r="K101" s="254"/>
      <c r="L101" s="254"/>
      <c r="M101" s="250"/>
      <c r="N101" s="250"/>
      <c r="O101" s="254"/>
      <c r="P101" s="254"/>
      <c r="Q101" s="254"/>
      <c r="R101" s="254"/>
      <c r="S101" s="250"/>
      <c r="T101" s="254"/>
      <c r="U101" s="254"/>
      <c r="V101" s="254"/>
      <c r="W101" s="254"/>
      <c r="X101" s="250"/>
      <c r="Y101" s="254"/>
      <c r="Z101" s="254"/>
      <c r="AA101" s="254"/>
      <c r="AB101" s="254"/>
      <c r="AC101" s="250"/>
      <c r="AD101" s="254"/>
      <c r="AE101" s="254"/>
      <c r="AF101" s="254"/>
      <c r="AG101" s="254"/>
      <c r="AH101" s="250"/>
      <c r="AI101" s="250"/>
      <c r="AJ101" s="254"/>
    </row>
    <row r="102" spans="1:36" x14ac:dyDescent="0.35">
      <c r="A102" s="250"/>
      <c r="B102" s="263"/>
      <c r="C102" s="250"/>
      <c r="D102" s="254"/>
      <c r="E102" s="254"/>
      <c r="F102" s="254"/>
      <c r="G102" s="254"/>
      <c r="H102" s="250"/>
      <c r="I102" s="254"/>
      <c r="J102" s="254"/>
      <c r="K102" s="254"/>
      <c r="L102" s="254"/>
      <c r="M102" s="250"/>
      <c r="N102" s="250"/>
      <c r="O102" s="254"/>
      <c r="P102" s="254"/>
      <c r="Q102" s="254"/>
      <c r="R102" s="254"/>
      <c r="S102" s="250"/>
      <c r="T102" s="254"/>
      <c r="U102" s="254"/>
      <c r="V102" s="254"/>
      <c r="W102" s="254"/>
      <c r="X102" s="250"/>
      <c r="Y102" s="254"/>
      <c r="Z102" s="254"/>
      <c r="AA102" s="254"/>
      <c r="AB102" s="254"/>
      <c r="AC102" s="250"/>
      <c r="AD102" s="254"/>
      <c r="AE102" s="254"/>
      <c r="AF102" s="254"/>
      <c r="AG102" s="254"/>
      <c r="AH102" s="250"/>
      <c r="AI102" s="250"/>
      <c r="AJ102" s="254"/>
    </row>
    <row r="103" spans="1:36" x14ac:dyDescent="0.35">
      <c r="A103" s="250"/>
      <c r="B103" s="263"/>
      <c r="C103" s="250"/>
      <c r="D103" s="254"/>
      <c r="E103" s="254"/>
      <c r="F103" s="254"/>
      <c r="G103" s="254"/>
      <c r="H103" s="250"/>
      <c r="I103" s="254"/>
      <c r="J103" s="254"/>
      <c r="K103" s="254"/>
      <c r="L103" s="254"/>
      <c r="M103" s="250"/>
      <c r="N103" s="250"/>
      <c r="O103" s="254"/>
      <c r="P103" s="254"/>
      <c r="Q103" s="254"/>
      <c r="R103" s="254"/>
      <c r="S103" s="250"/>
      <c r="T103" s="254"/>
      <c r="U103" s="254"/>
      <c r="V103" s="254"/>
      <c r="W103" s="254"/>
      <c r="X103" s="250"/>
      <c r="Y103" s="254"/>
      <c r="Z103" s="254"/>
      <c r="AA103" s="254"/>
      <c r="AB103" s="254"/>
      <c r="AC103" s="250"/>
      <c r="AD103" s="254"/>
      <c r="AE103" s="254"/>
      <c r="AF103" s="254"/>
      <c r="AG103" s="254"/>
      <c r="AH103" s="250"/>
      <c r="AI103" s="250"/>
      <c r="AJ103" s="254"/>
    </row>
    <row r="104" spans="1:36" x14ac:dyDescent="0.35">
      <c r="A104" s="252"/>
      <c r="B104" s="264"/>
      <c r="C104" s="255"/>
      <c r="D104" s="253"/>
      <c r="E104" s="253"/>
      <c r="F104" s="253"/>
      <c r="G104" s="253"/>
      <c r="H104" s="252"/>
      <c r="I104" s="253"/>
      <c r="J104" s="253"/>
      <c r="K104" s="253"/>
      <c r="L104" s="253"/>
      <c r="M104" s="252"/>
      <c r="N104" s="252"/>
      <c r="O104" s="253"/>
      <c r="P104" s="253"/>
      <c r="Q104" s="253"/>
      <c r="R104" s="253"/>
      <c r="S104" s="252"/>
      <c r="T104" s="253"/>
      <c r="U104" s="253"/>
      <c r="V104" s="253"/>
      <c r="W104" s="253"/>
      <c r="X104" s="252"/>
      <c r="Y104" s="253"/>
      <c r="Z104" s="253"/>
      <c r="AA104" s="253"/>
      <c r="AB104" s="253"/>
      <c r="AC104" s="252"/>
      <c r="AD104" s="253"/>
      <c r="AE104" s="253"/>
      <c r="AF104" s="253"/>
      <c r="AG104" s="254"/>
      <c r="AH104" s="250"/>
      <c r="AI104" s="250"/>
      <c r="AJ104" s="254"/>
    </row>
    <row r="105" spans="1:36" x14ac:dyDescent="0.35">
      <c r="A105" s="250"/>
      <c r="B105" s="263"/>
      <c r="C105" s="250"/>
      <c r="D105" s="254"/>
      <c r="E105" s="254"/>
      <c r="F105" s="254"/>
      <c r="G105" s="254"/>
      <c r="H105" s="250"/>
      <c r="I105" s="254"/>
      <c r="J105" s="254"/>
      <c r="K105" s="254"/>
      <c r="L105" s="254"/>
      <c r="M105" s="250"/>
      <c r="N105" s="250"/>
      <c r="O105" s="254"/>
      <c r="P105" s="254"/>
      <c r="Q105" s="254"/>
      <c r="R105" s="254"/>
      <c r="S105" s="250"/>
      <c r="T105" s="254"/>
      <c r="U105" s="254"/>
      <c r="V105" s="254"/>
      <c r="W105" s="254"/>
      <c r="X105" s="250"/>
      <c r="Y105" s="254"/>
      <c r="Z105" s="254"/>
      <c r="AA105" s="254"/>
      <c r="AB105" s="254"/>
      <c r="AC105" s="250"/>
      <c r="AD105" s="254"/>
      <c r="AE105" s="254"/>
      <c r="AF105" s="254"/>
      <c r="AG105" s="254"/>
      <c r="AH105" s="250"/>
      <c r="AI105" s="250"/>
      <c r="AJ105" s="254"/>
    </row>
    <row r="106" spans="1:36" x14ac:dyDescent="0.35">
      <c r="A106" s="250"/>
      <c r="B106" s="263"/>
      <c r="C106" s="250"/>
      <c r="D106" s="254"/>
      <c r="E106" s="254"/>
      <c r="F106" s="254"/>
      <c r="G106" s="254"/>
      <c r="H106" s="250"/>
      <c r="I106" s="254"/>
      <c r="J106" s="254"/>
      <c r="K106" s="254"/>
      <c r="L106" s="254"/>
      <c r="M106" s="250"/>
      <c r="N106" s="250"/>
      <c r="O106" s="254"/>
      <c r="P106" s="254"/>
      <c r="Q106" s="254"/>
      <c r="R106" s="254"/>
      <c r="S106" s="250"/>
      <c r="T106" s="254"/>
      <c r="U106" s="254"/>
      <c r="V106" s="254"/>
      <c r="W106" s="254"/>
      <c r="X106" s="250"/>
      <c r="Y106" s="254"/>
      <c r="Z106" s="254"/>
      <c r="AA106" s="254"/>
      <c r="AB106" s="254"/>
      <c r="AC106" s="250"/>
      <c r="AD106" s="254"/>
      <c r="AE106" s="254"/>
      <c r="AF106" s="254"/>
      <c r="AG106" s="254"/>
      <c r="AH106" s="250"/>
      <c r="AI106" s="250"/>
      <c r="AJ106" s="254"/>
    </row>
    <row r="107" spans="1:36" x14ac:dyDescent="0.35">
      <c r="A107" s="250"/>
      <c r="B107" s="263"/>
      <c r="C107" s="250"/>
      <c r="D107" s="254"/>
      <c r="E107" s="254"/>
      <c r="F107" s="254"/>
      <c r="G107" s="254"/>
      <c r="H107" s="250"/>
      <c r="I107" s="254"/>
      <c r="J107" s="254"/>
      <c r="K107" s="254"/>
      <c r="L107" s="254"/>
      <c r="M107" s="250"/>
      <c r="N107" s="250"/>
      <c r="O107" s="254"/>
      <c r="P107" s="254"/>
      <c r="Q107" s="254"/>
      <c r="R107" s="254"/>
      <c r="S107" s="250"/>
      <c r="T107" s="254"/>
      <c r="U107" s="254"/>
      <c r="V107" s="254"/>
      <c r="W107" s="254"/>
      <c r="X107" s="250"/>
      <c r="Y107" s="254"/>
      <c r="Z107" s="254"/>
      <c r="AA107" s="254"/>
      <c r="AB107" s="254"/>
      <c r="AC107" s="250"/>
      <c r="AD107" s="254"/>
      <c r="AE107" s="254"/>
      <c r="AF107" s="254"/>
      <c r="AG107" s="254"/>
      <c r="AH107" s="250"/>
      <c r="AI107" s="250"/>
      <c r="AJ107" s="254"/>
    </row>
    <row r="108" spans="1:36" x14ac:dyDescent="0.35">
      <c r="A108" s="250"/>
      <c r="B108" s="266"/>
      <c r="C108" s="250"/>
      <c r="D108" s="254"/>
      <c r="E108" s="254"/>
      <c r="F108" s="254"/>
      <c r="G108" s="254"/>
      <c r="H108" s="250"/>
      <c r="I108" s="254"/>
      <c r="J108" s="254"/>
      <c r="K108" s="254"/>
      <c r="L108" s="254"/>
      <c r="M108" s="250"/>
      <c r="N108" s="250"/>
      <c r="O108" s="254"/>
      <c r="P108" s="254"/>
      <c r="Q108" s="254"/>
      <c r="R108" s="254"/>
      <c r="S108" s="250"/>
      <c r="T108" s="254"/>
      <c r="U108" s="254"/>
      <c r="V108" s="254"/>
      <c r="W108" s="254"/>
      <c r="X108" s="250"/>
      <c r="Y108" s="254"/>
      <c r="Z108" s="254"/>
      <c r="AA108" s="254"/>
      <c r="AB108" s="254"/>
      <c r="AC108" s="250"/>
      <c r="AD108" s="254"/>
      <c r="AE108" s="254"/>
      <c r="AF108" s="254"/>
      <c r="AG108" s="254"/>
      <c r="AH108" s="250"/>
      <c r="AI108" s="250"/>
      <c r="AJ108" s="254"/>
    </row>
    <row r="109" spans="1:36" x14ac:dyDescent="0.35">
      <c r="A109" s="250"/>
      <c r="B109" s="263"/>
      <c r="C109" s="250"/>
      <c r="D109" s="254"/>
      <c r="E109" s="254"/>
      <c r="F109" s="254"/>
      <c r="G109" s="254"/>
      <c r="H109" s="250"/>
      <c r="I109" s="254"/>
      <c r="J109" s="254"/>
      <c r="K109" s="254"/>
      <c r="L109" s="254"/>
      <c r="M109" s="250"/>
      <c r="N109" s="250"/>
      <c r="O109" s="254"/>
      <c r="P109" s="254"/>
      <c r="Q109" s="254"/>
      <c r="R109" s="254"/>
      <c r="S109" s="250"/>
      <c r="T109" s="254"/>
      <c r="U109" s="254"/>
      <c r="V109" s="254"/>
      <c r="W109" s="254"/>
      <c r="X109" s="250"/>
      <c r="Y109" s="254"/>
      <c r="Z109" s="254"/>
      <c r="AA109" s="254"/>
      <c r="AB109" s="254"/>
      <c r="AC109" s="250"/>
      <c r="AD109" s="254"/>
      <c r="AE109" s="254"/>
      <c r="AF109" s="254"/>
      <c r="AG109" s="254"/>
      <c r="AH109" s="250"/>
      <c r="AI109" s="250"/>
      <c r="AJ109" s="254"/>
    </row>
    <row r="110" spans="1:36" x14ac:dyDescent="0.35">
      <c r="A110" s="250"/>
      <c r="B110" s="263"/>
      <c r="C110" s="250"/>
      <c r="D110" s="254"/>
      <c r="E110" s="254"/>
      <c r="F110" s="254"/>
      <c r="G110" s="254"/>
      <c r="H110" s="250"/>
      <c r="I110" s="254"/>
      <c r="J110" s="254"/>
      <c r="K110" s="254"/>
      <c r="L110" s="254"/>
      <c r="M110" s="250"/>
      <c r="N110" s="250"/>
      <c r="O110" s="254"/>
      <c r="P110" s="254"/>
      <c r="Q110" s="254"/>
      <c r="R110" s="254"/>
      <c r="S110" s="250"/>
      <c r="T110" s="254"/>
      <c r="U110" s="254"/>
      <c r="V110" s="254"/>
      <c r="W110" s="254"/>
      <c r="X110" s="250"/>
      <c r="Y110" s="254"/>
      <c r="Z110" s="254"/>
      <c r="AA110" s="254"/>
      <c r="AB110" s="254"/>
      <c r="AC110" s="250"/>
      <c r="AD110" s="254"/>
      <c r="AE110" s="254"/>
      <c r="AF110" s="254"/>
      <c r="AG110" s="254"/>
      <c r="AH110" s="250"/>
      <c r="AI110" s="250"/>
      <c r="AJ110" s="254"/>
    </row>
    <row r="111" spans="1:36" x14ac:dyDescent="0.35">
      <c r="A111" s="252"/>
      <c r="B111" s="264"/>
      <c r="C111" s="255"/>
      <c r="D111" s="253"/>
      <c r="E111" s="253"/>
      <c r="F111" s="253"/>
      <c r="G111" s="253"/>
      <c r="H111" s="252"/>
      <c r="I111" s="253"/>
      <c r="J111" s="253"/>
      <c r="K111" s="253"/>
      <c r="L111" s="253"/>
      <c r="M111" s="252"/>
      <c r="N111" s="252"/>
      <c r="O111" s="253"/>
      <c r="P111" s="253"/>
      <c r="Q111" s="253"/>
      <c r="R111" s="253"/>
      <c r="S111" s="252"/>
      <c r="T111" s="253"/>
      <c r="U111" s="253"/>
      <c r="V111" s="253"/>
      <c r="W111" s="253"/>
      <c r="X111" s="252"/>
      <c r="Y111" s="253"/>
      <c r="Z111" s="253"/>
      <c r="AA111" s="253"/>
      <c r="AB111" s="253"/>
      <c r="AC111" s="252"/>
      <c r="AD111" s="253"/>
      <c r="AE111" s="253"/>
      <c r="AF111" s="253"/>
      <c r="AG111" s="254"/>
      <c r="AH111" s="250"/>
      <c r="AI111" s="250"/>
      <c r="AJ111" s="254"/>
    </row>
    <row r="112" spans="1:36" x14ac:dyDescent="0.35">
      <c r="A112" s="252"/>
      <c r="B112" s="264"/>
      <c r="C112" s="255"/>
      <c r="D112" s="253"/>
      <c r="E112" s="253"/>
      <c r="F112" s="253"/>
      <c r="G112" s="253"/>
      <c r="H112" s="252"/>
      <c r="I112" s="253"/>
      <c r="J112" s="253"/>
      <c r="K112" s="253"/>
      <c r="L112" s="253"/>
      <c r="M112" s="252"/>
      <c r="N112" s="252"/>
      <c r="O112" s="253"/>
      <c r="P112" s="253"/>
      <c r="Q112" s="253"/>
      <c r="R112" s="253"/>
      <c r="S112" s="252"/>
      <c r="T112" s="253"/>
      <c r="U112" s="253"/>
      <c r="V112" s="253"/>
      <c r="W112" s="253"/>
      <c r="X112" s="252"/>
      <c r="Y112" s="253"/>
      <c r="Z112" s="253"/>
      <c r="AA112" s="253"/>
      <c r="AB112" s="253"/>
      <c r="AC112" s="252"/>
      <c r="AD112" s="253"/>
      <c r="AE112" s="253"/>
      <c r="AF112" s="253"/>
      <c r="AG112" s="254"/>
      <c r="AH112" s="250"/>
      <c r="AI112" s="250"/>
      <c r="AJ112" s="254"/>
    </row>
    <row r="113" spans="1:36" x14ac:dyDescent="0.35">
      <c r="A113" s="250"/>
      <c r="B113" s="263"/>
      <c r="C113" s="250"/>
      <c r="D113" s="254"/>
      <c r="E113" s="254"/>
      <c r="F113" s="254"/>
      <c r="G113" s="254"/>
      <c r="H113" s="250"/>
      <c r="I113" s="254"/>
      <c r="J113" s="254"/>
      <c r="K113" s="254"/>
      <c r="L113" s="254"/>
      <c r="M113" s="250"/>
      <c r="N113" s="250"/>
      <c r="O113" s="254"/>
      <c r="P113" s="254"/>
      <c r="Q113" s="254"/>
      <c r="R113" s="254"/>
      <c r="S113" s="250"/>
      <c r="T113" s="254"/>
      <c r="U113" s="254"/>
      <c r="V113" s="254"/>
      <c r="W113" s="254"/>
      <c r="X113" s="250"/>
      <c r="Y113" s="254"/>
      <c r="Z113" s="254"/>
      <c r="AA113" s="254"/>
      <c r="AB113" s="254"/>
      <c r="AC113" s="250"/>
      <c r="AD113" s="254"/>
      <c r="AE113" s="254"/>
      <c r="AF113" s="254"/>
      <c r="AG113" s="254"/>
      <c r="AH113" s="250"/>
      <c r="AI113" s="250"/>
      <c r="AJ113" s="254"/>
    </row>
    <row r="114" spans="1:36" x14ac:dyDescent="0.35">
      <c r="A114" s="250"/>
      <c r="B114" s="263"/>
      <c r="C114" s="250"/>
      <c r="D114" s="254"/>
      <c r="E114" s="254"/>
      <c r="F114" s="254"/>
      <c r="G114" s="254"/>
      <c r="H114" s="250"/>
      <c r="I114" s="254"/>
      <c r="J114" s="254"/>
      <c r="K114" s="254"/>
      <c r="L114" s="254"/>
      <c r="M114" s="250"/>
      <c r="N114" s="250"/>
      <c r="O114" s="254"/>
      <c r="P114" s="254"/>
      <c r="Q114" s="254"/>
      <c r="R114" s="254"/>
      <c r="S114" s="250"/>
      <c r="T114" s="254"/>
      <c r="U114" s="254"/>
      <c r="V114" s="254"/>
      <c r="W114" s="254"/>
      <c r="X114" s="250"/>
      <c r="Y114" s="254"/>
      <c r="Z114" s="254"/>
      <c r="AA114" s="254"/>
      <c r="AB114" s="254"/>
      <c r="AC114" s="250"/>
      <c r="AD114" s="254"/>
      <c r="AE114" s="254"/>
      <c r="AF114" s="254"/>
      <c r="AG114" s="254"/>
      <c r="AH114" s="250"/>
      <c r="AI114" s="250"/>
      <c r="AJ114" s="254"/>
    </row>
    <row r="115" spans="1:36" x14ac:dyDescent="0.35">
      <c r="A115" s="250"/>
      <c r="B115" s="263"/>
      <c r="C115" s="250"/>
      <c r="D115" s="254"/>
      <c r="E115" s="254"/>
      <c r="F115" s="254"/>
      <c r="G115" s="254"/>
      <c r="H115" s="250"/>
      <c r="I115" s="254"/>
      <c r="J115" s="254"/>
      <c r="K115" s="254"/>
      <c r="L115" s="254"/>
      <c r="M115" s="250"/>
      <c r="N115" s="250"/>
      <c r="O115" s="254"/>
      <c r="P115" s="254"/>
      <c r="Q115" s="254"/>
      <c r="R115" s="254"/>
      <c r="S115" s="250"/>
      <c r="T115" s="254"/>
      <c r="U115" s="254"/>
      <c r="V115" s="254"/>
      <c r="W115" s="254"/>
      <c r="X115" s="250"/>
      <c r="Y115" s="254"/>
      <c r="Z115" s="254"/>
      <c r="AA115" s="254"/>
      <c r="AB115" s="254"/>
      <c r="AC115" s="250"/>
      <c r="AD115" s="254"/>
      <c r="AE115" s="254"/>
      <c r="AF115" s="254"/>
      <c r="AG115" s="254"/>
      <c r="AH115" s="250"/>
      <c r="AI115" s="250"/>
      <c r="AJ115" s="254"/>
    </row>
    <row r="116" spans="1:36" x14ac:dyDescent="0.35">
      <c r="A116" s="252"/>
      <c r="B116" s="264"/>
      <c r="C116" s="255"/>
      <c r="D116" s="253"/>
      <c r="E116" s="253"/>
      <c r="F116" s="253"/>
      <c r="G116" s="253"/>
      <c r="H116" s="252"/>
      <c r="I116" s="253"/>
      <c r="J116" s="253"/>
      <c r="K116" s="253"/>
      <c r="L116" s="253"/>
      <c r="M116" s="252"/>
      <c r="N116" s="252"/>
      <c r="O116" s="253"/>
      <c r="P116" s="253"/>
      <c r="Q116" s="253"/>
      <c r="R116" s="253"/>
      <c r="S116" s="252"/>
      <c r="T116" s="253"/>
      <c r="U116" s="253"/>
      <c r="V116" s="253"/>
      <c r="W116" s="253"/>
      <c r="X116" s="252"/>
      <c r="Y116" s="253"/>
      <c r="Z116" s="253"/>
      <c r="AA116" s="253"/>
      <c r="AB116" s="253"/>
      <c r="AC116" s="252"/>
      <c r="AD116" s="253"/>
      <c r="AE116" s="253"/>
      <c r="AF116" s="253"/>
      <c r="AG116" s="254"/>
      <c r="AH116" s="250"/>
      <c r="AI116" s="250"/>
      <c r="AJ116" s="254"/>
    </row>
    <row r="117" spans="1:36" x14ac:dyDescent="0.35">
      <c r="A117" s="250"/>
      <c r="B117" s="263"/>
      <c r="C117" s="250"/>
      <c r="D117" s="254"/>
      <c r="E117" s="254"/>
      <c r="F117" s="254"/>
      <c r="G117" s="254"/>
      <c r="H117" s="250"/>
      <c r="I117" s="254"/>
      <c r="J117" s="254"/>
      <c r="K117" s="254"/>
      <c r="L117" s="254"/>
      <c r="M117" s="250"/>
      <c r="N117" s="250"/>
      <c r="O117" s="254"/>
      <c r="P117" s="254"/>
      <c r="Q117" s="254"/>
      <c r="R117" s="254"/>
      <c r="S117" s="250"/>
      <c r="T117" s="254"/>
      <c r="U117" s="254"/>
      <c r="V117" s="254"/>
      <c r="W117" s="254"/>
      <c r="X117" s="250"/>
      <c r="Y117" s="254"/>
      <c r="Z117" s="254"/>
      <c r="AA117" s="254"/>
      <c r="AB117" s="254"/>
      <c r="AC117" s="250"/>
      <c r="AD117" s="254"/>
      <c r="AE117" s="254"/>
      <c r="AF117" s="254"/>
      <c r="AG117" s="254"/>
      <c r="AH117" s="250"/>
      <c r="AI117" s="250"/>
      <c r="AJ117" s="254"/>
    </row>
    <row r="118" spans="1:36" x14ac:dyDescent="0.35">
      <c r="A118" s="250"/>
      <c r="B118" s="263"/>
      <c r="C118" s="250"/>
      <c r="D118" s="254"/>
      <c r="E118" s="254"/>
      <c r="F118" s="254"/>
      <c r="G118" s="254"/>
      <c r="H118" s="250"/>
      <c r="I118" s="254"/>
      <c r="J118" s="254"/>
      <c r="K118" s="254"/>
      <c r="L118" s="254"/>
      <c r="M118" s="250"/>
      <c r="N118" s="250"/>
      <c r="O118" s="254"/>
      <c r="P118" s="254"/>
      <c r="Q118" s="254"/>
      <c r="R118" s="254"/>
      <c r="S118" s="250"/>
      <c r="T118" s="254"/>
      <c r="U118" s="254"/>
      <c r="V118" s="254"/>
      <c r="W118" s="254"/>
      <c r="X118" s="250"/>
      <c r="Y118" s="254"/>
      <c r="Z118" s="254"/>
      <c r="AA118" s="254"/>
      <c r="AB118" s="254"/>
      <c r="AC118" s="250"/>
      <c r="AD118" s="254"/>
      <c r="AE118" s="254"/>
      <c r="AF118" s="254"/>
      <c r="AG118" s="254"/>
      <c r="AH118" s="250"/>
      <c r="AI118" s="250"/>
      <c r="AJ118" s="254"/>
    </row>
    <row r="119" spans="1:36" x14ac:dyDescent="0.35">
      <c r="A119" s="250"/>
      <c r="B119" s="263"/>
      <c r="C119" s="250"/>
      <c r="D119" s="254"/>
      <c r="E119" s="254"/>
      <c r="F119" s="254"/>
      <c r="G119" s="254"/>
      <c r="H119" s="250"/>
      <c r="I119" s="254"/>
      <c r="J119" s="254"/>
      <c r="K119" s="254"/>
      <c r="L119" s="254"/>
      <c r="M119" s="250"/>
      <c r="N119" s="250"/>
      <c r="O119" s="254"/>
      <c r="P119" s="254"/>
      <c r="Q119" s="254"/>
      <c r="R119" s="254"/>
      <c r="S119" s="250"/>
      <c r="T119" s="254"/>
      <c r="U119" s="254"/>
      <c r="V119" s="254"/>
      <c r="W119" s="254"/>
      <c r="X119" s="250"/>
      <c r="Y119" s="254"/>
      <c r="Z119" s="254"/>
      <c r="AA119" s="254"/>
      <c r="AB119" s="254"/>
      <c r="AC119" s="250"/>
      <c r="AD119" s="254"/>
      <c r="AE119" s="254"/>
      <c r="AF119" s="254"/>
      <c r="AG119" s="254"/>
      <c r="AH119" s="250"/>
      <c r="AI119" s="250"/>
      <c r="AJ119" s="254"/>
    </row>
    <row r="120" spans="1:36" x14ac:dyDescent="0.35">
      <c r="A120" s="250"/>
      <c r="B120" s="263"/>
      <c r="C120" s="250"/>
      <c r="D120" s="254"/>
      <c r="E120" s="254"/>
      <c r="F120" s="254"/>
      <c r="G120" s="254"/>
      <c r="H120" s="250"/>
      <c r="I120" s="254"/>
      <c r="J120" s="254"/>
      <c r="K120" s="254"/>
      <c r="L120" s="254"/>
      <c r="M120" s="250"/>
      <c r="N120" s="250"/>
      <c r="O120" s="254"/>
      <c r="P120" s="254"/>
      <c r="Q120" s="254"/>
      <c r="R120" s="254"/>
      <c r="S120" s="250"/>
      <c r="T120" s="254"/>
      <c r="U120" s="254"/>
      <c r="V120" s="254"/>
      <c r="W120" s="254"/>
      <c r="X120" s="250"/>
      <c r="Y120" s="254"/>
      <c r="Z120" s="254"/>
      <c r="AA120" s="254"/>
      <c r="AB120" s="254"/>
      <c r="AC120" s="250"/>
      <c r="AD120" s="254"/>
      <c r="AE120" s="254"/>
      <c r="AF120" s="254"/>
      <c r="AG120" s="254"/>
      <c r="AH120" s="250"/>
      <c r="AI120" s="250"/>
      <c r="AJ120" s="254"/>
    </row>
    <row r="121" spans="1:36" x14ac:dyDescent="0.35">
      <c r="A121" s="250"/>
      <c r="B121" s="263"/>
      <c r="C121" s="250"/>
      <c r="D121" s="254"/>
      <c r="E121" s="254"/>
      <c r="F121" s="254"/>
      <c r="G121" s="254"/>
      <c r="H121" s="250"/>
      <c r="I121" s="254"/>
      <c r="J121" s="254"/>
      <c r="K121" s="254"/>
      <c r="L121" s="254"/>
      <c r="M121" s="250"/>
      <c r="N121" s="250"/>
      <c r="O121" s="254"/>
      <c r="P121" s="254"/>
      <c r="Q121" s="254"/>
      <c r="R121" s="254"/>
      <c r="S121" s="250"/>
      <c r="T121" s="254"/>
      <c r="U121" s="254"/>
      <c r="V121" s="254"/>
      <c r="W121" s="254"/>
      <c r="X121" s="250"/>
      <c r="Y121" s="254"/>
      <c r="Z121" s="254"/>
      <c r="AA121" s="254"/>
      <c r="AB121" s="254"/>
      <c r="AC121" s="250"/>
      <c r="AD121" s="254"/>
      <c r="AE121" s="254"/>
      <c r="AF121" s="254"/>
      <c r="AG121" s="254"/>
      <c r="AH121" s="250"/>
      <c r="AI121" s="250"/>
      <c r="AJ121" s="254"/>
    </row>
    <row r="122" spans="1:36" x14ac:dyDescent="0.35">
      <c r="A122" s="250"/>
      <c r="B122" s="263"/>
      <c r="C122" s="250"/>
      <c r="D122" s="254"/>
      <c r="E122" s="254"/>
      <c r="F122" s="254"/>
      <c r="G122" s="254"/>
      <c r="H122" s="250"/>
      <c r="I122" s="254"/>
      <c r="J122" s="254"/>
      <c r="K122" s="254"/>
      <c r="L122" s="254"/>
      <c r="M122" s="250"/>
      <c r="N122" s="250"/>
      <c r="O122" s="254"/>
      <c r="P122" s="254"/>
      <c r="Q122" s="254"/>
      <c r="R122" s="254"/>
      <c r="S122" s="250"/>
      <c r="T122" s="254"/>
      <c r="U122" s="254"/>
      <c r="V122" s="254"/>
      <c r="W122" s="254"/>
      <c r="X122" s="250"/>
      <c r="Y122" s="254"/>
      <c r="Z122" s="254"/>
      <c r="AA122" s="254"/>
      <c r="AB122" s="254"/>
      <c r="AC122" s="250"/>
      <c r="AD122" s="254"/>
      <c r="AE122" s="254"/>
      <c r="AF122" s="254"/>
      <c r="AG122" s="254"/>
      <c r="AH122" s="250"/>
      <c r="AI122" s="250"/>
      <c r="AJ122" s="254"/>
    </row>
    <row r="123" spans="1:36" x14ac:dyDescent="0.35">
      <c r="A123" s="252"/>
      <c r="B123" s="264"/>
      <c r="C123" s="255"/>
      <c r="D123" s="253"/>
      <c r="E123" s="253"/>
      <c r="F123" s="253"/>
      <c r="G123" s="253"/>
      <c r="H123" s="252"/>
      <c r="I123" s="253"/>
      <c r="J123" s="253"/>
      <c r="K123" s="253"/>
      <c r="L123" s="253"/>
      <c r="M123" s="252"/>
      <c r="N123" s="252"/>
      <c r="O123" s="253"/>
      <c r="P123" s="253"/>
      <c r="Q123" s="253"/>
      <c r="R123" s="253"/>
      <c r="S123" s="252"/>
      <c r="T123" s="253"/>
      <c r="U123" s="253"/>
      <c r="V123" s="253"/>
      <c r="W123" s="253"/>
      <c r="X123" s="252"/>
      <c r="Y123" s="253"/>
      <c r="Z123" s="253"/>
      <c r="AA123" s="253"/>
      <c r="AB123" s="253"/>
      <c r="AC123" s="252"/>
      <c r="AD123" s="253"/>
      <c r="AE123" s="253"/>
      <c r="AF123" s="253"/>
      <c r="AG123" s="254"/>
      <c r="AH123" s="250"/>
      <c r="AI123" s="250"/>
      <c r="AJ123" s="254"/>
    </row>
    <row r="124" spans="1:36" x14ac:dyDescent="0.35">
      <c r="A124" s="250"/>
      <c r="B124" s="263"/>
      <c r="C124" s="250"/>
      <c r="D124" s="254"/>
      <c r="E124" s="254"/>
      <c r="F124" s="254"/>
      <c r="G124" s="254"/>
      <c r="H124" s="250"/>
      <c r="I124" s="254"/>
      <c r="J124" s="254"/>
      <c r="K124" s="254"/>
      <c r="L124" s="254"/>
      <c r="M124" s="250"/>
      <c r="N124" s="250"/>
      <c r="O124" s="254"/>
      <c r="P124" s="254"/>
      <c r="Q124" s="254"/>
      <c r="R124" s="254"/>
      <c r="S124" s="250"/>
      <c r="T124" s="254"/>
      <c r="U124" s="254"/>
      <c r="V124" s="254"/>
      <c r="W124" s="254"/>
      <c r="X124" s="250"/>
      <c r="Y124" s="254"/>
      <c r="Z124" s="254"/>
      <c r="AA124" s="254"/>
      <c r="AB124" s="254"/>
      <c r="AC124" s="250"/>
      <c r="AD124" s="254"/>
      <c r="AE124" s="254"/>
      <c r="AF124" s="254"/>
      <c r="AG124" s="254"/>
      <c r="AH124" s="250"/>
      <c r="AI124" s="250"/>
      <c r="AJ124" s="254"/>
    </row>
    <row r="125" spans="1:36" x14ac:dyDescent="0.35">
      <c r="A125" s="250"/>
      <c r="B125" s="263"/>
      <c r="C125" s="250"/>
      <c r="D125" s="254"/>
      <c r="E125" s="254"/>
      <c r="F125" s="254"/>
      <c r="G125" s="254"/>
      <c r="H125" s="250"/>
      <c r="I125" s="254"/>
      <c r="J125" s="254"/>
      <c r="K125" s="254"/>
      <c r="L125" s="254"/>
      <c r="M125" s="250"/>
      <c r="N125" s="250"/>
      <c r="O125" s="254"/>
      <c r="P125" s="254"/>
      <c r="Q125" s="254"/>
      <c r="R125" s="254"/>
      <c r="S125" s="250"/>
      <c r="T125" s="254"/>
      <c r="U125" s="254"/>
      <c r="V125" s="254"/>
      <c r="W125" s="254"/>
      <c r="X125" s="250"/>
      <c r="Y125" s="254"/>
      <c r="Z125" s="254"/>
      <c r="AA125" s="254"/>
      <c r="AB125" s="254"/>
      <c r="AC125" s="250"/>
      <c r="AD125" s="254"/>
      <c r="AE125" s="254"/>
      <c r="AF125" s="254"/>
      <c r="AG125" s="254"/>
      <c r="AH125" s="250"/>
      <c r="AI125" s="250"/>
      <c r="AJ125" s="254"/>
    </row>
    <row r="126" spans="1:36" x14ac:dyDescent="0.35">
      <c r="A126" s="250"/>
      <c r="B126" s="263"/>
      <c r="C126" s="250"/>
      <c r="D126" s="254"/>
      <c r="E126" s="254"/>
      <c r="F126" s="254"/>
      <c r="G126" s="254"/>
      <c r="H126" s="250"/>
      <c r="I126" s="254"/>
      <c r="J126" s="254"/>
      <c r="K126" s="254"/>
      <c r="L126" s="254"/>
      <c r="M126" s="250"/>
      <c r="N126" s="250"/>
      <c r="O126" s="254"/>
      <c r="P126" s="254"/>
      <c r="Q126" s="254"/>
      <c r="R126" s="254"/>
      <c r="S126" s="250"/>
      <c r="T126" s="254"/>
      <c r="U126" s="254"/>
      <c r="V126" s="254"/>
      <c r="W126" s="254"/>
      <c r="X126" s="250"/>
      <c r="Y126" s="254"/>
      <c r="Z126" s="254"/>
      <c r="AA126" s="254"/>
      <c r="AB126" s="254"/>
      <c r="AC126" s="250"/>
      <c r="AD126" s="254"/>
      <c r="AE126" s="254"/>
      <c r="AF126" s="254"/>
      <c r="AG126" s="254"/>
      <c r="AH126" s="250"/>
      <c r="AI126" s="250"/>
      <c r="AJ126" s="254"/>
    </row>
    <row r="127" spans="1:36" x14ac:dyDescent="0.35">
      <c r="A127" s="250"/>
      <c r="B127" s="263"/>
      <c r="C127" s="250"/>
      <c r="D127" s="254"/>
      <c r="E127" s="254"/>
      <c r="F127" s="254"/>
      <c r="G127" s="254"/>
      <c r="H127" s="250"/>
      <c r="I127" s="254"/>
      <c r="J127" s="254"/>
      <c r="K127" s="254"/>
      <c r="L127" s="254"/>
      <c r="M127" s="250"/>
      <c r="N127" s="250"/>
      <c r="O127" s="254"/>
      <c r="P127" s="254"/>
      <c r="Q127" s="254"/>
      <c r="R127" s="254"/>
      <c r="S127" s="250"/>
      <c r="T127" s="254"/>
      <c r="U127" s="254"/>
      <c r="V127" s="254"/>
      <c r="W127" s="254"/>
      <c r="X127" s="250"/>
      <c r="Y127" s="254"/>
      <c r="Z127" s="254"/>
      <c r="AA127" s="254"/>
      <c r="AB127" s="254"/>
      <c r="AC127" s="250"/>
      <c r="AD127" s="254"/>
      <c r="AE127" s="254"/>
      <c r="AF127" s="254"/>
      <c r="AG127" s="254"/>
      <c r="AH127" s="250"/>
      <c r="AI127" s="250"/>
      <c r="AJ127" s="254"/>
    </row>
    <row r="128" spans="1:36" x14ac:dyDescent="0.35">
      <c r="A128" s="252"/>
      <c r="B128" s="264"/>
      <c r="C128" s="255"/>
      <c r="D128" s="253"/>
      <c r="E128" s="253"/>
      <c r="F128" s="253"/>
      <c r="G128" s="253"/>
      <c r="H128" s="252"/>
      <c r="I128" s="253"/>
      <c r="J128" s="253"/>
      <c r="K128" s="253"/>
      <c r="L128" s="253"/>
      <c r="M128" s="252"/>
      <c r="N128" s="252"/>
      <c r="O128" s="253"/>
      <c r="P128" s="253"/>
      <c r="Q128" s="253"/>
      <c r="R128" s="253"/>
      <c r="S128" s="252"/>
      <c r="T128" s="253"/>
      <c r="U128" s="253"/>
      <c r="V128" s="253"/>
      <c r="W128" s="253"/>
      <c r="X128" s="252"/>
      <c r="Y128" s="253"/>
      <c r="Z128" s="253"/>
      <c r="AA128" s="253"/>
      <c r="AB128" s="253"/>
      <c r="AC128" s="252"/>
      <c r="AD128" s="253"/>
      <c r="AE128" s="253"/>
      <c r="AF128" s="253"/>
      <c r="AG128" s="254"/>
      <c r="AH128" s="250"/>
      <c r="AI128" s="250"/>
      <c r="AJ128" s="254"/>
    </row>
    <row r="129" spans="1:36" x14ac:dyDescent="0.35">
      <c r="A129" s="250"/>
      <c r="B129" s="263"/>
      <c r="C129" s="250"/>
      <c r="D129" s="254"/>
      <c r="E129" s="254"/>
      <c r="F129" s="254"/>
      <c r="G129" s="254"/>
      <c r="H129" s="250"/>
      <c r="I129" s="254"/>
      <c r="J129" s="254"/>
      <c r="K129" s="254"/>
      <c r="L129" s="254"/>
      <c r="M129" s="250"/>
      <c r="N129" s="250"/>
      <c r="O129" s="254"/>
      <c r="P129" s="254"/>
      <c r="Q129" s="254"/>
      <c r="R129" s="254"/>
      <c r="S129" s="250"/>
      <c r="T129" s="254"/>
      <c r="U129" s="254"/>
      <c r="V129" s="254"/>
      <c r="W129" s="254"/>
      <c r="X129" s="250"/>
      <c r="Y129" s="254"/>
      <c r="Z129" s="254"/>
      <c r="AA129" s="254"/>
      <c r="AB129" s="254"/>
      <c r="AC129" s="250"/>
      <c r="AD129" s="254"/>
      <c r="AE129" s="254"/>
      <c r="AF129" s="254"/>
      <c r="AG129" s="254"/>
      <c r="AH129" s="250"/>
      <c r="AI129" s="250"/>
      <c r="AJ129" s="254"/>
    </row>
    <row r="130" spans="1:36" x14ac:dyDescent="0.35">
      <c r="A130" s="250"/>
      <c r="B130" s="263"/>
      <c r="C130" s="250"/>
      <c r="D130" s="254"/>
      <c r="E130" s="254"/>
      <c r="F130" s="254"/>
      <c r="G130" s="254"/>
      <c r="H130" s="250"/>
      <c r="I130" s="254"/>
      <c r="J130" s="254"/>
      <c r="K130" s="254"/>
      <c r="L130" s="254"/>
      <c r="M130" s="250"/>
      <c r="N130" s="250"/>
      <c r="O130" s="254"/>
      <c r="P130" s="254"/>
      <c r="Q130" s="254"/>
      <c r="R130" s="254"/>
      <c r="S130" s="250"/>
      <c r="T130" s="254"/>
      <c r="U130" s="254"/>
      <c r="V130" s="254"/>
      <c r="W130" s="254"/>
      <c r="X130" s="250"/>
      <c r="Y130" s="254"/>
      <c r="Z130" s="254"/>
      <c r="AA130" s="254"/>
      <c r="AB130" s="254"/>
      <c r="AC130" s="250"/>
      <c r="AD130" s="254"/>
      <c r="AE130" s="254"/>
      <c r="AF130" s="254"/>
      <c r="AG130" s="254"/>
      <c r="AH130" s="250"/>
      <c r="AI130" s="250"/>
      <c r="AJ130" s="254"/>
    </row>
    <row r="131" spans="1:36" x14ac:dyDescent="0.35">
      <c r="A131" s="250"/>
      <c r="B131" s="263"/>
      <c r="C131" s="250"/>
      <c r="D131" s="254"/>
      <c r="E131" s="254"/>
      <c r="F131" s="254"/>
      <c r="G131" s="254"/>
      <c r="H131" s="250"/>
      <c r="I131" s="254"/>
      <c r="J131" s="254"/>
      <c r="K131" s="254"/>
      <c r="L131" s="254"/>
      <c r="M131" s="250"/>
      <c r="N131" s="250"/>
      <c r="O131" s="254"/>
      <c r="P131" s="254"/>
      <c r="Q131" s="254"/>
      <c r="R131" s="254"/>
      <c r="S131" s="250"/>
      <c r="T131" s="254"/>
      <c r="U131" s="254"/>
      <c r="V131" s="254"/>
      <c r="W131" s="254"/>
      <c r="X131" s="250"/>
      <c r="Y131" s="254"/>
      <c r="Z131" s="254"/>
      <c r="AA131" s="254"/>
      <c r="AB131" s="254"/>
      <c r="AC131" s="250"/>
      <c r="AD131" s="254"/>
      <c r="AE131" s="254"/>
      <c r="AF131" s="254"/>
      <c r="AG131" s="254"/>
      <c r="AH131" s="250"/>
      <c r="AI131" s="250"/>
      <c r="AJ131" s="254"/>
    </row>
    <row r="132" spans="1:36" x14ac:dyDescent="0.35">
      <c r="A132" s="252"/>
      <c r="B132" s="264"/>
      <c r="C132" s="255"/>
      <c r="D132" s="253"/>
      <c r="E132" s="253"/>
      <c r="F132" s="253"/>
      <c r="G132" s="253"/>
      <c r="H132" s="252"/>
      <c r="I132" s="253"/>
      <c r="J132" s="253"/>
      <c r="K132" s="253"/>
      <c r="L132" s="253"/>
      <c r="M132" s="252"/>
      <c r="N132" s="252"/>
      <c r="O132" s="253"/>
      <c r="P132" s="253"/>
      <c r="Q132" s="253"/>
      <c r="R132" s="253"/>
      <c r="S132" s="252"/>
      <c r="T132" s="253"/>
      <c r="U132" s="253"/>
      <c r="V132" s="253"/>
      <c r="W132" s="253"/>
      <c r="X132" s="252"/>
      <c r="Y132" s="253"/>
      <c r="Z132" s="253"/>
      <c r="AA132" s="253"/>
      <c r="AB132" s="253"/>
      <c r="AC132" s="252"/>
      <c r="AD132" s="253"/>
      <c r="AE132" s="253"/>
      <c r="AF132" s="253"/>
      <c r="AG132" s="254"/>
      <c r="AH132" s="250"/>
      <c r="AI132" s="250"/>
      <c r="AJ132" s="254"/>
    </row>
    <row r="133" spans="1:36" x14ac:dyDescent="0.35">
      <c r="A133" s="250"/>
      <c r="B133" s="263"/>
      <c r="C133" s="250"/>
      <c r="D133" s="254"/>
      <c r="E133" s="254"/>
      <c r="F133" s="254"/>
      <c r="G133" s="254"/>
      <c r="H133" s="250"/>
      <c r="I133" s="254"/>
      <c r="J133" s="254"/>
      <c r="K133" s="254"/>
      <c r="L133" s="254"/>
      <c r="M133" s="250"/>
      <c r="N133" s="250"/>
      <c r="O133" s="254"/>
      <c r="P133" s="254"/>
      <c r="Q133" s="254"/>
      <c r="R133" s="254"/>
      <c r="S133" s="250"/>
      <c r="T133" s="254"/>
      <c r="U133" s="254"/>
      <c r="V133" s="254"/>
      <c r="W133" s="254"/>
      <c r="X133" s="250"/>
      <c r="Y133" s="254"/>
      <c r="Z133" s="254"/>
      <c r="AA133" s="254"/>
      <c r="AB133" s="254"/>
      <c r="AC133" s="250"/>
      <c r="AD133" s="254"/>
      <c r="AE133" s="254"/>
      <c r="AF133" s="254"/>
      <c r="AG133" s="254"/>
      <c r="AH133" s="250"/>
      <c r="AI133" s="250"/>
      <c r="AJ133" s="254"/>
    </row>
    <row r="134" spans="1:36" x14ac:dyDescent="0.35">
      <c r="A134" s="250"/>
      <c r="B134" s="263"/>
      <c r="C134" s="250"/>
      <c r="D134" s="254"/>
      <c r="E134" s="254"/>
      <c r="F134" s="254"/>
      <c r="G134" s="254"/>
      <c r="H134" s="250"/>
      <c r="I134" s="254"/>
      <c r="J134" s="254"/>
      <c r="K134" s="254"/>
      <c r="L134" s="254"/>
      <c r="M134" s="250"/>
      <c r="N134" s="250"/>
      <c r="O134" s="254"/>
      <c r="P134" s="254"/>
      <c r="Q134" s="254"/>
      <c r="R134" s="254"/>
      <c r="S134" s="250"/>
      <c r="T134" s="254"/>
      <c r="U134" s="254"/>
      <c r="V134" s="254"/>
      <c r="W134" s="254"/>
      <c r="X134" s="250"/>
      <c r="Y134" s="254"/>
      <c r="Z134" s="254"/>
      <c r="AA134" s="254"/>
      <c r="AB134" s="254"/>
      <c r="AC134" s="250"/>
      <c r="AD134" s="254"/>
      <c r="AE134" s="254"/>
      <c r="AF134" s="254"/>
      <c r="AG134" s="254"/>
      <c r="AH134" s="250"/>
      <c r="AI134" s="250"/>
      <c r="AJ134" s="254"/>
    </row>
    <row r="135" spans="1:36" x14ac:dyDescent="0.35">
      <c r="A135" s="250"/>
      <c r="B135" s="263"/>
      <c r="C135" s="250"/>
      <c r="D135" s="254"/>
      <c r="E135" s="254"/>
      <c r="F135" s="254"/>
      <c r="G135" s="254"/>
      <c r="H135" s="250"/>
      <c r="I135" s="254"/>
      <c r="J135" s="254"/>
      <c r="K135" s="254"/>
      <c r="L135" s="254"/>
      <c r="M135" s="250"/>
      <c r="N135" s="250"/>
      <c r="O135" s="254"/>
      <c r="P135" s="254"/>
      <c r="Q135" s="254"/>
      <c r="R135" s="254"/>
      <c r="S135" s="250"/>
      <c r="T135" s="254"/>
      <c r="U135" s="254"/>
      <c r="V135" s="254"/>
      <c r="W135" s="254"/>
      <c r="X135" s="250"/>
      <c r="Y135" s="254"/>
      <c r="Z135" s="254"/>
      <c r="AA135" s="254"/>
      <c r="AB135" s="254"/>
      <c r="AC135" s="250"/>
      <c r="AD135" s="254"/>
      <c r="AE135" s="254"/>
      <c r="AF135" s="254"/>
      <c r="AG135" s="254"/>
      <c r="AH135" s="250"/>
      <c r="AI135" s="250"/>
      <c r="AJ135" s="254"/>
    </row>
    <row r="136" spans="1:36" x14ac:dyDescent="0.35">
      <c r="A136" s="250"/>
      <c r="B136" s="263"/>
      <c r="C136" s="250"/>
      <c r="D136" s="254"/>
      <c r="E136" s="254"/>
      <c r="F136" s="254"/>
      <c r="G136" s="254"/>
      <c r="H136" s="250"/>
      <c r="I136" s="254"/>
      <c r="J136" s="254"/>
      <c r="K136" s="254"/>
      <c r="L136" s="254"/>
      <c r="M136" s="250"/>
      <c r="N136" s="250"/>
      <c r="O136" s="254"/>
      <c r="P136" s="254"/>
      <c r="Q136" s="254"/>
      <c r="R136" s="254"/>
      <c r="S136" s="250"/>
      <c r="T136" s="254"/>
      <c r="U136" s="254"/>
      <c r="V136" s="254"/>
      <c r="W136" s="254"/>
      <c r="X136" s="250"/>
      <c r="Y136" s="254"/>
      <c r="Z136" s="254"/>
      <c r="AA136" s="254"/>
      <c r="AB136" s="254"/>
      <c r="AC136" s="250"/>
      <c r="AD136" s="254"/>
      <c r="AE136" s="254"/>
      <c r="AF136" s="254"/>
      <c r="AG136" s="254"/>
      <c r="AH136" s="250"/>
      <c r="AI136" s="250"/>
      <c r="AJ136" s="254"/>
    </row>
    <row r="137" spans="1:36" x14ac:dyDescent="0.35">
      <c r="A137" s="250"/>
      <c r="B137" s="263"/>
      <c r="C137" s="250"/>
      <c r="D137" s="254"/>
      <c r="E137" s="254"/>
      <c r="F137" s="254"/>
      <c r="G137" s="254"/>
      <c r="H137" s="250"/>
      <c r="I137" s="254"/>
      <c r="J137" s="254"/>
      <c r="K137" s="254"/>
      <c r="L137" s="254"/>
      <c r="M137" s="250"/>
      <c r="N137" s="250"/>
      <c r="O137" s="254"/>
      <c r="P137" s="254"/>
      <c r="Q137" s="254"/>
      <c r="R137" s="254"/>
      <c r="S137" s="250"/>
      <c r="T137" s="254"/>
      <c r="U137" s="254"/>
      <c r="V137" s="254"/>
      <c r="W137" s="254"/>
      <c r="X137" s="250"/>
      <c r="Y137" s="254"/>
      <c r="Z137" s="254"/>
      <c r="AA137" s="254"/>
      <c r="AB137" s="254"/>
      <c r="AC137" s="250"/>
      <c r="AD137" s="254"/>
      <c r="AE137" s="254"/>
      <c r="AF137" s="254"/>
      <c r="AG137" s="254"/>
      <c r="AH137" s="250"/>
      <c r="AI137" s="250"/>
      <c r="AJ137" s="254"/>
    </row>
    <row r="138" spans="1:36" x14ac:dyDescent="0.35">
      <c r="A138" s="252"/>
      <c r="B138" s="264"/>
      <c r="C138" s="255"/>
      <c r="D138" s="253"/>
      <c r="E138" s="253"/>
      <c r="F138" s="253"/>
      <c r="G138" s="253"/>
      <c r="H138" s="252"/>
      <c r="I138" s="253"/>
      <c r="J138" s="253"/>
      <c r="K138" s="253"/>
      <c r="L138" s="253"/>
      <c r="M138" s="252"/>
      <c r="N138" s="252"/>
      <c r="O138" s="253"/>
      <c r="P138" s="253"/>
      <c r="Q138" s="253"/>
      <c r="R138" s="253"/>
      <c r="S138" s="252"/>
      <c r="T138" s="253"/>
      <c r="U138" s="253"/>
      <c r="V138" s="253"/>
      <c r="W138" s="253"/>
      <c r="X138" s="252"/>
      <c r="Y138" s="253"/>
      <c r="Z138" s="253"/>
      <c r="AA138" s="253"/>
      <c r="AB138" s="253"/>
      <c r="AC138" s="252"/>
      <c r="AD138" s="253"/>
      <c r="AE138" s="253"/>
      <c r="AF138" s="253"/>
      <c r="AG138" s="254"/>
      <c r="AH138" s="250"/>
      <c r="AI138" s="250"/>
      <c r="AJ138" s="254"/>
    </row>
    <row r="139" spans="1:36" x14ac:dyDescent="0.35">
      <c r="A139" s="252"/>
      <c r="B139" s="264"/>
      <c r="C139" s="255"/>
      <c r="D139" s="253"/>
      <c r="E139" s="253"/>
      <c r="F139" s="253"/>
      <c r="G139" s="253"/>
      <c r="H139" s="252"/>
      <c r="I139" s="253"/>
      <c r="J139" s="253"/>
      <c r="K139" s="253"/>
      <c r="L139" s="253"/>
      <c r="M139" s="252"/>
      <c r="N139" s="252"/>
      <c r="O139" s="253"/>
      <c r="P139" s="253"/>
      <c r="Q139" s="253"/>
      <c r="R139" s="253"/>
      <c r="S139" s="252"/>
      <c r="T139" s="253"/>
      <c r="U139" s="253"/>
      <c r="V139" s="253"/>
      <c r="W139" s="253"/>
      <c r="X139" s="252"/>
      <c r="Y139" s="253"/>
      <c r="Z139" s="253"/>
      <c r="AA139" s="253"/>
      <c r="AB139" s="253"/>
      <c r="AC139" s="252"/>
      <c r="AD139" s="253"/>
      <c r="AE139" s="253"/>
      <c r="AF139" s="253"/>
      <c r="AG139" s="254"/>
      <c r="AH139" s="250"/>
      <c r="AI139" s="250"/>
      <c r="AJ139" s="254"/>
    </row>
    <row r="140" spans="1:36" x14ac:dyDescent="0.35">
      <c r="A140" s="250"/>
      <c r="B140" s="263"/>
      <c r="C140" s="250"/>
      <c r="D140" s="254"/>
      <c r="E140" s="254"/>
      <c r="F140" s="254"/>
      <c r="G140" s="254"/>
      <c r="H140" s="250"/>
      <c r="I140" s="254"/>
      <c r="J140" s="254"/>
      <c r="K140" s="254"/>
      <c r="L140" s="254"/>
      <c r="M140" s="250"/>
      <c r="N140" s="250"/>
      <c r="O140" s="254"/>
      <c r="P140" s="254"/>
      <c r="Q140" s="254"/>
      <c r="R140" s="254"/>
      <c r="S140" s="250"/>
      <c r="T140" s="254"/>
      <c r="U140" s="254"/>
      <c r="V140" s="254"/>
      <c r="W140" s="254"/>
      <c r="X140" s="250"/>
      <c r="Y140" s="254"/>
      <c r="Z140" s="254"/>
      <c r="AA140" s="254"/>
      <c r="AB140" s="254"/>
      <c r="AC140" s="250"/>
      <c r="AD140" s="254"/>
      <c r="AE140" s="254"/>
      <c r="AF140" s="254"/>
      <c r="AG140" s="254"/>
      <c r="AH140" s="250"/>
      <c r="AI140" s="250"/>
      <c r="AJ140" s="254"/>
    </row>
    <row r="141" spans="1:36" x14ac:dyDescent="0.35">
      <c r="A141" s="250"/>
      <c r="B141" s="263"/>
      <c r="C141" s="250"/>
      <c r="D141" s="254"/>
      <c r="E141" s="254"/>
      <c r="F141" s="254"/>
      <c r="G141" s="254"/>
      <c r="H141" s="250"/>
      <c r="I141" s="254"/>
      <c r="J141" s="254"/>
      <c r="K141" s="254"/>
      <c r="L141" s="254"/>
      <c r="M141" s="250"/>
      <c r="N141" s="250"/>
      <c r="O141" s="254"/>
      <c r="P141" s="254"/>
      <c r="Q141" s="254"/>
      <c r="R141" s="254"/>
      <c r="S141" s="250"/>
      <c r="T141" s="254"/>
      <c r="U141" s="254"/>
      <c r="V141" s="254"/>
      <c r="W141" s="254"/>
      <c r="X141" s="250"/>
      <c r="Y141" s="254"/>
      <c r="Z141" s="254"/>
      <c r="AA141" s="254"/>
      <c r="AB141" s="254"/>
      <c r="AC141" s="250"/>
      <c r="AD141" s="254"/>
      <c r="AE141" s="254"/>
      <c r="AF141" s="254"/>
      <c r="AG141" s="254"/>
      <c r="AH141" s="250"/>
      <c r="AI141" s="250"/>
      <c r="AJ141" s="254"/>
    </row>
    <row r="142" spans="1:36" x14ac:dyDescent="0.35">
      <c r="A142" s="250"/>
      <c r="B142" s="263"/>
      <c r="C142" s="250"/>
      <c r="D142" s="254"/>
      <c r="E142" s="254"/>
      <c r="F142" s="254"/>
      <c r="G142" s="254"/>
      <c r="H142" s="250"/>
      <c r="I142" s="254"/>
      <c r="J142" s="254"/>
      <c r="K142" s="254"/>
      <c r="L142" s="254"/>
      <c r="M142" s="250"/>
      <c r="N142" s="250"/>
      <c r="O142" s="254"/>
      <c r="P142" s="254"/>
      <c r="Q142" s="254"/>
      <c r="R142" s="254"/>
      <c r="S142" s="250"/>
      <c r="T142" s="254"/>
      <c r="U142" s="254"/>
      <c r="V142" s="254"/>
      <c r="W142" s="254"/>
      <c r="X142" s="250"/>
      <c r="Y142" s="254"/>
      <c r="Z142" s="254"/>
      <c r="AA142" s="254"/>
      <c r="AB142" s="254"/>
      <c r="AC142" s="250"/>
      <c r="AD142" s="254"/>
      <c r="AE142" s="254"/>
      <c r="AF142" s="254"/>
      <c r="AG142" s="254"/>
      <c r="AH142" s="250"/>
      <c r="AI142" s="250"/>
      <c r="AJ142" s="254"/>
    </row>
    <row r="143" spans="1:36" x14ac:dyDescent="0.35">
      <c r="A143" s="250"/>
      <c r="B143" s="263"/>
      <c r="C143" s="250"/>
      <c r="D143" s="254"/>
      <c r="E143" s="254"/>
      <c r="F143" s="254"/>
      <c r="G143" s="254"/>
      <c r="H143" s="250"/>
      <c r="I143" s="254"/>
      <c r="J143" s="254"/>
      <c r="K143" s="254"/>
      <c r="L143" s="254"/>
      <c r="M143" s="250"/>
      <c r="N143" s="250"/>
      <c r="O143" s="254"/>
      <c r="P143" s="254"/>
      <c r="Q143" s="254"/>
      <c r="R143" s="254"/>
      <c r="S143" s="250"/>
      <c r="T143" s="254"/>
      <c r="U143" s="254"/>
      <c r="V143" s="254"/>
      <c r="W143" s="254"/>
      <c r="X143" s="250"/>
      <c r="Y143" s="254"/>
      <c r="Z143" s="254"/>
      <c r="AA143" s="254"/>
      <c r="AB143" s="254"/>
      <c r="AC143" s="250"/>
      <c r="AD143" s="254"/>
      <c r="AE143" s="254"/>
      <c r="AF143" s="254"/>
      <c r="AG143" s="254"/>
      <c r="AH143" s="250"/>
      <c r="AI143" s="250"/>
      <c r="AJ143" s="254"/>
    </row>
    <row r="144" spans="1:36" x14ac:dyDescent="0.35">
      <c r="A144" s="252"/>
      <c r="B144" s="264"/>
      <c r="C144" s="255"/>
      <c r="D144" s="253"/>
      <c r="E144" s="253"/>
      <c r="F144" s="253"/>
      <c r="G144" s="253"/>
      <c r="H144" s="252"/>
      <c r="I144" s="253"/>
      <c r="J144" s="253"/>
      <c r="K144" s="253"/>
      <c r="L144" s="253"/>
      <c r="M144" s="252"/>
      <c r="N144" s="252"/>
      <c r="O144" s="253"/>
      <c r="P144" s="253"/>
      <c r="Q144" s="253"/>
      <c r="R144" s="253"/>
      <c r="S144" s="252"/>
      <c r="T144" s="253"/>
      <c r="U144" s="253"/>
      <c r="V144" s="253"/>
      <c r="W144" s="253"/>
      <c r="X144" s="252"/>
      <c r="Y144" s="253"/>
      <c r="Z144" s="253"/>
      <c r="AA144" s="253"/>
      <c r="AB144" s="253"/>
      <c r="AC144" s="252"/>
      <c r="AD144" s="253"/>
      <c r="AE144" s="253"/>
      <c r="AF144" s="253"/>
      <c r="AG144" s="254"/>
      <c r="AH144" s="250"/>
      <c r="AI144" s="250"/>
      <c r="AJ144" s="254"/>
    </row>
    <row r="145" spans="1:36" x14ac:dyDescent="0.35">
      <c r="A145" s="250"/>
      <c r="B145" s="263"/>
      <c r="C145" s="250"/>
      <c r="D145" s="254"/>
      <c r="E145" s="254"/>
      <c r="F145" s="254"/>
      <c r="G145" s="254"/>
      <c r="H145" s="250"/>
      <c r="I145" s="254"/>
      <c r="J145" s="254"/>
      <c r="K145" s="254"/>
      <c r="L145" s="254"/>
      <c r="M145" s="250"/>
      <c r="N145" s="250"/>
      <c r="O145" s="254"/>
      <c r="P145" s="254"/>
      <c r="Q145" s="254"/>
      <c r="R145" s="254"/>
      <c r="S145" s="250"/>
      <c r="T145" s="254"/>
      <c r="U145" s="254"/>
      <c r="V145" s="254"/>
      <c r="W145" s="254"/>
      <c r="X145" s="250"/>
      <c r="Y145" s="254"/>
      <c r="Z145" s="254"/>
      <c r="AA145" s="254"/>
      <c r="AB145" s="254"/>
      <c r="AC145" s="250"/>
      <c r="AD145" s="254"/>
      <c r="AE145" s="254"/>
      <c r="AF145" s="254"/>
      <c r="AG145" s="254"/>
      <c r="AH145" s="250"/>
      <c r="AI145" s="250"/>
      <c r="AJ145" s="254"/>
    </row>
    <row r="146" spans="1:36" x14ac:dyDescent="0.35">
      <c r="A146" s="250"/>
      <c r="B146" s="263"/>
      <c r="C146" s="250"/>
      <c r="D146" s="254"/>
      <c r="E146" s="254"/>
      <c r="F146" s="254"/>
      <c r="G146" s="254"/>
      <c r="H146" s="250"/>
      <c r="I146" s="254"/>
      <c r="J146" s="254"/>
      <c r="K146" s="254"/>
      <c r="L146" s="254"/>
      <c r="M146" s="250"/>
      <c r="N146" s="250"/>
      <c r="O146" s="254"/>
      <c r="P146" s="254"/>
      <c r="Q146" s="254"/>
      <c r="R146" s="254"/>
      <c r="S146" s="250"/>
      <c r="T146" s="254"/>
      <c r="U146" s="254"/>
      <c r="V146" s="254"/>
      <c r="W146" s="254"/>
      <c r="X146" s="250"/>
      <c r="Y146" s="254"/>
      <c r="Z146" s="254"/>
      <c r="AA146" s="254"/>
      <c r="AB146" s="254"/>
      <c r="AC146" s="250"/>
      <c r="AD146" s="254"/>
      <c r="AE146" s="254"/>
      <c r="AF146" s="254"/>
      <c r="AG146" s="254"/>
      <c r="AH146" s="250"/>
      <c r="AI146" s="250"/>
      <c r="AJ146" s="254"/>
    </row>
    <row r="147" spans="1:36" x14ac:dyDescent="0.35">
      <c r="A147" s="250"/>
      <c r="B147" s="263"/>
      <c r="C147" s="250"/>
      <c r="D147" s="254"/>
      <c r="E147" s="254"/>
      <c r="F147" s="254"/>
      <c r="G147" s="254"/>
      <c r="H147" s="250"/>
      <c r="I147" s="254"/>
      <c r="J147" s="254"/>
      <c r="K147" s="254"/>
      <c r="L147" s="254"/>
      <c r="M147" s="250"/>
      <c r="N147" s="250"/>
      <c r="O147" s="254"/>
      <c r="P147" s="254"/>
      <c r="Q147" s="254"/>
      <c r="R147" s="254"/>
      <c r="S147" s="250"/>
      <c r="T147" s="254"/>
      <c r="U147" s="254"/>
      <c r="V147" s="254"/>
      <c r="W147" s="254"/>
      <c r="X147" s="250"/>
      <c r="Y147" s="254"/>
      <c r="Z147" s="254"/>
      <c r="AA147" s="254"/>
      <c r="AB147" s="254"/>
      <c r="AC147" s="250"/>
      <c r="AD147" s="254"/>
      <c r="AE147" s="254"/>
      <c r="AF147" s="254"/>
      <c r="AG147" s="254"/>
      <c r="AH147" s="250"/>
      <c r="AI147" s="250"/>
      <c r="AJ147" s="254"/>
    </row>
    <row r="148" spans="1:36" x14ac:dyDescent="0.35">
      <c r="A148" s="250"/>
      <c r="B148" s="263"/>
      <c r="C148" s="250"/>
      <c r="D148" s="254"/>
      <c r="E148" s="254"/>
      <c r="F148" s="254"/>
      <c r="G148" s="254"/>
      <c r="H148" s="250"/>
      <c r="I148" s="254"/>
      <c r="J148" s="254"/>
      <c r="K148" s="254"/>
      <c r="L148" s="254"/>
      <c r="M148" s="250"/>
      <c r="N148" s="250"/>
      <c r="O148" s="254"/>
      <c r="P148" s="254"/>
      <c r="Q148" s="254"/>
      <c r="R148" s="254"/>
      <c r="S148" s="250"/>
      <c r="T148" s="254"/>
      <c r="U148" s="254"/>
      <c r="V148" s="254"/>
      <c r="W148" s="254"/>
      <c r="X148" s="250"/>
      <c r="Y148" s="254"/>
      <c r="Z148" s="254"/>
      <c r="AA148" s="254"/>
      <c r="AB148" s="254"/>
      <c r="AC148" s="250"/>
      <c r="AD148" s="254"/>
      <c r="AE148" s="254"/>
      <c r="AF148" s="254"/>
      <c r="AG148" s="254"/>
      <c r="AH148" s="250"/>
      <c r="AI148" s="250"/>
      <c r="AJ148" s="254"/>
    </row>
    <row r="149" spans="1:36" x14ac:dyDescent="0.35">
      <c r="A149" s="250"/>
      <c r="B149" s="263"/>
      <c r="C149" s="250"/>
      <c r="D149" s="254"/>
      <c r="E149" s="254"/>
      <c r="F149" s="254"/>
      <c r="G149" s="254"/>
      <c r="H149" s="250"/>
      <c r="I149" s="254"/>
      <c r="J149" s="254"/>
      <c r="K149" s="254"/>
      <c r="L149" s="254"/>
      <c r="M149" s="250"/>
      <c r="N149" s="250"/>
      <c r="O149" s="254"/>
      <c r="P149" s="254"/>
      <c r="Q149" s="254"/>
      <c r="R149" s="254"/>
      <c r="S149" s="250"/>
      <c r="T149" s="254"/>
      <c r="U149" s="254"/>
      <c r="V149" s="254"/>
      <c r="W149" s="254"/>
      <c r="X149" s="250"/>
      <c r="Y149" s="254"/>
      <c r="Z149" s="254"/>
      <c r="AA149" s="254"/>
      <c r="AB149" s="254"/>
      <c r="AC149" s="250"/>
      <c r="AD149" s="254"/>
      <c r="AE149" s="254"/>
      <c r="AF149" s="254"/>
      <c r="AG149" s="254"/>
      <c r="AH149" s="250"/>
      <c r="AI149" s="250"/>
      <c r="AJ149" s="254"/>
    </row>
    <row r="150" spans="1:36" x14ac:dyDescent="0.35">
      <c r="A150" s="252"/>
      <c r="B150" s="264"/>
      <c r="C150" s="255"/>
      <c r="D150" s="253"/>
      <c r="E150" s="253"/>
      <c r="F150" s="253"/>
      <c r="G150" s="253"/>
      <c r="H150" s="252"/>
      <c r="I150" s="253"/>
      <c r="J150" s="253"/>
      <c r="K150" s="253"/>
      <c r="L150" s="253"/>
      <c r="M150" s="252"/>
      <c r="N150" s="252"/>
      <c r="O150" s="253"/>
      <c r="P150" s="253"/>
      <c r="Q150" s="253"/>
      <c r="R150" s="253"/>
      <c r="S150" s="252"/>
      <c r="T150" s="253"/>
      <c r="U150" s="253"/>
      <c r="V150" s="253"/>
      <c r="W150" s="253"/>
      <c r="X150" s="252"/>
      <c r="Y150" s="253"/>
      <c r="Z150" s="253"/>
      <c r="AA150" s="253"/>
      <c r="AB150" s="253"/>
      <c r="AC150" s="252"/>
      <c r="AD150" s="253"/>
      <c r="AE150" s="253"/>
      <c r="AF150" s="253"/>
      <c r="AG150" s="254"/>
      <c r="AH150" s="250"/>
      <c r="AI150" s="250"/>
      <c r="AJ150" s="254"/>
    </row>
    <row r="151" spans="1:36" x14ac:dyDescent="0.35">
      <c r="A151" s="250"/>
      <c r="B151" s="263"/>
      <c r="C151" s="250"/>
      <c r="D151" s="254"/>
      <c r="E151" s="254"/>
      <c r="F151" s="254"/>
      <c r="G151" s="254"/>
      <c r="H151" s="250"/>
      <c r="I151" s="254"/>
      <c r="J151" s="254"/>
      <c r="K151" s="254"/>
      <c r="L151" s="254"/>
      <c r="M151" s="250"/>
      <c r="N151" s="250"/>
      <c r="O151" s="254"/>
      <c r="P151" s="254"/>
      <c r="Q151" s="254"/>
      <c r="R151" s="254"/>
      <c r="S151" s="250"/>
      <c r="T151" s="254"/>
      <c r="U151" s="254"/>
      <c r="V151" s="254"/>
      <c r="W151" s="254"/>
      <c r="X151" s="250"/>
      <c r="Y151" s="254"/>
      <c r="Z151" s="254"/>
      <c r="AA151" s="254"/>
      <c r="AB151" s="254"/>
      <c r="AC151" s="250"/>
      <c r="AD151" s="254"/>
      <c r="AE151" s="254"/>
      <c r="AF151" s="254"/>
      <c r="AG151" s="254"/>
      <c r="AH151" s="250"/>
      <c r="AI151" s="250"/>
      <c r="AJ151" s="254"/>
    </row>
    <row r="152" spans="1:36" x14ac:dyDescent="0.35">
      <c r="A152" s="250"/>
      <c r="B152" s="263"/>
      <c r="C152" s="250"/>
      <c r="D152" s="254"/>
      <c r="E152" s="254"/>
      <c r="F152" s="254"/>
      <c r="G152" s="254"/>
      <c r="H152" s="250"/>
      <c r="I152" s="254"/>
      <c r="J152" s="254"/>
      <c r="K152" s="254"/>
      <c r="L152" s="254"/>
      <c r="M152" s="250"/>
      <c r="N152" s="250"/>
      <c r="O152" s="254"/>
      <c r="P152" s="254"/>
      <c r="Q152" s="254"/>
      <c r="R152" s="254"/>
      <c r="S152" s="250"/>
      <c r="T152" s="254"/>
      <c r="U152" s="254"/>
      <c r="V152" s="254"/>
      <c r="W152" s="254"/>
      <c r="X152" s="250"/>
      <c r="Y152" s="254"/>
      <c r="Z152" s="254"/>
      <c r="AA152" s="254"/>
      <c r="AB152" s="254"/>
      <c r="AC152" s="250"/>
      <c r="AD152" s="254"/>
      <c r="AE152" s="254"/>
      <c r="AF152" s="254"/>
      <c r="AG152" s="254"/>
      <c r="AH152" s="250"/>
      <c r="AI152" s="250"/>
      <c r="AJ152" s="254"/>
    </row>
    <row r="153" spans="1:36" x14ac:dyDescent="0.35">
      <c r="A153" s="250"/>
      <c r="B153" s="263"/>
      <c r="C153" s="250"/>
      <c r="D153" s="254"/>
      <c r="E153" s="254"/>
      <c r="F153" s="254"/>
      <c r="G153" s="254"/>
      <c r="H153" s="250"/>
      <c r="I153" s="254"/>
      <c r="J153" s="254"/>
      <c r="K153" s="254"/>
      <c r="L153" s="254"/>
      <c r="M153" s="250"/>
      <c r="N153" s="250"/>
      <c r="O153" s="254"/>
      <c r="P153" s="254"/>
      <c r="Q153" s="254"/>
      <c r="R153" s="254"/>
      <c r="S153" s="250"/>
      <c r="T153" s="254"/>
      <c r="U153" s="254"/>
      <c r="V153" s="254"/>
      <c r="W153" s="254"/>
      <c r="X153" s="250"/>
      <c r="Y153" s="254"/>
      <c r="Z153" s="254"/>
      <c r="AA153" s="254"/>
      <c r="AB153" s="254"/>
      <c r="AC153" s="250"/>
      <c r="AD153" s="254"/>
      <c r="AE153" s="254"/>
      <c r="AF153" s="254"/>
      <c r="AG153" s="254"/>
      <c r="AH153" s="250"/>
      <c r="AI153" s="250"/>
      <c r="AJ153" s="254"/>
    </row>
    <row r="154" spans="1:36" x14ac:dyDescent="0.35">
      <c r="A154" s="250"/>
      <c r="B154" s="263"/>
      <c r="C154" s="250"/>
      <c r="D154" s="254"/>
      <c r="E154" s="254"/>
      <c r="F154" s="254"/>
      <c r="G154" s="254"/>
      <c r="H154" s="250"/>
      <c r="I154" s="254"/>
      <c r="J154" s="254"/>
      <c r="K154" s="254"/>
      <c r="L154" s="254"/>
      <c r="M154" s="250"/>
      <c r="N154" s="250"/>
      <c r="O154" s="254"/>
      <c r="P154" s="254"/>
      <c r="Q154" s="254"/>
      <c r="R154" s="254"/>
      <c r="S154" s="250"/>
      <c r="T154" s="254"/>
      <c r="U154" s="254"/>
      <c r="V154" s="254"/>
      <c r="W154" s="254"/>
      <c r="X154" s="250"/>
      <c r="Y154" s="254"/>
      <c r="Z154" s="254"/>
      <c r="AA154" s="254"/>
      <c r="AB154" s="254"/>
      <c r="AC154" s="250"/>
      <c r="AD154" s="254"/>
      <c r="AE154" s="254"/>
      <c r="AF154" s="254"/>
      <c r="AG154" s="254"/>
      <c r="AH154" s="250"/>
      <c r="AI154" s="250"/>
      <c r="AJ154" s="254"/>
    </row>
    <row r="155" spans="1:36" x14ac:dyDescent="0.35">
      <c r="A155" s="252"/>
      <c r="B155" s="264"/>
      <c r="C155" s="255"/>
      <c r="D155" s="253"/>
      <c r="E155" s="253"/>
      <c r="F155" s="253"/>
      <c r="G155" s="253"/>
      <c r="H155" s="252"/>
      <c r="I155" s="253"/>
      <c r="J155" s="253"/>
      <c r="K155" s="253"/>
      <c r="L155" s="253"/>
      <c r="M155" s="252"/>
      <c r="N155" s="252"/>
      <c r="O155" s="253"/>
      <c r="P155" s="253"/>
      <c r="Q155" s="253"/>
      <c r="R155" s="253"/>
      <c r="S155" s="252"/>
      <c r="T155" s="253"/>
      <c r="U155" s="253"/>
      <c r="V155" s="253"/>
      <c r="W155" s="253"/>
      <c r="X155" s="252"/>
      <c r="Y155" s="253"/>
      <c r="Z155" s="253"/>
      <c r="AA155" s="253"/>
      <c r="AB155" s="253"/>
      <c r="AC155" s="252"/>
      <c r="AD155" s="253"/>
      <c r="AE155" s="253"/>
      <c r="AF155" s="253"/>
      <c r="AG155" s="254"/>
      <c r="AH155" s="250"/>
      <c r="AI155" s="250"/>
      <c r="AJ155" s="254"/>
    </row>
    <row r="156" spans="1:36" x14ac:dyDescent="0.35">
      <c r="A156" s="250"/>
      <c r="B156" s="263"/>
      <c r="C156" s="250"/>
      <c r="D156" s="254"/>
      <c r="E156" s="254"/>
      <c r="F156" s="254"/>
      <c r="G156" s="254"/>
      <c r="H156" s="250"/>
      <c r="I156" s="254"/>
      <c r="J156" s="254"/>
      <c r="K156" s="254"/>
      <c r="L156" s="254"/>
      <c r="M156" s="250"/>
      <c r="N156" s="250"/>
      <c r="O156" s="254"/>
      <c r="P156" s="254"/>
      <c r="Q156" s="254"/>
      <c r="R156" s="254"/>
      <c r="S156" s="250"/>
      <c r="T156" s="254"/>
      <c r="U156" s="254"/>
      <c r="V156" s="254"/>
      <c r="W156" s="254"/>
      <c r="X156" s="250"/>
      <c r="Y156" s="254"/>
      <c r="Z156" s="254"/>
      <c r="AA156" s="254"/>
      <c r="AB156" s="254"/>
      <c r="AC156" s="250"/>
      <c r="AD156" s="254"/>
      <c r="AE156" s="254"/>
      <c r="AF156" s="254"/>
      <c r="AG156" s="254"/>
      <c r="AH156" s="250"/>
      <c r="AI156" s="250"/>
      <c r="AJ156" s="254"/>
    </row>
    <row r="157" spans="1:36" x14ac:dyDescent="0.35">
      <c r="A157" s="250"/>
      <c r="B157" s="263"/>
      <c r="C157" s="250"/>
      <c r="D157" s="254"/>
      <c r="E157" s="254"/>
      <c r="F157" s="254"/>
      <c r="G157" s="254"/>
      <c r="H157" s="250"/>
      <c r="I157" s="254"/>
      <c r="J157" s="254"/>
      <c r="K157" s="254"/>
      <c r="L157" s="254"/>
      <c r="M157" s="250"/>
      <c r="N157" s="250"/>
      <c r="O157" s="254"/>
      <c r="P157" s="254"/>
      <c r="Q157" s="254"/>
      <c r="R157" s="254"/>
      <c r="S157" s="250"/>
      <c r="T157" s="254"/>
      <c r="U157" s="254"/>
      <c r="V157" s="254"/>
      <c r="W157" s="254"/>
      <c r="X157" s="250"/>
      <c r="Y157" s="254"/>
      <c r="Z157" s="254"/>
      <c r="AA157" s="254"/>
      <c r="AB157" s="254"/>
      <c r="AC157" s="250"/>
      <c r="AD157" s="254"/>
      <c r="AE157" s="254"/>
      <c r="AF157" s="254"/>
      <c r="AG157" s="254"/>
      <c r="AH157" s="250"/>
      <c r="AI157" s="250"/>
      <c r="AJ157" s="254"/>
    </row>
    <row r="158" spans="1:36" x14ac:dyDescent="0.35">
      <c r="A158" s="252"/>
      <c r="B158" s="264"/>
      <c r="C158" s="255"/>
      <c r="D158" s="253"/>
      <c r="E158" s="253"/>
      <c r="F158" s="253"/>
      <c r="G158" s="253"/>
      <c r="H158" s="252"/>
      <c r="I158" s="253"/>
      <c r="J158" s="253"/>
      <c r="K158" s="253"/>
      <c r="L158" s="253"/>
      <c r="M158" s="252"/>
      <c r="N158" s="252"/>
      <c r="O158" s="253"/>
      <c r="P158" s="253"/>
      <c r="Q158" s="253"/>
      <c r="R158" s="253"/>
      <c r="S158" s="252"/>
      <c r="T158" s="253"/>
      <c r="U158" s="253"/>
      <c r="V158" s="253"/>
      <c r="W158" s="253"/>
      <c r="X158" s="252"/>
      <c r="Y158" s="253"/>
      <c r="Z158" s="253"/>
      <c r="AA158" s="253"/>
      <c r="AB158" s="253"/>
      <c r="AC158" s="252"/>
      <c r="AD158" s="253"/>
      <c r="AE158" s="253"/>
      <c r="AF158" s="253"/>
      <c r="AG158" s="254"/>
      <c r="AH158" s="250"/>
      <c r="AI158" s="250"/>
      <c r="AJ158" s="254"/>
    </row>
    <row r="159" spans="1:36" x14ac:dyDescent="0.35">
      <c r="A159" s="250"/>
      <c r="B159" s="263"/>
      <c r="C159" s="250"/>
      <c r="D159" s="254"/>
      <c r="E159" s="254"/>
      <c r="F159" s="254"/>
      <c r="G159" s="254"/>
      <c r="H159" s="250"/>
      <c r="I159" s="254"/>
      <c r="J159" s="254"/>
      <c r="K159" s="254"/>
      <c r="L159" s="254"/>
      <c r="M159" s="250"/>
      <c r="N159" s="250"/>
      <c r="O159" s="254"/>
      <c r="P159" s="254"/>
      <c r="Q159" s="254"/>
      <c r="R159" s="254"/>
      <c r="S159" s="250"/>
      <c r="T159" s="254"/>
      <c r="U159" s="254"/>
      <c r="V159" s="254"/>
      <c r="W159" s="254"/>
      <c r="X159" s="250"/>
      <c r="Y159" s="254"/>
      <c r="Z159" s="254"/>
      <c r="AA159" s="254"/>
      <c r="AB159" s="254"/>
      <c r="AC159" s="250"/>
      <c r="AD159" s="254"/>
      <c r="AE159" s="254"/>
      <c r="AF159" s="254"/>
      <c r="AG159" s="254"/>
      <c r="AH159" s="250"/>
      <c r="AI159" s="250"/>
      <c r="AJ159" s="254"/>
    </row>
    <row r="160" spans="1:36" x14ac:dyDescent="0.35">
      <c r="A160" s="250"/>
      <c r="B160" s="263"/>
      <c r="C160" s="250"/>
      <c r="D160" s="254"/>
      <c r="E160" s="254"/>
      <c r="F160" s="254"/>
      <c r="G160" s="254"/>
      <c r="H160" s="250"/>
      <c r="I160" s="254"/>
      <c r="J160" s="254"/>
      <c r="K160" s="254"/>
      <c r="L160" s="254"/>
      <c r="M160" s="250"/>
      <c r="N160" s="250"/>
      <c r="O160" s="254"/>
      <c r="P160" s="254"/>
      <c r="Q160" s="254"/>
      <c r="R160" s="254"/>
      <c r="S160" s="250"/>
      <c r="T160" s="254"/>
      <c r="U160" s="254"/>
      <c r="V160" s="254"/>
      <c r="W160" s="254"/>
      <c r="X160" s="250"/>
      <c r="Y160" s="254"/>
      <c r="Z160" s="254"/>
      <c r="AA160" s="254"/>
      <c r="AB160" s="254"/>
      <c r="AC160" s="250"/>
      <c r="AD160" s="254"/>
      <c r="AE160" s="254"/>
      <c r="AF160" s="254"/>
      <c r="AG160" s="254"/>
      <c r="AH160" s="250"/>
      <c r="AI160" s="250"/>
      <c r="AJ160" s="254"/>
    </row>
    <row r="161" spans="1:36" x14ac:dyDescent="0.35">
      <c r="A161" s="250"/>
      <c r="B161" s="263"/>
      <c r="C161" s="250"/>
      <c r="D161" s="254"/>
      <c r="E161" s="254"/>
      <c r="F161" s="254"/>
      <c r="G161" s="254"/>
      <c r="H161" s="250"/>
      <c r="I161" s="254"/>
      <c r="J161" s="254"/>
      <c r="K161" s="254"/>
      <c r="L161" s="254"/>
      <c r="M161" s="250"/>
      <c r="N161" s="250"/>
      <c r="O161" s="254"/>
      <c r="P161" s="254"/>
      <c r="Q161" s="254"/>
      <c r="R161" s="254"/>
      <c r="S161" s="250"/>
      <c r="T161" s="254"/>
      <c r="U161" s="254"/>
      <c r="V161" s="254"/>
      <c r="W161" s="254"/>
      <c r="X161" s="250"/>
      <c r="Y161" s="254"/>
      <c r="Z161" s="254"/>
      <c r="AA161" s="254"/>
      <c r="AB161" s="254"/>
      <c r="AC161" s="250"/>
      <c r="AD161" s="254"/>
      <c r="AE161" s="254"/>
      <c r="AF161" s="254"/>
      <c r="AG161" s="254"/>
      <c r="AH161" s="250"/>
      <c r="AI161" s="250"/>
      <c r="AJ161" s="254"/>
    </row>
    <row r="162" spans="1:36" x14ac:dyDescent="0.35">
      <c r="A162" s="250"/>
      <c r="B162" s="263"/>
      <c r="C162" s="250"/>
      <c r="D162" s="254"/>
      <c r="E162" s="254"/>
      <c r="F162" s="254"/>
      <c r="G162" s="254"/>
      <c r="H162" s="250"/>
      <c r="I162" s="254"/>
      <c r="J162" s="254"/>
      <c r="K162" s="254"/>
      <c r="L162" s="254"/>
      <c r="M162" s="250"/>
      <c r="N162" s="250"/>
      <c r="O162" s="254"/>
      <c r="P162" s="254"/>
      <c r="Q162" s="254"/>
      <c r="R162" s="254"/>
      <c r="S162" s="250"/>
      <c r="T162" s="254"/>
      <c r="U162" s="254"/>
      <c r="V162" s="254"/>
      <c r="W162" s="254"/>
      <c r="X162" s="250"/>
      <c r="Y162" s="254"/>
      <c r="Z162" s="254"/>
      <c r="AA162" s="254"/>
      <c r="AB162" s="254"/>
      <c r="AC162" s="250"/>
      <c r="AD162" s="254"/>
      <c r="AE162" s="254"/>
      <c r="AF162" s="254"/>
      <c r="AG162" s="254"/>
      <c r="AH162" s="250"/>
      <c r="AI162" s="250"/>
      <c r="AJ162" s="254"/>
    </row>
    <row r="163" spans="1:36" x14ac:dyDescent="0.35">
      <c r="A163" s="250"/>
      <c r="B163" s="263"/>
      <c r="C163" s="250"/>
      <c r="D163" s="254"/>
      <c r="E163" s="254"/>
      <c r="F163" s="254"/>
      <c r="G163" s="254"/>
      <c r="H163" s="250"/>
      <c r="I163" s="254"/>
      <c r="J163" s="254"/>
      <c r="K163" s="254"/>
      <c r="L163" s="254"/>
      <c r="M163" s="250"/>
      <c r="N163" s="250"/>
      <c r="O163" s="254"/>
      <c r="P163" s="254"/>
      <c r="Q163" s="254"/>
      <c r="R163" s="254"/>
      <c r="S163" s="250"/>
      <c r="T163" s="254"/>
      <c r="U163" s="254"/>
      <c r="V163" s="254"/>
      <c r="W163" s="254"/>
      <c r="X163" s="250"/>
      <c r="Y163" s="254"/>
      <c r="Z163" s="254"/>
      <c r="AA163" s="254"/>
      <c r="AB163" s="254"/>
      <c r="AC163" s="250"/>
      <c r="AD163" s="254"/>
      <c r="AE163" s="254"/>
      <c r="AF163" s="254"/>
      <c r="AG163" s="254"/>
      <c r="AH163" s="250"/>
      <c r="AI163" s="250"/>
      <c r="AJ163" s="254"/>
    </row>
    <row r="164" spans="1:36" x14ac:dyDescent="0.35">
      <c r="A164" s="252"/>
      <c r="B164" s="264"/>
      <c r="C164" s="255"/>
      <c r="D164" s="253"/>
      <c r="E164" s="253"/>
      <c r="F164" s="253"/>
      <c r="G164" s="253"/>
      <c r="H164" s="252"/>
      <c r="I164" s="253"/>
      <c r="J164" s="253"/>
      <c r="K164" s="253"/>
      <c r="L164" s="253"/>
      <c r="M164" s="252"/>
      <c r="N164" s="252"/>
      <c r="O164" s="253"/>
      <c r="P164" s="253"/>
      <c r="Q164" s="253"/>
      <c r="R164" s="253"/>
      <c r="S164" s="252"/>
      <c r="T164" s="253"/>
      <c r="U164" s="253"/>
      <c r="V164" s="253"/>
      <c r="W164" s="253"/>
      <c r="X164" s="252"/>
      <c r="Y164" s="253"/>
      <c r="Z164" s="253"/>
      <c r="AA164" s="253"/>
      <c r="AB164" s="253"/>
      <c r="AC164" s="252"/>
      <c r="AD164" s="253"/>
      <c r="AE164" s="253"/>
      <c r="AF164" s="253"/>
      <c r="AG164" s="254"/>
      <c r="AH164" s="250"/>
      <c r="AI164" s="250"/>
      <c r="AJ164" s="254"/>
    </row>
    <row r="165" spans="1:36" x14ac:dyDescent="0.35">
      <c r="A165" s="250"/>
      <c r="B165" s="263"/>
      <c r="C165" s="250"/>
      <c r="D165" s="254"/>
      <c r="E165" s="254"/>
      <c r="F165" s="254"/>
      <c r="G165" s="254"/>
      <c r="H165" s="250"/>
      <c r="I165" s="254"/>
      <c r="J165" s="254"/>
      <c r="K165" s="254"/>
      <c r="L165" s="254"/>
      <c r="M165" s="250"/>
      <c r="N165" s="250"/>
      <c r="O165" s="254"/>
      <c r="P165" s="254"/>
      <c r="Q165" s="254"/>
      <c r="R165" s="254"/>
      <c r="S165" s="250"/>
      <c r="T165" s="254"/>
      <c r="U165" s="254"/>
      <c r="V165" s="254"/>
      <c r="W165" s="254"/>
      <c r="X165" s="250"/>
      <c r="Y165" s="254"/>
      <c r="Z165" s="254"/>
      <c r="AA165" s="254"/>
      <c r="AB165" s="254"/>
      <c r="AC165" s="250"/>
      <c r="AD165" s="254"/>
      <c r="AE165" s="254"/>
      <c r="AF165" s="254"/>
      <c r="AG165" s="254"/>
      <c r="AH165" s="250"/>
      <c r="AI165" s="250"/>
      <c r="AJ165" s="254"/>
    </row>
    <row r="166" spans="1:36" x14ac:dyDescent="0.35">
      <c r="A166" s="250"/>
      <c r="B166" s="263"/>
      <c r="C166" s="250"/>
      <c r="D166" s="254"/>
      <c r="E166" s="254"/>
      <c r="F166" s="254"/>
      <c r="G166" s="254"/>
      <c r="H166" s="250"/>
      <c r="I166" s="254"/>
      <c r="J166" s="254"/>
      <c r="K166" s="254"/>
      <c r="L166" s="254"/>
      <c r="M166" s="250"/>
      <c r="N166" s="250"/>
      <c r="O166" s="254"/>
      <c r="P166" s="254"/>
      <c r="Q166" s="254"/>
      <c r="R166" s="254"/>
      <c r="S166" s="250"/>
      <c r="T166" s="254"/>
      <c r="U166" s="254"/>
      <c r="V166" s="254"/>
      <c r="W166" s="254"/>
      <c r="X166" s="250"/>
      <c r="Y166" s="254"/>
      <c r="Z166" s="254"/>
      <c r="AA166" s="254"/>
      <c r="AB166" s="254"/>
      <c r="AC166" s="250"/>
      <c r="AD166" s="254"/>
      <c r="AE166" s="254"/>
      <c r="AF166" s="254"/>
      <c r="AG166" s="254"/>
      <c r="AH166" s="250"/>
      <c r="AI166" s="250"/>
      <c r="AJ166" s="254"/>
    </row>
    <row r="167" spans="1:36" x14ac:dyDescent="0.35">
      <c r="A167" s="252"/>
      <c r="B167" s="264"/>
      <c r="C167" s="255"/>
      <c r="D167" s="253"/>
      <c r="E167" s="253"/>
      <c r="F167" s="253"/>
      <c r="G167" s="253"/>
      <c r="H167" s="252"/>
      <c r="I167" s="253"/>
      <c r="J167" s="253"/>
      <c r="K167" s="253"/>
      <c r="L167" s="253"/>
      <c r="M167" s="252"/>
      <c r="N167" s="252"/>
      <c r="O167" s="253"/>
      <c r="P167" s="253"/>
      <c r="Q167" s="253"/>
      <c r="R167" s="253"/>
      <c r="S167" s="252"/>
      <c r="T167" s="253"/>
      <c r="U167" s="253"/>
      <c r="V167" s="253"/>
      <c r="W167" s="253"/>
      <c r="X167" s="252"/>
      <c r="Y167" s="253"/>
      <c r="Z167" s="253"/>
      <c r="AA167" s="253"/>
      <c r="AB167" s="253"/>
      <c r="AC167" s="252"/>
      <c r="AD167" s="253"/>
      <c r="AE167" s="253"/>
      <c r="AF167" s="253"/>
      <c r="AG167" s="254"/>
      <c r="AH167" s="250"/>
      <c r="AI167" s="250"/>
      <c r="AJ167" s="254"/>
    </row>
    <row r="168" spans="1:36" x14ac:dyDescent="0.35">
      <c r="A168" s="250"/>
      <c r="B168" s="263"/>
      <c r="C168" s="250"/>
      <c r="D168" s="254"/>
      <c r="E168" s="254"/>
      <c r="F168" s="254"/>
      <c r="G168" s="254"/>
      <c r="H168" s="250"/>
      <c r="I168" s="254"/>
      <c r="J168" s="254"/>
      <c r="K168" s="254"/>
      <c r="L168" s="254"/>
      <c r="M168" s="250"/>
      <c r="N168" s="250"/>
      <c r="O168" s="254"/>
      <c r="P168" s="254"/>
      <c r="Q168" s="254"/>
      <c r="R168" s="254"/>
      <c r="S168" s="250"/>
      <c r="T168" s="254"/>
      <c r="U168" s="254"/>
      <c r="V168" s="254"/>
      <c r="W168" s="254"/>
      <c r="X168" s="250"/>
      <c r="Y168" s="254"/>
      <c r="Z168" s="254"/>
      <c r="AA168" s="254"/>
      <c r="AB168" s="254"/>
      <c r="AC168" s="250"/>
      <c r="AD168" s="254"/>
      <c r="AE168" s="254"/>
      <c r="AF168" s="254"/>
      <c r="AG168" s="254"/>
      <c r="AH168" s="250"/>
      <c r="AI168" s="250"/>
      <c r="AJ168" s="254"/>
    </row>
    <row r="169" spans="1:36" x14ac:dyDescent="0.35">
      <c r="A169" s="250"/>
      <c r="B169" s="263"/>
      <c r="C169" s="250"/>
      <c r="D169" s="254"/>
      <c r="E169" s="254"/>
      <c r="F169" s="254"/>
      <c r="G169" s="254"/>
      <c r="H169" s="250"/>
      <c r="I169" s="254"/>
      <c r="J169" s="254"/>
      <c r="K169" s="254"/>
      <c r="L169" s="254"/>
      <c r="M169" s="250"/>
      <c r="N169" s="250"/>
      <c r="O169" s="254"/>
      <c r="P169" s="254"/>
      <c r="Q169" s="254"/>
      <c r="R169" s="254"/>
      <c r="S169" s="250"/>
      <c r="T169" s="254"/>
      <c r="U169" s="254"/>
      <c r="V169" s="254"/>
      <c r="W169" s="254"/>
      <c r="X169" s="250"/>
      <c r="Y169" s="254"/>
      <c r="Z169" s="254"/>
      <c r="AA169" s="254"/>
      <c r="AB169" s="254"/>
      <c r="AC169" s="250"/>
      <c r="AD169" s="254"/>
      <c r="AE169" s="254"/>
      <c r="AF169" s="254"/>
      <c r="AG169" s="254"/>
      <c r="AH169" s="250"/>
      <c r="AI169" s="250"/>
      <c r="AJ169" s="254"/>
    </row>
    <row r="170" spans="1:36" x14ac:dyDescent="0.35">
      <c r="A170" s="252"/>
      <c r="B170" s="264"/>
      <c r="C170" s="255"/>
      <c r="D170" s="253"/>
      <c r="E170" s="253"/>
      <c r="F170" s="253"/>
      <c r="G170" s="253"/>
      <c r="H170" s="252"/>
      <c r="I170" s="253"/>
      <c r="J170" s="253"/>
      <c r="K170" s="253"/>
      <c r="L170" s="253"/>
      <c r="M170" s="252"/>
      <c r="N170" s="252"/>
      <c r="O170" s="253"/>
      <c r="P170" s="253"/>
      <c r="Q170" s="253"/>
      <c r="R170" s="253"/>
      <c r="S170" s="252"/>
      <c r="T170" s="253"/>
      <c r="U170" s="253"/>
      <c r="V170" s="253"/>
      <c r="W170" s="253"/>
      <c r="X170" s="252"/>
      <c r="Y170" s="253"/>
      <c r="Z170" s="253"/>
      <c r="AA170" s="253"/>
      <c r="AB170" s="253"/>
      <c r="AC170" s="252"/>
      <c r="AD170" s="253"/>
      <c r="AE170" s="253"/>
      <c r="AF170" s="253"/>
      <c r="AG170" s="254"/>
      <c r="AH170" s="250"/>
      <c r="AI170" s="250"/>
      <c r="AJ170" s="254"/>
    </row>
    <row r="171" spans="1:36" x14ac:dyDescent="0.35">
      <c r="A171" s="250"/>
      <c r="B171" s="263"/>
      <c r="C171" s="250"/>
      <c r="D171" s="254"/>
      <c r="E171" s="254"/>
      <c r="F171" s="254"/>
      <c r="G171" s="254"/>
      <c r="H171" s="250"/>
      <c r="I171" s="254"/>
      <c r="J171" s="254"/>
      <c r="K171" s="254"/>
      <c r="L171" s="254"/>
      <c r="M171" s="250"/>
      <c r="N171" s="250"/>
      <c r="O171" s="254"/>
      <c r="P171" s="254"/>
      <c r="Q171" s="254"/>
      <c r="R171" s="254"/>
      <c r="S171" s="250"/>
      <c r="T171" s="254"/>
      <c r="U171" s="254"/>
      <c r="V171" s="254"/>
      <c r="W171" s="254"/>
      <c r="X171" s="250"/>
      <c r="Y171" s="254"/>
      <c r="Z171" s="254"/>
      <c r="AA171" s="254"/>
      <c r="AB171" s="254"/>
      <c r="AC171" s="250"/>
      <c r="AD171" s="254"/>
      <c r="AE171" s="254"/>
      <c r="AF171" s="254"/>
      <c r="AG171" s="254"/>
      <c r="AH171" s="250"/>
      <c r="AI171" s="250"/>
      <c r="AJ171" s="254"/>
    </row>
    <row r="172" spans="1:36" x14ac:dyDescent="0.35">
      <c r="A172" s="250"/>
      <c r="B172" s="263"/>
      <c r="C172" s="250"/>
      <c r="D172" s="254"/>
      <c r="E172" s="254"/>
      <c r="F172" s="254"/>
      <c r="G172" s="254"/>
      <c r="H172" s="250"/>
      <c r="I172" s="254"/>
      <c r="J172" s="254"/>
      <c r="K172" s="254"/>
      <c r="L172" s="254"/>
      <c r="M172" s="250"/>
      <c r="N172" s="250"/>
      <c r="O172" s="254"/>
      <c r="P172" s="254"/>
      <c r="Q172" s="254"/>
      <c r="R172" s="254"/>
      <c r="S172" s="250"/>
      <c r="T172" s="254"/>
      <c r="U172" s="254"/>
      <c r="V172" s="254"/>
      <c r="W172" s="254"/>
      <c r="X172" s="250"/>
      <c r="Y172" s="254"/>
      <c r="Z172" s="254"/>
      <c r="AA172" s="254"/>
      <c r="AB172" s="254"/>
      <c r="AC172" s="250"/>
      <c r="AD172" s="254"/>
      <c r="AE172" s="254"/>
      <c r="AF172" s="254"/>
      <c r="AG172" s="254"/>
      <c r="AH172" s="250"/>
      <c r="AI172" s="250"/>
      <c r="AJ172" s="254"/>
    </row>
    <row r="173" spans="1:36" x14ac:dyDescent="0.35">
      <c r="A173" s="250"/>
      <c r="B173" s="263"/>
      <c r="C173" s="250"/>
      <c r="D173" s="254"/>
      <c r="E173" s="254"/>
      <c r="F173" s="254"/>
      <c r="G173" s="254"/>
      <c r="H173" s="250"/>
      <c r="I173" s="254"/>
      <c r="J173" s="254"/>
      <c r="K173" s="254"/>
      <c r="L173" s="254"/>
      <c r="M173" s="250"/>
      <c r="N173" s="250"/>
      <c r="O173" s="254"/>
      <c r="P173" s="254"/>
      <c r="Q173" s="254"/>
      <c r="R173" s="254"/>
      <c r="S173" s="250"/>
      <c r="T173" s="254"/>
      <c r="U173" s="254"/>
      <c r="V173" s="254"/>
      <c r="W173" s="254"/>
      <c r="X173" s="250"/>
      <c r="Y173" s="254"/>
      <c r="Z173" s="254"/>
      <c r="AA173" s="254"/>
      <c r="AB173" s="254"/>
      <c r="AC173" s="250"/>
      <c r="AD173" s="254"/>
      <c r="AE173" s="254"/>
      <c r="AF173" s="254"/>
      <c r="AG173" s="254"/>
      <c r="AH173" s="250"/>
      <c r="AI173" s="250"/>
      <c r="AJ173" s="254"/>
    </row>
    <row r="174" spans="1:36" x14ac:dyDescent="0.35">
      <c r="A174" s="252"/>
      <c r="B174" s="264"/>
      <c r="C174" s="255"/>
      <c r="D174" s="253"/>
      <c r="E174" s="253"/>
      <c r="F174" s="253"/>
      <c r="G174" s="253"/>
      <c r="H174" s="252"/>
      <c r="I174" s="253"/>
      <c r="J174" s="253"/>
      <c r="K174" s="253"/>
      <c r="L174" s="253"/>
      <c r="M174" s="252"/>
      <c r="N174" s="252"/>
      <c r="O174" s="253"/>
      <c r="P174" s="253"/>
      <c r="Q174" s="253"/>
      <c r="R174" s="253"/>
      <c r="S174" s="252"/>
      <c r="T174" s="253"/>
      <c r="U174" s="253"/>
      <c r="V174" s="253"/>
      <c r="W174" s="253"/>
      <c r="X174" s="252"/>
      <c r="Y174" s="253"/>
      <c r="Z174" s="253"/>
      <c r="AA174" s="253"/>
      <c r="AB174" s="253"/>
      <c r="AC174" s="252"/>
      <c r="AD174" s="253"/>
      <c r="AE174" s="253"/>
      <c r="AF174" s="253"/>
      <c r="AG174" s="254"/>
      <c r="AH174" s="250"/>
      <c r="AI174" s="250"/>
      <c r="AJ174" s="254"/>
    </row>
    <row r="175" spans="1:36" x14ac:dyDescent="0.35">
      <c r="A175" s="252"/>
      <c r="B175" s="264"/>
      <c r="C175" s="255"/>
      <c r="D175" s="253"/>
      <c r="E175" s="253"/>
      <c r="F175" s="253"/>
      <c r="G175" s="253"/>
      <c r="H175" s="252"/>
      <c r="I175" s="253"/>
      <c r="J175" s="253"/>
      <c r="K175" s="253"/>
      <c r="L175" s="253"/>
      <c r="M175" s="252"/>
      <c r="N175" s="252"/>
      <c r="O175" s="253"/>
      <c r="P175" s="253"/>
      <c r="Q175" s="253"/>
      <c r="R175" s="253"/>
      <c r="S175" s="252"/>
      <c r="T175" s="253"/>
      <c r="U175" s="253"/>
      <c r="V175" s="253"/>
      <c r="W175" s="253"/>
      <c r="X175" s="252"/>
      <c r="Y175" s="253"/>
      <c r="Z175" s="253"/>
      <c r="AA175" s="253"/>
      <c r="AB175" s="253"/>
      <c r="AC175" s="252"/>
      <c r="AD175" s="253"/>
      <c r="AE175" s="253"/>
      <c r="AF175" s="253"/>
      <c r="AG175" s="254"/>
      <c r="AH175" s="250"/>
      <c r="AI175" s="250"/>
      <c r="AJ175" s="254"/>
    </row>
    <row r="176" spans="1:36" x14ac:dyDescent="0.35">
      <c r="A176" s="250"/>
      <c r="B176" s="263"/>
      <c r="C176" s="250"/>
      <c r="D176" s="254"/>
      <c r="E176" s="254"/>
      <c r="F176" s="254"/>
      <c r="G176" s="254"/>
      <c r="H176" s="250"/>
      <c r="I176" s="254"/>
      <c r="J176" s="254"/>
      <c r="K176" s="254"/>
      <c r="L176" s="254"/>
      <c r="M176" s="250"/>
      <c r="N176" s="250"/>
      <c r="O176" s="254"/>
      <c r="P176" s="254"/>
      <c r="Q176" s="254"/>
      <c r="R176" s="254"/>
      <c r="S176" s="250"/>
      <c r="T176" s="254"/>
      <c r="U176" s="254"/>
      <c r="V176" s="254"/>
      <c r="W176" s="254"/>
      <c r="X176" s="250"/>
      <c r="Y176" s="254"/>
      <c r="Z176" s="254"/>
      <c r="AA176" s="254"/>
      <c r="AB176" s="254"/>
      <c r="AC176" s="250"/>
      <c r="AD176" s="254"/>
      <c r="AE176" s="254"/>
      <c r="AF176" s="254"/>
      <c r="AG176" s="254"/>
      <c r="AH176" s="250"/>
      <c r="AI176" s="250"/>
      <c r="AJ176" s="254"/>
    </row>
    <row r="177" spans="1:36" x14ac:dyDescent="0.35">
      <c r="A177" s="250"/>
      <c r="B177" s="263"/>
      <c r="C177" s="250"/>
      <c r="D177" s="254"/>
      <c r="E177" s="254"/>
      <c r="F177" s="254"/>
      <c r="G177" s="254"/>
      <c r="H177" s="250"/>
      <c r="I177" s="254"/>
      <c r="J177" s="254"/>
      <c r="K177" s="254"/>
      <c r="L177" s="254"/>
      <c r="M177" s="250"/>
      <c r="N177" s="250"/>
      <c r="O177" s="254"/>
      <c r="P177" s="254"/>
      <c r="Q177" s="254"/>
      <c r="R177" s="254"/>
      <c r="S177" s="250"/>
      <c r="T177" s="254"/>
      <c r="U177" s="254"/>
      <c r="V177" s="254"/>
      <c r="W177" s="254"/>
      <c r="X177" s="250"/>
      <c r="Y177" s="254"/>
      <c r="Z177" s="254"/>
      <c r="AA177" s="254"/>
      <c r="AB177" s="254"/>
      <c r="AC177" s="250"/>
      <c r="AD177" s="254"/>
      <c r="AE177" s="254"/>
      <c r="AF177" s="254"/>
      <c r="AG177" s="254"/>
      <c r="AH177" s="250"/>
      <c r="AI177" s="250"/>
      <c r="AJ177" s="254"/>
    </row>
    <row r="178" spans="1:36" x14ac:dyDescent="0.35">
      <c r="A178" s="250"/>
      <c r="B178" s="263"/>
      <c r="C178" s="250"/>
      <c r="D178" s="254"/>
      <c r="E178" s="254"/>
      <c r="F178" s="254"/>
      <c r="G178" s="254"/>
      <c r="H178" s="250"/>
      <c r="I178" s="254"/>
      <c r="J178" s="254"/>
      <c r="K178" s="254"/>
      <c r="L178" s="254"/>
      <c r="M178" s="250"/>
      <c r="N178" s="250"/>
      <c r="O178" s="254"/>
      <c r="P178" s="254"/>
      <c r="Q178" s="254"/>
      <c r="R178" s="254"/>
      <c r="S178" s="250"/>
      <c r="T178" s="254"/>
      <c r="U178" s="254"/>
      <c r="V178" s="254"/>
      <c r="W178" s="254"/>
      <c r="X178" s="250"/>
      <c r="Y178" s="254"/>
      <c r="Z178" s="254"/>
      <c r="AA178" s="254"/>
      <c r="AB178" s="254"/>
      <c r="AC178" s="250"/>
      <c r="AD178" s="254"/>
      <c r="AE178" s="254"/>
      <c r="AF178" s="254"/>
      <c r="AG178" s="254"/>
      <c r="AH178" s="250"/>
      <c r="AI178" s="250"/>
      <c r="AJ178" s="254"/>
    </row>
    <row r="179" spans="1:36" x14ac:dyDescent="0.35">
      <c r="A179" s="252"/>
      <c r="B179" s="264"/>
      <c r="C179" s="255"/>
      <c r="D179" s="253"/>
      <c r="E179" s="253"/>
      <c r="F179" s="253"/>
      <c r="G179" s="253"/>
      <c r="H179" s="252"/>
      <c r="I179" s="253"/>
      <c r="J179" s="253"/>
      <c r="K179" s="253"/>
      <c r="L179" s="253"/>
      <c r="M179" s="252"/>
      <c r="N179" s="252"/>
      <c r="O179" s="253"/>
      <c r="P179" s="253"/>
      <c r="Q179" s="253"/>
      <c r="R179" s="253"/>
      <c r="S179" s="252"/>
      <c r="T179" s="253"/>
      <c r="U179" s="253"/>
      <c r="V179" s="253"/>
      <c r="W179" s="253"/>
      <c r="X179" s="252"/>
      <c r="Y179" s="253"/>
      <c r="Z179" s="253"/>
      <c r="AA179" s="253"/>
      <c r="AB179" s="253"/>
      <c r="AC179" s="252"/>
      <c r="AD179" s="253"/>
      <c r="AE179" s="253"/>
      <c r="AF179" s="253"/>
      <c r="AG179" s="254"/>
      <c r="AH179" s="250"/>
      <c r="AI179" s="250"/>
      <c r="AJ179" s="254"/>
    </row>
    <row r="180" spans="1:36" x14ac:dyDescent="0.35">
      <c r="A180" s="250"/>
      <c r="B180" s="263"/>
      <c r="C180" s="250"/>
      <c r="D180" s="254"/>
      <c r="E180" s="254"/>
      <c r="F180" s="254"/>
      <c r="G180" s="254"/>
      <c r="H180" s="250"/>
      <c r="I180" s="254"/>
      <c r="J180" s="254"/>
      <c r="K180" s="254"/>
      <c r="L180" s="254"/>
      <c r="M180" s="250"/>
      <c r="N180" s="250"/>
      <c r="O180" s="254"/>
      <c r="P180" s="254"/>
      <c r="Q180" s="254"/>
      <c r="R180" s="254"/>
      <c r="S180" s="250"/>
      <c r="T180" s="254"/>
      <c r="U180" s="254"/>
      <c r="V180" s="254"/>
      <c r="W180" s="254"/>
      <c r="X180" s="250"/>
      <c r="Y180" s="254"/>
      <c r="Z180" s="254"/>
      <c r="AA180" s="254"/>
      <c r="AB180" s="254"/>
      <c r="AC180" s="250"/>
      <c r="AD180" s="254"/>
      <c r="AE180" s="254"/>
      <c r="AF180" s="254"/>
      <c r="AG180" s="254"/>
      <c r="AH180" s="250"/>
      <c r="AI180" s="250"/>
      <c r="AJ180" s="254"/>
    </row>
    <row r="181" spans="1:36" x14ac:dyDescent="0.35">
      <c r="A181" s="250"/>
      <c r="B181" s="263"/>
      <c r="C181" s="250"/>
      <c r="D181" s="254"/>
      <c r="E181" s="254"/>
      <c r="F181" s="254"/>
      <c r="G181" s="254"/>
      <c r="H181" s="250"/>
      <c r="I181" s="254"/>
      <c r="J181" s="254"/>
      <c r="K181" s="254"/>
      <c r="L181" s="254"/>
      <c r="M181" s="250"/>
      <c r="N181" s="250"/>
      <c r="O181" s="254"/>
      <c r="P181" s="254"/>
      <c r="Q181" s="254"/>
      <c r="R181" s="254"/>
      <c r="S181" s="250"/>
      <c r="T181" s="254"/>
      <c r="U181" s="254"/>
      <c r="V181" s="254"/>
      <c r="W181" s="254"/>
      <c r="X181" s="250"/>
      <c r="Y181" s="254"/>
      <c r="Z181" s="254"/>
      <c r="AA181" s="254"/>
      <c r="AB181" s="254"/>
      <c r="AC181" s="250"/>
      <c r="AD181" s="254"/>
      <c r="AE181" s="254"/>
      <c r="AF181" s="254"/>
      <c r="AG181" s="254"/>
      <c r="AH181" s="250"/>
      <c r="AI181" s="250"/>
      <c r="AJ181" s="254"/>
    </row>
    <row r="182" spans="1:36" x14ac:dyDescent="0.35">
      <c r="A182" s="250"/>
      <c r="B182" s="263"/>
      <c r="C182" s="250"/>
      <c r="D182" s="254"/>
      <c r="E182" s="254"/>
      <c r="F182" s="254"/>
      <c r="G182" s="254"/>
      <c r="H182" s="250"/>
      <c r="I182" s="254"/>
      <c r="J182" s="254"/>
      <c r="K182" s="254"/>
      <c r="L182" s="254"/>
      <c r="M182" s="250"/>
      <c r="N182" s="250"/>
      <c r="O182" s="254"/>
      <c r="P182" s="254"/>
      <c r="Q182" s="254"/>
      <c r="R182" s="254"/>
      <c r="S182" s="250"/>
      <c r="T182" s="254"/>
      <c r="U182" s="254"/>
      <c r="V182" s="254"/>
      <c r="W182" s="254"/>
      <c r="X182" s="250"/>
      <c r="Y182" s="254"/>
      <c r="Z182" s="254"/>
      <c r="AA182" s="254"/>
      <c r="AB182" s="254"/>
      <c r="AC182" s="250"/>
      <c r="AD182" s="254"/>
      <c r="AE182" s="254"/>
      <c r="AF182" s="254"/>
      <c r="AG182" s="254"/>
      <c r="AH182" s="250"/>
      <c r="AI182" s="250"/>
      <c r="AJ182" s="254"/>
    </row>
    <row r="183" spans="1:36" x14ac:dyDescent="0.35">
      <c r="A183" s="252"/>
      <c r="B183" s="264"/>
      <c r="C183" s="255"/>
      <c r="D183" s="253"/>
      <c r="E183" s="253"/>
      <c r="F183" s="253"/>
      <c r="G183" s="253"/>
      <c r="H183" s="252"/>
      <c r="I183" s="253"/>
      <c r="J183" s="253"/>
      <c r="K183" s="253"/>
      <c r="L183" s="253"/>
      <c r="M183" s="252"/>
      <c r="N183" s="252"/>
      <c r="O183" s="253"/>
      <c r="P183" s="253"/>
      <c r="Q183" s="253"/>
      <c r="R183" s="253"/>
      <c r="S183" s="252"/>
      <c r="T183" s="253"/>
      <c r="U183" s="253"/>
      <c r="V183" s="253"/>
      <c r="W183" s="253"/>
      <c r="X183" s="252"/>
      <c r="Y183" s="253"/>
      <c r="Z183" s="253"/>
      <c r="AA183" s="253"/>
      <c r="AB183" s="253"/>
      <c r="AC183" s="252"/>
      <c r="AD183" s="253"/>
      <c r="AE183" s="253"/>
      <c r="AF183" s="253"/>
      <c r="AG183" s="254"/>
      <c r="AH183" s="250"/>
      <c r="AI183" s="250"/>
      <c r="AJ183" s="254"/>
    </row>
    <row r="184" spans="1:36" x14ac:dyDescent="0.35">
      <c r="A184" s="250"/>
      <c r="B184" s="263"/>
      <c r="C184" s="250"/>
      <c r="D184" s="254"/>
      <c r="E184" s="254"/>
      <c r="F184" s="254"/>
      <c r="G184" s="254"/>
      <c r="H184" s="250"/>
      <c r="I184" s="254"/>
      <c r="J184" s="254"/>
      <c r="K184" s="254"/>
      <c r="L184" s="254"/>
      <c r="M184" s="250"/>
      <c r="N184" s="250"/>
      <c r="O184" s="254"/>
      <c r="P184" s="254"/>
      <c r="Q184" s="254"/>
      <c r="R184" s="254"/>
      <c r="S184" s="250"/>
      <c r="T184" s="254"/>
      <c r="U184" s="254"/>
      <c r="V184" s="254"/>
      <c r="W184" s="254"/>
      <c r="X184" s="250"/>
      <c r="Y184" s="254"/>
      <c r="Z184" s="254"/>
      <c r="AA184" s="254"/>
      <c r="AB184" s="254"/>
      <c r="AC184" s="250"/>
      <c r="AD184" s="254"/>
      <c r="AE184" s="254"/>
      <c r="AF184" s="254"/>
      <c r="AG184" s="254"/>
      <c r="AH184" s="250"/>
      <c r="AI184" s="250"/>
      <c r="AJ184" s="254"/>
    </row>
    <row r="185" spans="1:36" x14ac:dyDescent="0.35">
      <c r="A185" s="250"/>
      <c r="B185" s="263"/>
      <c r="C185" s="250"/>
      <c r="D185" s="254"/>
      <c r="E185" s="254"/>
      <c r="F185" s="254"/>
      <c r="G185" s="254"/>
      <c r="H185" s="250"/>
      <c r="I185" s="254"/>
      <c r="J185" s="254"/>
      <c r="K185" s="254"/>
      <c r="L185" s="254"/>
      <c r="M185" s="250"/>
      <c r="N185" s="250"/>
      <c r="O185" s="254"/>
      <c r="P185" s="254"/>
      <c r="Q185" s="254"/>
      <c r="R185" s="254"/>
      <c r="S185" s="250"/>
      <c r="T185" s="254"/>
      <c r="U185" s="254"/>
      <c r="V185" s="254"/>
      <c r="W185" s="254"/>
      <c r="X185" s="250"/>
      <c r="Y185" s="254"/>
      <c r="Z185" s="254"/>
      <c r="AA185" s="254"/>
      <c r="AB185" s="254"/>
      <c r="AC185" s="250"/>
      <c r="AD185" s="254"/>
      <c r="AE185" s="254"/>
      <c r="AF185" s="254"/>
      <c r="AG185" s="254"/>
      <c r="AH185" s="250"/>
      <c r="AI185" s="250"/>
      <c r="AJ185" s="254"/>
    </row>
    <row r="186" spans="1:36" x14ac:dyDescent="0.35">
      <c r="A186" s="250"/>
      <c r="B186" s="263"/>
      <c r="C186" s="250"/>
      <c r="D186" s="254"/>
      <c r="E186" s="254"/>
      <c r="F186" s="254"/>
      <c r="G186" s="254"/>
      <c r="H186" s="250"/>
      <c r="I186" s="254"/>
      <c r="J186" s="254"/>
      <c r="K186" s="254"/>
      <c r="L186" s="254"/>
      <c r="M186" s="250"/>
      <c r="N186" s="250"/>
      <c r="O186" s="254"/>
      <c r="P186" s="254"/>
      <c r="Q186" s="254"/>
      <c r="R186" s="254"/>
      <c r="S186" s="250"/>
      <c r="T186" s="254"/>
      <c r="U186" s="254"/>
      <c r="V186" s="254"/>
      <c r="W186" s="254"/>
      <c r="X186" s="250"/>
      <c r="Y186" s="254"/>
      <c r="Z186" s="254"/>
      <c r="AA186" s="254"/>
      <c r="AB186" s="254"/>
      <c r="AC186" s="250"/>
      <c r="AD186" s="254"/>
      <c r="AE186" s="254"/>
      <c r="AF186" s="254"/>
      <c r="AG186" s="254"/>
      <c r="AH186" s="250"/>
      <c r="AI186" s="250"/>
      <c r="AJ186" s="254"/>
    </row>
    <row r="187" spans="1:36" x14ac:dyDescent="0.35">
      <c r="A187" s="252"/>
      <c r="B187" s="264"/>
      <c r="C187" s="255"/>
      <c r="D187" s="253"/>
      <c r="E187" s="253"/>
      <c r="F187" s="253"/>
      <c r="G187" s="253"/>
      <c r="H187" s="252"/>
      <c r="I187" s="253"/>
      <c r="J187" s="253"/>
      <c r="K187" s="253"/>
      <c r="L187" s="253"/>
      <c r="M187" s="252"/>
      <c r="N187" s="252"/>
      <c r="O187" s="253"/>
      <c r="P187" s="253"/>
      <c r="Q187" s="253"/>
      <c r="R187" s="253"/>
      <c r="S187" s="252"/>
      <c r="T187" s="253"/>
      <c r="U187" s="253"/>
      <c r="V187" s="253"/>
      <c r="W187" s="253"/>
      <c r="X187" s="252"/>
      <c r="Y187" s="253"/>
      <c r="Z187" s="253"/>
      <c r="AA187" s="253"/>
      <c r="AB187" s="253"/>
      <c r="AC187" s="252"/>
      <c r="AD187" s="253"/>
      <c r="AE187" s="253"/>
      <c r="AF187" s="253"/>
      <c r="AG187" s="254"/>
      <c r="AH187" s="250"/>
      <c r="AI187" s="250"/>
      <c r="AJ187" s="254"/>
    </row>
    <row r="188" spans="1:36" x14ac:dyDescent="0.35">
      <c r="A188" s="250"/>
      <c r="B188" s="263"/>
      <c r="C188" s="250"/>
      <c r="D188" s="254"/>
      <c r="E188" s="254"/>
      <c r="F188" s="254"/>
      <c r="G188" s="254"/>
      <c r="H188" s="250"/>
      <c r="I188" s="254"/>
      <c r="J188" s="254"/>
      <c r="K188" s="254"/>
      <c r="L188" s="254"/>
      <c r="M188" s="250"/>
      <c r="N188" s="250"/>
      <c r="O188" s="254"/>
      <c r="P188" s="254"/>
      <c r="Q188" s="254"/>
      <c r="R188" s="254"/>
      <c r="S188" s="250"/>
      <c r="T188" s="254"/>
      <c r="U188" s="254"/>
      <c r="V188" s="254"/>
      <c r="W188" s="254"/>
      <c r="X188" s="250"/>
      <c r="Y188" s="254"/>
      <c r="Z188" s="254"/>
      <c r="AA188" s="254"/>
      <c r="AB188" s="254"/>
      <c r="AC188" s="250"/>
      <c r="AD188" s="254"/>
      <c r="AE188" s="254"/>
      <c r="AF188" s="254"/>
      <c r="AG188" s="254"/>
      <c r="AH188" s="250"/>
      <c r="AI188" s="250"/>
      <c r="AJ188" s="254"/>
    </row>
    <row r="189" spans="1:36" x14ac:dyDescent="0.35">
      <c r="A189" s="252"/>
      <c r="B189" s="264"/>
      <c r="C189" s="255"/>
      <c r="D189" s="253"/>
      <c r="E189" s="253"/>
      <c r="F189" s="253"/>
      <c r="G189" s="253"/>
      <c r="H189" s="252"/>
      <c r="I189" s="253"/>
      <c r="J189" s="253"/>
      <c r="K189" s="253"/>
      <c r="L189" s="253"/>
      <c r="M189" s="252"/>
      <c r="N189" s="252"/>
      <c r="O189" s="253"/>
      <c r="P189" s="253"/>
      <c r="Q189" s="253"/>
      <c r="R189" s="253"/>
      <c r="S189" s="252"/>
      <c r="T189" s="253"/>
      <c r="U189" s="253"/>
      <c r="V189" s="253"/>
      <c r="W189" s="253"/>
      <c r="X189" s="252"/>
      <c r="Y189" s="253"/>
      <c r="Z189" s="253"/>
      <c r="AA189" s="253"/>
      <c r="AB189" s="253"/>
      <c r="AC189" s="252"/>
      <c r="AD189" s="253"/>
      <c r="AE189" s="253"/>
      <c r="AF189" s="253"/>
      <c r="AG189" s="254"/>
      <c r="AH189" s="250"/>
      <c r="AI189" s="250"/>
      <c r="AJ189" s="254"/>
    </row>
    <row r="190" spans="1:36" x14ac:dyDescent="0.35">
      <c r="A190" s="250"/>
      <c r="B190" s="263"/>
      <c r="C190" s="250"/>
      <c r="D190" s="254"/>
      <c r="E190" s="254"/>
      <c r="F190" s="254"/>
      <c r="G190" s="254"/>
      <c r="H190" s="250"/>
      <c r="I190" s="254"/>
      <c r="J190" s="254"/>
      <c r="K190" s="254"/>
      <c r="L190" s="254"/>
      <c r="M190" s="250"/>
      <c r="N190" s="250"/>
      <c r="O190" s="254"/>
      <c r="P190" s="254"/>
      <c r="Q190" s="254"/>
      <c r="R190" s="254"/>
      <c r="S190" s="250"/>
      <c r="T190" s="254"/>
      <c r="U190" s="254"/>
      <c r="V190" s="254"/>
      <c r="W190" s="254"/>
      <c r="X190" s="250"/>
      <c r="Y190" s="254"/>
      <c r="Z190" s="254"/>
      <c r="AA190" s="254"/>
      <c r="AB190" s="254"/>
      <c r="AC190" s="250"/>
      <c r="AD190" s="254"/>
      <c r="AE190" s="254"/>
      <c r="AF190" s="254"/>
      <c r="AG190" s="254"/>
      <c r="AH190" s="250"/>
      <c r="AI190" s="250"/>
      <c r="AJ190" s="254"/>
    </row>
    <row r="191" spans="1:36" x14ac:dyDescent="0.35">
      <c r="A191" s="252"/>
      <c r="B191" s="264"/>
      <c r="C191" s="255"/>
      <c r="D191" s="253"/>
      <c r="E191" s="253"/>
      <c r="F191" s="253"/>
      <c r="G191" s="253"/>
      <c r="H191" s="252"/>
      <c r="I191" s="253"/>
      <c r="J191" s="253"/>
      <c r="K191" s="253"/>
      <c r="L191" s="253"/>
      <c r="M191" s="252"/>
      <c r="N191" s="252"/>
      <c r="O191" s="253"/>
      <c r="P191" s="253"/>
      <c r="Q191" s="253"/>
      <c r="R191" s="253"/>
      <c r="S191" s="252"/>
      <c r="T191" s="253"/>
      <c r="U191" s="253"/>
      <c r="V191" s="253"/>
      <c r="W191" s="253"/>
      <c r="X191" s="252"/>
      <c r="Y191" s="253"/>
      <c r="Z191" s="253"/>
      <c r="AA191" s="253"/>
      <c r="AB191" s="253"/>
      <c r="AC191" s="252"/>
      <c r="AD191" s="253"/>
      <c r="AE191" s="253"/>
      <c r="AF191" s="253"/>
      <c r="AG191" s="254"/>
      <c r="AH191" s="250"/>
      <c r="AI191" s="250"/>
      <c r="AJ191" s="254"/>
    </row>
    <row r="192" spans="1:36" x14ac:dyDescent="0.35">
      <c r="A192" s="250"/>
      <c r="B192" s="263"/>
      <c r="C192" s="250"/>
      <c r="D192" s="254"/>
      <c r="E192" s="254"/>
      <c r="F192" s="254"/>
      <c r="G192" s="254"/>
      <c r="H192" s="250"/>
      <c r="I192" s="254"/>
      <c r="J192" s="254"/>
      <c r="K192" s="254"/>
      <c r="L192" s="254"/>
      <c r="M192" s="250"/>
      <c r="N192" s="250"/>
      <c r="O192" s="254"/>
      <c r="P192" s="254"/>
      <c r="Q192" s="254"/>
      <c r="R192" s="254"/>
      <c r="S192" s="250"/>
      <c r="T192" s="254"/>
      <c r="U192" s="254"/>
      <c r="V192" s="254"/>
      <c r="W192" s="254"/>
      <c r="X192" s="250"/>
      <c r="Y192" s="254"/>
      <c r="Z192" s="254"/>
      <c r="AA192" s="254"/>
      <c r="AB192" s="254"/>
      <c r="AC192" s="250"/>
      <c r="AD192" s="254"/>
      <c r="AE192" s="254"/>
      <c r="AF192" s="254"/>
      <c r="AG192" s="254"/>
      <c r="AH192" s="250"/>
      <c r="AI192" s="250"/>
      <c r="AJ192" s="254"/>
    </row>
    <row r="193" spans="1:36" x14ac:dyDescent="0.35">
      <c r="A193" s="250"/>
      <c r="B193" s="263"/>
      <c r="C193" s="250"/>
      <c r="D193" s="254"/>
      <c r="E193" s="254"/>
      <c r="F193" s="254"/>
      <c r="G193" s="254"/>
      <c r="H193" s="250"/>
      <c r="I193" s="254"/>
      <c r="J193" s="254"/>
      <c r="K193" s="254"/>
      <c r="L193" s="254"/>
      <c r="M193" s="250"/>
      <c r="N193" s="250"/>
      <c r="O193" s="254"/>
      <c r="P193" s="254"/>
      <c r="Q193" s="254"/>
      <c r="R193" s="254"/>
      <c r="S193" s="250"/>
      <c r="T193" s="254"/>
      <c r="U193" s="254"/>
      <c r="V193" s="254"/>
      <c r="W193" s="254"/>
      <c r="X193" s="250"/>
      <c r="Y193" s="254"/>
      <c r="Z193" s="254"/>
      <c r="AA193" s="254"/>
      <c r="AB193" s="254"/>
      <c r="AC193" s="250"/>
      <c r="AD193" s="254"/>
      <c r="AE193" s="254"/>
      <c r="AF193" s="254"/>
      <c r="AG193" s="254"/>
      <c r="AH193" s="250"/>
      <c r="AI193" s="250"/>
      <c r="AJ193" s="2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/>
  </sheetViews>
  <sheetFormatPr defaultRowHeight="14.5" x14ac:dyDescent="0.35"/>
  <cols>
    <col min="1" max="1" width="10.6328125" customWidth="1"/>
    <col min="6" max="6" width="3.453125" bestFit="1" customWidth="1"/>
    <col min="7" max="7" width="9.90625" bestFit="1" customWidth="1"/>
    <col min="8" max="8" width="55.36328125" customWidth="1"/>
    <col min="9" max="9" width="3.54296875" customWidth="1"/>
    <col min="10" max="10" width="81" customWidth="1"/>
  </cols>
  <sheetData>
    <row r="1" spans="1:10" ht="15" thickBot="1" x14ac:dyDescent="0.35">
      <c r="A1" t="s">
        <v>343</v>
      </c>
      <c r="B1" t="s">
        <v>344</v>
      </c>
      <c r="F1" t="s">
        <v>359</v>
      </c>
    </row>
    <row r="2" spans="1:10" ht="15" thickBot="1" x14ac:dyDescent="0.35">
      <c r="A2" t="s">
        <v>11</v>
      </c>
      <c r="B2" t="s">
        <v>15</v>
      </c>
      <c r="F2" s="198" t="s">
        <v>7</v>
      </c>
      <c r="G2" s="204" t="s">
        <v>25</v>
      </c>
      <c r="H2" s="207" t="s">
        <v>26</v>
      </c>
      <c r="I2" s="207" t="s">
        <v>27</v>
      </c>
      <c r="J2" s="199"/>
    </row>
    <row r="3" spans="1:10" ht="14.4" x14ac:dyDescent="0.3">
      <c r="A3" t="s">
        <v>8</v>
      </c>
      <c r="B3" t="s">
        <v>360</v>
      </c>
      <c r="F3" s="234">
        <v>1</v>
      </c>
      <c r="G3" s="235" t="s">
        <v>24</v>
      </c>
      <c r="H3" s="236" t="s">
        <v>357</v>
      </c>
      <c r="I3" s="237" t="s">
        <v>300</v>
      </c>
      <c r="J3" s="238" t="s">
        <v>354</v>
      </c>
    </row>
    <row r="4" spans="1:10" ht="14.4" x14ac:dyDescent="0.3">
      <c r="A4" t="s">
        <v>13</v>
      </c>
      <c r="B4" t="s">
        <v>12</v>
      </c>
      <c r="F4" s="200"/>
      <c r="G4" s="205"/>
      <c r="H4" s="208"/>
      <c r="I4" s="211" t="s">
        <v>301</v>
      </c>
      <c r="J4" s="231" t="s">
        <v>358</v>
      </c>
    </row>
    <row r="5" spans="1:10" ht="14.4" x14ac:dyDescent="0.3">
      <c r="A5" t="s">
        <v>10</v>
      </c>
      <c r="B5" t="s">
        <v>14</v>
      </c>
      <c r="F5" s="200"/>
      <c r="G5" s="205"/>
      <c r="H5" s="208"/>
      <c r="I5" s="212"/>
      <c r="J5" s="231"/>
    </row>
    <row r="6" spans="1:10" ht="14.4" x14ac:dyDescent="0.3">
      <c r="A6" t="s">
        <v>9</v>
      </c>
      <c r="B6" t="s">
        <v>345</v>
      </c>
      <c r="F6" s="200"/>
      <c r="G6" s="208"/>
      <c r="H6" s="210" t="s">
        <v>356</v>
      </c>
      <c r="I6" s="213" t="s">
        <v>300</v>
      </c>
      <c r="J6" s="232" t="s">
        <v>354</v>
      </c>
    </row>
    <row r="7" spans="1:10" ht="14.4" x14ac:dyDescent="0.3">
      <c r="A7" t="s">
        <v>16</v>
      </c>
      <c r="B7" t="s">
        <v>12</v>
      </c>
      <c r="F7" s="200"/>
      <c r="G7" s="205"/>
      <c r="H7" s="208"/>
      <c r="I7" s="211" t="s">
        <v>301</v>
      </c>
      <c r="J7" s="231" t="s">
        <v>355</v>
      </c>
    </row>
    <row r="8" spans="1:10" ht="15" thickBot="1" x14ac:dyDescent="0.35">
      <c r="F8" s="203"/>
      <c r="G8" s="206"/>
      <c r="H8" s="209"/>
      <c r="I8" s="214"/>
      <c r="J8" s="233"/>
    </row>
    <row r="9" spans="1:10" ht="14.4" x14ac:dyDescent="0.3">
      <c r="F9" s="225"/>
      <c r="G9" s="226"/>
      <c r="H9" s="226"/>
      <c r="I9" s="225"/>
      <c r="J9" s="227"/>
    </row>
    <row r="10" spans="1:10" ht="14.4" x14ac:dyDescent="0.3">
      <c r="F10" s="228"/>
      <c r="G10" s="201"/>
      <c r="H10" s="201"/>
      <c r="I10" s="228"/>
      <c r="J10" s="229"/>
    </row>
    <row r="11" spans="1:10" ht="14.4" x14ac:dyDescent="0.3">
      <c r="F11" s="228"/>
      <c r="G11" s="201"/>
      <c r="H11" s="201"/>
      <c r="I11" s="230"/>
      <c r="J11" s="202"/>
    </row>
    <row r="12" spans="1:10" ht="14.4" x14ac:dyDescent="0.3">
      <c r="F12" s="228"/>
      <c r="G12" s="201"/>
      <c r="H12" s="201"/>
      <c r="I12" s="230"/>
      <c r="J12" s="201"/>
    </row>
    <row r="13" spans="1:10" ht="14.4" x14ac:dyDescent="0.3">
      <c r="F13" s="228"/>
      <c r="G13" s="201"/>
      <c r="H13" s="201"/>
      <c r="I13" s="230"/>
      <c r="J13" s="201"/>
    </row>
    <row r="14" spans="1:10" ht="14.4" x14ac:dyDescent="0.3">
      <c r="F14" s="228"/>
      <c r="G14" s="201"/>
      <c r="H14" s="201"/>
      <c r="I14" s="228"/>
      <c r="J14" s="202"/>
    </row>
    <row r="15" spans="1:10" ht="14.4" x14ac:dyDescent="0.3">
      <c r="F15" s="223"/>
      <c r="H15" s="224"/>
    </row>
    <row r="16" spans="1:10" ht="14.4" x14ac:dyDescent="0.3">
      <c r="F16" s="223"/>
      <c r="H16" s="224"/>
    </row>
    <row r="17" spans="6:6" ht="14.4" x14ac:dyDescent="0.3">
      <c r="F17" s="223"/>
    </row>
    <row r="18" spans="6:6" ht="14.4" x14ac:dyDescent="0.3">
      <c r="F18" s="223"/>
    </row>
    <row r="19" spans="6:6" ht="14.4" x14ac:dyDescent="0.3">
      <c r="F19" s="223"/>
    </row>
    <row r="20" spans="6:6" ht="14.4" x14ac:dyDescent="0.3">
      <c r="F20" s="223"/>
    </row>
    <row r="21" spans="6:6" ht="14.4" x14ac:dyDescent="0.3">
      <c r="F21" s="223"/>
    </row>
    <row r="22" spans="6:6" ht="14.4" x14ac:dyDescent="0.3">
      <c r="F22" s="223"/>
    </row>
  </sheetData>
  <sortState ref="A2:B6">
    <sortCondition ref="A2: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MFR</vt:lpstr>
      <vt:lpstr>TB</vt:lpstr>
      <vt:lpstr>Mapping</vt:lpstr>
      <vt:lpstr>Country</vt:lpstr>
      <vt:lpstr>Currency</vt:lpstr>
      <vt:lpstr>MFR!Print_Area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 Kar Hoe</dc:creator>
  <cp:lastModifiedBy>LENOVO</cp:lastModifiedBy>
  <cp:lastPrinted>2016-07-22T03:43:44Z</cp:lastPrinted>
  <dcterms:created xsi:type="dcterms:W3CDTF">2016-02-25T15:24:33Z</dcterms:created>
  <dcterms:modified xsi:type="dcterms:W3CDTF">2017-09-26T03:31:15Z</dcterms:modified>
</cp:coreProperties>
</file>