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20115" windowHeight="7500" activeTab="2"/>
  </bookViews>
  <sheets>
    <sheet name="BS" sheetId="1" r:id="rId1"/>
    <sheet name="TB" sheetId="2" r:id="rId2"/>
    <sheet name="PL" sheetId="3" r:id="rId3"/>
  </sheets>
  <calcPr calcId="124519"/>
</workbook>
</file>

<file path=xl/calcChain.xml><?xml version="1.0" encoding="utf-8"?>
<calcChain xmlns="http://schemas.openxmlformats.org/spreadsheetml/2006/main">
  <c r="F148" i="3"/>
  <c r="E148"/>
  <c r="D148"/>
  <c r="C148"/>
  <c r="F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D136" i="1"/>
  <c r="E136"/>
  <c r="F136"/>
  <c r="C136"/>
  <c r="C154" i="3" l="1"/>
  <c r="C155" s="1"/>
  <c r="C139"/>
  <c r="C128"/>
  <c r="C28"/>
  <c r="F155"/>
  <c r="E154"/>
  <c r="E155" s="1"/>
  <c r="D154"/>
  <c r="D155" s="1"/>
  <c r="F128"/>
  <c r="E128"/>
  <c r="D128"/>
  <c r="B8" l="1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F28" s="1"/>
  <c r="B27"/>
  <c r="C27"/>
  <c r="D27"/>
  <c r="E27"/>
  <c r="F27"/>
  <c r="D28"/>
  <c r="E28"/>
  <c r="B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30"/>
  <c r="B131"/>
  <c r="C131"/>
  <c r="D131"/>
  <c r="E131"/>
  <c r="F131"/>
  <c r="B132"/>
  <c r="C132"/>
  <c r="D132"/>
  <c r="E132"/>
  <c r="F132"/>
  <c r="B133"/>
  <c r="C133"/>
  <c r="D133"/>
  <c r="E133"/>
  <c r="F133"/>
  <c r="B134"/>
  <c r="C134"/>
  <c r="D134"/>
  <c r="E134"/>
  <c r="F134"/>
  <c r="B135"/>
  <c r="C135"/>
  <c r="D135"/>
  <c r="E135"/>
  <c r="F135"/>
  <c r="B136"/>
  <c r="C136"/>
  <c r="D136"/>
  <c r="E136"/>
  <c r="F136"/>
  <c r="B137"/>
  <c r="C137"/>
  <c r="D137"/>
  <c r="E137"/>
  <c r="F137"/>
  <c r="B138"/>
  <c r="C138"/>
  <c r="D138"/>
  <c r="E138"/>
  <c r="F138"/>
  <c r="D139"/>
  <c r="E139"/>
  <c r="F139"/>
  <c r="B141"/>
  <c r="B142"/>
  <c r="C142"/>
  <c r="D142"/>
  <c r="E142"/>
  <c r="F142"/>
  <c r="B143"/>
  <c r="C143"/>
  <c r="D143"/>
  <c r="E143"/>
  <c r="F143"/>
  <c r="B144"/>
  <c r="C144"/>
  <c r="D144"/>
  <c r="E144"/>
  <c r="F144"/>
  <c r="B145"/>
  <c r="C145"/>
  <c r="D145"/>
  <c r="E145"/>
  <c r="F145"/>
  <c r="B146"/>
  <c r="C146"/>
  <c r="D146"/>
  <c r="E146"/>
  <c r="F146"/>
  <c r="B147"/>
  <c r="C147"/>
  <c r="D147"/>
  <c r="E147"/>
  <c r="F147"/>
  <c r="B148"/>
  <c r="B149"/>
  <c r="B150"/>
  <c r="B151"/>
  <c r="B152"/>
  <c r="B153"/>
  <c r="C54" i="1" l="1"/>
  <c r="C94"/>
  <c r="C93" l="1"/>
  <c r="D93"/>
  <c r="E93"/>
  <c r="F93"/>
  <c r="D94"/>
  <c r="E94"/>
  <c r="F94"/>
  <c r="B93"/>
  <c r="B94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8" l="1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97"/>
  <c r="B8" l="1"/>
  <c r="F9" l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C135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E95" l="1"/>
  <c r="C95"/>
  <c r="F95"/>
  <c r="D95"/>
</calcChain>
</file>

<file path=xl/sharedStrings.xml><?xml version="1.0" encoding="utf-8"?>
<sst xmlns="http://schemas.openxmlformats.org/spreadsheetml/2006/main" count="30" uniqueCount="23">
  <si>
    <t>Keterangan</t>
  </si>
  <si>
    <t>ID</t>
  </si>
  <si>
    <t xml:space="preserve">  TOTAL AKTIVA</t>
  </si>
  <si>
    <t>D</t>
  </si>
  <si>
    <t>K</t>
  </si>
  <si>
    <t>NAME</t>
  </si>
  <si>
    <t>PREVIOUS BALANCE</t>
  </si>
  <si>
    <t>DEBIT</t>
  </si>
  <si>
    <t>CREDIT</t>
  </si>
  <si>
    <t>CURRENT BALANCE</t>
  </si>
  <si>
    <t>TRIAL BALANCE</t>
  </si>
  <si>
    <t xml:space="preserve">DATE FROM : </t>
  </si>
  <si>
    <t xml:space="preserve">DATE TO : </t>
  </si>
  <si>
    <t>Prev</t>
  </si>
  <si>
    <t>End</t>
  </si>
  <si>
    <t>Total Pendapatan Usaha</t>
  </si>
  <si>
    <t>Total Beban Usaha</t>
  </si>
  <si>
    <t>Total Pendapatan Lain-lain</t>
  </si>
  <si>
    <t>Biaya Lain-lain</t>
  </si>
  <si>
    <t>PT. Jasa Capital Asset Management</t>
  </si>
  <si>
    <t xml:space="preserve">Laporan Posisi Keuangan </t>
  </si>
  <si>
    <t xml:space="preserve">  TOTAL PASSIVA + MODAL</t>
  </si>
  <si>
    <t>LABA (RUGI) TAHUN BERJALAN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</si>
</sst>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mmm\-yy;@"/>
    <numFmt numFmtId="165" formatCode="[$-409]d\-mmm\-yy;@"/>
    <numFmt numFmtId="166" formatCode="dd/mmm/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 applyFill="1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43" fontId="5" fillId="0" borderId="0" xfId="0" applyNumberFormat="1" applyFont="1" applyFill="1"/>
    <xf numFmtId="43" fontId="0" fillId="0" borderId="0" xfId="0" applyNumberFormat="1" applyFont="1" applyFill="1"/>
    <xf numFmtId="39" fontId="0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Border="1"/>
    <xf numFmtId="0" fontId="1" fillId="0" borderId="0" xfId="0" applyFont="1" applyFill="1" applyAlignment="1" applyProtection="1">
      <alignment horizontal="left"/>
      <protection locked="0"/>
    </xf>
    <xf numFmtId="0" fontId="6" fillId="0" borderId="0" xfId="0" applyFont="1" applyFill="1" applyBorder="1" applyAlignment="1">
      <alignment horizontal="left" vertical="top" indent="1"/>
    </xf>
    <xf numFmtId="0" fontId="7" fillId="0" borderId="0" xfId="0" applyFont="1" applyFill="1"/>
    <xf numFmtId="39" fontId="5" fillId="0" borderId="3" xfId="1" applyNumberFormat="1" applyFont="1" applyFill="1" applyBorder="1"/>
    <xf numFmtId="43" fontId="5" fillId="0" borderId="0" xfId="0" applyNumberFormat="1" applyFont="1" applyFill="1" applyBorder="1"/>
    <xf numFmtId="43" fontId="0" fillId="0" borderId="0" xfId="0" applyNumberFormat="1" applyFont="1" applyFill="1" applyBorder="1"/>
    <xf numFmtId="0" fontId="0" fillId="0" borderId="0" xfId="0" applyNumberFormat="1" applyFont="1"/>
    <xf numFmtId="166" fontId="0" fillId="0" borderId="0" xfId="0" applyNumberFormat="1" applyFont="1"/>
    <xf numFmtId="39" fontId="5" fillId="0" borderId="0" xfId="1" applyNumberFormat="1" applyFont="1" applyFill="1" applyBorder="1"/>
    <xf numFmtId="39" fontId="3" fillId="0" borderId="0" xfId="1" applyNumberFormat="1" applyFont="1" applyFill="1" applyBorder="1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>
      <alignment horizontal="left"/>
    </xf>
    <xf numFmtId="39" fontId="3" fillId="0" borderId="3" xfId="1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left" vertical="top" indent="1"/>
    </xf>
    <xf numFmtId="0" fontId="6" fillId="0" borderId="6" xfId="0" applyFont="1" applyFill="1" applyBorder="1" applyAlignment="1">
      <alignment horizontal="left" vertical="top" indent="1"/>
    </xf>
    <xf numFmtId="0" fontId="7" fillId="0" borderId="3" xfId="0" applyFont="1" applyFill="1" applyBorder="1" applyAlignment="1">
      <alignment horizontal="left" vertical="top" indent="1"/>
    </xf>
    <xf numFmtId="0" fontId="3" fillId="0" borderId="8" xfId="0" applyFont="1" applyFill="1" applyBorder="1"/>
    <xf numFmtId="39" fontId="3" fillId="0" borderId="7" xfId="1" applyNumberFormat="1" applyFont="1" applyFill="1" applyBorder="1"/>
    <xf numFmtId="39" fontId="5" fillId="0" borderId="7" xfId="1" applyNumberFormat="1" applyFont="1" applyFill="1" applyBorder="1"/>
    <xf numFmtId="39" fontId="3" fillId="0" borderId="9" xfId="1" applyNumberFormat="1" applyFont="1" applyFill="1" applyBorder="1"/>
    <xf numFmtId="39" fontId="3" fillId="0" borderId="6" xfId="1" applyNumberFormat="1" applyFont="1" applyFill="1" applyBorder="1"/>
    <xf numFmtId="39" fontId="5" fillId="0" borderId="6" xfId="1" applyNumberFormat="1" applyFont="1" applyFill="1" applyBorder="1"/>
    <xf numFmtId="0" fontId="6" fillId="0" borderId="3" xfId="0" applyFont="1" applyFill="1" applyBorder="1" applyAlignment="1">
      <alignment horizontal="left" vertical="top" indent="1"/>
    </xf>
    <xf numFmtId="0" fontId="6" fillId="0" borderId="8" xfId="0" applyFont="1" applyFill="1" applyBorder="1" applyAlignment="1">
      <alignment horizontal="left" vertical="top" indent="1"/>
    </xf>
    <xf numFmtId="39" fontId="3" fillId="0" borderId="8" xfId="1" applyNumberFormat="1" applyFont="1" applyFill="1" applyBorder="1"/>
    <xf numFmtId="0" fontId="3" fillId="0" borderId="8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indent="1"/>
    </xf>
    <xf numFmtId="39" fontId="5" fillId="0" borderId="2" xfId="1" applyNumberFormat="1" applyFont="1" applyFill="1" applyBorder="1"/>
    <xf numFmtId="0" fontId="6" fillId="0" borderId="2" xfId="0" applyFont="1" applyFill="1" applyBorder="1" applyAlignment="1">
      <alignment horizontal="left" vertical="top" indent="1"/>
    </xf>
    <xf numFmtId="39" fontId="1" fillId="0" borderId="8" xfId="0" applyNumberFormat="1" applyFont="1" applyBorder="1"/>
    <xf numFmtId="0" fontId="1" fillId="0" borderId="8" xfId="0" applyFont="1" applyBorder="1"/>
    <xf numFmtId="39" fontId="3" fillId="0" borderId="3" xfId="1" applyNumberFormat="1" applyFont="1" applyFill="1" applyBorder="1" applyAlignment="1">
      <alignment horizontal="center" vertical="center"/>
    </xf>
    <xf numFmtId="39" fontId="3" fillId="0" borderId="2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9" fontId="3" fillId="0" borderId="7" xfId="1" applyNumberFormat="1" applyFont="1" applyFill="1" applyBorder="1" applyAlignment="1">
      <alignment horizontal="center" vertical="center"/>
    </xf>
    <xf numFmtId="39" fontId="3" fillId="0" borderId="5" xfId="1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/>
    <xf numFmtId="39" fontId="3" fillId="0" borderId="1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9" fontId="3" fillId="0" borderId="4" xfId="1" applyNumberFormat="1" applyFont="1" applyFill="1" applyBorder="1" applyAlignment="1">
      <alignment horizontal="center" vertical="center"/>
    </xf>
  </cellXfs>
  <cellStyles count="2">
    <cellStyle name="Comma [0]_lap keu Mar`0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8"/>
  <sheetViews>
    <sheetView workbookViewId="0">
      <pane xSplit="3" ySplit="7" topLeftCell="D120" activePane="bottomRight" state="frozen"/>
      <selection pane="topRight" activeCell="D1" sqref="D1"/>
      <selection pane="bottomLeft" activeCell="A8" sqref="A8"/>
      <selection pane="bottomRight" activeCell="I131" sqref="I131"/>
    </sheetView>
  </sheetViews>
  <sheetFormatPr defaultRowHeight="15"/>
  <cols>
    <col min="1" max="1" width="8" style="1" bestFit="1" customWidth="1"/>
    <col min="2" max="2" width="50.85546875" style="1" bestFit="1" customWidth="1"/>
    <col min="3" max="3" width="20.7109375" style="3" customWidth="1"/>
    <col min="4" max="4" width="20.140625" style="1" customWidth="1"/>
    <col min="5" max="5" width="20.7109375" style="1" customWidth="1"/>
    <col min="6" max="6" width="20.140625" style="1" customWidth="1"/>
  </cols>
  <sheetData>
    <row r="1" spans="1:6">
      <c r="B1" s="2" t="s">
        <v>19</v>
      </c>
      <c r="D1" s="3"/>
      <c r="E1" s="3"/>
      <c r="F1" s="3"/>
    </row>
    <row r="2" spans="1:6">
      <c r="B2" s="2" t="s">
        <v>20</v>
      </c>
      <c r="D2" s="3"/>
      <c r="E2" s="3"/>
      <c r="F2" s="3"/>
    </row>
    <row r="3" spans="1:6">
      <c r="D3" s="3"/>
      <c r="E3" s="3"/>
      <c r="F3" s="3"/>
    </row>
    <row r="4" spans="1:6">
      <c r="B4" s="28"/>
      <c r="D4" s="3"/>
      <c r="E4" s="3"/>
      <c r="F4" s="3"/>
    </row>
    <row r="5" spans="1:6">
      <c r="B5" s="9"/>
      <c r="D5" s="8"/>
      <c r="E5" s="3"/>
      <c r="F5" s="8"/>
    </row>
    <row r="6" spans="1:6">
      <c r="A6" s="49"/>
      <c r="B6" s="50" t="s">
        <v>0</v>
      </c>
      <c r="C6" s="51" t="s">
        <v>13</v>
      </c>
      <c r="D6" s="47" t="s">
        <v>3</v>
      </c>
      <c r="E6" s="47" t="s">
        <v>4</v>
      </c>
      <c r="F6" s="47" t="s">
        <v>14</v>
      </c>
    </row>
    <row r="7" spans="1:6">
      <c r="A7" s="49"/>
      <c r="B7" s="50"/>
      <c r="C7" s="52"/>
      <c r="D7" s="48"/>
      <c r="E7" s="48"/>
      <c r="F7" s="48"/>
    </row>
    <row r="8" spans="1:6">
      <c r="A8" s="21">
        <v>1000000</v>
      </c>
      <c r="B8" s="30" t="e">
        <f>VLOOKUP(A8,TB!A5:F600,2,FALSE)</f>
        <v>#N/A</v>
      </c>
      <c r="C8" s="33"/>
      <c r="D8" s="26"/>
      <c r="E8" s="26"/>
      <c r="F8" s="26"/>
    </row>
    <row r="9" spans="1:6">
      <c r="A9" s="22">
        <v>1110101</v>
      </c>
      <c r="B9" s="29" t="e">
        <f>VLOOKUP(A9,TB!A9:F604,2,FALSE)</f>
        <v>#N/A</v>
      </c>
      <c r="C9" s="34">
        <f>SUMIF(TB!$A$5:$A$274,BS!A9,TB!$C$5:$C$410)</f>
        <v>0</v>
      </c>
      <c r="D9" s="14">
        <f>SUMIF(TB!$A$5:$A$274,A9,TB!$D$5:$D$410)</f>
        <v>0</v>
      </c>
      <c r="E9" s="14">
        <f>SUMIF(TB!$A$5:$A$274,A9,TB!$E$5:$E$410)</f>
        <v>0</v>
      </c>
      <c r="F9" s="14">
        <f>SUMIF(TB!$A$5:$A$274,A9,TB!$F$5:$F$410)</f>
        <v>0</v>
      </c>
    </row>
    <row r="10" spans="1:6">
      <c r="A10" s="21">
        <v>1110200</v>
      </c>
      <c r="B10" s="30" t="e">
        <f>VLOOKUP(A10,TB!A10:F605,2,FALSE)</f>
        <v>#N/A</v>
      </c>
      <c r="C10" s="33">
        <f>SUMIF(TB!$A$5:$A$274,BS!A10,TB!$C$5:$C$410)</f>
        <v>0</v>
      </c>
      <c r="D10" s="26">
        <f>SUMIF(TB!$A$5:$A$274,A10,TB!$D$5:$D$410)</f>
        <v>0</v>
      </c>
      <c r="E10" s="26">
        <f>SUMIF(TB!$A$5:$A$274,A10,TB!$E$5:$E$410)</f>
        <v>0</v>
      </c>
      <c r="F10" s="26">
        <f>SUMIF(TB!$A$5:$A$274,A10,TB!$F$5:$F$410)</f>
        <v>0</v>
      </c>
    </row>
    <row r="11" spans="1:6">
      <c r="A11" s="22">
        <v>1110201</v>
      </c>
      <c r="B11" s="29" t="e">
        <f>VLOOKUP(A11,TB!A11:F606,2,FALSE)</f>
        <v>#N/A</v>
      </c>
      <c r="C11" s="34">
        <f>SUMIF(TB!$A$5:$A$274,BS!A11,TB!$C$5:$C$410)</f>
        <v>0</v>
      </c>
      <c r="D11" s="14">
        <f>SUMIF(TB!$A$5:$A$274,A11,TB!$D$5:$D$410)</f>
        <v>0</v>
      </c>
      <c r="E11" s="14">
        <f>SUMIF(TB!$A$5:$A$274,A11,TB!$E$5:$E$410)</f>
        <v>0</v>
      </c>
      <c r="F11" s="14">
        <f>SUMIF(TB!$A$5:$A$274,A11,TB!$F$5:$F$410)</f>
        <v>0</v>
      </c>
    </row>
    <row r="12" spans="1:6">
      <c r="A12" s="22">
        <v>1110202</v>
      </c>
      <c r="B12" s="29" t="e">
        <f>VLOOKUP(A12,TB!A12:F607,2,FALSE)</f>
        <v>#N/A</v>
      </c>
      <c r="C12" s="34">
        <f>SUMIF(TB!$A$5:$A$274,BS!A12,TB!$C$5:$C$410)</f>
        <v>0</v>
      </c>
      <c r="D12" s="14">
        <f>SUMIF(TB!$A$5:$A$274,A12,TB!$D$5:$D$410)</f>
        <v>0</v>
      </c>
      <c r="E12" s="14">
        <f>SUMIF(TB!$A$5:$A$274,A12,TB!$E$5:$E$410)</f>
        <v>0</v>
      </c>
      <c r="F12" s="14">
        <f>SUMIF(TB!$A$5:$A$274,A12,TB!$F$5:$F$410)</f>
        <v>0</v>
      </c>
    </row>
    <row r="13" spans="1:6">
      <c r="A13" s="22">
        <v>1110203</v>
      </c>
      <c r="B13" s="29" t="e">
        <f>VLOOKUP(A13,TB!A13:F608,2,FALSE)</f>
        <v>#N/A</v>
      </c>
      <c r="C13" s="34">
        <f>SUMIF(TB!$A$5:$A$274,BS!A13,TB!$C$5:$C$410)</f>
        <v>0</v>
      </c>
      <c r="D13" s="14">
        <f>SUMIF(TB!$A$5:$A$274,A13,TB!$D$5:$D$410)</f>
        <v>0</v>
      </c>
      <c r="E13" s="14">
        <f>SUMIF(TB!$A$5:$A$274,A13,TB!$E$5:$E$410)</f>
        <v>0</v>
      </c>
      <c r="F13" s="14">
        <f>SUMIF(TB!$A$5:$A$274,A13,TB!$F$5:$F$410)</f>
        <v>0</v>
      </c>
    </row>
    <row r="14" spans="1:6">
      <c r="A14" s="22">
        <v>1110251</v>
      </c>
      <c r="B14" s="29" t="e">
        <f>VLOOKUP(A14,TB!A14:F609,2,FALSE)</f>
        <v>#N/A</v>
      </c>
      <c r="C14" s="34">
        <f>SUMIF(TB!$A$5:$A$274,BS!A14,TB!$C$5:$C$410)</f>
        <v>0</v>
      </c>
      <c r="D14" s="14">
        <f>SUMIF(TB!$A$5:$A$274,A14,TB!$D$5:$D$410)</f>
        <v>0</v>
      </c>
      <c r="E14" s="14">
        <f>SUMIF(TB!$A$5:$A$274,A14,TB!$E$5:$E$410)</f>
        <v>0</v>
      </c>
      <c r="F14" s="14">
        <f>SUMIF(TB!$A$5:$A$274,A14,TB!$F$5:$F$410)</f>
        <v>0</v>
      </c>
    </row>
    <row r="15" spans="1:6">
      <c r="A15" s="21">
        <v>1110300</v>
      </c>
      <c r="B15" s="30" t="e">
        <f>VLOOKUP(A15,TB!A15:F610,2,FALSE)</f>
        <v>#N/A</v>
      </c>
      <c r="C15" s="33">
        <f>SUMIF(TB!$A$5:$A$274,BS!A15,TB!$C$5:$C$410)</f>
        <v>0</v>
      </c>
      <c r="D15" s="26">
        <f>SUMIF(TB!$A$5:$A$274,A15,TB!$D$5:$D$410)</f>
        <v>0</v>
      </c>
      <c r="E15" s="26">
        <f>SUMIF(TB!$A$5:$A$274,A15,TB!$E$5:$E$410)</f>
        <v>0</v>
      </c>
      <c r="F15" s="26">
        <f>SUMIF(TB!$A$5:$A$274,A15,TB!$F$5:$F$410)</f>
        <v>0</v>
      </c>
    </row>
    <row r="16" spans="1:6">
      <c r="A16" s="22">
        <v>1110301</v>
      </c>
      <c r="B16" s="29" t="e">
        <f>VLOOKUP(A16,TB!A16:F611,2,FALSE)</f>
        <v>#N/A</v>
      </c>
      <c r="C16" s="34">
        <f>SUMIF(TB!$A$5:$A$274,BS!A16,TB!$C$5:$C$410)</f>
        <v>0</v>
      </c>
      <c r="D16" s="14">
        <f>SUMIF(TB!$A$5:$A$274,A16,TB!$D$5:$D$410)</f>
        <v>0</v>
      </c>
      <c r="E16" s="14">
        <f>SUMIF(TB!$A$5:$A$274,A16,TB!$E$5:$E$410)</f>
        <v>0</v>
      </c>
      <c r="F16" s="14">
        <f>SUMIF(TB!$A$5:$A$274,A16,TB!$F$5:$F$410)</f>
        <v>0</v>
      </c>
    </row>
    <row r="17" spans="1:6">
      <c r="A17" s="21">
        <v>1120000</v>
      </c>
      <c r="B17" s="30" t="e">
        <f>VLOOKUP(A17,TB!A17:F612,2,FALSE)</f>
        <v>#N/A</v>
      </c>
      <c r="C17" s="33">
        <f>SUMIF(TB!$A$5:$A$274,BS!A17,TB!$C$5:$C$410)</f>
        <v>0</v>
      </c>
      <c r="D17" s="26">
        <f>SUMIF(TB!$A$5:$A$274,A17,TB!$D$5:$D$410)</f>
        <v>0</v>
      </c>
      <c r="E17" s="26">
        <f>SUMIF(TB!$A$5:$A$274,A17,TB!$E$5:$E$410)</f>
        <v>0</v>
      </c>
      <c r="F17" s="26">
        <f>SUMIF(TB!$A$5:$A$274,A17,TB!$F$5:$F$410)</f>
        <v>0</v>
      </c>
    </row>
    <row r="18" spans="1:6">
      <c r="A18" s="21">
        <v>1120100</v>
      </c>
      <c r="B18" s="30" t="e">
        <f>VLOOKUP(A18,TB!A18:F613,2,FALSE)</f>
        <v>#N/A</v>
      </c>
      <c r="C18" s="33">
        <f>SUMIF(TB!$A$5:$A$274,BS!A18,TB!$C$5:$C$410)</f>
        <v>0</v>
      </c>
      <c r="D18" s="26">
        <f>SUMIF(TB!$A$5:$A$274,A18,TB!$D$5:$D$410)</f>
        <v>0</v>
      </c>
      <c r="E18" s="26">
        <f>SUMIF(TB!$A$5:$A$274,A18,TB!$E$5:$E$410)</f>
        <v>0</v>
      </c>
      <c r="F18" s="26">
        <f>SUMIF(TB!$A$5:$A$274,A18,TB!$F$5:$F$410)</f>
        <v>0</v>
      </c>
    </row>
    <row r="19" spans="1:6">
      <c r="A19" s="22">
        <v>1120101</v>
      </c>
      <c r="B19" s="29" t="e">
        <f>VLOOKUP(A19,TB!A19:F614,2,FALSE)</f>
        <v>#N/A</v>
      </c>
      <c r="C19" s="34">
        <f>SUMIF(TB!$A$5:$A$274,BS!A19,TB!$C$5:$C$410)</f>
        <v>0</v>
      </c>
      <c r="D19" s="14">
        <f>SUMIF(TB!$A$5:$A$274,A19,TB!$D$5:$D$410)</f>
        <v>0</v>
      </c>
      <c r="E19" s="14">
        <f>SUMIF(TB!$A$5:$A$274,A19,TB!$E$5:$E$410)</f>
        <v>0</v>
      </c>
      <c r="F19" s="14">
        <f>SUMIF(TB!$A$5:$A$274,A19,TB!$F$5:$F$410)</f>
        <v>0</v>
      </c>
    </row>
    <row r="20" spans="1:6">
      <c r="A20" s="22">
        <v>1120200</v>
      </c>
      <c r="B20" s="29" t="e">
        <f>VLOOKUP(A20,TB!A20:F615,2,FALSE)</f>
        <v>#N/A</v>
      </c>
      <c r="C20" s="34">
        <f>SUMIF(TB!$A$5:$A$274,BS!A20,TB!$C$5:$C$410)</f>
        <v>0</v>
      </c>
      <c r="D20" s="14">
        <f>SUMIF(TB!$A$5:$A$274,A20,TB!$D$5:$D$410)</f>
        <v>0</v>
      </c>
      <c r="E20" s="14">
        <f>SUMIF(TB!$A$5:$A$274,A20,TB!$E$5:$E$410)</f>
        <v>0</v>
      </c>
      <c r="F20" s="14">
        <f>SUMIF(TB!$A$5:$A$274,A20,TB!$F$5:$F$410)</f>
        <v>0</v>
      </c>
    </row>
    <row r="21" spans="1:6">
      <c r="A21" s="22">
        <v>1120300</v>
      </c>
      <c r="B21" s="29" t="e">
        <f>VLOOKUP(A21,TB!A21:F616,2,FALSE)</f>
        <v>#N/A</v>
      </c>
      <c r="C21" s="34">
        <f>SUMIF(TB!$A$5:$A$274,BS!A21,TB!$C$5:$C$410)</f>
        <v>0</v>
      </c>
      <c r="D21" s="14">
        <f>SUMIF(TB!$A$5:$A$274,A21,TB!$D$5:$D$410)</f>
        <v>0</v>
      </c>
      <c r="E21" s="14">
        <f>SUMIF(TB!$A$5:$A$274,A21,TB!$E$5:$E$410)</f>
        <v>0</v>
      </c>
      <c r="F21" s="14">
        <f>SUMIF(TB!$A$5:$A$274,A21,TB!$F$5:$F$410)</f>
        <v>0</v>
      </c>
    </row>
    <row r="22" spans="1:6">
      <c r="A22" s="21">
        <v>1130000</v>
      </c>
      <c r="B22" s="30" t="e">
        <f>VLOOKUP(A22,TB!A22:F617,2,FALSE)</f>
        <v>#N/A</v>
      </c>
      <c r="C22" s="33">
        <f>SUMIF(TB!$A$5:$A$274,BS!A22,TB!$C$5:$C$410)</f>
        <v>0</v>
      </c>
      <c r="D22" s="26">
        <f>SUMIF(TB!$A$5:$A$274,A22,TB!$D$5:$D$410)</f>
        <v>0</v>
      </c>
      <c r="E22" s="26">
        <f>SUMIF(TB!$A$5:$A$274,A22,TB!$E$5:$E$410)</f>
        <v>0</v>
      </c>
      <c r="F22" s="26">
        <f>SUMIF(TB!$A$5:$A$274,A22,TB!$F$5:$F$410)</f>
        <v>0</v>
      </c>
    </row>
    <row r="23" spans="1:6">
      <c r="A23" s="22">
        <v>1130001</v>
      </c>
      <c r="B23" s="29" t="e">
        <f>VLOOKUP(A23,TB!A23:F618,2,FALSE)</f>
        <v>#N/A</v>
      </c>
      <c r="C23" s="34">
        <f>SUMIF(TB!$A$5:$A$274,BS!A23,TB!$C$5:$C$410)</f>
        <v>0</v>
      </c>
      <c r="D23" s="14">
        <f>SUMIF(TB!$A$5:$A$274,A23,TB!$D$5:$D$410)</f>
        <v>0</v>
      </c>
      <c r="E23" s="14">
        <f>SUMIF(TB!$A$5:$A$274,A23,TB!$E$5:$E$410)</f>
        <v>0</v>
      </c>
      <c r="F23" s="14">
        <f>SUMIF(TB!$A$5:$A$274,A23,TB!$F$5:$F$410)</f>
        <v>0</v>
      </c>
    </row>
    <row r="24" spans="1:6">
      <c r="A24" s="21">
        <v>1140000</v>
      </c>
      <c r="B24" s="30" t="e">
        <f>VLOOKUP(A24,TB!A24:F619,2,FALSE)</f>
        <v>#N/A</v>
      </c>
      <c r="C24" s="33">
        <f>SUMIF(TB!$A$5:$A$274,BS!A24,TB!$C$5:$C$410)</f>
        <v>0</v>
      </c>
      <c r="D24" s="26">
        <f>SUMIF(TB!$A$5:$A$274,A24,TB!$D$5:$D$410)</f>
        <v>0</v>
      </c>
      <c r="E24" s="26">
        <f>SUMIF(TB!$A$5:$A$274,A24,TB!$E$5:$E$410)</f>
        <v>0</v>
      </c>
      <c r="F24" s="26">
        <f>SUMIF(TB!$A$5:$A$274,A24,TB!$F$5:$F$410)</f>
        <v>0</v>
      </c>
    </row>
    <row r="25" spans="1:6">
      <c r="A25" s="21">
        <v>1140100</v>
      </c>
      <c r="B25" s="30" t="e">
        <f>VLOOKUP(A25,TB!A25:F620,2,FALSE)</f>
        <v>#N/A</v>
      </c>
      <c r="C25" s="33">
        <f>SUMIF(TB!$A$5:$A$274,BS!A25,TB!$C$5:$C$410)</f>
        <v>0</v>
      </c>
      <c r="D25" s="26">
        <f>SUMIF(TB!$A$5:$A$274,A25,TB!$D$5:$D$410)</f>
        <v>0</v>
      </c>
      <c r="E25" s="26">
        <f>SUMIF(TB!$A$5:$A$274,A25,TB!$E$5:$E$410)</f>
        <v>0</v>
      </c>
      <c r="F25" s="26">
        <f>SUMIF(TB!$A$5:$A$274,A25,TB!$F$5:$F$410)</f>
        <v>0</v>
      </c>
    </row>
    <row r="26" spans="1:6">
      <c r="A26" s="22">
        <v>1140101</v>
      </c>
      <c r="B26" s="29" t="e">
        <f>VLOOKUP(A26,TB!A26:F621,2,FALSE)</f>
        <v>#N/A</v>
      </c>
      <c r="C26" s="34">
        <f>SUMIF(TB!$A$5:$A$274,BS!A26,TB!$C$5:$C$410)</f>
        <v>0</v>
      </c>
      <c r="D26" s="14">
        <f>SUMIF(TB!$A$5:$A$274,A26,TB!$D$5:$D$410)</f>
        <v>0</v>
      </c>
      <c r="E26" s="14">
        <f>SUMIF(TB!$A$5:$A$274,A26,TB!$E$5:$E$410)</f>
        <v>0</v>
      </c>
      <c r="F26" s="14">
        <f>SUMIF(TB!$A$5:$A$274,A26,TB!$F$5:$F$410)</f>
        <v>0</v>
      </c>
    </row>
    <row r="27" spans="1:6">
      <c r="A27" s="22">
        <v>1140200</v>
      </c>
      <c r="B27" s="29" t="e">
        <f>VLOOKUP(A27,TB!A27:F622,2,FALSE)</f>
        <v>#N/A</v>
      </c>
      <c r="C27" s="34">
        <f>SUMIF(TB!$A$5:$A$274,BS!A27,TB!$C$5:$C$410)</f>
        <v>0</v>
      </c>
      <c r="D27" s="14">
        <f>SUMIF(TB!$A$5:$A$274,A27,TB!$D$5:$D$410)</f>
        <v>0</v>
      </c>
      <c r="E27" s="14">
        <f>SUMIF(TB!$A$5:$A$274,A27,TB!$E$5:$E$410)</f>
        <v>0</v>
      </c>
      <c r="F27" s="14">
        <f>SUMIF(TB!$A$5:$A$274,A27,TB!$F$5:$F$410)</f>
        <v>0</v>
      </c>
    </row>
    <row r="28" spans="1:6">
      <c r="A28" s="22">
        <v>1140300</v>
      </c>
      <c r="B28" s="29" t="e">
        <f>VLOOKUP(A28,TB!A28:F623,2,FALSE)</f>
        <v>#N/A</v>
      </c>
      <c r="C28" s="34">
        <f>SUMIF(TB!$A$5:$A$274,BS!A28,TB!$C$5:$C$410)</f>
        <v>0</v>
      </c>
      <c r="D28" s="14">
        <f>SUMIF(TB!$A$5:$A$274,A28,TB!$D$5:$D$410)</f>
        <v>0</v>
      </c>
      <c r="E28" s="14">
        <f>SUMIF(TB!$A$5:$A$274,A28,TB!$E$5:$E$410)</f>
        <v>0</v>
      </c>
      <c r="F28" s="14">
        <f>SUMIF(TB!$A$5:$A$274,A28,TB!$F$5:$F$410)</f>
        <v>0</v>
      </c>
    </row>
    <row r="29" spans="1:6">
      <c r="A29" s="22">
        <v>1149900</v>
      </c>
      <c r="B29" s="29" t="e">
        <f>VLOOKUP(A29,TB!A29:F624,2,FALSE)</f>
        <v>#N/A</v>
      </c>
      <c r="C29" s="34">
        <f>SUMIF(TB!$A$5:$A$274,BS!A29,TB!$C$5:$C$410)</f>
        <v>0</v>
      </c>
      <c r="D29" s="14">
        <f>SUMIF(TB!$A$5:$A$274,A29,TB!$D$5:$D$410)</f>
        <v>0</v>
      </c>
      <c r="E29" s="14">
        <f>SUMIF(TB!$A$5:$A$274,A29,TB!$E$5:$E$410)</f>
        <v>0</v>
      </c>
      <c r="F29" s="14">
        <f>SUMIF(TB!$A$5:$A$274,A29,TB!$F$5:$F$410)</f>
        <v>0</v>
      </c>
    </row>
    <row r="30" spans="1:6">
      <c r="A30" s="22">
        <v>1149901</v>
      </c>
      <c r="B30" s="29" t="e">
        <f>VLOOKUP(A30,TB!A30:F625,2,FALSE)</f>
        <v>#N/A</v>
      </c>
      <c r="C30" s="34">
        <f>SUMIF(TB!$A$5:$A$274,BS!A30,TB!$C$5:$C$410)</f>
        <v>0</v>
      </c>
      <c r="D30" s="14">
        <f>SUMIF(TB!$A$5:$A$274,A30,TB!$D$5:$D$410)</f>
        <v>0</v>
      </c>
      <c r="E30" s="14">
        <f>SUMIF(TB!$A$5:$A$274,A30,TB!$E$5:$E$410)</f>
        <v>0</v>
      </c>
      <c r="F30" s="14">
        <f>SUMIF(TB!$A$5:$A$274,A30,TB!$F$5:$F$410)</f>
        <v>0</v>
      </c>
    </row>
    <row r="31" spans="1:6">
      <c r="A31" s="21">
        <v>1150000</v>
      </c>
      <c r="B31" s="30" t="e">
        <f>VLOOKUP(A31,TB!A31:F626,2,FALSE)</f>
        <v>#N/A</v>
      </c>
      <c r="C31" s="33">
        <f>SUMIF(TB!$A$5:$A$274,BS!A31,TB!$C$5:$C$410)</f>
        <v>0</v>
      </c>
      <c r="D31" s="26">
        <f>SUMIF(TB!$A$5:$A$274,A31,TB!$D$5:$D$410)</f>
        <v>0</v>
      </c>
      <c r="E31" s="26">
        <f>SUMIF(TB!$A$5:$A$274,A31,TB!$E$5:$E$410)</f>
        <v>0</v>
      </c>
      <c r="F31" s="26">
        <f>SUMIF(TB!$A$5:$A$274,A31,TB!$F$5:$F$410)</f>
        <v>0</v>
      </c>
    </row>
    <row r="32" spans="1:6">
      <c r="A32" s="21">
        <v>1160000</v>
      </c>
      <c r="B32" s="30" t="e">
        <f>VLOOKUP(A32,TB!A32:F627,2,FALSE)</f>
        <v>#N/A</v>
      </c>
      <c r="C32" s="33">
        <f>SUMIF(TB!$A$5:$A$274,BS!A32,TB!$C$5:$C$410)</f>
        <v>0</v>
      </c>
      <c r="D32" s="26">
        <f>SUMIF(TB!$A$5:$A$274,A32,TB!$D$5:$D$410)</f>
        <v>0</v>
      </c>
      <c r="E32" s="26">
        <f>SUMIF(TB!$A$5:$A$274,A32,TB!$E$5:$E$410)</f>
        <v>0</v>
      </c>
      <c r="F32" s="26">
        <f>SUMIF(TB!$A$5:$A$274,A32,TB!$F$5:$F$410)</f>
        <v>0</v>
      </c>
    </row>
    <row r="33" spans="1:6">
      <c r="A33" s="21">
        <v>1160100</v>
      </c>
      <c r="B33" s="30" t="e">
        <f>VLOOKUP(A33,TB!A33:F628,2,FALSE)</f>
        <v>#N/A</v>
      </c>
      <c r="C33" s="33">
        <f>SUMIF(TB!$A$5:$A$274,BS!A33,TB!$C$5:$C$410)</f>
        <v>0</v>
      </c>
      <c r="D33" s="26">
        <f>SUMIF(TB!$A$5:$A$274,A33,TB!$D$5:$D$410)</f>
        <v>0</v>
      </c>
      <c r="E33" s="26">
        <f>SUMIF(TB!$A$5:$A$274,A33,TB!$E$5:$E$410)</f>
        <v>0</v>
      </c>
      <c r="F33" s="26">
        <f>SUMIF(TB!$A$5:$A$274,A33,TB!$F$5:$F$410)</f>
        <v>0</v>
      </c>
    </row>
    <row r="34" spans="1:6">
      <c r="A34" s="22">
        <v>1160101</v>
      </c>
      <c r="B34" s="29" t="e">
        <f>VLOOKUP(A34,TB!A34:F629,2,FALSE)</f>
        <v>#N/A</v>
      </c>
      <c r="C34" s="34">
        <f>SUMIF(TB!$A$5:$A$274,BS!A34,TB!$C$5:$C$410)</f>
        <v>0</v>
      </c>
      <c r="D34" s="14">
        <f>SUMIF(TB!$A$5:$A$274,A34,TB!$D$5:$D$410)</f>
        <v>0</v>
      </c>
      <c r="E34" s="14">
        <f>SUMIF(TB!$A$5:$A$274,A34,TB!$E$5:$E$410)</f>
        <v>0</v>
      </c>
      <c r="F34" s="14">
        <f>SUMIF(TB!$A$5:$A$274,A34,TB!$F$5:$F$410)</f>
        <v>0</v>
      </c>
    </row>
    <row r="35" spans="1:6">
      <c r="A35" s="21">
        <v>1160200</v>
      </c>
      <c r="B35" s="30" t="e">
        <f>VLOOKUP(A35,TB!A35:F630,2,FALSE)</f>
        <v>#N/A</v>
      </c>
      <c r="C35" s="33">
        <f>SUMIF(TB!$A$5:$A$274,BS!A35,TB!$C$5:$C$410)</f>
        <v>0</v>
      </c>
      <c r="D35" s="26">
        <f>SUMIF(TB!$A$5:$A$274,A35,TB!$D$5:$D$410)</f>
        <v>0</v>
      </c>
      <c r="E35" s="26">
        <f>SUMIF(TB!$A$5:$A$274,A35,TB!$E$5:$E$410)</f>
        <v>0</v>
      </c>
      <c r="F35" s="26">
        <f>SUMIF(TB!$A$5:$A$274,A35,TB!$F$5:$F$410)</f>
        <v>0</v>
      </c>
    </row>
    <row r="36" spans="1:6">
      <c r="A36" s="22">
        <v>1160201</v>
      </c>
      <c r="B36" s="29" t="e">
        <f>VLOOKUP(A36,TB!A36:F631,2,FALSE)</f>
        <v>#N/A</v>
      </c>
      <c r="C36" s="34">
        <f>SUMIF(TB!$A$5:$A$274,BS!A36,TB!$C$5:$C$410)</f>
        <v>0</v>
      </c>
      <c r="D36" s="14">
        <f>SUMIF(TB!$A$5:$A$274,A36,TB!$D$5:$D$410)</f>
        <v>0</v>
      </c>
      <c r="E36" s="14">
        <f>SUMIF(TB!$A$5:$A$274,A36,TB!$E$5:$E$410)</f>
        <v>0</v>
      </c>
      <c r="F36" s="14">
        <f>SUMIF(TB!$A$5:$A$274,A36,TB!$F$5:$F$410)</f>
        <v>0</v>
      </c>
    </row>
    <row r="37" spans="1:6">
      <c r="A37" s="22">
        <v>1160300</v>
      </c>
      <c r="B37" s="29" t="e">
        <f>VLOOKUP(A37,TB!A37:F632,2,FALSE)</f>
        <v>#N/A</v>
      </c>
      <c r="C37" s="34">
        <f>SUMIF(TB!$A$5:$A$274,BS!A37,TB!$C$5:$C$410)</f>
        <v>0</v>
      </c>
      <c r="D37" s="14">
        <f>SUMIF(TB!$A$5:$A$274,A37,TB!$D$5:$D$410)</f>
        <v>0</v>
      </c>
      <c r="E37" s="14">
        <f>SUMIF(TB!$A$5:$A$274,A37,TB!$E$5:$E$410)</f>
        <v>0</v>
      </c>
      <c r="F37" s="14">
        <f>SUMIF(TB!$A$5:$A$274,A37,TB!$F$5:$F$410)</f>
        <v>0</v>
      </c>
    </row>
    <row r="38" spans="1:6">
      <c r="A38" s="22">
        <v>1160400</v>
      </c>
      <c r="B38" s="29" t="e">
        <f>VLOOKUP(A38,TB!A38:F633,2,FALSE)</f>
        <v>#N/A</v>
      </c>
      <c r="C38" s="34">
        <f>SUMIF(TB!$A$5:$A$274,BS!A38,TB!$C$5:$C$410)</f>
        <v>0</v>
      </c>
      <c r="D38" s="14">
        <f>SUMIF(TB!$A$5:$A$274,A38,TB!$D$5:$D$410)</f>
        <v>0</v>
      </c>
      <c r="E38" s="14">
        <f>SUMIF(TB!$A$5:$A$274,A38,TB!$E$5:$E$410)</f>
        <v>0</v>
      </c>
      <c r="F38" s="14">
        <f>SUMIF(TB!$A$5:$A$274,A38,TB!$F$5:$F$410)</f>
        <v>0</v>
      </c>
    </row>
    <row r="39" spans="1:6">
      <c r="A39" s="22">
        <v>1160500</v>
      </c>
      <c r="B39" s="29" t="e">
        <f>VLOOKUP(A39,TB!A39:F634,2,FALSE)</f>
        <v>#N/A</v>
      </c>
      <c r="C39" s="34">
        <f>SUMIF(TB!$A$5:$A$274,BS!A39,TB!$C$5:$C$410)</f>
        <v>0</v>
      </c>
      <c r="D39" s="14">
        <f>SUMIF(TB!$A$5:$A$274,A39,TB!$D$5:$D$410)</f>
        <v>0</v>
      </c>
      <c r="E39" s="14">
        <f>SUMIF(TB!$A$5:$A$274,A39,TB!$E$5:$E$410)</f>
        <v>0</v>
      </c>
      <c r="F39" s="14">
        <f>SUMIF(TB!$A$5:$A$274,A39,TB!$F$5:$F$410)</f>
        <v>0</v>
      </c>
    </row>
    <row r="40" spans="1:6">
      <c r="A40" s="22">
        <v>1160600</v>
      </c>
      <c r="B40" s="29" t="e">
        <f>VLOOKUP(A40,TB!A40:F635,2,FALSE)</f>
        <v>#N/A</v>
      </c>
      <c r="C40" s="34">
        <f>SUMIF(TB!$A$5:$A$274,BS!A40,TB!$C$5:$C$410)</f>
        <v>0</v>
      </c>
      <c r="D40" s="14">
        <f>SUMIF(TB!$A$5:$A$274,A40,TB!$D$5:$D$410)</f>
        <v>0</v>
      </c>
      <c r="E40" s="14">
        <f>SUMIF(TB!$A$5:$A$274,A40,TB!$E$5:$E$410)</f>
        <v>0</v>
      </c>
      <c r="F40" s="14">
        <f>SUMIF(TB!$A$5:$A$274,A40,TB!$F$5:$F$410)</f>
        <v>0</v>
      </c>
    </row>
    <row r="41" spans="1:6">
      <c r="A41" s="22">
        <v>1160700</v>
      </c>
      <c r="B41" s="29" t="e">
        <f>VLOOKUP(A41,TB!A41:F636,2,FALSE)</f>
        <v>#N/A</v>
      </c>
      <c r="C41" s="34">
        <f>SUMIF(TB!$A$5:$A$274,BS!A41,TB!$C$5:$C$410)</f>
        <v>0</v>
      </c>
      <c r="D41" s="14">
        <f>SUMIF(TB!$A$5:$A$274,A41,TB!$D$5:$D$410)</f>
        <v>0</v>
      </c>
      <c r="E41" s="14">
        <f>SUMIF(TB!$A$5:$A$274,A41,TB!$E$5:$E$410)</f>
        <v>0</v>
      </c>
      <c r="F41" s="14">
        <f>SUMIF(TB!$A$5:$A$274,A41,TB!$F$5:$F$410)</f>
        <v>0</v>
      </c>
    </row>
    <row r="42" spans="1:6">
      <c r="A42" s="24">
        <v>1160800</v>
      </c>
      <c r="B42" s="30" t="e">
        <f>VLOOKUP(A42,TB!A42:F637,2,FALSE)</f>
        <v>#N/A</v>
      </c>
      <c r="C42" s="33">
        <f>SUMIF(TB!$A$5:$A$274,BS!A42,TB!$C$5:$C$410)</f>
        <v>0</v>
      </c>
      <c r="D42" s="26">
        <f>SUMIF(TB!$A$5:$A$274,A42,TB!$D$5:$D$410)</f>
        <v>0</v>
      </c>
      <c r="E42" s="26">
        <f>SUMIF(TB!$A$5:$A$274,A42,TB!$E$5:$E$410)</f>
        <v>0</v>
      </c>
      <c r="F42" s="26">
        <f>SUMIF(TB!$A$5:$A$274,A42,TB!$F$5:$F$410)</f>
        <v>0</v>
      </c>
    </row>
    <row r="43" spans="1:6">
      <c r="A43" s="23">
        <v>1160811</v>
      </c>
      <c r="B43" s="29" t="e">
        <f>VLOOKUP(A43,TB!A43:F638,2,FALSE)</f>
        <v>#N/A</v>
      </c>
      <c r="C43" s="34">
        <f>SUMIF(TB!$A$5:$A$274,BS!A43,TB!$C$5:$C$410)</f>
        <v>0</v>
      </c>
      <c r="D43" s="14">
        <f>SUMIF(TB!$A$5:$A$274,A43,TB!$D$5:$D$410)</f>
        <v>0</v>
      </c>
      <c r="E43" s="14">
        <f>SUMIF(TB!$A$5:$A$274,A43,TB!$E$5:$E$410)</f>
        <v>0</v>
      </c>
      <c r="F43" s="14">
        <f>SUMIF(TB!$A$5:$A$274,A43,TB!$F$5:$F$410)</f>
        <v>0</v>
      </c>
    </row>
    <row r="44" spans="1:6">
      <c r="A44" s="22">
        <v>1160895</v>
      </c>
      <c r="B44" s="29" t="e">
        <f>VLOOKUP(A44,TB!A44:F639,2,FALSE)</f>
        <v>#N/A</v>
      </c>
      <c r="C44" s="34">
        <f>SUMIF(TB!$A$5:$A$274,BS!A44,TB!$C$5:$C$410)</f>
        <v>0</v>
      </c>
      <c r="D44" s="14">
        <f>SUMIF(TB!$A$5:$A$274,A44,TB!$D$5:$D$410)</f>
        <v>0</v>
      </c>
      <c r="E44" s="14">
        <f>SUMIF(TB!$A$5:$A$274,A44,TB!$E$5:$E$410)</f>
        <v>0</v>
      </c>
      <c r="F44" s="14">
        <f>SUMIF(TB!$A$5:$A$274,A44,TB!$F$5:$F$410)</f>
        <v>0</v>
      </c>
    </row>
    <row r="45" spans="1:6">
      <c r="A45" s="22">
        <v>1169900</v>
      </c>
      <c r="B45" s="29" t="e">
        <f>VLOOKUP(A45,TB!A45:F640,2,FALSE)</f>
        <v>#N/A</v>
      </c>
      <c r="C45" s="34">
        <f>SUMIF(TB!$A$5:$A$274,BS!A45,TB!$C$5:$C$410)</f>
        <v>0</v>
      </c>
      <c r="D45" s="14">
        <f>SUMIF(TB!$A$5:$A$274,A45,TB!$D$5:$D$410)</f>
        <v>0</v>
      </c>
      <c r="E45" s="14">
        <f>SUMIF(TB!$A$5:$A$274,A45,TB!$E$5:$E$410)</f>
        <v>0</v>
      </c>
      <c r="F45" s="14">
        <f>SUMIF(TB!$A$5:$A$274,A45,TB!$F$5:$F$410)</f>
        <v>0</v>
      </c>
    </row>
    <row r="46" spans="1:6">
      <c r="A46" s="21">
        <v>1170000</v>
      </c>
      <c r="B46" s="30" t="e">
        <f>VLOOKUP(A46,TB!A46:F641,2,FALSE)</f>
        <v>#N/A</v>
      </c>
      <c r="C46" s="33">
        <f>SUMIF(TB!$A$5:$A$274,BS!A46,TB!$C$5:$C$410)</f>
        <v>0</v>
      </c>
      <c r="D46" s="26">
        <f>SUMIF(TB!$A$5:$A$274,A46,TB!$D$5:$D$410)</f>
        <v>0</v>
      </c>
      <c r="E46" s="26">
        <f>SUMIF(TB!$A$5:$A$274,A46,TB!$E$5:$E$410)</f>
        <v>0</v>
      </c>
      <c r="F46" s="26">
        <f>SUMIF(TB!$A$5:$A$274,A46,TB!$F$5:$F$410)</f>
        <v>0</v>
      </c>
    </row>
    <row r="47" spans="1:6">
      <c r="A47" s="21">
        <v>1170100</v>
      </c>
      <c r="B47" s="30" t="e">
        <f>VLOOKUP(A47,TB!A47:F642,2,FALSE)</f>
        <v>#N/A</v>
      </c>
      <c r="C47" s="33">
        <f>SUMIF(TB!$A$5:$A$274,BS!A47,TB!$C$5:$C$410)</f>
        <v>0</v>
      </c>
      <c r="D47" s="26">
        <f>SUMIF(TB!$A$5:$A$274,A47,TB!$D$5:$D$410)</f>
        <v>0</v>
      </c>
      <c r="E47" s="26">
        <f>SUMIF(TB!$A$5:$A$274,A47,TB!$E$5:$E$410)</f>
        <v>0</v>
      </c>
      <c r="F47" s="26">
        <f>SUMIF(TB!$A$5:$A$274,A47,TB!$F$5:$F$410)</f>
        <v>0</v>
      </c>
    </row>
    <row r="48" spans="1:6">
      <c r="A48" s="22">
        <v>1170101</v>
      </c>
      <c r="B48" s="29" t="e">
        <f>VLOOKUP(A48,TB!A48:F643,2,FALSE)</f>
        <v>#N/A</v>
      </c>
      <c r="C48" s="34">
        <f>SUMIF(TB!$A$5:$A$274,BS!A48,TB!$C$5:$C$410)</f>
        <v>0</v>
      </c>
      <c r="D48" s="14">
        <f>SUMIF(TB!$A$5:$A$274,A48,TB!$D$5:$D$410)</f>
        <v>0</v>
      </c>
      <c r="E48" s="14">
        <f>SUMIF(TB!$A$5:$A$274,A48,TB!$E$5:$E$410)</f>
        <v>0</v>
      </c>
      <c r="F48" s="14">
        <f>SUMIF(TB!$A$5:$A$274,A48,TB!$F$5:$F$410)</f>
        <v>0</v>
      </c>
    </row>
    <row r="49" spans="1:6">
      <c r="A49" s="22">
        <v>1170102</v>
      </c>
      <c r="B49" s="29" t="e">
        <f>VLOOKUP(A49,TB!A49:F644,2,FALSE)</f>
        <v>#N/A</v>
      </c>
      <c r="C49" s="34">
        <f>SUMIF(TB!$A$5:$A$274,BS!A49,TB!$C$5:$C$410)</f>
        <v>0</v>
      </c>
      <c r="D49" s="14">
        <f>SUMIF(TB!$A$5:$A$274,A49,TB!$D$5:$D$410)</f>
        <v>0</v>
      </c>
      <c r="E49" s="14">
        <f>SUMIF(TB!$A$5:$A$274,A49,TB!$E$5:$E$410)</f>
        <v>0</v>
      </c>
      <c r="F49" s="14">
        <f>SUMIF(TB!$A$5:$A$274,A49,TB!$F$5:$F$410)</f>
        <v>0</v>
      </c>
    </row>
    <row r="50" spans="1:6">
      <c r="A50" s="22">
        <v>1170103</v>
      </c>
      <c r="B50" s="29" t="e">
        <f>VLOOKUP(A50,TB!A50:F645,2,FALSE)</f>
        <v>#N/A</v>
      </c>
      <c r="C50" s="34">
        <f>SUMIF(TB!$A$5:$A$274,BS!A50,TB!$C$5:$C$410)</f>
        <v>0</v>
      </c>
      <c r="D50" s="14">
        <f>SUMIF(TB!$A$5:$A$274,A50,TB!$D$5:$D$410)</f>
        <v>0</v>
      </c>
      <c r="E50" s="14">
        <f>SUMIF(TB!$A$5:$A$274,A50,TB!$E$5:$E$410)</f>
        <v>0</v>
      </c>
      <c r="F50" s="14">
        <f>SUMIF(TB!$A$5:$A$274,A50,TB!$F$5:$F$410)</f>
        <v>0</v>
      </c>
    </row>
    <row r="51" spans="1:6">
      <c r="A51" s="22">
        <v>1170104</v>
      </c>
      <c r="B51" s="29" t="e">
        <f>VLOOKUP(A51,TB!A51:F646,2,FALSE)</f>
        <v>#N/A</v>
      </c>
      <c r="C51" s="34">
        <f>SUMIF(TB!$A$5:$A$274,BS!A51,TB!$C$5:$C$410)</f>
        <v>0</v>
      </c>
      <c r="D51" s="14">
        <f>SUMIF(TB!$A$5:$A$274,A51,TB!$D$5:$D$410)</f>
        <v>0</v>
      </c>
      <c r="E51" s="14">
        <f>SUMIF(TB!$A$5:$A$274,A51,TB!$E$5:$E$410)</f>
        <v>0</v>
      </c>
      <c r="F51" s="14">
        <f>SUMIF(TB!$A$5:$A$274,A51,TB!$F$5:$F$410)</f>
        <v>0</v>
      </c>
    </row>
    <row r="52" spans="1:6">
      <c r="A52" s="22">
        <v>1170105</v>
      </c>
      <c r="B52" s="29" t="e">
        <f>VLOOKUP(A52,TB!A52:F647,2,FALSE)</f>
        <v>#N/A</v>
      </c>
      <c r="C52" s="34">
        <f>SUMIF(TB!$A$5:$A$274,BS!A52,TB!$C$5:$C$410)</f>
        <v>0</v>
      </c>
      <c r="D52" s="14">
        <f>SUMIF(TB!$A$5:$A$274,A52,TB!$D$5:$D$410)</f>
        <v>0</v>
      </c>
      <c r="E52" s="14">
        <f>SUMIF(TB!$A$5:$A$274,A52,TB!$E$5:$E$410)</f>
        <v>0</v>
      </c>
      <c r="F52" s="14">
        <f>SUMIF(TB!$A$5:$A$274,A52,TB!$F$5:$F$410)</f>
        <v>0</v>
      </c>
    </row>
    <row r="53" spans="1:6">
      <c r="A53" s="22">
        <v>1170106</v>
      </c>
      <c r="B53" s="29" t="e">
        <f>VLOOKUP(A53,TB!A53:F648,2,FALSE)</f>
        <v>#N/A</v>
      </c>
      <c r="C53" s="34">
        <f>SUMIF(TB!$A$5:$A$274,BS!A53,TB!$C$5:$C$410)</f>
        <v>0</v>
      </c>
      <c r="D53" s="14">
        <f>SUMIF(TB!$A$5:$A$274,A53,TB!$D$5:$D$410)</f>
        <v>0</v>
      </c>
      <c r="E53" s="14">
        <f>SUMIF(TB!$A$5:$A$274,A53,TB!$E$5:$E$410)</f>
        <v>0</v>
      </c>
      <c r="F53" s="14">
        <f>SUMIF(TB!$A$5:$A$274,A53,TB!$F$5:$F$410)</f>
        <v>0</v>
      </c>
    </row>
    <row r="54" spans="1:6">
      <c r="A54" s="22">
        <v>1170200</v>
      </c>
      <c r="B54" s="29" t="e">
        <f>VLOOKUP(A54,TB!A54:F649,2,FALSE)</f>
        <v>#N/A</v>
      </c>
      <c r="C54" s="34">
        <f>SUMIF(TB!$A$5:$A$274,BS!A54,TB!$C$5:$C$410)</f>
        <v>0</v>
      </c>
      <c r="D54" s="14">
        <f>SUMIF(TB!$A$5:$A$274,A54,TB!$D$5:$D$410)</f>
        <v>0</v>
      </c>
      <c r="E54" s="14">
        <f>SUMIF(TB!$A$5:$A$274,A54,TB!$E$5:$E$410)</f>
        <v>0</v>
      </c>
      <c r="F54" s="14">
        <f>SUMIF(TB!$A$5:$A$274,A54,TB!$F$5:$F$410)</f>
        <v>0</v>
      </c>
    </row>
    <row r="55" spans="1:6">
      <c r="A55" s="22">
        <v>1170201</v>
      </c>
      <c r="B55" s="29" t="e">
        <f>VLOOKUP(A55,TB!A55:F650,2,FALSE)</f>
        <v>#N/A</v>
      </c>
      <c r="C55" s="34">
        <f>SUMIF(TB!$A$5:$A$274,BS!A55,TB!$C$5:$C$410)</f>
        <v>0</v>
      </c>
      <c r="D55" s="14">
        <f>SUMIF(TB!$A$5:$A$274,A55,TB!$D$5:$D$410)</f>
        <v>0</v>
      </c>
      <c r="E55" s="14">
        <f>SUMIF(TB!$A$5:$A$274,A55,TB!$E$5:$E$410)</f>
        <v>0</v>
      </c>
      <c r="F55" s="14">
        <f>SUMIF(TB!$A$5:$A$274,A55,TB!$F$5:$F$410)</f>
        <v>0</v>
      </c>
    </row>
    <row r="56" spans="1:6">
      <c r="A56" s="22">
        <v>1170300</v>
      </c>
      <c r="B56" s="29" t="e">
        <f>VLOOKUP(A56,TB!A56:F651,2,FALSE)</f>
        <v>#N/A</v>
      </c>
      <c r="C56" s="34">
        <f>SUMIF(TB!$A$5:$A$274,BS!A56,TB!$C$5:$C$410)</f>
        <v>0</v>
      </c>
      <c r="D56" s="14">
        <f>SUMIF(TB!$A$5:$A$274,A56,TB!$D$5:$D$410)</f>
        <v>0</v>
      </c>
      <c r="E56" s="14">
        <f>SUMIF(TB!$A$5:$A$274,A56,TB!$E$5:$E$410)</f>
        <v>0</v>
      </c>
      <c r="F56" s="14">
        <f>SUMIF(TB!$A$5:$A$274,A56,TB!$F$5:$F$410)</f>
        <v>0</v>
      </c>
    </row>
    <row r="57" spans="1:6">
      <c r="A57" s="21">
        <v>1179900</v>
      </c>
      <c r="B57" s="30" t="e">
        <f>VLOOKUP(A57,TB!A57:F652,2,FALSE)</f>
        <v>#N/A</v>
      </c>
      <c r="C57" s="33">
        <f>SUMIF(TB!$A$5:$A$274,BS!A57,TB!$C$5:$C$410)</f>
        <v>0</v>
      </c>
      <c r="D57" s="26">
        <f>SUMIF(TB!$A$5:$A$274,A57,TB!$D$5:$D$410)</f>
        <v>0</v>
      </c>
      <c r="E57" s="26">
        <f>SUMIF(TB!$A$5:$A$274,A57,TB!$E$5:$E$410)</f>
        <v>0</v>
      </c>
      <c r="F57" s="26">
        <f>SUMIF(TB!$A$5:$A$274,A57,TB!$F$5:$F$410)</f>
        <v>0</v>
      </c>
    </row>
    <row r="58" spans="1:6">
      <c r="A58" s="25">
        <v>1179901</v>
      </c>
      <c r="B58" s="29" t="e">
        <f>VLOOKUP(A58,TB!A58:F653,2,FALSE)</f>
        <v>#N/A</v>
      </c>
      <c r="C58" s="34">
        <f>SUMIF(TB!$A$5:$A$274,BS!A58,TB!$C$5:$C$410)</f>
        <v>0</v>
      </c>
      <c r="D58" s="14">
        <f>SUMIF(TB!$A$5:$A$274,A58,TB!$D$5:$D$410)</f>
        <v>0</v>
      </c>
      <c r="E58" s="14">
        <f>SUMIF(TB!$A$5:$A$274,A58,TB!$E$5:$E$410)</f>
        <v>0</v>
      </c>
      <c r="F58" s="14">
        <f>SUMIF(TB!$A$5:$A$274,A58,TB!$F$5:$F$410)</f>
        <v>0</v>
      </c>
    </row>
    <row r="59" spans="1:6">
      <c r="A59" s="25">
        <v>1179902</v>
      </c>
      <c r="B59" s="29" t="e">
        <f>VLOOKUP(A59,TB!A59:F654,2,FALSE)</f>
        <v>#N/A</v>
      </c>
      <c r="C59" s="34">
        <f>SUMIF(TB!$A$5:$A$274,BS!A59,TB!$C$5:$C$410)</f>
        <v>0</v>
      </c>
      <c r="D59" s="14">
        <f>SUMIF(TB!$A$5:$A$274,A59,TB!$D$5:$D$410)</f>
        <v>0</v>
      </c>
      <c r="E59" s="14">
        <f>SUMIF(TB!$A$5:$A$274,A59,TB!$E$5:$E$410)</f>
        <v>0</v>
      </c>
      <c r="F59" s="14">
        <f>SUMIF(TB!$A$5:$A$274,A59,TB!$F$5:$F$410)</f>
        <v>0</v>
      </c>
    </row>
    <row r="60" spans="1:6">
      <c r="A60" s="21">
        <v>1180000</v>
      </c>
      <c r="B60" s="30" t="e">
        <f>VLOOKUP(A60,TB!A60:F655,2,FALSE)</f>
        <v>#N/A</v>
      </c>
      <c r="C60" s="33">
        <f>SUMIF(TB!$A$5:$A$274,BS!A60,TB!$C$5:$C$410)</f>
        <v>0</v>
      </c>
      <c r="D60" s="26">
        <f>SUMIF(TB!$A$5:$A$274,A60,TB!$D$5:$D$410)</f>
        <v>0</v>
      </c>
      <c r="E60" s="26">
        <f>SUMIF(TB!$A$5:$A$274,A60,TB!$E$5:$E$410)</f>
        <v>0</v>
      </c>
      <c r="F60" s="26">
        <f>SUMIF(TB!$A$5:$A$274,A60,TB!$F$5:$F$410)</f>
        <v>0</v>
      </c>
    </row>
    <row r="61" spans="1:6">
      <c r="A61" s="21">
        <v>1180100</v>
      </c>
      <c r="B61" s="30" t="e">
        <f>VLOOKUP(A61,TB!A61:F656,2,FALSE)</f>
        <v>#N/A</v>
      </c>
      <c r="C61" s="33">
        <f>SUMIF(TB!$A$5:$A$274,BS!A61,TB!$C$5:$C$410)</f>
        <v>0</v>
      </c>
      <c r="D61" s="26">
        <f>SUMIF(TB!$A$5:$A$274,A61,TB!$D$5:$D$410)</f>
        <v>0</v>
      </c>
      <c r="E61" s="26">
        <f>SUMIF(TB!$A$5:$A$274,A61,TB!$E$5:$E$410)</f>
        <v>0</v>
      </c>
      <c r="F61" s="26">
        <f>SUMIF(TB!$A$5:$A$274,A61,TB!$F$5:$F$410)</f>
        <v>0</v>
      </c>
    </row>
    <row r="62" spans="1:6">
      <c r="A62" s="23">
        <v>1180101</v>
      </c>
      <c r="B62" s="29" t="e">
        <f>VLOOKUP(A62,TB!A62:F657,2,FALSE)</f>
        <v>#N/A</v>
      </c>
      <c r="C62" s="34">
        <f>SUMIF(TB!$A$5:$A$274,BS!A62,TB!$C$5:$C$410)</f>
        <v>0</v>
      </c>
      <c r="D62" s="14">
        <f>SUMIF(TB!$A$5:$A$274,A62,TB!$D$5:$D$410)</f>
        <v>0</v>
      </c>
      <c r="E62" s="14">
        <f>SUMIF(TB!$A$5:$A$274,A62,TB!$E$5:$E$410)</f>
        <v>0</v>
      </c>
      <c r="F62" s="14">
        <f>SUMIF(TB!$A$5:$A$274,A62,TB!$F$5:$F$410)</f>
        <v>0</v>
      </c>
    </row>
    <row r="63" spans="1:6">
      <c r="A63" s="23">
        <v>1180151</v>
      </c>
      <c r="B63" s="29" t="e">
        <f>VLOOKUP(A63,TB!A63:F658,2,FALSE)</f>
        <v>#N/A</v>
      </c>
      <c r="C63" s="34">
        <f>SUMIF(TB!$A$5:$A$274,BS!A63,TB!$C$5:$C$410)</f>
        <v>0</v>
      </c>
      <c r="D63" s="14">
        <f>SUMIF(TB!$A$5:$A$274,A63,TB!$D$5:$D$410)</f>
        <v>0</v>
      </c>
      <c r="E63" s="14">
        <f>SUMIF(TB!$A$5:$A$274,A63,TB!$E$5:$E$410)</f>
        <v>0</v>
      </c>
      <c r="F63" s="14">
        <f>SUMIF(TB!$A$5:$A$274,A63,TB!$F$5:$F$410)</f>
        <v>0</v>
      </c>
    </row>
    <row r="64" spans="1:6">
      <c r="A64" s="22">
        <v>1180171</v>
      </c>
      <c r="B64" s="29" t="e">
        <f>VLOOKUP(A64,TB!A64:F659,2,FALSE)</f>
        <v>#N/A</v>
      </c>
      <c r="C64" s="34">
        <f>SUMIF(TB!$A$5:$A$274,BS!A64,TB!$C$5:$C$410)</f>
        <v>0</v>
      </c>
      <c r="D64" s="14">
        <f>SUMIF(TB!$A$5:$A$274,A64,TB!$D$5:$D$410)</f>
        <v>0</v>
      </c>
      <c r="E64" s="14">
        <f>SUMIF(TB!$A$5:$A$274,A64,TB!$E$5:$E$410)</f>
        <v>0</v>
      </c>
      <c r="F64" s="14">
        <f>SUMIF(TB!$A$5:$A$274,A64,TB!$F$5:$F$410)</f>
        <v>0</v>
      </c>
    </row>
    <row r="65" spans="1:6">
      <c r="A65" s="21">
        <v>1190000</v>
      </c>
      <c r="B65" s="30" t="e">
        <f>VLOOKUP(A65,TB!A65:F660,2,FALSE)</f>
        <v>#N/A</v>
      </c>
      <c r="C65" s="33">
        <f>SUMIF(TB!$A$5:$A$274,BS!A65,TB!$C$5:$C$410)</f>
        <v>0</v>
      </c>
      <c r="D65" s="26">
        <f>SUMIF(TB!$A$5:$A$274,A65,TB!$D$5:$D$410)</f>
        <v>0</v>
      </c>
      <c r="E65" s="26">
        <f>SUMIF(TB!$A$5:$A$274,A65,TB!$E$5:$E$410)</f>
        <v>0</v>
      </c>
      <c r="F65" s="26">
        <f>SUMIF(TB!$A$5:$A$274,A65,TB!$F$5:$F$410)</f>
        <v>0</v>
      </c>
    </row>
    <row r="66" spans="1:6">
      <c r="A66" s="21">
        <v>1190100</v>
      </c>
      <c r="B66" s="30" t="e">
        <f>VLOOKUP(A66,TB!A66:F661,2,FALSE)</f>
        <v>#N/A</v>
      </c>
      <c r="C66" s="33">
        <f>SUMIF(TB!$A$5:$A$274,BS!A66,TB!$C$5:$C$410)</f>
        <v>0</v>
      </c>
      <c r="D66" s="26">
        <f>SUMIF(TB!$A$5:$A$274,A66,TB!$D$5:$D$410)</f>
        <v>0</v>
      </c>
      <c r="E66" s="26">
        <f>SUMIF(TB!$A$5:$A$274,A66,TB!$E$5:$E$410)</f>
        <v>0</v>
      </c>
      <c r="F66" s="26">
        <f>SUMIF(TB!$A$5:$A$274,A66,TB!$F$5:$F$410)</f>
        <v>0</v>
      </c>
    </row>
    <row r="67" spans="1:6">
      <c r="A67" s="22">
        <v>1190101</v>
      </c>
      <c r="B67" s="29" t="e">
        <f>VLOOKUP(A67,TB!A67:F662,2,FALSE)</f>
        <v>#N/A</v>
      </c>
      <c r="C67" s="34">
        <f>SUMIF(TB!$A$5:$A$274,BS!A67,TB!$C$5:$C$410)</f>
        <v>0</v>
      </c>
      <c r="D67" s="14">
        <f>SUMIF(TB!$A$5:$A$274,A67,TB!$D$5:$D$410)</f>
        <v>0</v>
      </c>
      <c r="E67" s="14">
        <f>SUMIF(TB!$A$5:$A$274,A67,TB!$E$5:$E$410)</f>
        <v>0</v>
      </c>
      <c r="F67" s="14">
        <f>SUMIF(TB!$A$5:$A$274,A67,TB!$F$5:$F$410)</f>
        <v>0</v>
      </c>
    </row>
    <row r="68" spans="1:6">
      <c r="A68" s="22">
        <v>1190102</v>
      </c>
      <c r="B68" s="29" t="e">
        <f>VLOOKUP(A68,TB!A68:F663,2,FALSE)</f>
        <v>#N/A</v>
      </c>
      <c r="C68" s="34">
        <f>SUMIF(TB!$A$5:$A$274,BS!A68,TB!$C$5:$C$410)</f>
        <v>0</v>
      </c>
      <c r="D68" s="14">
        <f>SUMIF(TB!$A$5:$A$274,A68,TB!$D$5:$D$410)</f>
        <v>0</v>
      </c>
      <c r="E68" s="14">
        <f>SUMIF(TB!$A$5:$A$274,A68,TB!$E$5:$E$410)</f>
        <v>0</v>
      </c>
      <c r="F68" s="14">
        <f>SUMIF(TB!$A$5:$A$274,A68,TB!$F$5:$F$410)</f>
        <v>0</v>
      </c>
    </row>
    <row r="69" spans="1:6">
      <c r="A69" s="21">
        <v>1200000</v>
      </c>
      <c r="B69" s="30" t="e">
        <f>VLOOKUP(A69,TB!A69:F664,2,FALSE)</f>
        <v>#N/A</v>
      </c>
      <c r="C69" s="33">
        <f>SUMIF(TB!$A$5:$A$274,BS!A69,TB!$C$5:$C$410)</f>
        <v>0</v>
      </c>
      <c r="D69" s="26">
        <f>SUMIF(TB!$A$5:$A$274,A69,TB!$D$5:$D$410)</f>
        <v>0</v>
      </c>
      <c r="E69" s="26">
        <f>SUMIF(TB!$A$5:$A$274,A69,TB!$E$5:$E$410)</f>
        <v>0</v>
      </c>
      <c r="F69" s="26">
        <f>SUMIF(TB!$A$5:$A$274,A69,TB!$F$5:$F$410)</f>
        <v>0</v>
      </c>
    </row>
    <row r="70" spans="1:6">
      <c r="A70" s="22">
        <v>1210000</v>
      </c>
      <c r="B70" s="29" t="e">
        <f>VLOOKUP(A70,TB!A70:F665,2,FALSE)</f>
        <v>#N/A</v>
      </c>
      <c r="C70" s="34">
        <f>SUMIF(TB!$A$5:$A$274,BS!A70,TB!$C$5:$C$410)</f>
        <v>0</v>
      </c>
      <c r="D70" s="14">
        <f>SUMIF(TB!$A$5:$A$274,A70,TB!$D$5:$D$410)</f>
        <v>0</v>
      </c>
      <c r="E70" s="14">
        <f>SUMIF(TB!$A$5:$A$274,A70,TB!$E$5:$E$410)</f>
        <v>0</v>
      </c>
      <c r="F70" s="14">
        <f>SUMIF(TB!$A$5:$A$274,A70,TB!$F$5:$F$410)</f>
        <v>0</v>
      </c>
    </row>
    <row r="71" spans="1:6">
      <c r="A71" s="22">
        <v>1210100</v>
      </c>
      <c r="B71" s="29" t="e">
        <f>VLOOKUP(A71,TB!A71:F666,2,FALSE)</f>
        <v>#N/A</v>
      </c>
      <c r="C71" s="34">
        <f>SUMIF(TB!$A$5:$A$274,BS!A71,TB!$C$5:$C$410)</f>
        <v>0</v>
      </c>
      <c r="D71" s="14">
        <f>SUMIF(TB!$A$5:$A$274,A71,TB!$D$5:$D$410)</f>
        <v>0</v>
      </c>
      <c r="E71" s="14">
        <f>SUMIF(TB!$A$5:$A$274,A71,TB!$E$5:$E$410)</f>
        <v>0</v>
      </c>
      <c r="F71" s="14">
        <f>SUMIF(TB!$A$5:$A$274,A71,TB!$F$5:$F$410)</f>
        <v>0</v>
      </c>
    </row>
    <row r="72" spans="1:6">
      <c r="A72" s="22">
        <v>1210300</v>
      </c>
      <c r="B72" s="29" t="e">
        <f>VLOOKUP(A72,TB!A72:F667,2,FALSE)</f>
        <v>#N/A</v>
      </c>
      <c r="C72" s="34">
        <f>SUMIF(TB!$A$5:$A$274,BS!A72,TB!$C$5:$C$410)</f>
        <v>0</v>
      </c>
      <c r="D72" s="14">
        <f>SUMIF(TB!$A$5:$A$274,A72,TB!$D$5:$D$410)</f>
        <v>0</v>
      </c>
      <c r="E72" s="14">
        <f>SUMIF(TB!$A$5:$A$274,A72,TB!$E$5:$E$410)</f>
        <v>0</v>
      </c>
      <c r="F72" s="14">
        <f>SUMIF(TB!$A$5:$A$274,A72,TB!$F$5:$F$410)</f>
        <v>0</v>
      </c>
    </row>
    <row r="73" spans="1:6">
      <c r="A73" s="22">
        <v>1220000</v>
      </c>
      <c r="B73" s="29" t="e">
        <f>VLOOKUP(A73,TB!A73:F668,2,FALSE)</f>
        <v>#N/A</v>
      </c>
      <c r="C73" s="34">
        <f>SUMIF(TB!$A$5:$A$274,BS!A73,TB!$C$5:$C$410)</f>
        <v>0</v>
      </c>
      <c r="D73" s="14">
        <f>SUMIF(TB!$A$5:$A$274,A73,TB!$D$5:$D$410)</f>
        <v>0</v>
      </c>
      <c r="E73" s="14">
        <f>SUMIF(TB!$A$5:$A$274,A73,TB!$E$5:$E$410)</f>
        <v>0</v>
      </c>
      <c r="F73" s="14">
        <f>SUMIF(TB!$A$5:$A$274,A73,TB!$F$5:$F$410)</f>
        <v>0</v>
      </c>
    </row>
    <row r="74" spans="1:6">
      <c r="A74" s="22">
        <v>1230000</v>
      </c>
      <c r="B74" s="29" t="e">
        <f>VLOOKUP(A74,TB!A74:F669,2,FALSE)</f>
        <v>#N/A</v>
      </c>
      <c r="C74" s="34">
        <f>SUMIF(TB!$A$5:$A$274,BS!A74,TB!$C$5:$C$410)</f>
        <v>0</v>
      </c>
      <c r="D74" s="14">
        <f>SUMIF(TB!$A$5:$A$274,A74,TB!$D$5:$D$410)</f>
        <v>0</v>
      </c>
      <c r="E74" s="14">
        <f>SUMIF(TB!$A$5:$A$274,A74,TB!$E$5:$E$410)</f>
        <v>0</v>
      </c>
      <c r="F74" s="14">
        <f>SUMIF(TB!$A$5:$A$274,A74,TB!$F$5:$F$410)</f>
        <v>0</v>
      </c>
    </row>
    <row r="75" spans="1:6">
      <c r="A75" s="22">
        <v>1230101</v>
      </c>
      <c r="B75" s="29" t="e">
        <f>VLOOKUP(A75,TB!A75:F670,2,FALSE)</f>
        <v>#N/A</v>
      </c>
      <c r="C75" s="34">
        <f>SUMIF(TB!$A$5:$A$274,BS!A75,TB!$C$5:$C$410)</f>
        <v>0</v>
      </c>
      <c r="D75" s="14">
        <f>SUMIF(TB!$A$5:$A$274,A75,TB!$D$5:$D$410)</f>
        <v>0</v>
      </c>
      <c r="E75" s="14">
        <f>SUMIF(TB!$A$5:$A$274,A75,TB!$E$5:$E$410)</f>
        <v>0</v>
      </c>
      <c r="F75" s="14">
        <f>SUMIF(TB!$A$5:$A$274,A75,TB!$F$5:$F$410)</f>
        <v>0</v>
      </c>
    </row>
    <row r="76" spans="1:6">
      <c r="A76" s="22">
        <v>1230111</v>
      </c>
      <c r="B76" s="29" t="e">
        <f>VLOOKUP(A76,TB!A76:F671,2,FALSE)</f>
        <v>#N/A</v>
      </c>
      <c r="C76" s="34">
        <f>SUMIF(TB!$A$5:$A$274,BS!A76,TB!$C$5:$C$410)</f>
        <v>0</v>
      </c>
      <c r="D76" s="14">
        <f>SUMIF(TB!$A$5:$A$274,A76,TB!$D$5:$D$410)</f>
        <v>0</v>
      </c>
      <c r="E76" s="14">
        <f>SUMIF(TB!$A$5:$A$274,A76,TB!$E$5:$E$410)</f>
        <v>0</v>
      </c>
      <c r="F76" s="14">
        <f>SUMIF(TB!$A$5:$A$274,A76,TB!$F$5:$F$410)</f>
        <v>0</v>
      </c>
    </row>
    <row r="77" spans="1:6">
      <c r="A77" s="22">
        <v>1235000</v>
      </c>
      <c r="B77" s="29" t="e">
        <f>VLOOKUP(A77,TB!A77:F672,2,FALSE)</f>
        <v>#N/A</v>
      </c>
      <c r="C77" s="34">
        <f>SUMIF(TB!$A$5:$A$274,BS!A77,TB!$C$5:$C$410)</f>
        <v>0</v>
      </c>
      <c r="D77" s="14">
        <f>SUMIF(TB!$A$5:$A$274,A77,TB!$D$5:$D$410)</f>
        <v>0</v>
      </c>
      <c r="E77" s="14">
        <f>SUMIF(TB!$A$5:$A$274,A77,TB!$E$5:$E$410)</f>
        <v>0</v>
      </c>
      <c r="F77" s="14">
        <f>SUMIF(TB!$A$5:$A$274,A77,TB!$F$5:$F$410)</f>
        <v>0</v>
      </c>
    </row>
    <row r="78" spans="1:6">
      <c r="A78" s="22">
        <v>1240000</v>
      </c>
      <c r="B78" s="29" t="e">
        <f>VLOOKUP(A78,TB!A78:F673,2,FALSE)</f>
        <v>#N/A</v>
      </c>
      <c r="C78" s="34">
        <f>SUMIF(TB!$A$5:$A$274,BS!A78,TB!$C$5:$C$410)</f>
        <v>0</v>
      </c>
      <c r="D78" s="14">
        <f>SUMIF(TB!$A$5:$A$274,A78,TB!$D$5:$D$410)</f>
        <v>0</v>
      </c>
      <c r="E78" s="14">
        <f>SUMIF(TB!$A$5:$A$274,A78,TB!$E$5:$E$410)</f>
        <v>0</v>
      </c>
      <c r="F78" s="14">
        <f>SUMIF(TB!$A$5:$A$274,A78,TB!$F$5:$F$410)</f>
        <v>0</v>
      </c>
    </row>
    <row r="79" spans="1:6">
      <c r="A79" s="22">
        <v>1240100</v>
      </c>
      <c r="B79" s="29" t="e">
        <f>VLOOKUP(A79,TB!A79:F674,2,FALSE)</f>
        <v>#N/A</v>
      </c>
      <c r="C79" s="34">
        <f>SUMIF(TB!$A$5:$A$274,BS!A79,TB!$C$5:$C$410)</f>
        <v>0</v>
      </c>
      <c r="D79" s="14">
        <f>SUMIF(TB!$A$5:$A$274,A79,TB!$D$5:$D$410)</f>
        <v>0</v>
      </c>
      <c r="E79" s="14">
        <f>SUMIF(TB!$A$5:$A$274,A79,TB!$E$5:$E$410)</f>
        <v>0</v>
      </c>
      <c r="F79" s="14">
        <f>SUMIF(TB!$A$5:$A$274,A79,TB!$F$5:$F$410)</f>
        <v>0</v>
      </c>
    </row>
    <row r="80" spans="1:6">
      <c r="A80" s="22">
        <v>1245100</v>
      </c>
      <c r="B80" s="29" t="e">
        <f>VLOOKUP(A80,TB!A80:F675,2,FALSE)</f>
        <v>#N/A</v>
      </c>
      <c r="C80" s="34">
        <f>SUMIF(TB!$A$5:$A$274,BS!A80,TB!$C$5:$C$410)</f>
        <v>0</v>
      </c>
      <c r="D80" s="14">
        <f>SUMIF(TB!$A$5:$A$274,A80,TB!$D$5:$D$410)</f>
        <v>0</v>
      </c>
      <c r="E80" s="14">
        <f>SUMIF(TB!$A$5:$A$274,A80,TB!$E$5:$E$410)</f>
        <v>0</v>
      </c>
      <c r="F80" s="14">
        <f>SUMIF(TB!$A$5:$A$274,A80,TB!$F$5:$F$410)</f>
        <v>0</v>
      </c>
    </row>
    <row r="81" spans="1:6">
      <c r="A81" s="21">
        <v>1250000</v>
      </c>
      <c r="B81" s="30" t="e">
        <f>VLOOKUP(A81,TB!A81:F676,2,FALSE)</f>
        <v>#N/A</v>
      </c>
      <c r="C81" s="33">
        <f>SUMIF(TB!$A$5:$A$274,BS!A81,TB!$C$5:$C$410)</f>
        <v>0</v>
      </c>
      <c r="D81" s="26">
        <f>SUMIF(TB!$A$5:$A$274,A81,TB!$D$5:$D$410)</f>
        <v>0</v>
      </c>
      <c r="E81" s="26">
        <f>SUMIF(TB!$A$5:$A$274,A81,TB!$E$5:$E$410)</f>
        <v>0</v>
      </c>
      <c r="F81" s="26">
        <f>SUMIF(TB!$A$5:$A$274,A81,TB!$F$5:$F$410)</f>
        <v>0</v>
      </c>
    </row>
    <row r="82" spans="1:6">
      <c r="A82" s="21">
        <v>1250100</v>
      </c>
      <c r="B82" s="30" t="e">
        <f>VLOOKUP(A82,TB!A82:F677,2,FALSE)</f>
        <v>#N/A</v>
      </c>
      <c r="C82" s="33">
        <f>SUMIF(TB!$A$5:$A$274,BS!A82,TB!$C$5:$C$410)</f>
        <v>0</v>
      </c>
      <c r="D82" s="26">
        <f>SUMIF(TB!$A$5:$A$274,A82,TB!$D$5:$D$410)</f>
        <v>0</v>
      </c>
      <c r="E82" s="26">
        <f>SUMIF(TB!$A$5:$A$274,A82,TB!$E$5:$E$410)</f>
        <v>0</v>
      </c>
      <c r="F82" s="26">
        <f>SUMIF(TB!$A$5:$A$274,A82,TB!$F$5:$F$410)</f>
        <v>0</v>
      </c>
    </row>
    <row r="83" spans="1:6">
      <c r="A83" s="22">
        <v>1250101</v>
      </c>
      <c r="B83" s="29" t="e">
        <f>VLOOKUP(A83,TB!A83:F678,2,FALSE)</f>
        <v>#N/A</v>
      </c>
      <c r="C83" s="34">
        <f>SUMIF(TB!$A$5:$A$274,BS!A83,TB!$C$5:$C$410)</f>
        <v>0</v>
      </c>
      <c r="D83" s="14">
        <f>SUMIF(TB!$A$5:$A$274,A83,TB!$D$5:$D$410)</f>
        <v>0</v>
      </c>
      <c r="E83" s="14">
        <f>SUMIF(TB!$A$5:$A$274,A83,TB!$E$5:$E$410)</f>
        <v>0</v>
      </c>
      <c r="F83" s="14">
        <f>SUMIF(TB!$A$5:$A$274,A83,TB!$F$5:$F$410)</f>
        <v>0</v>
      </c>
    </row>
    <row r="84" spans="1:6">
      <c r="A84" s="22">
        <v>1250102</v>
      </c>
      <c r="B84" s="29" t="e">
        <f>VLOOKUP(A84,TB!A84:F679,2,FALSE)</f>
        <v>#N/A</v>
      </c>
      <c r="C84" s="34">
        <f>SUMIF(TB!$A$5:$A$274,BS!A84,TB!$C$5:$C$410)</f>
        <v>0</v>
      </c>
      <c r="D84" s="14">
        <f>SUMIF(TB!$A$5:$A$274,A84,TB!$D$5:$D$410)</f>
        <v>0</v>
      </c>
      <c r="E84" s="14">
        <f>SUMIF(TB!$A$5:$A$274,A84,TB!$E$5:$E$410)</f>
        <v>0</v>
      </c>
      <c r="F84" s="14">
        <f>SUMIF(TB!$A$5:$A$274,A84,TB!$F$5:$F$410)</f>
        <v>0</v>
      </c>
    </row>
    <row r="85" spans="1:6">
      <c r="A85" s="21">
        <v>1255100</v>
      </c>
      <c r="B85" s="30" t="e">
        <f>VLOOKUP(A85,TB!A85:F680,2,FALSE)</f>
        <v>#N/A</v>
      </c>
      <c r="C85" s="33">
        <f>SUMIF(TB!$A$5:$A$274,BS!A85,TB!$C$5:$C$410)</f>
        <v>0</v>
      </c>
      <c r="D85" s="26">
        <f>SUMIF(TB!$A$5:$A$274,A85,TB!$D$5:$D$410)</f>
        <v>0</v>
      </c>
      <c r="E85" s="26">
        <f>SUMIF(TB!$A$5:$A$274,A85,TB!$E$5:$E$410)</f>
        <v>0</v>
      </c>
      <c r="F85" s="26">
        <f>SUMIF(TB!$A$5:$A$274,A85,TB!$F$5:$F$410)</f>
        <v>0</v>
      </c>
    </row>
    <row r="86" spans="1:6">
      <c r="A86" s="22">
        <v>1255101</v>
      </c>
      <c r="B86" s="29" t="e">
        <f>VLOOKUP(A86,TB!A86:F681,2,FALSE)</f>
        <v>#N/A</v>
      </c>
      <c r="C86" s="34">
        <f>SUMIF(TB!$A$5:$A$274,BS!A86,TB!$C$5:$C$410)</f>
        <v>0</v>
      </c>
      <c r="D86" s="14">
        <f>SUMIF(TB!$A$5:$A$274,A86,TB!$D$5:$D$410)</f>
        <v>0</v>
      </c>
      <c r="E86" s="14">
        <f>SUMIF(TB!$A$5:$A$274,A86,TB!$E$5:$E$410)</f>
        <v>0</v>
      </c>
      <c r="F86" s="14">
        <f>SUMIF(TB!$A$5:$A$274,A86,TB!$F$5:$F$410)</f>
        <v>0</v>
      </c>
    </row>
    <row r="87" spans="1:6">
      <c r="A87" s="22">
        <v>1260000</v>
      </c>
      <c r="B87" s="29" t="e">
        <f>VLOOKUP(A87,TB!A87:F682,2,FALSE)</f>
        <v>#N/A</v>
      </c>
      <c r="C87" s="34">
        <f>SUMIF(TB!$A$5:$A$274,BS!A87,TB!$C$5:$C$410)</f>
        <v>0</v>
      </c>
      <c r="D87" s="14">
        <f>SUMIF(TB!$A$5:$A$274,A87,TB!$D$5:$D$410)</f>
        <v>0</v>
      </c>
      <c r="E87" s="14">
        <f>SUMIF(TB!$A$5:$A$274,A87,TB!$E$5:$E$410)</f>
        <v>0</v>
      </c>
      <c r="F87" s="14">
        <f>SUMIF(TB!$A$5:$A$274,A87,TB!$F$5:$F$410)</f>
        <v>0</v>
      </c>
    </row>
    <row r="88" spans="1:6">
      <c r="A88" s="22">
        <v>1260100</v>
      </c>
      <c r="B88" s="29" t="e">
        <f>VLOOKUP(A88,TB!A88:F683,2,FALSE)</f>
        <v>#N/A</v>
      </c>
      <c r="C88" s="34">
        <f>SUMIF(TB!$A$5:$A$274,BS!A88,TB!$C$5:$C$410)</f>
        <v>0</v>
      </c>
      <c r="D88" s="14">
        <f>SUMIF(TB!$A$5:$A$274,A88,TB!$D$5:$D$410)</f>
        <v>0</v>
      </c>
      <c r="E88" s="14">
        <f>SUMIF(TB!$A$5:$A$274,A88,TB!$E$5:$E$410)</f>
        <v>0</v>
      </c>
      <c r="F88" s="14">
        <f>SUMIF(TB!$A$5:$A$274,A88,TB!$F$5:$F$410)</f>
        <v>0</v>
      </c>
    </row>
    <row r="89" spans="1:6">
      <c r="A89" s="22">
        <v>1260200</v>
      </c>
      <c r="B89" s="29" t="e">
        <f>VLOOKUP(A89,TB!A89:F684,2,FALSE)</f>
        <v>#N/A</v>
      </c>
      <c r="C89" s="34">
        <f>SUMIF(TB!$A$5:$A$274,BS!A89,TB!$C$5:$C$410)</f>
        <v>0</v>
      </c>
      <c r="D89" s="14">
        <f>SUMIF(TB!$A$5:$A$274,A89,TB!$D$5:$D$410)</f>
        <v>0</v>
      </c>
      <c r="E89" s="14">
        <f>SUMIF(TB!$A$5:$A$274,A89,TB!$E$5:$E$410)</f>
        <v>0</v>
      </c>
      <c r="F89" s="14">
        <f>SUMIF(TB!$A$5:$A$274,A89,TB!$F$5:$F$410)</f>
        <v>0</v>
      </c>
    </row>
    <row r="90" spans="1:6">
      <c r="A90" s="22">
        <v>1265100</v>
      </c>
      <c r="B90" s="29" t="e">
        <f>VLOOKUP(A90,TB!A90:F685,2,FALSE)</f>
        <v>#N/A</v>
      </c>
      <c r="C90" s="34">
        <f>SUMIF(TB!$A$5:$A$274,BS!A90,TB!$C$5:$C$410)</f>
        <v>0</v>
      </c>
      <c r="D90" s="14">
        <f>SUMIF(TB!$A$5:$A$274,A90,TB!$D$5:$D$410)</f>
        <v>0</v>
      </c>
      <c r="E90" s="14">
        <f>SUMIF(TB!$A$5:$A$274,A90,TB!$E$5:$E$410)</f>
        <v>0</v>
      </c>
      <c r="F90" s="14">
        <f>SUMIF(TB!$A$5:$A$274,A90,TB!$F$5:$F$410)</f>
        <v>0</v>
      </c>
    </row>
    <row r="91" spans="1:6">
      <c r="A91" s="22">
        <v>1270000</v>
      </c>
      <c r="B91" s="29" t="e">
        <f>VLOOKUP(A91,TB!A91:F686,2,FALSE)</f>
        <v>#N/A</v>
      </c>
      <c r="C91" s="34">
        <f>SUMIF(TB!$A$5:$A$274,BS!A91,TB!$C$5:$C$410)</f>
        <v>0</v>
      </c>
      <c r="D91" s="14">
        <f>SUMIF(TB!$A$5:$A$274,A91,TB!$D$5:$D$410)</f>
        <v>0</v>
      </c>
      <c r="E91" s="14">
        <f>SUMIF(TB!$A$5:$A$274,A91,TB!$E$5:$E$410)</f>
        <v>0</v>
      </c>
      <c r="F91" s="14">
        <f>SUMIF(TB!$A$5:$A$274,A91,TB!$F$5:$F$410)</f>
        <v>0</v>
      </c>
    </row>
    <row r="92" spans="1:6">
      <c r="A92" s="22">
        <v>1280000</v>
      </c>
      <c r="B92" s="29" t="e">
        <f>VLOOKUP(A92,TB!A92:F687,2,FALSE)</f>
        <v>#N/A</v>
      </c>
      <c r="C92" s="34">
        <f>SUMIF(TB!$A$5:$A$274,BS!A92,TB!$C$5:$C$410)</f>
        <v>0</v>
      </c>
      <c r="D92" s="14">
        <f>SUMIF(TB!$A$5:$A$274,A92,TB!$D$5:$D$410)</f>
        <v>0</v>
      </c>
      <c r="E92" s="14">
        <f>SUMIF(TB!$A$5:$A$274,A92,TB!$E$5:$E$410)</f>
        <v>0</v>
      </c>
      <c r="F92" s="14">
        <f>SUMIF(TB!$A$5:$A$274,A92,TB!$F$5:$F$410)</f>
        <v>0</v>
      </c>
    </row>
    <row r="93" spans="1:6">
      <c r="A93" s="22">
        <v>1290000</v>
      </c>
      <c r="B93" s="29" t="e">
        <f>VLOOKUP(A93,TB!A93:F688,2,FALSE)</f>
        <v>#N/A</v>
      </c>
      <c r="C93" s="34">
        <f>SUMIF(TB!$A$5:$A$274,BS!A93,TB!$C$5:$C$410)</f>
        <v>0</v>
      </c>
      <c r="D93" s="14">
        <f>SUMIF(TB!$A$5:$A$274,A93,TB!$D$5:$D$410)</f>
        <v>0</v>
      </c>
      <c r="E93" s="14">
        <f>SUMIF(TB!$A$5:$A$274,A93,TB!$E$5:$E$410)</f>
        <v>0</v>
      </c>
      <c r="F93" s="14">
        <f>SUMIF(TB!$A$5:$A$274,A93,TB!$F$5:$F$410)</f>
        <v>0</v>
      </c>
    </row>
    <row r="94" spans="1:6" ht="15.75" thickBot="1">
      <c r="A94" s="22">
        <v>1290001</v>
      </c>
      <c r="B94" s="31" t="e">
        <f>VLOOKUP(A94,TB!A94:F689,2,FALSE)</f>
        <v>#N/A</v>
      </c>
      <c r="C94" s="34">
        <f>SUMIF(TB!$A$5:$A$274,BS!A94,TB!$C$5:$C$410)</f>
        <v>0</v>
      </c>
      <c r="D94" s="14">
        <f>SUMIF(TB!$A$5:$A$274,A94,TB!$D$5:$D$410)</f>
        <v>0</v>
      </c>
      <c r="E94" s="14">
        <f>SUMIF(TB!$A$5:$A$274,A94,TB!$E$5:$E$410)</f>
        <v>0</v>
      </c>
      <c r="F94" s="14">
        <f>SUMIF(TB!$A$5:$A$274,A94,TB!$F$5:$F$410)</f>
        <v>0</v>
      </c>
    </row>
    <row r="95" spans="1:6" ht="15.75" thickBot="1">
      <c r="A95" s="22"/>
      <c r="B95" s="32" t="s">
        <v>2</v>
      </c>
      <c r="C95" s="35">
        <f>C10+C17+C24+C46+C61+C65+C69+C32+C9</f>
        <v>0</v>
      </c>
      <c r="D95" s="35">
        <f>D10+D17+D24+D46+D61+D65+D69+D32+D9</f>
        <v>0</v>
      </c>
      <c r="E95" s="35">
        <f>E10+E17+E24+E46+E61+E65+E69+E32+E9</f>
        <v>0</v>
      </c>
      <c r="F95" s="35">
        <f>F10+F17+F24+F46+F61+F65+F69+F32+F9</f>
        <v>0</v>
      </c>
    </row>
    <row r="96" spans="1:6">
      <c r="A96" s="22"/>
      <c r="B96" s="4"/>
      <c r="C96" s="20"/>
      <c r="D96" s="19"/>
      <c r="E96" s="19"/>
      <c r="F96" s="19"/>
    </row>
    <row r="97" spans="1:8">
      <c r="A97" s="21">
        <v>2000000</v>
      </c>
      <c r="B97" s="30" t="e">
        <f>VLOOKUP(A97,TB!A95:F701,2,FALSE)</f>
        <v>#N/A</v>
      </c>
      <c r="C97" s="36"/>
      <c r="D97" s="36"/>
      <c r="E97" s="36"/>
      <c r="F97" s="36"/>
      <c r="H97" s="10"/>
    </row>
    <row r="98" spans="1:8">
      <c r="A98" s="21">
        <v>2100000</v>
      </c>
      <c r="B98" s="30" t="e">
        <f>VLOOKUP(A98,TB!A96:F702,2,FALSE)</f>
        <v>#N/A</v>
      </c>
      <c r="C98" s="36">
        <f>SUMIF(TB!$A$5:$A$274,A98,TB!$C$5:$C$410)</f>
        <v>0</v>
      </c>
      <c r="D98" s="36">
        <f>SUMIF(TB!$A$5:$A$274,A98,TB!$D$5:$D$410)</f>
        <v>0</v>
      </c>
      <c r="E98" s="36">
        <f>SUMIF(TB!$A$5:$A$274,A98,TB!$E$5:$E$410)</f>
        <v>0</v>
      </c>
      <c r="F98" s="36">
        <f>SUMIF(TB!$A$5:$A$274,A98,TB!$F$5:$F$410)</f>
        <v>0</v>
      </c>
    </row>
    <row r="99" spans="1:8">
      <c r="A99" s="22">
        <v>2100101</v>
      </c>
      <c r="B99" s="29" t="e">
        <f>VLOOKUP(A99,TB!A97:F703,2,FALSE)</f>
        <v>#N/A</v>
      </c>
      <c r="C99" s="37">
        <f>SUMIF(TB!$A$5:$A$274,A99,TB!$C$5:$C$410)</f>
        <v>0</v>
      </c>
      <c r="D99" s="37">
        <f>SUMIF(TB!$A$5:$A$274,A99,TB!$D$5:$D$410)</f>
        <v>0</v>
      </c>
      <c r="E99" s="37">
        <f>SUMIF(TB!$A$5:$A$274,A99,TB!$E$5:$E$410)</f>
        <v>0</v>
      </c>
      <c r="F99" s="37">
        <f>SUMIF(TB!$A$5:$A$274,A99,TB!$F$5:$F$410)</f>
        <v>0</v>
      </c>
    </row>
    <row r="100" spans="1:8">
      <c r="A100" s="22">
        <v>2110000</v>
      </c>
      <c r="B100" s="29" t="e">
        <f>VLOOKUP(A100,TB!A98:F704,2,FALSE)</f>
        <v>#N/A</v>
      </c>
      <c r="C100" s="37">
        <f>SUMIF(TB!$A$5:$A$274,A100,TB!$C$5:$C$410)</f>
        <v>0</v>
      </c>
      <c r="D100" s="37">
        <f>SUMIF(TB!$A$5:$A$274,A100,TB!$D$5:$D$410)</f>
        <v>0</v>
      </c>
      <c r="E100" s="37">
        <f>SUMIF(TB!$A$5:$A$274,A100,TB!$E$5:$E$410)</f>
        <v>0</v>
      </c>
      <c r="F100" s="37">
        <f>SUMIF(TB!$A$5:$A$274,A100,TB!$F$5:$F$410)</f>
        <v>0</v>
      </c>
    </row>
    <row r="101" spans="1:8">
      <c r="A101" s="22">
        <v>2110100</v>
      </c>
      <c r="B101" s="29" t="e">
        <f>VLOOKUP(A101,TB!A99:F705,2,FALSE)</f>
        <v>#N/A</v>
      </c>
      <c r="C101" s="37">
        <f>SUMIF(TB!$A$5:$A$274,A101,TB!$C$5:$C$410)</f>
        <v>0</v>
      </c>
      <c r="D101" s="37">
        <f>SUMIF(TB!$A$5:$A$274,A101,TB!$D$5:$D$410)</f>
        <v>0</v>
      </c>
      <c r="E101" s="37">
        <f>SUMIF(TB!$A$5:$A$274,A101,TB!$E$5:$E$410)</f>
        <v>0</v>
      </c>
      <c r="F101" s="37">
        <f>SUMIF(TB!$A$5:$A$274,A101,TB!$F$5:$F$410)</f>
        <v>0</v>
      </c>
    </row>
    <row r="102" spans="1:8">
      <c r="A102" s="22">
        <v>2110101</v>
      </c>
      <c r="B102" s="29" t="e">
        <f>VLOOKUP(A102,TB!A100:F706,2,FALSE)</f>
        <v>#N/A</v>
      </c>
      <c r="C102" s="37">
        <f>SUMIF(TB!$A$5:$A$274,A102,TB!$C$5:$C$410)</f>
        <v>0</v>
      </c>
      <c r="D102" s="37">
        <f>SUMIF(TB!$A$5:$A$274,A102,TB!$D$5:$D$410)</f>
        <v>0</v>
      </c>
      <c r="E102" s="37">
        <f>SUMIF(TB!$A$5:$A$274,A102,TB!$E$5:$E$410)</f>
        <v>0</v>
      </c>
      <c r="F102" s="37">
        <f>SUMIF(TB!$A$5:$A$274,A102,TB!$F$5:$F$410)</f>
        <v>0</v>
      </c>
    </row>
    <row r="103" spans="1:8">
      <c r="A103" s="22">
        <v>2110200</v>
      </c>
      <c r="B103" s="29" t="e">
        <f>VLOOKUP(A103,TB!A101:F707,2,FALSE)</f>
        <v>#N/A</v>
      </c>
      <c r="C103" s="37">
        <f>SUMIF(TB!$A$5:$A$274,A103,TB!$C$5:$C$410)</f>
        <v>0</v>
      </c>
      <c r="D103" s="37">
        <f>SUMIF(TB!$A$5:$A$274,A103,TB!$D$5:$D$410)</f>
        <v>0</v>
      </c>
      <c r="E103" s="37">
        <f>SUMIF(TB!$A$5:$A$274,A103,TB!$E$5:$E$410)</f>
        <v>0</v>
      </c>
      <c r="F103" s="37">
        <f>SUMIF(TB!$A$5:$A$274,A103,TB!$F$5:$F$410)</f>
        <v>0</v>
      </c>
    </row>
    <row r="104" spans="1:8">
      <c r="A104" s="21">
        <v>2110300</v>
      </c>
      <c r="B104" s="30" t="e">
        <f>VLOOKUP(A104,TB!A102:F708,2,FALSE)</f>
        <v>#N/A</v>
      </c>
      <c r="C104" s="36">
        <f>SUMIF(TB!$A$5:$A$274,A104,TB!$C$5:$C$410)</f>
        <v>0</v>
      </c>
      <c r="D104" s="36">
        <f>SUMIF(TB!$A$5:$A$274,A104,TB!$D$5:$D$410)</f>
        <v>0</v>
      </c>
      <c r="E104" s="36">
        <f>SUMIF(TB!$A$5:$A$274,A104,TB!$E$5:$E$410)</f>
        <v>0</v>
      </c>
      <c r="F104" s="36">
        <f>SUMIF(TB!$A$5:$A$274,A104,TB!$F$5:$F$410)</f>
        <v>0</v>
      </c>
    </row>
    <row r="105" spans="1:8">
      <c r="A105" s="22">
        <v>2110301</v>
      </c>
      <c r="B105" s="29" t="e">
        <f>VLOOKUP(A105,TB!A103:F709,2,FALSE)</f>
        <v>#N/A</v>
      </c>
      <c r="C105" s="37">
        <f>SUMIF(TB!$A$5:$A$274,A105,TB!$C$5:$C$410)</f>
        <v>0</v>
      </c>
      <c r="D105" s="37">
        <f>SUMIF(TB!$A$5:$A$274,A105,TB!$D$5:$D$410)</f>
        <v>0</v>
      </c>
      <c r="E105" s="37">
        <f>SUMIF(TB!$A$5:$A$274,A105,TB!$E$5:$E$410)</f>
        <v>0</v>
      </c>
      <c r="F105" s="37">
        <f>SUMIF(TB!$A$5:$A$274,A105,TB!$F$5:$F$410)</f>
        <v>0</v>
      </c>
    </row>
    <row r="106" spans="1:8">
      <c r="A106" s="22">
        <v>2110302</v>
      </c>
      <c r="B106" s="29" t="e">
        <f>VLOOKUP(A106,TB!A104:F710,2,FALSE)</f>
        <v>#N/A</v>
      </c>
      <c r="C106" s="37">
        <f>SUMIF(TB!$A$5:$A$274,A106,TB!$C$5:$C$410)</f>
        <v>0</v>
      </c>
      <c r="D106" s="37">
        <f>SUMIF(TB!$A$5:$A$274,A106,TB!$D$5:$D$410)</f>
        <v>0</v>
      </c>
      <c r="E106" s="37">
        <f>SUMIF(TB!$A$5:$A$274,A106,TB!$E$5:$E$410)</f>
        <v>0</v>
      </c>
      <c r="F106" s="37">
        <f>SUMIF(TB!$A$5:$A$274,A106,TB!$F$5:$F$410)</f>
        <v>0</v>
      </c>
    </row>
    <row r="107" spans="1:8">
      <c r="A107" s="22">
        <v>2110303</v>
      </c>
      <c r="B107" s="29" t="e">
        <f>VLOOKUP(A107,TB!A105:F711,2,FALSE)</f>
        <v>#N/A</v>
      </c>
      <c r="C107" s="37">
        <f>SUMIF(TB!$A$5:$A$274,A107,TB!$C$5:$C$410)</f>
        <v>0</v>
      </c>
      <c r="D107" s="37">
        <f>SUMIF(TB!$A$5:$A$274,A107,TB!$D$5:$D$410)</f>
        <v>0</v>
      </c>
      <c r="E107" s="37">
        <f>SUMIF(TB!$A$5:$A$274,A107,TB!$E$5:$E$410)</f>
        <v>0</v>
      </c>
      <c r="F107" s="37">
        <f>SUMIF(TB!$A$5:$A$274,A107,TB!$F$5:$F$410)</f>
        <v>0</v>
      </c>
    </row>
    <row r="108" spans="1:8">
      <c r="A108" s="23">
        <v>2110304</v>
      </c>
      <c r="B108" s="29" t="e">
        <f>VLOOKUP(A108,TB!A106:F712,2,FALSE)</f>
        <v>#N/A</v>
      </c>
      <c r="C108" s="37">
        <f>SUMIF(TB!$A$5:$A$274,A108,TB!$C$5:$C$410)</f>
        <v>0</v>
      </c>
      <c r="D108" s="37">
        <f>SUMIF(TB!$A$5:$A$274,A108,TB!$D$5:$D$410)</f>
        <v>0</v>
      </c>
      <c r="E108" s="37">
        <f>SUMIF(TB!$A$5:$A$274,A108,TB!$E$5:$E$410)</f>
        <v>0</v>
      </c>
      <c r="F108" s="37">
        <f>SUMIF(TB!$A$5:$A$274,A108,TB!$F$5:$F$410)</f>
        <v>0</v>
      </c>
    </row>
    <row r="109" spans="1:8">
      <c r="A109" s="22">
        <v>2110305</v>
      </c>
      <c r="B109" s="29" t="e">
        <f>VLOOKUP(A109,TB!A107:F713,2,FALSE)</f>
        <v>#N/A</v>
      </c>
      <c r="C109" s="37">
        <f>SUMIF(TB!$A$5:$A$274,A109,TB!$C$5:$C$410)</f>
        <v>0</v>
      </c>
      <c r="D109" s="37">
        <f>SUMIF(TB!$A$5:$A$274,A109,TB!$D$5:$D$410)</f>
        <v>0</v>
      </c>
      <c r="E109" s="37">
        <f>SUMIF(TB!$A$5:$A$274,A109,TB!$E$5:$E$410)</f>
        <v>0</v>
      </c>
      <c r="F109" s="37">
        <f>SUMIF(TB!$A$5:$A$274,A109,TB!$F$5:$F$410)</f>
        <v>0</v>
      </c>
    </row>
    <row r="110" spans="1:8">
      <c r="A110" s="22">
        <v>2110306</v>
      </c>
      <c r="B110" s="29" t="e">
        <f>VLOOKUP(A110,TB!A108:F714,2,FALSE)</f>
        <v>#N/A</v>
      </c>
      <c r="C110" s="37">
        <f>SUMIF(TB!$A$5:$A$274,A110,TB!$C$5:$C$410)</f>
        <v>0</v>
      </c>
      <c r="D110" s="37">
        <f>SUMIF(TB!$A$5:$A$274,A110,TB!$D$5:$D$410)</f>
        <v>0</v>
      </c>
      <c r="E110" s="37">
        <f>SUMIF(TB!$A$5:$A$274,A110,TB!$E$5:$E$410)</f>
        <v>0</v>
      </c>
      <c r="F110" s="37">
        <f>SUMIF(TB!$A$5:$A$274,A110,TB!$F$5:$F$410)</f>
        <v>0</v>
      </c>
    </row>
    <row r="111" spans="1:8">
      <c r="A111" s="21">
        <v>2110500</v>
      </c>
      <c r="B111" s="30" t="e">
        <f>VLOOKUP(A111,TB!A109:F715,2,FALSE)</f>
        <v>#N/A</v>
      </c>
      <c r="C111" s="36">
        <f>SUMIF(TB!$A$5:$A$274,A111,TB!$C$5:$C$410)</f>
        <v>0</v>
      </c>
      <c r="D111" s="36">
        <f>SUMIF(TB!$A$5:$A$274,A111,TB!$D$5:$D$410)</f>
        <v>0</v>
      </c>
      <c r="E111" s="36">
        <f>SUMIF(TB!$A$5:$A$274,A111,TB!$E$5:$E$410)</f>
        <v>0</v>
      </c>
      <c r="F111" s="36">
        <f>SUMIF(TB!$A$5:$A$274,A111,TB!$F$5:$F$410)</f>
        <v>0</v>
      </c>
    </row>
    <row r="112" spans="1:8">
      <c r="A112" s="22">
        <v>2110501</v>
      </c>
      <c r="B112" s="29" t="e">
        <f>VLOOKUP(A112,TB!A110:F716,2,FALSE)</f>
        <v>#N/A</v>
      </c>
      <c r="C112" s="37">
        <f>SUMIF(TB!$A$5:$A$274,A112,TB!$C$5:$C$410)</f>
        <v>0</v>
      </c>
      <c r="D112" s="37">
        <f>SUMIF(TB!$A$5:$A$274,A112,TB!$D$5:$D$410)</f>
        <v>0</v>
      </c>
      <c r="E112" s="37">
        <f>SUMIF(TB!$A$5:$A$274,A112,TB!$E$5:$E$410)</f>
        <v>0</v>
      </c>
      <c r="F112" s="37">
        <f>SUMIF(TB!$A$5:$A$274,A112,TB!$F$5:$F$410)</f>
        <v>0</v>
      </c>
    </row>
    <row r="113" spans="1:6">
      <c r="A113" s="22">
        <v>2110551</v>
      </c>
      <c r="B113" s="29" t="e">
        <f>VLOOKUP(A113,TB!A111:F717,2,FALSE)</f>
        <v>#N/A</v>
      </c>
      <c r="C113" s="37">
        <f>SUMIF(TB!$A$5:$A$274,A113,TB!$C$5:$C$410)</f>
        <v>0</v>
      </c>
      <c r="D113" s="37">
        <f>SUMIF(TB!$A$5:$A$274,A113,TB!$D$5:$D$410)</f>
        <v>0</v>
      </c>
      <c r="E113" s="37">
        <f>SUMIF(TB!$A$5:$A$274,A113,TB!$E$5:$E$410)</f>
        <v>0</v>
      </c>
      <c r="F113" s="37">
        <f>SUMIF(TB!$A$5:$A$274,A113,TB!$F$5:$F$410)</f>
        <v>0</v>
      </c>
    </row>
    <row r="114" spans="1:6">
      <c r="A114" s="21">
        <v>2119900</v>
      </c>
      <c r="B114" s="30" t="e">
        <f>VLOOKUP(A114,TB!A112:F718,2,FALSE)</f>
        <v>#N/A</v>
      </c>
      <c r="C114" s="36">
        <f>SUMIF(TB!$A$5:$A$274,A114,TB!$C$5:$C$410)</f>
        <v>0</v>
      </c>
      <c r="D114" s="36">
        <f>SUMIF(TB!$A$5:$A$274,A114,TB!$D$5:$D$410)</f>
        <v>0</v>
      </c>
      <c r="E114" s="36">
        <f>SUMIF(TB!$A$5:$A$274,A114,TB!$E$5:$E$410)</f>
        <v>0</v>
      </c>
      <c r="F114" s="36">
        <f>SUMIF(TB!$A$5:$A$274,A114,TB!$F$5:$F$410)</f>
        <v>0</v>
      </c>
    </row>
    <row r="115" spans="1:6">
      <c r="A115" s="22">
        <v>2119901</v>
      </c>
      <c r="B115" s="29" t="e">
        <f>VLOOKUP(A115,TB!A113:F719,2,FALSE)</f>
        <v>#N/A</v>
      </c>
      <c r="C115" s="37">
        <f>SUMIF(TB!$A$5:$A$274,A115,TB!$C$5:$C$410)</f>
        <v>0</v>
      </c>
      <c r="D115" s="37">
        <f>SUMIF(TB!$A$5:$A$274,A115,TB!$D$5:$D$410)</f>
        <v>0</v>
      </c>
      <c r="E115" s="37">
        <f>SUMIF(TB!$A$5:$A$274,A115,TB!$E$5:$E$410)</f>
        <v>0</v>
      </c>
      <c r="F115" s="37">
        <f>SUMIF(TB!$A$5:$A$274,A115,TB!$F$5:$F$410)</f>
        <v>0</v>
      </c>
    </row>
    <row r="116" spans="1:6">
      <c r="A116" s="22">
        <v>2120000</v>
      </c>
      <c r="B116" s="29" t="e">
        <f>VLOOKUP(A116,TB!A114:F720,2,FALSE)</f>
        <v>#N/A</v>
      </c>
      <c r="C116" s="37">
        <f>SUMIF(TB!$A$5:$A$274,A116,TB!$C$5:$C$410)</f>
        <v>0</v>
      </c>
      <c r="D116" s="37">
        <f>SUMIF(TB!$A$5:$A$274,A116,TB!$D$5:$D$410)</f>
        <v>0</v>
      </c>
      <c r="E116" s="37">
        <f>SUMIF(TB!$A$5:$A$274,A116,TB!$E$5:$E$410)</f>
        <v>0</v>
      </c>
      <c r="F116" s="37">
        <f>SUMIF(TB!$A$5:$A$274,A116,TB!$F$5:$F$410)</f>
        <v>0</v>
      </c>
    </row>
    <row r="117" spans="1:6">
      <c r="A117" s="22">
        <v>2120100</v>
      </c>
      <c r="B117" s="29" t="e">
        <f>VLOOKUP(A117,TB!A115:F721,2,FALSE)</f>
        <v>#N/A</v>
      </c>
      <c r="C117" s="37">
        <f>SUMIF(TB!$A$5:$A$274,A117,TB!$C$5:$C$410)</f>
        <v>0</v>
      </c>
      <c r="D117" s="37">
        <f>SUMIF(TB!$A$5:$A$274,A117,TB!$D$5:$D$410)</f>
        <v>0</v>
      </c>
      <c r="E117" s="37">
        <f>SUMIF(TB!$A$5:$A$274,A117,TB!$E$5:$E$410)</f>
        <v>0</v>
      </c>
      <c r="F117" s="37">
        <f>SUMIF(TB!$A$5:$A$274,A117,TB!$F$5:$F$410)</f>
        <v>0</v>
      </c>
    </row>
    <row r="118" spans="1:6">
      <c r="A118" s="22">
        <v>2120200</v>
      </c>
      <c r="B118" s="29" t="e">
        <f>VLOOKUP(A118,TB!A116:F722,2,FALSE)</f>
        <v>#N/A</v>
      </c>
      <c r="C118" s="37">
        <f>SUMIF(TB!$A$5:$A$274,A118,TB!$C$5:$C$410)</f>
        <v>0</v>
      </c>
      <c r="D118" s="37">
        <f>SUMIF(TB!$A$5:$A$274,A118,TB!$D$5:$D$410)</f>
        <v>0</v>
      </c>
      <c r="E118" s="37">
        <f>SUMIF(TB!$A$5:$A$274,A118,TB!$E$5:$E$410)</f>
        <v>0</v>
      </c>
      <c r="F118" s="37">
        <f>SUMIF(TB!$A$5:$A$274,A118,TB!$F$5:$F$410)</f>
        <v>0</v>
      </c>
    </row>
    <row r="119" spans="1:6">
      <c r="A119" s="22">
        <v>2120300</v>
      </c>
      <c r="B119" s="29" t="e">
        <f>VLOOKUP(A119,TB!A117:F723,2,FALSE)</f>
        <v>#N/A</v>
      </c>
      <c r="C119" s="37">
        <f>SUMIF(TB!$A$5:$A$274,A119,TB!$C$5:$C$410)</f>
        <v>0</v>
      </c>
      <c r="D119" s="37">
        <f>SUMIF(TB!$A$5:$A$274,A119,TB!$D$5:$D$410)</f>
        <v>0</v>
      </c>
      <c r="E119" s="37">
        <f>SUMIF(TB!$A$5:$A$274,A119,TB!$E$5:$E$410)</f>
        <v>0</v>
      </c>
      <c r="F119" s="37">
        <f>SUMIF(TB!$A$5:$A$274,A119,TB!$F$5:$F$410)</f>
        <v>0</v>
      </c>
    </row>
    <row r="120" spans="1:6">
      <c r="A120" s="22">
        <v>2130000</v>
      </c>
      <c r="B120" s="29" t="e">
        <f>VLOOKUP(A120,TB!A118:F724,2,FALSE)</f>
        <v>#N/A</v>
      </c>
      <c r="C120" s="37">
        <f>SUMIF(TB!$A$5:$A$274,A120,TB!$C$5:$C$410)</f>
        <v>0</v>
      </c>
      <c r="D120" s="37">
        <f>SUMIF(TB!$A$5:$A$274,A120,TB!$D$5:$D$410)</f>
        <v>0</v>
      </c>
      <c r="E120" s="37">
        <f>SUMIF(TB!$A$5:$A$274,A120,TB!$E$5:$E$410)</f>
        <v>0</v>
      </c>
      <c r="F120" s="37">
        <f>SUMIF(TB!$A$5:$A$274,A120,TB!$F$5:$F$410)</f>
        <v>0</v>
      </c>
    </row>
    <row r="121" spans="1:6">
      <c r="A121" s="22">
        <v>2190000</v>
      </c>
      <c r="B121" s="29" t="e">
        <f>VLOOKUP(A121,TB!A119:F725,2,FALSE)</f>
        <v>#N/A</v>
      </c>
      <c r="C121" s="37">
        <f>SUMIF(TB!$A$5:$A$274,A121,TB!$C$5:$C$410)</f>
        <v>0</v>
      </c>
      <c r="D121" s="37">
        <f>SUMIF(TB!$A$5:$A$274,A121,TB!$D$5:$D$410)</f>
        <v>0</v>
      </c>
      <c r="E121" s="37">
        <f>SUMIF(TB!$A$5:$A$274,A121,TB!$E$5:$E$410)</f>
        <v>0</v>
      </c>
      <c r="F121" s="37">
        <f>SUMIF(TB!$A$5:$A$274,A121,TB!$F$5:$F$410)</f>
        <v>0</v>
      </c>
    </row>
    <row r="122" spans="1:6">
      <c r="A122" s="22">
        <v>2200000</v>
      </c>
      <c r="B122" s="29" t="e">
        <f>VLOOKUP(A122,TB!A120:F726,2,FALSE)</f>
        <v>#N/A</v>
      </c>
      <c r="C122" s="37">
        <f>SUMIF(TB!$A$5:$A$274,A122,TB!$C$5:$C$410)</f>
        <v>0</v>
      </c>
      <c r="D122" s="37">
        <f>SUMIF(TB!$A$5:$A$274,A122,TB!$D$5:$D$410)</f>
        <v>0</v>
      </c>
      <c r="E122" s="37">
        <f>SUMIF(TB!$A$5:$A$274,A122,TB!$E$5:$E$410)</f>
        <v>0</v>
      </c>
      <c r="F122" s="37">
        <f>SUMIF(TB!$A$5:$A$274,A122,TB!$F$5:$F$410)</f>
        <v>0</v>
      </c>
    </row>
    <row r="123" spans="1:6">
      <c r="A123" s="22">
        <v>2210000</v>
      </c>
      <c r="B123" s="29" t="e">
        <f>VLOOKUP(A123,TB!A121:F727,2,FALSE)</f>
        <v>#N/A</v>
      </c>
      <c r="C123" s="37">
        <f>SUMIF(TB!$A$5:$A$274,A123,TB!$C$5:$C$410)</f>
        <v>0</v>
      </c>
      <c r="D123" s="37">
        <f>SUMIF(TB!$A$5:$A$274,A123,TB!$D$5:$D$410)</f>
        <v>0</v>
      </c>
      <c r="E123" s="37">
        <f>SUMIF(TB!$A$5:$A$274,A123,TB!$E$5:$E$410)</f>
        <v>0</v>
      </c>
      <c r="F123" s="37">
        <f>SUMIF(TB!$A$5:$A$274,A123,TB!$F$5:$F$410)</f>
        <v>0</v>
      </c>
    </row>
    <row r="124" spans="1:6">
      <c r="A124" s="22">
        <v>2220000</v>
      </c>
      <c r="B124" s="29" t="e">
        <f>VLOOKUP(A124,TB!A122:F728,2,FALSE)</f>
        <v>#N/A</v>
      </c>
      <c r="C124" s="37">
        <f>SUMIF(TB!$A$5:$A$274,A124,TB!$C$5:$C$410)</f>
        <v>0</v>
      </c>
      <c r="D124" s="37">
        <f>SUMIF(TB!$A$5:$A$274,A124,TB!$D$5:$D$410)</f>
        <v>0</v>
      </c>
      <c r="E124" s="37">
        <f>SUMIF(TB!$A$5:$A$274,A124,TB!$E$5:$E$410)</f>
        <v>0</v>
      </c>
      <c r="F124" s="37">
        <f>SUMIF(TB!$A$5:$A$274,A124,TB!$F$5:$F$410)</f>
        <v>0</v>
      </c>
    </row>
    <row r="125" spans="1:6">
      <c r="A125" s="22">
        <v>2290000</v>
      </c>
      <c r="B125" s="29" t="e">
        <f>VLOOKUP(A125,TB!A123:F729,2,FALSE)</f>
        <v>#N/A</v>
      </c>
      <c r="C125" s="37">
        <f>SUMIF(TB!$A$5:$A$274,A125,TB!$C$5:$C$410)</f>
        <v>0</v>
      </c>
      <c r="D125" s="37">
        <f>SUMIF(TB!$A$5:$A$274,A125,TB!$D$5:$D$410)</f>
        <v>0</v>
      </c>
      <c r="E125" s="37">
        <f>SUMIF(TB!$A$5:$A$274,A125,TB!$E$5:$E$410)</f>
        <v>0</v>
      </c>
      <c r="F125" s="37">
        <f>SUMIF(TB!$A$5:$A$274,A125,TB!$F$5:$F$410)</f>
        <v>0</v>
      </c>
    </row>
    <row r="126" spans="1:6">
      <c r="A126" s="22">
        <v>2239901</v>
      </c>
      <c r="B126" s="29" t="e">
        <f>VLOOKUP(A126,TB!A124:F730,2,FALSE)</f>
        <v>#N/A</v>
      </c>
      <c r="C126" s="37">
        <f>SUMIF(TB!$A$5:$A$274,A126,TB!$C$5:$C$410)</f>
        <v>0</v>
      </c>
      <c r="D126" s="37">
        <f>SUMIF(TB!$A$5:$A$274,A126,TB!$D$5:$D$410)</f>
        <v>0</v>
      </c>
      <c r="E126" s="37">
        <f>SUMIF(TB!$A$5:$A$274,A126,TB!$E$5:$E$410)</f>
        <v>0</v>
      </c>
      <c r="F126" s="37">
        <f>SUMIF(TB!$A$5:$A$274,A126,TB!$F$5:$F$410)</f>
        <v>0</v>
      </c>
    </row>
    <row r="127" spans="1:6">
      <c r="A127" s="21">
        <v>3000000</v>
      </c>
      <c r="B127" s="30" t="e">
        <f>VLOOKUP(A127,TB!A125:F731,2,FALSE)</f>
        <v>#N/A</v>
      </c>
      <c r="C127" s="36">
        <f>SUMIF(TB!$A$5:$A$274,A127,TB!$C$5:$C$410)</f>
        <v>0</v>
      </c>
      <c r="D127" s="36">
        <f>SUMIF(TB!$A$5:$A$274,A127,TB!$D$5:$D$410)</f>
        <v>0</v>
      </c>
      <c r="E127" s="36">
        <f>SUMIF(TB!$A$5:$A$274,A127,TB!$E$5:$E$410)</f>
        <v>0</v>
      </c>
      <c r="F127" s="36">
        <f>SUMIF(TB!$A$5:$A$274,A127,TB!$F$5:$F$410)</f>
        <v>0</v>
      </c>
    </row>
    <row r="128" spans="1:6">
      <c r="A128" s="21">
        <v>3100000</v>
      </c>
      <c r="B128" s="30" t="e">
        <f>VLOOKUP(A128,TB!A126:F732,2,FALSE)</f>
        <v>#N/A</v>
      </c>
      <c r="C128" s="36">
        <f>SUMIF(TB!$A$5:$A$274,A128,TB!$C$5:$C$410)</f>
        <v>0</v>
      </c>
      <c r="D128" s="36">
        <f>SUMIF(TB!$A$5:$A$274,A128,TB!$D$5:$D$410)</f>
        <v>0</v>
      </c>
      <c r="E128" s="36">
        <f>SUMIF(TB!$A$5:$A$274,A128,TB!$E$5:$E$410)</f>
        <v>0</v>
      </c>
      <c r="F128" s="36">
        <f>SUMIF(TB!$A$5:$A$274,A128,TB!$F$5:$F$410)</f>
        <v>0</v>
      </c>
    </row>
    <row r="129" spans="1:6">
      <c r="A129" s="22">
        <v>3100101</v>
      </c>
      <c r="B129" s="29" t="e">
        <f>VLOOKUP(A129,TB!A127:F733,2,FALSE)</f>
        <v>#N/A</v>
      </c>
      <c r="C129" s="37">
        <f>SUMIF(TB!$A$5:$A$274,A129,TB!$C$5:$C$410)</f>
        <v>0</v>
      </c>
      <c r="D129" s="37">
        <f>SUMIF(TB!$A$5:$A$274,A129,TB!$D$5:$D$410)</f>
        <v>0</v>
      </c>
      <c r="E129" s="37">
        <f>SUMIF(TB!$A$5:$A$274,A129,TB!$E$5:$E$410)</f>
        <v>0</v>
      </c>
      <c r="F129" s="37">
        <f>SUMIF(TB!$A$5:$A$274,A129,TB!$F$5:$F$410)</f>
        <v>0</v>
      </c>
    </row>
    <row r="130" spans="1:6">
      <c r="A130" s="22">
        <v>3200000</v>
      </c>
      <c r="B130" s="29" t="e">
        <f>VLOOKUP(A130,TB!A128:F734,2,FALSE)</f>
        <v>#N/A</v>
      </c>
      <c r="C130" s="37">
        <f>SUMIF(TB!$A$5:$A$274,A130,TB!$C$5:$C$410)</f>
        <v>0</v>
      </c>
      <c r="D130" s="37">
        <f>SUMIF(TB!$A$5:$A$274,A130,TB!$D$5:$D$410)</f>
        <v>0</v>
      </c>
      <c r="E130" s="37">
        <f>SUMIF(TB!$A$5:$A$274,A130,TB!$E$5:$E$410)</f>
        <v>0</v>
      </c>
      <c r="F130" s="37">
        <f>SUMIF(TB!$A$5:$A$274,A130,TB!$F$5:$F$410)</f>
        <v>0</v>
      </c>
    </row>
    <row r="131" spans="1:6">
      <c r="A131" s="21">
        <v>3400000</v>
      </c>
      <c r="B131" s="30" t="e">
        <f>VLOOKUP(A131,TB!A129:F735,2,FALSE)</f>
        <v>#N/A</v>
      </c>
      <c r="C131" s="36">
        <f>SUMIF(TB!$A$5:$A$274,A131,TB!$C$5:$C$410)</f>
        <v>0</v>
      </c>
      <c r="D131" s="36">
        <f>SUMIF(TB!$A$5:$A$274,A131,TB!$D$5:$D$410)</f>
        <v>0</v>
      </c>
      <c r="E131" s="36">
        <f>SUMIF(TB!$A$5:$A$274,A131,TB!$E$5:$E$410)</f>
        <v>0</v>
      </c>
      <c r="F131" s="36">
        <f>SUMIF(TB!$A$5:$A$274,A131,TB!$F$5:$F$410)</f>
        <v>0</v>
      </c>
    </row>
    <row r="132" spans="1:6">
      <c r="A132" s="22">
        <v>3400101</v>
      </c>
      <c r="B132" s="29" t="e">
        <f>VLOOKUP(A132,TB!A130:F736,2,FALSE)</f>
        <v>#N/A</v>
      </c>
      <c r="C132" s="37">
        <f>SUMIF(TB!$A$5:$A$274,A132,TB!$C$5:$C$410)</f>
        <v>0</v>
      </c>
      <c r="D132" s="37">
        <f>SUMIF(TB!$A$5:$A$274,A132,TB!$D$5:$D$410)</f>
        <v>0</v>
      </c>
      <c r="E132" s="37">
        <f>SUMIF(TB!$A$5:$A$274,A132,TB!$E$5:$E$410)</f>
        <v>0</v>
      </c>
      <c r="F132" s="37">
        <f>SUMIF(TB!$A$5:$A$274,A132,TB!$F$5:$F$410)</f>
        <v>0</v>
      </c>
    </row>
    <row r="133" spans="1:6">
      <c r="A133" s="21">
        <v>3700000</v>
      </c>
      <c r="B133" s="30" t="e">
        <f>VLOOKUP(A133,TB!A131:F737,2,FALSE)</f>
        <v>#N/A</v>
      </c>
      <c r="C133" s="36">
        <f>SUMIF(TB!$A$5:$A$274,A133,TB!$C$5:$C$410)</f>
        <v>0</v>
      </c>
      <c r="D133" s="36">
        <f>SUMIF(TB!$A$5:$A$274,A133,TB!$D$5:$D$410)</f>
        <v>0</v>
      </c>
      <c r="E133" s="36">
        <f>SUMIF(TB!$A$5:$A$274,A133,TB!$E$5:$E$410)</f>
        <v>0</v>
      </c>
      <c r="F133" s="36">
        <f>SUMIF(TB!$A$5:$A$274,A133,TB!$F$5:$F$410)</f>
        <v>0</v>
      </c>
    </row>
    <row r="134" spans="1:6">
      <c r="A134" s="21">
        <v>3700101</v>
      </c>
      <c r="B134" s="30" t="e">
        <f>VLOOKUP(A134,TB!A132:F738,2,FALSE)</f>
        <v>#N/A</v>
      </c>
      <c r="C134" s="36">
        <f>SUMIF(TB!$A$5:$A$274,A134,TB!$C$5:$C$410)</f>
        <v>0</v>
      </c>
      <c r="D134" s="36">
        <f>SUMIF(TB!$A$5:$A$274,A134,TB!$D$5:$D$410)</f>
        <v>0</v>
      </c>
      <c r="E134" s="36">
        <f>SUMIF(TB!$A$5:$A$274,A134,TB!$E$5:$E$410)</f>
        <v>0</v>
      </c>
      <c r="F134" s="36">
        <f>SUMIF(TB!$A$5:$A$274,A134,TB!$F$5:$F$410)</f>
        <v>0</v>
      </c>
    </row>
    <row r="135" spans="1:6" ht="15.75" thickBot="1">
      <c r="A135" s="21">
        <v>3900000</v>
      </c>
      <c r="B135" s="38" t="e">
        <f>VLOOKUP(A135,TB!A133:F739,2,FALSE)</f>
        <v>#N/A</v>
      </c>
      <c r="C135" s="26">
        <f>SUMIF(TB!$A$5:$A$274,A135,TB!$C$5:$C$410)</f>
        <v>0</v>
      </c>
      <c r="D135" s="26">
        <f>SUMIF(TB!$A$5:$A$274,A135,TB!$D$5:$D$410)</f>
        <v>0</v>
      </c>
      <c r="E135" s="26">
        <f>SUMIF(TB!$A$5:$A$274,A135,TB!$E$5:$E$410)</f>
        <v>0</v>
      </c>
      <c r="F135" s="26">
        <f>SUMIF(TB!$A$5:$A$274,A135,TB!$F$5:$F$410)</f>
        <v>0</v>
      </c>
    </row>
    <row r="136" spans="1:6" ht="15.75" thickBot="1">
      <c r="B136" s="39" t="s">
        <v>21</v>
      </c>
      <c r="C136" s="40">
        <f>C98+C127</f>
        <v>0</v>
      </c>
      <c r="D136" s="40">
        <f t="shared" ref="D136:F136" si="0">D98+D127</f>
        <v>0</v>
      </c>
      <c r="E136" s="40">
        <f t="shared" si="0"/>
        <v>0</v>
      </c>
      <c r="F136" s="40">
        <f t="shared" si="0"/>
        <v>0</v>
      </c>
    </row>
    <row r="137" spans="1:6">
      <c r="A137" s="13"/>
      <c r="B137" s="4"/>
      <c r="C137" s="19"/>
      <c r="D137" s="19"/>
      <c r="E137" s="19"/>
      <c r="F137" s="19"/>
    </row>
    <row r="285" spans="2:6">
      <c r="B285" s="12"/>
      <c r="C285"/>
      <c r="D285"/>
      <c r="E285"/>
      <c r="F285"/>
    </row>
    <row r="286" spans="2:6">
      <c r="B286" s="12"/>
      <c r="C286"/>
      <c r="D286"/>
      <c r="E286"/>
      <c r="F286"/>
    </row>
    <row r="287" spans="2:6">
      <c r="B287" s="4"/>
      <c r="C287" s="15"/>
      <c r="D287" s="5"/>
      <c r="E287" s="5"/>
      <c r="F287" s="5"/>
    </row>
    <row r="288" spans="2:6">
      <c r="C288" s="16"/>
      <c r="D288" s="7"/>
      <c r="E288" s="6"/>
      <c r="F288" s="7"/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17" sqref="B17"/>
    </sheetView>
  </sheetViews>
  <sheetFormatPr defaultRowHeight="15"/>
  <cols>
    <col min="1" max="1" width="19.28515625" customWidth="1"/>
    <col min="2" max="2" width="18.7109375" customWidth="1"/>
    <col min="3" max="3" width="19.140625" customWidth="1"/>
    <col min="4" max="4" width="12.85546875" customWidth="1"/>
    <col min="5" max="5" width="16.7109375" customWidth="1"/>
    <col min="6" max="6" width="19.7109375" customWidth="1"/>
  </cols>
  <sheetData>
    <row r="1" spans="1:6" ht="18.75">
      <c r="A1" s="53" t="s">
        <v>10</v>
      </c>
      <c r="B1" s="54"/>
      <c r="C1" s="54"/>
    </row>
    <row r="2" spans="1:6">
      <c r="A2" s="17" t="s">
        <v>11</v>
      </c>
      <c r="B2" s="18"/>
      <c r="C2" s="17"/>
    </row>
    <row r="3" spans="1:6">
      <c r="A3" s="17" t="s">
        <v>12</v>
      </c>
      <c r="B3" s="18"/>
      <c r="C3" s="17"/>
    </row>
    <row r="4" spans="1:6">
      <c r="A4" s="17" t="s">
        <v>1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</row>
    <row r="5" spans="1:6">
      <c r="A5" s="11"/>
    </row>
    <row r="6" spans="1:6">
      <c r="A6" s="11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5"/>
  <sheetViews>
    <sheetView tabSelected="1" workbookViewId="0">
      <pane xSplit="3" ySplit="7" topLeftCell="D135" activePane="bottomRight" state="frozen"/>
      <selection pane="topRight" activeCell="D1" sqref="D1"/>
      <selection pane="bottomLeft" activeCell="A8" sqref="A8"/>
      <selection pane="bottomRight" activeCell="F149" sqref="F149"/>
    </sheetView>
  </sheetViews>
  <sheetFormatPr defaultRowHeight="15"/>
  <cols>
    <col min="1" max="1" width="8" bestFit="1" customWidth="1"/>
    <col min="2" max="2" width="55.42578125" customWidth="1"/>
    <col min="3" max="3" width="25.42578125" customWidth="1"/>
    <col min="4" max="4" width="19" customWidth="1"/>
    <col min="5" max="5" width="22.5703125" customWidth="1"/>
    <col min="6" max="6" width="23.42578125" customWidth="1"/>
  </cols>
  <sheetData>
    <row r="1" spans="1:6">
      <c r="B1" s="2" t="s">
        <v>19</v>
      </c>
    </row>
    <row r="2" spans="1:6">
      <c r="B2" s="2" t="s">
        <v>20</v>
      </c>
    </row>
    <row r="6" spans="1:6">
      <c r="A6" s="49"/>
      <c r="B6" s="50" t="s">
        <v>0</v>
      </c>
      <c r="C6" s="51" t="s">
        <v>13</v>
      </c>
      <c r="D6" s="47" t="s">
        <v>3</v>
      </c>
      <c r="E6" s="47" t="s">
        <v>4</v>
      </c>
      <c r="F6" s="47" t="s">
        <v>14</v>
      </c>
    </row>
    <row r="7" spans="1:6">
      <c r="A7" s="49"/>
      <c r="B7" s="56"/>
      <c r="C7" s="57"/>
      <c r="D7" s="55"/>
      <c r="E7" s="55"/>
      <c r="F7" s="55"/>
    </row>
    <row r="8" spans="1:6">
      <c r="A8" s="21">
        <v>4000000</v>
      </c>
      <c r="B8" s="30" t="e">
        <f>VLOOKUP(A8,TB!A137:F744,2,FALSE)</f>
        <v>#N/A</v>
      </c>
      <c r="C8" s="36"/>
      <c r="D8" s="36"/>
      <c r="E8" s="36"/>
      <c r="F8" s="36"/>
    </row>
    <row r="9" spans="1:6">
      <c r="A9" s="21">
        <v>4100000</v>
      </c>
      <c r="B9" s="30" t="e">
        <f>VLOOKUP(A9,TB!A138:F745,2,FALSE)</f>
        <v>#N/A</v>
      </c>
      <c r="C9" s="36">
        <f>SUMIF(TB!$A$5:$A$274,A9,TB!$C$5:$C$410)</f>
        <v>0</v>
      </c>
      <c r="D9" s="36">
        <f>SUMIF(TB!$A$5:$A$274,A9,TB!$D$5:$D$410)</f>
        <v>0</v>
      </c>
      <c r="E9" s="36">
        <f>SUMIF(TB!$A$5:$A$274,A9,TB!$E$5:$E$410)</f>
        <v>0</v>
      </c>
      <c r="F9" s="36">
        <f>SUMIF(TB!$A$5:$A$274,A9,TB!$F$5:$F$410)</f>
        <v>0</v>
      </c>
    </row>
    <row r="10" spans="1:6">
      <c r="A10" s="21">
        <v>4110000</v>
      </c>
      <c r="B10" s="30" t="e">
        <f>VLOOKUP(A10,TB!A139:F746,2,FALSE)</f>
        <v>#N/A</v>
      </c>
      <c r="C10" s="36">
        <f>SUMIF(TB!$A$5:$A$274,A10,TB!$C$5:$C$410)</f>
        <v>0</v>
      </c>
      <c r="D10" s="36">
        <f>SUMIF(TB!$A$5:$A$274,A10,TB!$D$5:$D$410)</f>
        <v>0</v>
      </c>
      <c r="E10" s="36">
        <f>SUMIF(TB!$A$5:$A$274,A10,TB!$E$5:$E$410)</f>
        <v>0</v>
      </c>
      <c r="F10" s="36">
        <f>SUMIF(TB!$A$5:$A$274,A10,TB!$F$5:$F$410)</f>
        <v>0</v>
      </c>
    </row>
    <row r="11" spans="1:6">
      <c r="A11" s="22">
        <v>4110101</v>
      </c>
      <c r="B11" s="29" t="e">
        <f>VLOOKUP(A11,TB!A140:F747,2,FALSE)</f>
        <v>#N/A</v>
      </c>
      <c r="C11" s="37">
        <f>SUMIF(TB!$A$5:$A$274,A11,TB!$C$5:$C$410)</f>
        <v>0</v>
      </c>
      <c r="D11" s="37">
        <f>SUMIF(TB!$A$5:$A$274,A11,TB!$D$5:$D$410)</f>
        <v>0</v>
      </c>
      <c r="E11" s="37">
        <f>SUMIF(TB!$A$5:$A$274,A11,TB!$E$5:$E$410)</f>
        <v>0</v>
      </c>
      <c r="F11" s="37">
        <f>SUMIF(TB!$A$5:$A$274,A11,TB!$F$5:$F$410)</f>
        <v>0</v>
      </c>
    </row>
    <row r="12" spans="1:6">
      <c r="A12" s="22">
        <v>4200000</v>
      </c>
      <c r="B12" s="29" t="e">
        <f>VLOOKUP(A12,TB!A141:F748,2,FALSE)</f>
        <v>#N/A</v>
      </c>
      <c r="C12" s="37">
        <f>SUMIF(TB!$A$5:$A$274,A12,TB!$C$5:$C$410)</f>
        <v>0</v>
      </c>
      <c r="D12" s="37">
        <f>SUMIF(TB!$A$5:$A$274,A12,TB!$D$5:$D$410)</f>
        <v>0</v>
      </c>
      <c r="E12" s="37">
        <f>SUMIF(TB!$A$5:$A$274,A12,TB!$E$5:$E$410)</f>
        <v>0</v>
      </c>
      <c r="F12" s="37">
        <f>SUMIF(TB!$A$5:$A$274,A12,TB!$F$5:$F$410)</f>
        <v>0</v>
      </c>
    </row>
    <row r="13" spans="1:6">
      <c r="A13" s="22">
        <v>4210000</v>
      </c>
      <c r="B13" s="29" t="e">
        <f>VLOOKUP(A13,TB!A142:F749,2,FALSE)</f>
        <v>#N/A</v>
      </c>
      <c r="C13" s="37">
        <f>SUMIF(TB!$A$5:$A$274,A13,TB!$C$5:$C$410)</f>
        <v>0</v>
      </c>
      <c r="D13" s="37">
        <f>SUMIF(TB!$A$5:$A$274,A13,TB!$D$5:$D$410)</f>
        <v>0</v>
      </c>
      <c r="E13" s="37">
        <f>SUMIF(TB!$A$5:$A$274,A13,TB!$E$5:$E$410)</f>
        <v>0</v>
      </c>
      <c r="F13" s="37">
        <f>SUMIF(TB!$A$5:$A$274,A13,TB!$F$5:$F$410)</f>
        <v>0</v>
      </c>
    </row>
    <row r="14" spans="1:6">
      <c r="A14" s="21">
        <v>4300000</v>
      </c>
      <c r="B14" s="30" t="e">
        <f>VLOOKUP(A14,TB!A143:F750,2,FALSE)</f>
        <v>#N/A</v>
      </c>
      <c r="C14" s="36">
        <f>SUMIF(TB!$A$5:$A$274,A14,TB!$C$5:$C$410)</f>
        <v>0</v>
      </c>
      <c r="D14" s="36">
        <f>SUMIF(TB!$A$5:$A$274,A14,TB!$D$5:$D$410)</f>
        <v>0</v>
      </c>
      <c r="E14" s="36">
        <f>SUMIF(TB!$A$5:$A$274,A14,TB!$E$5:$E$410)</f>
        <v>0</v>
      </c>
      <c r="F14" s="36">
        <f>SUMIF(TB!$A$5:$A$274,A14,TB!$F$5:$F$410)</f>
        <v>0</v>
      </c>
    </row>
    <row r="15" spans="1:6">
      <c r="A15" s="23">
        <v>4310101</v>
      </c>
      <c r="B15" s="29" t="e">
        <f>VLOOKUP(A15,TB!A144:F751,2,FALSE)</f>
        <v>#N/A</v>
      </c>
      <c r="C15" s="37">
        <f>SUMIF(TB!$A$5:$A$274,A15,TB!$C$5:$C$410)</f>
        <v>0</v>
      </c>
      <c r="D15" s="37">
        <f>SUMIF(TB!$A$5:$A$274,A15,TB!$D$5:$D$410)</f>
        <v>0</v>
      </c>
      <c r="E15" s="37">
        <f>SUMIF(TB!$A$5:$A$274,A15,TB!$E$5:$E$410)</f>
        <v>0</v>
      </c>
      <c r="F15" s="37">
        <f>SUMIF(TB!$A$5:$A$274,A15,TB!$F$5:$F$410)</f>
        <v>0</v>
      </c>
    </row>
    <row r="16" spans="1:6">
      <c r="A16" s="23">
        <v>4320101</v>
      </c>
      <c r="B16" s="29" t="e">
        <f>VLOOKUP(A16,TB!A145:F752,2,FALSE)</f>
        <v>#N/A</v>
      </c>
      <c r="C16" s="37">
        <f>SUMIF(TB!$A$5:$A$274,A16,TB!$C$5:$C$410)</f>
        <v>0</v>
      </c>
      <c r="D16" s="37">
        <f>SUMIF(TB!$A$5:$A$274,A16,TB!$D$5:$D$410)</f>
        <v>0</v>
      </c>
      <c r="E16" s="37">
        <f>SUMIF(TB!$A$5:$A$274,A16,TB!$E$5:$E$410)</f>
        <v>0</v>
      </c>
      <c r="F16" s="37">
        <f>SUMIF(TB!$A$5:$A$274,A16,TB!$F$5:$F$410)</f>
        <v>0</v>
      </c>
    </row>
    <row r="17" spans="1:6">
      <c r="A17" s="21">
        <v>4400000</v>
      </c>
      <c r="B17" s="30" t="e">
        <f>VLOOKUP(A17,TB!A146:F753,2,FALSE)</f>
        <v>#N/A</v>
      </c>
      <c r="C17" s="36">
        <f>SUMIF(TB!$A$5:$A$274,A17,TB!$C$5:$C$410)</f>
        <v>0</v>
      </c>
      <c r="D17" s="36">
        <f>SUMIF(TB!$A$5:$A$274,A17,TB!$D$5:$D$410)</f>
        <v>0</v>
      </c>
      <c r="E17" s="36">
        <f>SUMIF(TB!$A$5:$A$274,A17,TB!$E$5:$E$410)</f>
        <v>0</v>
      </c>
      <c r="F17" s="36">
        <f>SUMIF(TB!$A$5:$A$274,A17,TB!$F$5:$F$410)</f>
        <v>0</v>
      </c>
    </row>
    <row r="18" spans="1:6">
      <c r="A18" s="24">
        <v>4410000</v>
      </c>
      <c r="B18" s="30" t="e">
        <f>VLOOKUP(A18,TB!A147:F754,2,FALSE)</f>
        <v>#N/A</v>
      </c>
      <c r="C18" s="36">
        <f>SUMIF(TB!$A$5:$A$274,A18,TB!$C$5:$C$410)</f>
        <v>0</v>
      </c>
      <c r="D18" s="36">
        <f>SUMIF(TB!$A$5:$A$274,A18,TB!$D$5:$D$410)</f>
        <v>0</v>
      </c>
      <c r="E18" s="36">
        <f>SUMIF(TB!$A$5:$A$274,A18,TB!$E$5:$E$410)</f>
        <v>0</v>
      </c>
      <c r="F18" s="36">
        <f>SUMIF(TB!$A$5:$A$274,A18,TB!$F$5:$F$410)</f>
        <v>0</v>
      </c>
    </row>
    <row r="19" spans="1:6">
      <c r="A19" s="24">
        <v>4410100</v>
      </c>
      <c r="B19" s="30" t="e">
        <f>VLOOKUP(A19,TB!A148:F755,2,FALSE)</f>
        <v>#N/A</v>
      </c>
      <c r="C19" s="36">
        <f>SUMIF(TB!$A$5:$A$274,A19,TB!$C$5:$C$410)</f>
        <v>0</v>
      </c>
      <c r="D19" s="36">
        <f>SUMIF(TB!$A$5:$A$274,A19,TB!$D$5:$D$410)</f>
        <v>0</v>
      </c>
      <c r="E19" s="36">
        <f>SUMIF(TB!$A$5:$A$274,A19,TB!$E$5:$E$410)</f>
        <v>0</v>
      </c>
      <c r="F19" s="36">
        <f>SUMIF(TB!$A$5:$A$274,A19,TB!$F$5:$F$410)</f>
        <v>0</v>
      </c>
    </row>
    <row r="20" spans="1:6">
      <c r="A20" s="23">
        <v>4410101</v>
      </c>
      <c r="B20" s="29" t="e">
        <f>VLOOKUP(A20,TB!A149:F756,2,FALSE)</f>
        <v>#N/A</v>
      </c>
      <c r="C20" s="37">
        <f>SUMIF(TB!$A$5:$A$274,A20,TB!$C$5:$C$410)</f>
        <v>0</v>
      </c>
      <c r="D20" s="37">
        <f>SUMIF(TB!$A$5:$A$274,A20,TB!$D$5:$D$410)</f>
        <v>0</v>
      </c>
      <c r="E20" s="37">
        <f>SUMIF(TB!$A$5:$A$274,A20,TB!$E$5:$E$410)</f>
        <v>0</v>
      </c>
      <c r="F20" s="37">
        <f>SUMIF(TB!$A$5:$A$274,A20,TB!$F$5:$F$410)</f>
        <v>0</v>
      </c>
    </row>
    <row r="21" spans="1:6">
      <c r="A21" s="23">
        <v>4410195</v>
      </c>
      <c r="B21" s="29" t="e">
        <f>VLOOKUP(A21,TB!A150:F757,2,FALSE)</f>
        <v>#N/A</v>
      </c>
      <c r="C21" s="37">
        <f>SUMIF(TB!$A$5:$A$274,A21,TB!$C$5:$C$410)</f>
        <v>0</v>
      </c>
      <c r="D21" s="37">
        <f>SUMIF(TB!$A$5:$A$274,A21,TB!$D$5:$D$410)</f>
        <v>0</v>
      </c>
      <c r="E21" s="37">
        <f>SUMIF(TB!$A$5:$A$274,A21,TB!$E$5:$E$410)</f>
        <v>0</v>
      </c>
      <c r="F21" s="37">
        <f>SUMIF(TB!$A$5:$A$274,A21,TB!$F$5:$F$410)</f>
        <v>0</v>
      </c>
    </row>
    <row r="22" spans="1:6">
      <c r="A22" s="22">
        <v>4500000</v>
      </c>
      <c r="B22" s="29" t="e">
        <f>VLOOKUP(A22,TB!A151:F758,2,FALSE)</f>
        <v>#N/A</v>
      </c>
      <c r="C22" s="37">
        <f>SUMIF(TB!$A$5:$A$274,A22,TB!$C$5:$C$410)</f>
        <v>0</v>
      </c>
      <c r="D22" s="37">
        <f>SUMIF(TB!$A$5:$A$274,A22,TB!$D$5:$D$410)</f>
        <v>0</v>
      </c>
      <c r="E22" s="37">
        <f>SUMIF(TB!$A$5:$A$274,A22,TB!$E$5:$E$410)</f>
        <v>0</v>
      </c>
      <c r="F22" s="37">
        <f>SUMIF(TB!$A$5:$A$274,A22,TB!$F$5:$F$410)</f>
        <v>0</v>
      </c>
    </row>
    <row r="23" spans="1:6">
      <c r="A23" s="22">
        <v>4600000</v>
      </c>
      <c r="B23" s="29" t="e">
        <f>VLOOKUP(A23,TB!A152:F759,2,FALSE)</f>
        <v>#N/A</v>
      </c>
      <c r="C23" s="37">
        <f>SUMIF(TB!$A$5:$A$274,A23,TB!$C$5:$C$410)</f>
        <v>0</v>
      </c>
      <c r="D23" s="37">
        <f>SUMIF(TB!$A$5:$A$274,A23,TB!$D$5:$D$410)</f>
        <v>0</v>
      </c>
      <c r="E23" s="37">
        <f>SUMIF(TB!$A$5:$A$274,A23,TB!$E$5:$E$410)</f>
        <v>0</v>
      </c>
      <c r="F23" s="37">
        <f>SUMIF(TB!$A$5:$A$274,A23,TB!$F$5:$F$410)</f>
        <v>0</v>
      </c>
    </row>
    <row r="24" spans="1:6">
      <c r="A24" s="21">
        <v>4700000</v>
      </c>
      <c r="B24" s="30" t="e">
        <f>VLOOKUP(A24,TB!A153:F760,2,FALSE)</f>
        <v>#N/A</v>
      </c>
      <c r="C24" s="36">
        <f>SUMIF(TB!$A$5:$A$274,A24,TB!$C$5:$C$410)</f>
        <v>0</v>
      </c>
      <c r="D24" s="36">
        <f>SUMIF(TB!$A$5:$A$274,A24,TB!$D$5:$D$410)</f>
        <v>0</v>
      </c>
      <c r="E24" s="36">
        <f>SUMIF(TB!$A$5:$A$274,A24,TB!$E$5:$E$410)</f>
        <v>0</v>
      </c>
      <c r="F24" s="36">
        <f>SUMIF(TB!$A$5:$A$274,A24,TB!$F$5:$F$410)</f>
        <v>0</v>
      </c>
    </row>
    <row r="25" spans="1:6">
      <c r="A25" s="22">
        <v>4710100</v>
      </c>
      <c r="B25" s="29" t="e">
        <f>VLOOKUP(A25,TB!A154:F761,2,FALSE)</f>
        <v>#N/A</v>
      </c>
      <c r="C25" s="37">
        <f>SUMIF(TB!$A$5:$A$274,A25,TB!$C$5:$C$410)</f>
        <v>0</v>
      </c>
      <c r="D25" s="37">
        <f>SUMIF(TB!$A$5:$A$274,A25,TB!$D$5:$D$410)</f>
        <v>0</v>
      </c>
      <c r="E25" s="37">
        <f>SUMIF(TB!$A$5:$A$274,A25,TB!$E$5:$E$410)</f>
        <v>0</v>
      </c>
      <c r="F25" s="37">
        <f>SUMIF(TB!$A$5:$A$274,A25,TB!$F$5:$F$410)</f>
        <v>0</v>
      </c>
    </row>
    <row r="26" spans="1:6">
      <c r="A26" s="22">
        <v>4900000</v>
      </c>
      <c r="B26" s="29" t="e">
        <f>VLOOKUP(A26,TB!A155:F762,2,FALSE)</f>
        <v>#N/A</v>
      </c>
      <c r="C26" s="37">
        <f>SUMIF(TB!$A$5:$A$274,A26,TB!$C$5:$C$410)</f>
        <v>0</v>
      </c>
      <c r="D26" s="37">
        <f>SUMIF(TB!$A$5:$A$274,A26,TB!$D$5:$D$410)</f>
        <v>0</v>
      </c>
      <c r="E26" s="37">
        <f>SUMIF(TB!$A$5:$A$274,A26,TB!$E$5:$E$410)</f>
        <v>0</v>
      </c>
      <c r="F26" s="37">
        <f>SUMIF(TB!$A$5:$A$274,A26,TB!$F$5:$F$410)</f>
        <v>0</v>
      </c>
    </row>
    <row r="27" spans="1:6" ht="15.75" thickBot="1">
      <c r="A27" s="22">
        <v>4900001</v>
      </c>
      <c r="B27" s="31" t="e">
        <f>VLOOKUP(A27,TB!A156:F763,2,FALSE)</f>
        <v>#N/A</v>
      </c>
      <c r="C27" s="14">
        <f>SUMIF(TB!$A$5:$A$274,A27,TB!$C$5:$C$410)</f>
        <v>0</v>
      </c>
      <c r="D27" s="14">
        <f>SUMIF(TB!$A$5:$A$274,A27,TB!$D$5:$D$410)</f>
        <v>0</v>
      </c>
      <c r="E27" s="14">
        <f>SUMIF(TB!$A$5:$A$274,A27,TB!$E$5:$E$410)</f>
        <v>0</v>
      </c>
      <c r="F27" s="14">
        <f>SUMIF(TB!$A$5:$A$274,A27,TB!$F$5:$F$410)</f>
        <v>0</v>
      </c>
    </row>
    <row r="28" spans="1:6" ht="15.75" thickBot="1">
      <c r="A28" s="22"/>
      <c r="B28" s="41" t="s">
        <v>15</v>
      </c>
      <c r="C28" s="40">
        <f>SUM(C11:C13,C15,C16,C20,C21,C22,C23,C25,C26,C27)</f>
        <v>0</v>
      </c>
      <c r="D28" s="40">
        <f>SUM(D11:D13,D15,D16,D20,D21,D22,D23,D25,D26,D27)</f>
        <v>0</v>
      </c>
      <c r="E28" s="40">
        <f>SUM(E11:E13,E15,E16,E20,E21,E22,E23,E25,E26,E27)</f>
        <v>0</v>
      </c>
      <c r="F28" s="40">
        <f>SUM(F11:F13,F15,F16,F20,F21,F22,F23,F25,F26,F27)</f>
        <v>0</v>
      </c>
    </row>
    <row r="29" spans="1:6">
      <c r="A29" s="22"/>
      <c r="B29" s="42"/>
      <c r="C29" s="43"/>
      <c r="D29" s="43"/>
      <c r="E29" s="43"/>
      <c r="F29" s="43"/>
    </row>
    <row r="30" spans="1:6">
      <c r="A30" s="27">
        <v>5000000</v>
      </c>
      <c r="B30" s="30" t="e">
        <f>VLOOKUP(A30,TB!A157:F764,2,FALSE)</f>
        <v>#N/A</v>
      </c>
      <c r="C30" s="36"/>
      <c r="D30" s="36"/>
      <c r="E30" s="36"/>
      <c r="F30" s="36"/>
    </row>
    <row r="31" spans="1:6">
      <c r="A31" s="27">
        <v>5100000</v>
      </c>
      <c r="B31" s="30" t="e">
        <f>VLOOKUP(A31,TB!A158:F765,2,FALSE)</f>
        <v>#N/A</v>
      </c>
      <c r="C31" s="36">
        <f>SUMIF(TB!$A$5:$A$274,A31,TB!$C$5:$C$410)</f>
        <v>0</v>
      </c>
      <c r="D31" s="36">
        <f>SUMIF(TB!$A$5:$A$274,A31,TB!$D$5:$D$410)</f>
        <v>0</v>
      </c>
      <c r="E31" s="36">
        <f>SUMIF(TB!$A$5:$A$274,A31,TB!$E$5:$E$410)</f>
        <v>0</v>
      </c>
      <c r="F31" s="36">
        <f>SUMIF(TB!$A$5:$A$274,A31,TB!$F$5:$F$410)</f>
        <v>0</v>
      </c>
    </row>
    <row r="32" spans="1:6">
      <c r="A32" s="21">
        <v>5110000</v>
      </c>
      <c r="B32" s="30" t="e">
        <f>VLOOKUP(A32,TB!A159:F766,2,FALSE)</f>
        <v>#N/A</v>
      </c>
      <c r="C32" s="36">
        <f>SUMIF(TB!$A$5:$A$274,A32,TB!$C$5:$C$410)</f>
        <v>0</v>
      </c>
      <c r="D32" s="36">
        <f>SUMIF(TB!$A$5:$A$274,A32,TB!$D$5:$D$410)</f>
        <v>0</v>
      </c>
      <c r="E32" s="36">
        <f>SUMIF(TB!$A$5:$A$274,A32,TB!$E$5:$E$410)</f>
        <v>0</v>
      </c>
      <c r="F32" s="36">
        <f>SUMIF(TB!$A$5:$A$274,A32,TB!$F$5:$F$410)</f>
        <v>0</v>
      </c>
    </row>
    <row r="33" spans="1:6">
      <c r="A33" s="21">
        <v>5110100</v>
      </c>
      <c r="B33" s="30" t="e">
        <f>VLOOKUP(A33,TB!A160:F767,2,FALSE)</f>
        <v>#N/A</v>
      </c>
      <c r="C33" s="36">
        <f>SUMIF(TB!$A$5:$A$274,A33,TB!$C$5:$C$410)</f>
        <v>0</v>
      </c>
      <c r="D33" s="36">
        <f>SUMIF(TB!$A$5:$A$274,A33,TB!$D$5:$D$410)</f>
        <v>0</v>
      </c>
      <c r="E33" s="36">
        <f>SUMIF(TB!$A$5:$A$274,A33,TB!$E$5:$E$410)</f>
        <v>0</v>
      </c>
      <c r="F33" s="36">
        <f>SUMIF(TB!$A$5:$A$274,A33,TB!$F$5:$F$410)</f>
        <v>0</v>
      </c>
    </row>
    <row r="34" spans="1:6">
      <c r="A34" s="22">
        <v>5110101</v>
      </c>
      <c r="B34" s="29" t="e">
        <f>VLOOKUP(A34,TB!A161:F768,2,FALSE)</f>
        <v>#N/A</v>
      </c>
      <c r="C34" s="37">
        <f>SUMIF(TB!$A$5:$A$274,A34,TB!$C$5:$C$410)</f>
        <v>0</v>
      </c>
      <c r="D34" s="37">
        <f>SUMIF(TB!$A$5:$A$274,A34,TB!$D$5:$D$410)</f>
        <v>0</v>
      </c>
      <c r="E34" s="37">
        <f>SUMIF(TB!$A$5:$A$274,A34,TB!$E$5:$E$410)</f>
        <v>0</v>
      </c>
      <c r="F34" s="37">
        <f>SUMIF(TB!$A$5:$A$274,A34,TB!$F$5:$F$410)</f>
        <v>0</v>
      </c>
    </row>
    <row r="35" spans="1:6">
      <c r="A35" s="22">
        <v>5110102</v>
      </c>
      <c r="B35" s="29" t="e">
        <f>VLOOKUP(A35,TB!A162:F769,2,FALSE)</f>
        <v>#N/A</v>
      </c>
      <c r="C35" s="37">
        <f>SUMIF(TB!$A$5:$A$274,A35,TB!$C$5:$C$410)</f>
        <v>0</v>
      </c>
      <c r="D35" s="37">
        <f>SUMIF(TB!$A$5:$A$274,A35,TB!$D$5:$D$410)</f>
        <v>0</v>
      </c>
      <c r="E35" s="37">
        <f>SUMIF(TB!$A$5:$A$274,A35,TB!$E$5:$E$410)</f>
        <v>0</v>
      </c>
      <c r="F35" s="37">
        <f>SUMIF(TB!$A$5:$A$274,A35,TB!$F$5:$F$410)</f>
        <v>0</v>
      </c>
    </row>
    <row r="36" spans="1:6">
      <c r="A36" s="21">
        <v>5110200</v>
      </c>
      <c r="B36" s="30" t="e">
        <f>VLOOKUP(A36,TB!A163:F770,2,FALSE)</f>
        <v>#N/A</v>
      </c>
      <c r="C36" s="36">
        <f>SUMIF(TB!$A$5:$A$274,A36,TB!$C$5:$C$410)</f>
        <v>0</v>
      </c>
      <c r="D36" s="36">
        <f>SUMIF(TB!$A$5:$A$274,A36,TB!$D$5:$D$410)</f>
        <v>0</v>
      </c>
      <c r="E36" s="36">
        <f>SUMIF(TB!$A$5:$A$274,A36,TB!$E$5:$E$410)</f>
        <v>0</v>
      </c>
      <c r="F36" s="36">
        <f>SUMIF(TB!$A$5:$A$274,A36,TB!$F$5:$F$410)</f>
        <v>0</v>
      </c>
    </row>
    <row r="37" spans="1:6">
      <c r="A37" s="22">
        <v>5110201</v>
      </c>
      <c r="B37" s="29" t="e">
        <f>VLOOKUP(A37,TB!A164:F771,2,FALSE)</f>
        <v>#N/A</v>
      </c>
      <c r="C37" s="37">
        <f>SUMIF(TB!$A$5:$A$274,A37,TB!$C$5:$C$410)</f>
        <v>0</v>
      </c>
      <c r="D37" s="37">
        <f>SUMIF(TB!$A$5:$A$274,A37,TB!$D$5:$D$410)</f>
        <v>0</v>
      </c>
      <c r="E37" s="37">
        <f>SUMIF(TB!$A$5:$A$274,A37,TB!$E$5:$E$410)</f>
        <v>0</v>
      </c>
      <c r="F37" s="37">
        <f>SUMIF(TB!$A$5:$A$274,A37,TB!$F$5:$F$410)</f>
        <v>0</v>
      </c>
    </row>
    <row r="38" spans="1:6">
      <c r="A38" s="22">
        <v>5110300</v>
      </c>
      <c r="B38" s="29" t="e">
        <f>VLOOKUP(A38,TB!A165:F772,2,FALSE)</f>
        <v>#N/A</v>
      </c>
      <c r="C38" s="37">
        <f>SUMIF(TB!$A$5:$A$274,A38,TB!$C$5:$C$410)</f>
        <v>0</v>
      </c>
      <c r="D38" s="37">
        <f>SUMIF(TB!$A$5:$A$274,A38,TB!$D$5:$D$410)</f>
        <v>0</v>
      </c>
      <c r="E38" s="37">
        <f>SUMIF(TB!$A$5:$A$274,A38,TB!$E$5:$E$410)</f>
        <v>0</v>
      </c>
      <c r="F38" s="37">
        <f>SUMIF(TB!$A$5:$A$274,A38,TB!$F$5:$F$410)</f>
        <v>0</v>
      </c>
    </row>
    <row r="39" spans="1:6">
      <c r="A39" s="25">
        <v>5110301</v>
      </c>
      <c r="B39" s="29" t="e">
        <f>VLOOKUP(A39,TB!A166:F773,2,FALSE)</f>
        <v>#N/A</v>
      </c>
      <c r="C39" s="37">
        <f>SUMIF(TB!$A$5:$A$274,A39,TB!$C$5:$C$410)</f>
        <v>0</v>
      </c>
      <c r="D39" s="37">
        <f>SUMIF(TB!$A$5:$A$274,A39,TB!$D$5:$D$410)</f>
        <v>0</v>
      </c>
      <c r="E39" s="37">
        <f>SUMIF(TB!$A$5:$A$274,A39,TB!$E$5:$E$410)</f>
        <v>0</v>
      </c>
      <c r="F39" s="37">
        <f>SUMIF(TB!$A$5:$A$274,A39,TB!$F$5:$F$410)</f>
        <v>0</v>
      </c>
    </row>
    <row r="40" spans="1:6">
      <c r="A40" s="22">
        <v>5110400</v>
      </c>
      <c r="B40" s="29" t="e">
        <f>VLOOKUP(A40,TB!A167:F774,2,FALSE)</f>
        <v>#N/A</v>
      </c>
      <c r="C40" s="37">
        <f>SUMIF(TB!$A$5:$A$274,A40,TB!$C$5:$C$410)</f>
        <v>0</v>
      </c>
      <c r="D40" s="37">
        <f>SUMIF(TB!$A$5:$A$274,A40,TB!$D$5:$D$410)</f>
        <v>0</v>
      </c>
      <c r="E40" s="37">
        <f>SUMIF(TB!$A$5:$A$274,A40,TB!$E$5:$E$410)</f>
        <v>0</v>
      </c>
      <c r="F40" s="37">
        <f>SUMIF(TB!$A$5:$A$274,A40,TB!$F$5:$F$410)</f>
        <v>0</v>
      </c>
    </row>
    <row r="41" spans="1:6">
      <c r="A41" s="22">
        <v>5110500</v>
      </c>
      <c r="B41" s="29" t="e">
        <f>VLOOKUP(A41,TB!A168:F775,2,FALSE)</f>
        <v>#N/A</v>
      </c>
      <c r="C41" s="37">
        <f>SUMIF(TB!$A$5:$A$274,A41,TB!$C$5:$C$410)</f>
        <v>0</v>
      </c>
      <c r="D41" s="37">
        <f>SUMIF(TB!$A$5:$A$274,A41,TB!$D$5:$D$410)</f>
        <v>0</v>
      </c>
      <c r="E41" s="37">
        <f>SUMIF(TB!$A$5:$A$274,A41,TB!$E$5:$E$410)</f>
        <v>0</v>
      </c>
      <c r="F41" s="37">
        <f>SUMIF(TB!$A$5:$A$274,A41,TB!$F$5:$F$410)</f>
        <v>0</v>
      </c>
    </row>
    <row r="42" spans="1:6">
      <c r="A42" s="22">
        <v>5110501</v>
      </c>
      <c r="B42" s="29" t="e">
        <f>VLOOKUP(A42,TB!A169:F776,2,FALSE)</f>
        <v>#N/A</v>
      </c>
      <c r="C42" s="37">
        <f>SUMIF(TB!$A$5:$A$274,A42,TB!$C$5:$C$410)</f>
        <v>0</v>
      </c>
      <c r="D42" s="37">
        <f>SUMIF(TB!$A$5:$A$274,A42,TB!$D$5:$D$410)</f>
        <v>0</v>
      </c>
      <c r="E42" s="37">
        <f>SUMIF(TB!$A$5:$A$274,A42,TB!$E$5:$E$410)</f>
        <v>0</v>
      </c>
      <c r="F42" s="37">
        <f>SUMIF(TB!$A$5:$A$274,A42,TB!$F$5:$F$410)</f>
        <v>0</v>
      </c>
    </row>
    <row r="43" spans="1:6">
      <c r="A43" s="21">
        <v>5110600</v>
      </c>
      <c r="B43" s="30" t="e">
        <f>VLOOKUP(A43,TB!A170:F777,2,FALSE)</f>
        <v>#N/A</v>
      </c>
      <c r="C43" s="36">
        <f>SUMIF(TB!$A$5:$A$274,A43,TB!$C$5:$C$410)</f>
        <v>0</v>
      </c>
      <c r="D43" s="36">
        <f>SUMIF(TB!$A$5:$A$274,A43,TB!$D$5:$D$410)</f>
        <v>0</v>
      </c>
      <c r="E43" s="36">
        <f>SUMIF(TB!$A$5:$A$274,A43,TB!$E$5:$E$410)</f>
        <v>0</v>
      </c>
      <c r="F43" s="36">
        <f>SUMIF(TB!$A$5:$A$274,A43,TB!$F$5:$F$410)</f>
        <v>0</v>
      </c>
    </row>
    <row r="44" spans="1:6">
      <c r="A44" s="22">
        <v>5110601</v>
      </c>
      <c r="B44" s="29" t="e">
        <f>VLOOKUP(A44,TB!A171:F778,2,FALSE)</f>
        <v>#N/A</v>
      </c>
      <c r="C44" s="37">
        <f>SUMIF(TB!$A$5:$A$274,A44,TB!$C$5:$C$410)</f>
        <v>0</v>
      </c>
      <c r="D44" s="37">
        <f>SUMIF(TB!$A$5:$A$274,A44,TB!$D$5:$D$410)</f>
        <v>0</v>
      </c>
      <c r="E44" s="37">
        <f>SUMIF(TB!$A$5:$A$274,A44,TB!$E$5:$E$410)</f>
        <v>0</v>
      </c>
      <c r="F44" s="37">
        <f>SUMIF(TB!$A$5:$A$274,A44,TB!$F$5:$F$410)</f>
        <v>0</v>
      </c>
    </row>
    <row r="45" spans="1:6">
      <c r="A45" s="22">
        <v>5110621</v>
      </c>
      <c r="B45" s="29" t="e">
        <f>VLOOKUP(A45,TB!A172:F779,2,FALSE)</f>
        <v>#N/A</v>
      </c>
      <c r="C45" s="37">
        <f>SUMIF(TB!$A$5:$A$274,A45,TB!$C$5:$C$410)</f>
        <v>0</v>
      </c>
      <c r="D45" s="37">
        <f>SUMIF(TB!$A$5:$A$274,A45,TB!$D$5:$D$410)</f>
        <v>0</v>
      </c>
      <c r="E45" s="37">
        <f>SUMIF(TB!$A$5:$A$274,A45,TB!$E$5:$E$410)</f>
        <v>0</v>
      </c>
      <c r="F45" s="37">
        <f>SUMIF(TB!$A$5:$A$274,A45,TB!$F$5:$F$410)</f>
        <v>0</v>
      </c>
    </row>
    <row r="46" spans="1:6">
      <c r="A46" s="21">
        <v>5110700</v>
      </c>
      <c r="B46" s="30" t="e">
        <f>VLOOKUP(A46,TB!A173:F780,2,FALSE)</f>
        <v>#N/A</v>
      </c>
      <c r="C46" s="36">
        <f>SUMIF(TB!$A$5:$A$274,A46,TB!$C$5:$C$410)</f>
        <v>0</v>
      </c>
      <c r="D46" s="36">
        <f>SUMIF(TB!$A$5:$A$274,A46,TB!$D$5:$D$410)</f>
        <v>0</v>
      </c>
      <c r="E46" s="36">
        <f>SUMIF(TB!$A$5:$A$274,A46,TB!$E$5:$E$410)</f>
        <v>0</v>
      </c>
      <c r="F46" s="36">
        <f>SUMIF(TB!$A$5:$A$274,A46,TB!$F$5:$F$410)</f>
        <v>0</v>
      </c>
    </row>
    <row r="47" spans="1:6">
      <c r="A47" s="22">
        <v>5110701</v>
      </c>
      <c r="B47" s="29" t="e">
        <f>VLOOKUP(A47,TB!A174:F781,2,FALSE)</f>
        <v>#N/A</v>
      </c>
      <c r="C47" s="37">
        <f>SUMIF(TB!$A$5:$A$274,A47,TB!$C$5:$C$410)</f>
        <v>0</v>
      </c>
      <c r="D47" s="37">
        <f>SUMIF(TB!$A$5:$A$274,A47,TB!$D$5:$D$410)</f>
        <v>0</v>
      </c>
      <c r="E47" s="37">
        <f>SUMIF(TB!$A$5:$A$274,A47,TB!$E$5:$E$410)</f>
        <v>0</v>
      </c>
      <c r="F47" s="37">
        <f>SUMIF(TB!$A$5:$A$274,A47,TB!$F$5:$F$410)</f>
        <v>0</v>
      </c>
    </row>
    <row r="48" spans="1:6">
      <c r="A48" s="21">
        <v>5119900</v>
      </c>
      <c r="B48" s="30" t="e">
        <f>VLOOKUP(A48,TB!A175:F782,2,FALSE)</f>
        <v>#N/A</v>
      </c>
      <c r="C48" s="36">
        <f>SUMIF(TB!$A$5:$A$274,A48,TB!$C$5:$C$410)</f>
        <v>0</v>
      </c>
      <c r="D48" s="36">
        <f>SUMIF(TB!$A$5:$A$274,A48,TB!$D$5:$D$410)</f>
        <v>0</v>
      </c>
      <c r="E48" s="36">
        <f>SUMIF(TB!$A$5:$A$274,A48,TB!$E$5:$E$410)</f>
        <v>0</v>
      </c>
      <c r="F48" s="36">
        <f>SUMIF(TB!$A$5:$A$274,A48,TB!$F$5:$F$410)</f>
        <v>0</v>
      </c>
    </row>
    <row r="49" spans="1:6">
      <c r="A49" s="22">
        <v>5119901</v>
      </c>
      <c r="B49" s="29" t="e">
        <f>VLOOKUP(A49,TB!A176:F783,2,FALSE)</f>
        <v>#N/A</v>
      </c>
      <c r="C49" s="37">
        <f>SUMIF(TB!$A$5:$A$274,A49,TB!$C$5:$C$410)</f>
        <v>0</v>
      </c>
      <c r="D49" s="37">
        <f>SUMIF(TB!$A$5:$A$274,A49,TB!$D$5:$D$410)</f>
        <v>0</v>
      </c>
      <c r="E49" s="37">
        <f>SUMIF(TB!$A$5:$A$274,A49,TB!$E$5:$E$410)</f>
        <v>0</v>
      </c>
      <c r="F49" s="37">
        <f>SUMIF(TB!$A$5:$A$274,A49,TB!$F$5:$F$410)</f>
        <v>0</v>
      </c>
    </row>
    <row r="50" spans="1:6">
      <c r="A50" s="21">
        <v>5120000</v>
      </c>
      <c r="B50" s="30" t="e">
        <f>VLOOKUP(A50,TB!A177:F784,2,FALSE)</f>
        <v>#N/A</v>
      </c>
      <c r="C50" s="36">
        <f>SUMIF(TB!$A$5:$A$274,A50,TB!$C$5:$C$410)</f>
        <v>0</v>
      </c>
      <c r="D50" s="36">
        <f>SUMIF(TB!$A$5:$A$274,A50,TB!$D$5:$D$410)</f>
        <v>0</v>
      </c>
      <c r="E50" s="36">
        <f>SUMIF(TB!$A$5:$A$274,A50,TB!$E$5:$E$410)</f>
        <v>0</v>
      </c>
      <c r="F50" s="36">
        <f>SUMIF(TB!$A$5:$A$274,A50,TB!$F$5:$F$410)</f>
        <v>0</v>
      </c>
    </row>
    <row r="51" spans="1:6">
      <c r="A51" s="21">
        <v>5120100</v>
      </c>
      <c r="B51" s="30" t="e">
        <f>VLOOKUP(A51,TB!A178:F785,2,FALSE)</f>
        <v>#N/A</v>
      </c>
      <c r="C51" s="36">
        <f>SUMIF(TB!$A$5:$A$274,A51,TB!$C$5:$C$410)</f>
        <v>0</v>
      </c>
      <c r="D51" s="36">
        <f>SUMIF(TB!$A$5:$A$274,A51,TB!$D$5:$D$410)</f>
        <v>0</v>
      </c>
      <c r="E51" s="36">
        <f>SUMIF(TB!$A$5:$A$274,A51,TB!$E$5:$E$410)</f>
        <v>0</v>
      </c>
      <c r="F51" s="36">
        <f>SUMIF(TB!$A$5:$A$274,A51,TB!$F$5:$F$410)</f>
        <v>0</v>
      </c>
    </row>
    <row r="52" spans="1:6">
      <c r="A52" s="22">
        <v>5120101</v>
      </c>
      <c r="B52" s="29" t="e">
        <f>VLOOKUP(A52,TB!A179:F786,2,FALSE)</f>
        <v>#N/A</v>
      </c>
      <c r="C52" s="37">
        <f>SUMIF(TB!$A$5:$A$274,A52,TB!$C$5:$C$410)</f>
        <v>0</v>
      </c>
      <c r="D52" s="37">
        <f>SUMIF(TB!$A$5:$A$274,A52,TB!$D$5:$D$410)</f>
        <v>0</v>
      </c>
      <c r="E52" s="37">
        <f>SUMIF(TB!$A$5:$A$274,A52,TB!$E$5:$E$410)</f>
        <v>0</v>
      </c>
      <c r="F52" s="37">
        <f>SUMIF(TB!$A$5:$A$274,A52,TB!$F$5:$F$410)</f>
        <v>0</v>
      </c>
    </row>
    <row r="53" spans="1:6">
      <c r="A53" s="22">
        <v>5120200</v>
      </c>
      <c r="B53" s="29" t="e">
        <f>VLOOKUP(A53,TB!A180:F787,2,FALSE)</f>
        <v>#N/A</v>
      </c>
      <c r="C53" s="37">
        <f>SUMIF(TB!$A$5:$A$274,A53,TB!$C$5:$C$410)</f>
        <v>0</v>
      </c>
      <c r="D53" s="37">
        <f>SUMIF(TB!$A$5:$A$274,A53,TB!$D$5:$D$410)</f>
        <v>0</v>
      </c>
      <c r="E53" s="37">
        <f>SUMIF(TB!$A$5:$A$274,A53,TB!$E$5:$E$410)</f>
        <v>0</v>
      </c>
      <c r="F53" s="37">
        <f>SUMIF(TB!$A$5:$A$274,A53,TB!$F$5:$F$410)</f>
        <v>0</v>
      </c>
    </row>
    <row r="54" spans="1:6">
      <c r="A54" s="21">
        <v>5120300</v>
      </c>
      <c r="B54" s="30" t="e">
        <f>VLOOKUP(A54,TB!A181:F788,2,FALSE)</f>
        <v>#N/A</v>
      </c>
      <c r="C54" s="36">
        <f>SUMIF(TB!$A$5:$A$274,A54,TB!$C$5:$C$410)</f>
        <v>0</v>
      </c>
      <c r="D54" s="36">
        <f>SUMIF(TB!$A$5:$A$274,A54,TB!$D$5:$D$410)</f>
        <v>0</v>
      </c>
      <c r="E54" s="36">
        <f>SUMIF(TB!$A$5:$A$274,A54,TB!$E$5:$E$410)</f>
        <v>0</v>
      </c>
      <c r="F54" s="36">
        <f>SUMIF(TB!$A$5:$A$274,A54,TB!$F$5:$F$410)</f>
        <v>0</v>
      </c>
    </row>
    <row r="55" spans="1:6">
      <c r="A55" s="23">
        <v>5120301</v>
      </c>
      <c r="B55" s="29" t="e">
        <f>VLOOKUP(A55,TB!A182:F789,2,FALSE)</f>
        <v>#N/A</v>
      </c>
      <c r="C55" s="37">
        <f>SUMIF(TB!$A$5:$A$274,A55,TB!$C$5:$C$410)</f>
        <v>0</v>
      </c>
      <c r="D55" s="37">
        <f>SUMIF(TB!$A$5:$A$274,A55,TB!$D$5:$D$410)</f>
        <v>0</v>
      </c>
      <c r="E55" s="37">
        <f>SUMIF(TB!$A$5:$A$274,A55,TB!$E$5:$E$410)</f>
        <v>0</v>
      </c>
      <c r="F55" s="37">
        <f>SUMIF(TB!$A$5:$A$274,A55,TB!$F$5:$F$410)</f>
        <v>0</v>
      </c>
    </row>
    <row r="56" spans="1:6">
      <c r="A56" s="21">
        <v>5120400</v>
      </c>
      <c r="B56" s="30" t="e">
        <f>VLOOKUP(A56,TB!A183:F790,2,FALSE)</f>
        <v>#N/A</v>
      </c>
      <c r="C56" s="36">
        <f>SUMIF(TB!$A$5:$A$274,A56,TB!$C$5:$C$410)</f>
        <v>0</v>
      </c>
      <c r="D56" s="36">
        <f>SUMIF(TB!$A$5:$A$274,A56,TB!$D$5:$D$410)</f>
        <v>0</v>
      </c>
      <c r="E56" s="36">
        <f>SUMIF(TB!$A$5:$A$274,A56,TB!$E$5:$E$410)</f>
        <v>0</v>
      </c>
      <c r="F56" s="36">
        <f>SUMIF(TB!$A$5:$A$274,A56,TB!$F$5:$F$410)</f>
        <v>0</v>
      </c>
    </row>
    <row r="57" spans="1:6">
      <c r="A57" s="25">
        <v>5120401</v>
      </c>
      <c r="B57" s="29" t="e">
        <f>VLOOKUP(A57,TB!A184:F791,2,FALSE)</f>
        <v>#N/A</v>
      </c>
      <c r="C57" s="37">
        <f>SUMIF(TB!$A$5:$A$274,A57,TB!$C$5:$C$410)</f>
        <v>0</v>
      </c>
      <c r="D57" s="37">
        <f>SUMIF(TB!$A$5:$A$274,A57,TB!$D$5:$D$410)</f>
        <v>0</v>
      </c>
      <c r="E57" s="37">
        <f>SUMIF(TB!$A$5:$A$274,A57,TB!$E$5:$E$410)</f>
        <v>0</v>
      </c>
      <c r="F57" s="37">
        <f>SUMIF(TB!$A$5:$A$274,A57,TB!$F$5:$F$410)</f>
        <v>0</v>
      </c>
    </row>
    <row r="58" spans="1:6">
      <c r="A58" s="22">
        <v>5129900</v>
      </c>
      <c r="B58" s="29" t="e">
        <f>VLOOKUP(A58,TB!A185:F792,2,FALSE)</f>
        <v>#N/A</v>
      </c>
      <c r="C58" s="37">
        <f>SUMIF(TB!$A$5:$A$274,A58,TB!$C$5:$C$410)</f>
        <v>0</v>
      </c>
      <c r="D58" s="37">
        <f>SUMIF(TB!$A$5:$A$274,A58,TB!$D$5:$D$410)</f>
        <v>0</v>
      </c>
      <c r="E58" s="37">
        <f>SUMIF(TB!$A$5:$A$274,A58,TB!$E$5:$E$410)</f>
        <v>0</v>
      </c>
      <c r="F58" s="37">
        <f>SUMIF(TB!$A$5:$A$274,A58,TB!$F$5:$F$410)</f>
        <v>0</v>
      </c>
    </row>
    <row r="59" spans="1:6">
      <c r="A59" s="21">
        <v>5130000</v>
      </c>
      <c r="B59" s="30" t="e">
        <f>VLOOKUP(A59,TB!A186:F793,2,FALSE)</f>
        <v>#N/A</v>
      </c>
      <c r="C59" s="36">
        <f>SUMIF(TB!$A$5:$A$274,A59,TB!$C$5:$C$410)</f>
        <v>0</v>
      </c>
      <c r="D59" s="36">
        <f>SUMIF(TB!$A$5:$A$274,A59,TB!$D$5:$D$410)</f>
        <v>0</v>
      </c>
      <c r="E59" s="36">
        <f>SUMIF(TB!$A$5:$A$274,A59,TB!$E$5:$E$410)</f>
        <v>0</v>
      </c>
      <c r="F59" s="36">
        <f>SUMIF(TB!$A$5:$A$274,A59,TB!$F$5:$F$410)</f>
        <v>0</v>
      </c>
    </row>
    <row r="60" spans="1:6">
      <c r="A60" s="22">
        <v>5130501</v>
      </c>
      <c r="B60" s="29" t="e">
        <f>VLOOKUP(A60,TB!A187:F794,2,FALSE)</f>
        <v>#N/A</v>
      </c>
      <c r="C60" s="37">
        <f>SUMIF(TB!$A$5:$A$274,A60,TB!$C$5:$C$410)</f>
        <v>0</v>
      </c>
      <c r="D60" s="37">
        <f>SUMIF(TB!$A$5:$A$274,A60,TB!$D$5:$D$410)</f>
        <v>0</v>
      </c>
      <c r="E60" s="37">
        <f>SUMIF(TB!$A$5:$A$274,A60,TB!$E$5:$E$410)</f>
        <v>0</v>
      </c>
      <c r="F60" s="37">
        <f>SUMIF(TB!$A$5:$A$274,A60,TB!$F$5:$F$410)</f>
        <v>0</v>
      </c>
    </row>
    <row r="61" spans="1:6">
      <c r="A61" s="22">
        <v>5130521</v>
      </c>
      <c r="B61" s="29" t="e">
        <f>VLOOKUP(A61,TB!A188:F795,2,FALSE)</f>
        <v>#N/A</v>
      </c>
      <c r="C61" s="37">
        <f>SUMIF(TB!$A$5:$A$274,A61,TB!$C$5:$C$410)</f>
        <v>0</v>
      </c>
      <c r="D61" s="37">
        <f>SUMIF(TB!$A$5:$A$274,A61,TB!$D$5:$D$410)</f>
        <v>0</v>
      </c>
      <c r="E61" s="37">
        <f>SUMIF(TB!$A$5:$A$274,A61,TB!$E$5:$E$410)</f>
        <v>0</v>
      </c>
      <c r="F61" s="37">
        <f>SUMIF(TB!$A$5:$A$274,A61,TB!$F$5:$F$410)</f>
        <v>0</v>
      </c>
    </row>
    <row r="62" spans="1:6">
      <c r="A62" s="21">
        <v>5140000</v>
      </c>
      <c r="B62" s="30" t="e">
        <f>VLOOKUP(A62,TB!A189:F796,2,FALSE)</f>
        <v>#N/A</v>
      </c>
      <c r="C62" s="36">
        <f>SUMIF(TB!$A$5:$A$274,A62,TB!$C$5:$C$410)</f>
        <v>0</v>
      </c>
      <c r="D62" s="36">
        <f>SUMIF(TB!$A$5:$A$274,A62,TB!$D$5:$D$410)</f>
        <v>0</v>
      </c>
      <c r="E62" s="36">
        <f>SUMIF(TB!$A$5:$A$274,A62,TB!$E$5:$E$410)</f>
        <v>0</v>
      </c>
      <c r="F62" s="36">
        <f>SUMIF(TB!$A$5:$A$274,A62,TB!$F$5:$F$410)</f>
        <v>0</v>
      </c>
    </row>
    <row r="63" spans="1:6">
      <c r="A63" s="21">
        <v>5140100</v>
      </c>
      <c r="B63" s="30" t="e">
        <f>VLOOKUP(A63,TB!A190:F797,2,FALSE)</f>
        <v>#N/A</v>
      </c>
      <c r="C63" s="36">
        <f>SUMIF(TB!$A$5:$A$274,A63,TB!$C$5:$C$410)</f>
        <v>0</v>
      </c>
      <c r="D63" s="36">
        <f>SUMIF(TB!$A$5:$A$274,A63,TB!$D$5:$D$410)</f>
        <v>0</v>
      </c>
      <c r="E63" s="36">
        <f>SUMIF(TB!$A$5:$A$274,A63,TB!$E$5:$E$410)</f>
        <v>0</v>
      </c>
      <c r="F63" s="36">
        <f>SUMIF(TB!$A$5:$A$274,A63,TB!$F$5:$F$410)</f>
        <v>0</v>
      </c>
    </row>
    <row r="64" spans="1:6">
      <c r="A64" s="22">
        <v>5140101</v>
      </c>
      <c r="B64" s="29" t="e">
        <f>VLOOKUP(A64,TB!A191:F798,2,FALSE)</f>
        <v>#N/A</v>
      </c>
      <c r="C64" s="37">
        <f>SUMIF(TB!$A$5:$A$274,A64,TB!$C$5:$C$410)</f>
        <v>0</v>
      </c>
      <c r="D64" s="37">
        <f>SUMIF(TB!$A$5:$A$274,A64,TB!$D$5:$D$410)</f>
        <v>0</v>
      </c>
      <c r="E64" s="37">
        <f>SUMIF(TB!$A$5:$A$274,A64,TB!$E$5:$E$410)</f>
        <v>0</v>
      </c>
      <c r="F64" s="37">
        <f>SUMIF(TB!$A$5:$A$274,A64,TB!$F$5:$F$410)</f>
        <v>0</v>
      </c>
    </row>
    <row r="65" spans="1:6">
      <c r="A65" s="23">
        <v>5140102</v>
      </c>
      <c r="B65" s="29" t="e">
        <f>VLOOKUP(A65,TB!A192:F799,2,FALSE)</f>
        <v>#N/A</v>
      </c>
      <c r="C65" s="37">
        <f>SUMIF(TB!$A$5:$A$274,A65,TB!$C$5:$C$410)</f>
        <v>0</v>
      </c>
      <c r="D65" s="37">
        <f>SUMIF(TB!$A$5:$A$274,A65,TB!$D$5:$D$410)</f>
        <v>0</v>
      </c>
      <c r="E65" s="37">
        <f>SUMIF(TB!$A$5:$A$274,A65,TB!$E$5:$E$410)</f>
        <v>0</v>
      </c>
      <c r="F65" s="37">
        <f>SUMIF(TB!$A$5:$A$274,A65,TB!$F$5:$F$410)</f>
        <v>0</v>
      </c>
    </row>
    <row r="66" spans="1:6">
      <c r="A66" s="21">
        <v>5140200</v>
      </c>
      <c r="B66" s="30" t="e">
        <f>VLOOKUP(A66,TB!A193:F800,2,FALSE)</f>
        <v>#N/A</v>
      </c>
      <c r="C66" s="36">
        <f>SUMIF(TB!$A$5:$A$274,A66,TB!$C$5:$C$410)</f>
        <v>0</v>
      </c>
      <c r="D66" s="36">
        <f>SUMIF(TB!$A$5:$A$274,A66,TB!$D$5:$D$410)</f>
        <v>0</v>
      </c>
      <c r="E66" s="36">
        <f>SUMIF(TB!$A$5:$A$274,A66,TB!$E$5:$E$410)</f>
        <v>0</v>
      </c>
      <c r="F66" s="36">
        <f>SUMIF(TB!$A$5:$A$274,A66,TB!$F$5:$F$410)</f>
        <v>0</v>
      </c>
    </row>
    <row r="67" spans="1:6">
      <c r="A67" s="22">
        <v>5140201</v>
      </c>
      <c r="B67" s="29" t="e">
        <f>VLOOKUP(A67,TB!A194:F801,2,FALSE)</f>
        <v>#N/A</v>
      </c>
      <c r="C67" s="37">
        <f>SUMIF(TB!$A$5:$A$274,A67,TB!$C$5:$C$410)</f>
        <v>0</v>
      </c>
      <c r="D67" s="37">
        <f>SUMIF(TB!$A$5:$A$274,A67,TB!$D$5:$D$410)</f>
        <v>0</v>
      </c>
      <c r="E67" s="37">
        <f>SUMIF(TB!$A$5:$A$274,A67,TB!$E$5:$E$410)</f>
        <v>0</v>
      </c>
      <c r="F67" s="37">
        <f>SUMIF(TB!$A$5:$A$274,A67,TB!$F$5:$F$410)</f>
        <v>0</v>
      </c>
    </row>
    <row r="68" spans="1:6">
      <c r="A68" s="22">
        <v>5140300</v>
      </c>
      <c r="B68" s="29" t="e">
        <f>VLOOKUP(A68,TB!A195:F802,2,FALSE)</f>
        <v>#N/A</v>
      </c>
      <c r="C68" s="37">
        <f>SUMIF(TB!$A$5:$A$274,A68,TB!$C$5:$C$410)</f>
        <v>0</v>
      </c>
      <c r="D68" s="37">
        <f>SUMIF(TB!$A$5:$A$274,A68,TB!$D$5:$D$410)</f>
        <v>0</v>
      </c>
      <c r="E68" s="37">
        <f>SUMIF(TB!$A$5:$A$274,A68,TB!$E$5:$E$410)</f>
        <v>0</v>
      </c>
      <c r="F68" s="37">
        <f>SUMIF(TB!$A$5:$A$274,A68,TB!$F$5:$F$410)</f>
        <v>0</v>
      </c>
    </row>
    <row r="69" spans="1:6">
      <c r="A69" s="22">
        <v>5140301</v>
      </c>
      <c r="B69" s="29" t="e">
        <f>VLOOKUP(A69,TB!A196:F803,2,FALSE)</f>
        <v>#N/A</v>
      </c>
      <c r="C69" s="37">
        <f>SUMIF(TB!$A$5:$A$274,A69,TB!$C$5:$C$410)</f>
        <v>0</v>
      </c>
      <c r="D69" s="37">
        <f>SUMIF(TB!$A$5:$A$274,A69,TB!$D$5:$D$410)</f>
        <v>0</v>
      </c>
      <c r="E69" s="37">
        <f>SUMIF(TB!$A$5:$A$274,A69,TB!$E$5:$E$410)</f>
        <v>0</v>
      </c>
      <c r="F69" s="37">
        <f>SUMIF(TB!$A$5:$A$274,A69,TB!$F$5:$F$410)</f>
        <v>0</v>
      </c>
    </row>
    <row r="70" spans="1:6">
      <c r="A70" s="22">
        <v>5140400</v>
      </c>
      <c r="B70" s="29" t="e">
        <f>VLOOKUP(A70,TB!A197:F804,2,FALSE)</f>
        <v>#N/A</v>
      </c>
      <c r="C70" s="37">
        <f>SUMIF(TB!$A$5:$A$274,A70,TB!$C$5:$C$410)</f>
        <v>0</v>
      </c>
      <c r="D70" s="37">
        <f>SUMIF(TB!$A$5:$A$274,A70,TB!$D$5:$D$410)</f>
        <v>0</v>
      </c>
      <c r="E70" s="37">
        <f>SUMIF(TB!$A$5:$A$274,A70,TB!$E$5:$E$410)</f>
        <v>0</v>
      </c>
      <c r="F70" s="37">
        <f>SUMIF(TB!$A$5:$A$274,A70,TB!$F$5:$F$410)</f>
        <v>0</v>
      </c>
    </row>
    <row r="71" spans="1:6">
      <c r="A71" s="21">
        <v>5140500</v>
      </c>
      <c r="B71" s="30" t="e">
        <f>VLOOKUP(A71,TB!A198:F805,2,FALSE)</f>
        <v>#N/A</v>
      </c>
      <c r="C71" s="36">
        <f>SUMIF(TB!$A$5:$A$274,A71,TB!$C$5:$C$410)</f>
        <v>0</v>
      </c>
      <c r="D71" s="36">
        <f>SUMIF(TB!$A$5:$A$274,A71,TB!$D$5:$D$410)</f>
        <v>0</v>
      </c>
      <c r="E71" s="36">
        <f>SUMIF(TB!$A$5:$A$274,A71,TB!$E$5:$E$410)</f>
        <v>0</v>
      </c>
      <c r="F71" s="36">
        <f>SUMIF(TB!$A$5:$A$274,A71,TB!$F$5:$F$410)</f>
        <v>0</v>
      </c>
    </row>
    <row r="72" spans="1:6">
      <c r="A72" s="23">
        <v>5140501</v>
      </c>
      <c r="B72" s="29" t="e">
        <f>VLOOKUP(A72,TB!A199:F806,2,FALSE)</f>
        <v>#N/A</v>
      </c>
      <c r="C72" s="37">
        <f>SUMIF(TB!$A$5:$A$274,A72,TB!$C$5:$C$410)</f>
        <v>0</v>
      </c>
      <c r="D72" s="37">
        <f>SUMIF(TB!$A$5:$A$274,A72,TB!$D$5:$D$410)</f>
        <v>0</v>
      </c>
      <c r="E72" s="37">
        <f>SUMIF(TB!$A$5:$A$274,A72,TB!$E$5:$E$410)</f>
        <v>0</v>
      </c>
      <c r="F72" s="37">
        <f>SUMIF(TB!$A$5:$A$274,A72,TB!$F$5:$F$410)</f>
        <v>0</v>
      </c>
    </row>
    <row r="73" spans="1:6">
      <c r="A73" s="22">
        <v>5140700</v>
      </c>
      <c r="B73" s="29" t="e">
        <f>VLOOKUP(A73,TB!A200:F807,2,FALSE)</f>
        <v>#N/A</v>
      </c>
      <c r="C73" s="37">
        <f>SUMIF(TB!$A$5:$A$274,A73,TB!$C$5:$C$410)</f>
        <v>0</v>
      </c>
      <c r="D73" s="37">
        <f>SUMIF(TB!$A$5:$A$274,A73,TB!$D$5:$D$410)</f>
        <v>0</v>
      </c>
      <c r="E73" s="37">
        <f>SUMIF(TB!$A$5:$A$274,A73,TB!$E$5:$E$410)</f>
        <v>0</v>
      </c>
      <c r="F73" s="37">
        <f>SUMIF(TB!$A$5:$A$274,A73,TB!$F$5:$F$410)</f>
        <v>0</v>
      </c>
    </row>
    <row r="74" spans="1:6">
      <c r="A74" s="22">
        <v>5140701</v>
      </c>
      <c r="B74" s="29" t="e">
        <f>VLOOKUP(A74,TB!A201:F808,2,FALSE)</f>
        <v>#N/A</v>
      </c>
      <c r="C74" s="37">
        <f>SUMIF(TB!$A$5:$A$274,A74,TB!$C$5:$C$410)</f>
        <v>0</v>
      </c>
      <c r="D74" s="37">
        <f>SUMIF(TB!$A$5:$A$274,A74,TB!$D$5:$D$410)</f>
        <v>0</v>
      </c>
      <c r="E74" s="37">
        <f>SUMIF(TB!$A$5:$A$274,A74,TB!$E$5:$E$410)</f>
        <v>0</v>
      </c>
      <c r="F74" s="37">
        <f>SUMIF(TB!$A$5:$A$274,A74,TB!$F$5:$F$410)</f>
        <v>0</v>
      </c>
    </row>
    <row r="75" spans="1:6">
      <c r="A75" s="22">
        <v>5149900</v>
      </c>
      <c r="B75" s="29" t="e">
        <f>VLOOKUP(A75,TB!A202:F809,2,FALSE)</f>
        <v>#N/A</v>
      </c>
      <c r="C75" s="37">
        <f>SUMIF(TB!$A$5:$A$274,A75,TB!$C$5:$C$410)</f>
        <v>0</v>
      </c>
      <c r="D75" s="37">
        <f>SUMIF(TB!$A$5:$A$274,A75,TB!$D$5:$D$410)</f>
        <v>0</v>
      </c>
      <c r="E75" s="37">
        <f>SUMIF(TB!$A$5:$A$274,A75,TB!$E$5:$E$410)</f>
        <v>0</v>
      </c>
      <c r="F75" s="37">
        <f>SUMIF(TB!$A$5:$A$274,A75,TB!$F$5:$F$410)</f>
        <v>0</v>
      </c>
    </row>
    <row r="76" spans="1:6">
      <c r="A76" s="21">
        <v>5150000</v>
      </c>
      <c r="B76" s="30" t="e">
        <f>VLOOKUP(A76,TB!A203:F810,2,FALSE)</f>
        <v>#N/A</v>
      </c>
      <c r="C76" s="36">
        <f>SUMIF(TB!$A$5:$A$274,A76,TB!$C$5:$C$410)</f>
        <v>0</v>
      </c>
      <c r="D76" s="36">
        <f>SUMIF(TB!$A$5:$A$274,A76,TB!$D$5:$D$410)</f>
        <v>0</v>
      </c>
      <c r="E76" s="36">
        <f>SUMIF(TB!$A$5:$A$274,A76,TB!$E$5:$E$410)</f>
        <v>0</v>
      </c>
      <c r="F76" s="36">
        <f>SUMIF(TB!$A$5:$A$274,A76,TB!$F$5:$F$410)</f>
        <v>0</v>
      </c>
    </row>
    <row r="77" spans="1:6">
      <c r="A77" s="21">
        <v>5150100</v>
      </c>
      <c r="B77" s="30" t="e">
        <f>VLOOKUP(A77,TB!A204:F811,2,FALSE)</f>
        <v>#N/A</v>
      </c>
      <c r="C77" s="36">
        <f>SUMIF(TB!$A$5:$A$274,A77,TB!$C$5:$C$410)</f>
        <v>0</v>
      </c>
      <c r="D77" s="36">
        <f>SUMIF(TB!$A$5:$A$274,A77,TB!$D$5:$D$410)</f>
        <v>0</v>
      </c>
      <c r="E77" s="36">
        <f>SUMIF(TB!$A$5:$A$274,A77,TB!$E$5:$E$410)</f>
        <v>0</v>
      </c>
      <c r="F77" s="36">
        <f>SUMIF(TB!$A$5:$A$274,A77,TB!$F$5:$F$410)</f>
        <v>0</v>
      </c>
    </row>
    <row r="78" spans="1:6">
      <c r="A78" s="22">
        <v>5150101</v>
      </c>
      <c r="B78" s="29" t="e">
        <f>VLOOKUP(A78,TB!A205:F812,2,FALSE)</f>
        <v>#N/A</v>
      </c>
      <c r="C78" s="37">
        <f>SUMIF(TB!$A$5:$A$274,A78,TB!$C$5:$C$410)</f>
        <v>0</v>
      </c>
      <c r="D78" s="37">
        <f>SUMIF(TB!$A$5:$A$274,A78,TB!$D$5:$D$410)</f>
        <v>0</v>
      </c>
      <c r="E78" s="37">
        <f>SUMIF(TB!$A$5:$A$274,A78,TB!$E$5:$E$410)</f>
        <v>0</v>
      </c>
      <c r="F78" s="37">
        <f>SUMIF(TB!$A$5:$A$274,A78,TB!$F$5:$F$410)</f>
        <v>0</v>
      </c>
    </row>
    <row r="79" spans="1:6">
      <c r="A79" s="22">
        <v>5150200</v>
      </c>
      <c r="B79" s="29" t="e">
        <f>VLOOKUP(A79,TB!A206:F813,2,FALSE)</f>
        <v>#N/A</v>
      </c>
      <c r="C79" s="37">
        <f>SUMIF(TB!$A$5:$A$274,A79,TB!$C$5:$C$410)</f>
        <v>0</v>
      </c>
      <c r="D79" s="37">
        <f>SUMIF(TB!$A$5:$A$274,A79,TB!$D$5:$D$410)</f>
        <v>0</v>
      </c>
      <c r="E79" s="37">
        <f>SUMIF(TB!$A$5:$A$274,A79,TB!$E$5:$E$410)</f>
        <v>0</v>
      </c>
      <c r="F79" s="37">
        <f>SUMIF(TB!$A$5:$A$274,A79,TB!$F$5:$F$410)</f>
        <v>0</v>
      </c>
    </row>
    <row r="80" spans="1:6">
      <c r="A80" s="21">
        <v>5150300</v>
      </c>
      <c r="B80" s="30" t="e">
        <f>VLOOKUP(A80,TB!A207:F814,2,FALSE)</f>
        <v>#N/A</v>
      </c>
      <c r="C80" s="36">
        <f>SUMIF(TB!$A$5:$A$274,A80,TB!$C$5:$C$410)</f>
        <v>0</v>
      </c>
      <c r="D80" s="36">
        <f>SUMIF(TB!$A$5:$A$274,A80,TB!$D$5:$D$410)</f>
        <v>0</v>
      </c>
      <c r="E80" s="36">
        <f>SUMIF(TB!$A$5:$A$274,A80,TB!$E$5:$E$410)</f>
        <v>0</v>
      </c>
      <c r="F80" s="36">
        <f>SUMIF(TB!$A$5:$A$274,A80,TB!$F$5:$F$410)</f>
        <v>0</v>
      </c>
    </row>
    <row r="81" spans="1:6">
      <c r="A81" s="22">
        <v>5150301</v>
      </c>
      <c r="B81" s="29" t="e">
        <f>VLOOKUP(A81,TB!A208:F815,2,FALSE)</f>
        <v>#N/A</v>
      </c>
      <c r="C81" s="37">
        <f>SUMIF(TB!$A$5:$A$274,A81,TB!$C$5:$C$410)</f>
        <v>0</v>
      </c>
      <c r="D81" s="37">
        <f>SUMIF(TB!$A$5:$A$274,A81,TB!$D$5:$D$410)</f>
        <v>0</v>
      </c>
      <c r="E81" s="37">
        <f>SUMIF(TB!$A$5:$A$274,A81,TB!$E$5:$E$410)</f>
        <v>0</v>
      </c>
      <c r="F81" s="37">
        <f>SUMIF(TB!$A$5:$A$274,A81,TB!$F$5:$F$410)</f>
        <v>0</v>
      </c>
    </row>
    <row r="82" spans="1:6">
      <c r="A82" s="21">
        <v>5150400</v>
      </c>
      <c r="B82" s="30" t="e">
        <f>VLOOKUP(A82,TB!A209:F816,2,FALSE)</f>
        <v>#N/A</v>
      </c>
      <c r="C82" s="36">
        <f>SUMIF(TB!$A$5:$A$274,A82,TB!$C$5:$C$410)</f>
        <v>0</v>
      </c>
      <c r="D82" s="36">
        <f>SUMIF(TB!$A$5:$A$274,A82,TB!$D$5:$D$410)</f>
        <v>0</v>
      </c>
      <c r="E82" s="36">
        <f>SUMIF(TB!$A$5:$A$274,A82,TB!$E$5:$E$410)</f>
        <v>0</v>
      </c>
      <c r="F82" s="36">
        <f>SUMIF(TB!$A$5:$A$274,A82,TB!$F$5:$F$410)</f>
        <v>0</v>
      </c>
    </row>
    <row r="83" spans="1:6">
      <c r="A83" s="22">
        <v>5150401</v>
      </c>
      <c r="B83" s="29" t="e">
        <f>VLOOKUP(A83,TB!A210:F817,2,FALSE)</f>
        <v>#N/A</v>
      </c>
      <c r="C83" s="37">
        <f>SUMIF(TB!$A$5:$A$274,A83,TB!$C$5:$C$410)</f>
        <v>0</v>
      </c>
      <c r="D83" s="37">
        <f>SUMIF(TB!$A$5:$A$274,A83,TB!$D$5:$D$410)</f>
        <v>0</v>
      </c>
      <c r="E83" s="37">
        <f>SUMIF(TB!$A$5:$A$274,A83,TB!$E$5:$E$410)</f>
        <v>0</v>
      </c>
      <c r="F83" s="37">
        <f>SUMIF(TB!$A$5:$A$274,A83,TB!$F$5:$F$410)</f>
        <v>0</v>
      </c>
    </row>
    <row r="84" spans="1:6">
      <c r="A84" s="22">
        <v>5150402</v>
      </c>
      <c r="B84" s="29" t="e">
        <f>VLOOKUP(A84,TB!A211:F818,2,FALSE)</f>
        <v>#N/A</v>
      </c>
      <c r="C84" s="37">
        <f>SUMIF(TB!$A$5:$A$274,A84,TB!$C$5:$C$410)</f>
        <v>0</v>
      </c>
      <c r="D84" s="37">
        <f>SUMIF(TB!$A$5:$A$274,A84,TB!$D$5:$D$410)</f>
        <v>0</v>
      </c>
      <c r="E84" s="37">
        <f>SUMIF(TB!$A$5:$A$274,A84,TB!$E$5:$E$410)</f>
        <v>0</v>
      </c>
      <c r="F84" s="37">
        <f>SUMIF(TB!$A$5:$A$274,A84,TB!$F$5:$F$410)</f>
        <v>0</v>
      </c>
    </row>
    <row r="85" spans="1:6">
      <c r="A85" s="22">
        <v>5150500</v>
      </c>
      <c r="B85" s="29" t="e">
        <f>VLOOKUP(A85,TB!A212:F819,2,FALSE)</f>
        <v>#N/A</v>
      </c>
      <c r="C85" s="37">
        <f>SUMIF(TB!$A$5:$A$274,A85,TB!$C$5:$C$410)</f>
        <v>0</v>
      </c>
      <c r="D85" s="37">
        <f>SUMIF(TB!$A$5:$A$274,A85,TB!$D$5:$D$410)</f>
        <v>0</v>
      </c>
      <c r="E85" s="37">
        <f>SUMIF(TB!$A$5:$A$274,A85,TB!$E$5:$E$410)</f>
        <v>0</v>
      </c>
      <c r="F85" s="37">
        <f>SUMIF(TB!$A$5:$A$274,A85,TB!$F$5:$F$410)</f>
        <v>0</v>
      </c>
    </row>
    <row r="86" spans="1:6">
      <c r="A86" s="22">
        <v>5150501</v>
      </c>
      <c r="B86" s="29" t="e">
        <f>VLOOKUP(A86,TB!A213:F820,2,FALSE)</f>
        <v>#N/A</v>
      </c>
      <c r="C86" s="37">
        <f>SUMIF(TB!$A$5:$A$274,A86,TB!$C$5:$C$410)</f>
        <v>0</v>
      </c>
      <c r="D86" s="37">
        <f>SUMIF(TB!$A$5:$A$274,A86,TB!$D$5:$D$410)</f>
        <v>0</v>
      </c>
      <c r="E86" s="37">
        <f>SUMIF(TB!$A$5:$A$274,A86,TB!$E$5:$E$410)</f>
        <v>0</v>
      </c>
      <c r="F86" s="37">
        <f>SUMIF(TB!$A$5:$A$274,A86,TB!$F$5:$F$410)</f>
        <v>0</v>
      </c>
    </row>
    <row r="87" spans="1:6">
      <c r="A87" s="21">
        <v>5160000</v>
      </c>
      <c r="B87" s="30" t="e">
        <f>VLOOKUP(A87,TB!A214:F821,2,FALSE)</f>
        <v>#N/A</v>
      </c>
      <c r="C87" s="36">
        <f>SUMIF(TB!$A$5:$A$274,A87,TB!$C$5:$C$410)</f>
        <v>0</v>
      </c>
      <c r="D87" s="36">
        <f>SUMIF(TB!$A$5:$A$274,A87,TB!$D$5:$D$410)</f>
        <v>0</v>
      </c>
      <c r="E87" s="36">
        <f>SUMIF(TB!$A$5:$A$274,A87,TB!$E$5:$E$410)</f>
        <v>0</v>
      </c>
      <c r="F87" s="36">
        <f>SUMIF(TB!$A$5:$A$274,A87,TB!$F$5:$F$410)</f>
        <v>0</v>
      </c>
    </row>
    <row r="88" spans="1:6">
      <c r="A88" s="21">
        <v>5160100</v>
      </c>
      <c r="B88" s="30" t="e">
        <f>VLOOKUP(A88,TB!A215:F822,2,FALSE)</f>
        <v>#N/A</v>
      </c>
      <c r="C88" s="36">
        <f>SUMIF(TB!$A$5:$A$274,A88,TB!$C$5:$C$410)</f>
        <v>0</v>
      </c>
      <c r="D88" s="36">
        <f>SUMIF(TB!$A$5:$A$274,A88,TB!$D$5:$D$410)</f>
        <v>0</v>
      </c>
      <c r="E88" s="36">
        <f>SUMIF(TB!$A$5:$A$274,A88,TB!$E$5:$E$410)</f>
        <v>0</v>
      </c>
      <c r="F88" s="36">
        <f>SUMIF(TB!$A$5:$A$274,A88,TB!$F$5:$F$410)</f>
        <v>0</v>
      </c>
    </row>
    <row r="89" spans="1:6">
      <c r="A89" s="22">
        <v>5160101</v>
      </c>
      <c r="B89" s="29" t="e">
        <f>VLOOKUP(A89,TB!A216:F823,2,FALSE)</f>
        <v>#N/A</v>
      </c>
      <c r="C89" s="37">
        <f>SUMIF(TB!$A$5:$A$274,A89,TB!$C$5:$C$410)</f>
        <v>0</v>
      </c>
      <c r="D89" s="37">
        <f>SUMIF(TB!$A$5:$A$274,A89,TB!$D$5:$D$410)</f>
        <v>0</v>
      </c>
      <c r="E89" s="37">
        <f>SUMIF(TB!$A$5:$A$274,A89,TB!$E$5:$E$410)</f>
        <v>0</v>
      </c>
      <c r="F89" s="37">
        <f>SUMIF(TB!$A$5:$A$274,A89,TB!$F$5:$F$410)</f>
        <v>0</v>
      </c>
    </row>
    <row r="90" spans="1:6">
      <c r="A90" s="22">
        <v>5160102</v>
      </c>
      <c r="B90" s="29" t="e">
        <f>VLOOKUP(A90,TB!A217:F824,2,FALSE)</f>
        <v>#N/A</v>
      </c>
      <c r="C90" s="37">
        <f>SUMIF(TB!$A$5:$A$274,A90,TB!$C$5:$C$410)</f>
        <v>0</v>
      </c>
      <c r="D90" s="37">
        <f>SUMIF(TB!$A$5:$A$274,A90,TB!$D$5:$D$410)</f>
        <v>0</v>
      </c>
      <c r="E90" s="37">
        <f>SUMIF(TB!$A$5:$A$274,A90,TB!$E$5:$E$410)</f>
        <v>0</v>
      </c>
      <c r="F90" s="37">
        <f>SUMIF(TB!$A$5:$A$274,A90,TB!$F$5:$F$410)</f>
        <v>0</v>
      </c>
    </row>
    <row r="91" spans="1:6">
      <c r="A91" s="22">
        <v>5160200</v>
      </c>
      <c r="B91" s="29" t="e">
        <f>VLOOKUP(A91,TB!A218:F825,2,FALSE)</f>
        <v>#N/A</v>
      </c>
      <c r="C91" s="37">
        <f>SUMIF(TB!$A$5:$A$274,A91,TB!$C$5:$C$410)</f>
        <v>0</v>
      </c>
      <c r="D91" s="37">
        <f>SUMIF(TB!$A$5:$A$274,A91,TB!$D$5:$D$410)</f>
        <v>0</v>
      </c>
      <c r="E91" s="37">
        <f>SUMIF(TB!$A$5:$A$274,A91,TB!$E$5:$E$410)</f>
        <v>0</v>
      </c>
      <c r="F91" s="37">
        <f>SUMIF(TB!$A$5:$A$274,A91,TB!$F$5:$F$410)</f>
        <v>0</v>
      </c>
    </row>
    <row r="92" spans="1:6">
      <c r="A92" s="22">
        <v>5160300</v>
      </c>
      <c r="B92" s="29" t="e">
        <f>VLOOKUP(A92,TB!A219:F826,2,FALSE)</f>
        <v>#N/A</v>
      </c>
      <c r="C92" s="37">
        <f>SUMIF(TB!$A$5:$A$274,A92,TB!$C$5:$C$410)</f>
        <v>0</v>
      </c>
      <c r="D92" s="37">
        <f>SUMIF(TB!$A$5:$A$274,A92,TB!$D$5:$D$410)</f>
        <v>0</v>
      </c>
      <c r="E92" s="37">
        <f>SUMIF(TB!$A$5:$A$274,A92,TB!$E$5:$E$410)</f>
        <v>0</v>
      </c>
      <c r="F92" s="37">
        <f>SUMIF(TB!$A$5:$A$274,A92,TB!$F$5:$F$410)</f>
        <v>0</v>
      </c>
    </row>
    <row r="93" spans="1:6">
      <c r="A93" s="22">
        <v>5160900</v>
      </c>
      <c r="B93" s="29" t="e">
        <f>VLOOKUP(A93,TB!A220:F827,2,FALSE)</f>
        <v>#N/A</v>
      </c>
      <c r="C93" s="37">
        <f>SUMIF(TB!$A$5:$A$274,A93,TB!$C$5:$C$410)</f>
        <v>0</v>
      </c>
      <c r="D93" s="37">
        <f>SUMIF(TB!$A$5:$A$274,A93,TB!$D$5:$D$410)</f>
        <v>0</v>
      </c>
      <c r="E93" s="37">
        <f>SUMIF(TB!$A$5:$A$274,A93,TB!$E$5:$E$410)</f>
        <v>0</v>
      </c>
      <c r="F93" s="37">
        <f>SUMIF(TB!$A$5:$A$274,A93,TB!$F$5:$F$410)</f>
        <v>0</v>
      </c>
    </row>
    <row r="94" spans="1:6">
      <c r="A94" s="22">
        <v>5160901</v>
      </c>
      <c r="B94" s="29" t="e">
        <f>VLOOKUP(A94,TB!A221:F828,2,FALSE)</f>
        <v>#N/A</v>
      </c>
      <c r="C94" s="37">
        <f>SUMIF(TB!$A$5:$A$274,A94,TB!$C$5:$C$410)</f>
        <v>0</v>
      </c>
      <c r="D94" s="37">
        <f>SUMIF(TB!$A$5:$A$274,A94,TB!$D$5:$D$410)</f>
        <v>0</v>
      </c>
      <c r="E94" s="37">
        <f>SUMIF(TB!$A$5:$A$274,A94,TB!$E$5:$E$410)</f>
        <v>0</v>
      </c>
      <c r="F94" s="37">
        <f>SUMIF(TB!$A$5:$A$274,A94,TB!$F$5:$F$410)</f>
        <v>0</v>
      </c>
    </row>
    <row r="95" spans="1:6">
      <c r="A95" s="21">
        <v>5170000</v>
      </c>
      <c r="B95" s="30" t="e">
        <f>VLOOKUP(A95,TB!A222:F829,2,FALSE)</f>
        <v>#N/A</v>
      </c>
      <c r="C95" s="36">
        <f>SUMIF(TB!$A$5:$A$274,A95,TB!$C$5:$C$410)</f>
        <v>0</v>
      </c>
      <c r="D95" s="36">
        <f>SUMIF(TB!$A$5:$A$274,A95,TB!$D$5:$D$410)</f>
        <v>0</v>
      </c>
      <c r="E95" s="36">
        <f>SUMIF(TB!$A$5:$A$274,A95,TB!$E$5:$E$410)</f>
        <v>0</v>
      </c>
      <c r="F95" s="36">
        <f>SUMIF(TB!$A$5:$A$274,A95,TB!$F$5:$F$410)</f>
        <v>0</v>
      </c>
    </row>
    <row r="96" spans="1:6">
      <c r="A96" s="22">
        <v>5170100</v>
      </c>
      <c r="B96" s="29" t="e">
        <f>VLOOKUP(A96,TB!A223:F830,2,FALSE)</f>
        <v>#N/A</v>
      </c>
      <c r="C96" s="37">
        <f>SUMIF(TB!$A$5:$A$274,A96,TB!$C$5:$C$410)</f>
        <v>0</v>
      </c>
      <c r="D96" s="37">
        <f>SUMIF(TB!$A$5:$A$274,A96,TB!$D$5:$D$410)</f>
        <v>0</v>
      </c>
      <c r="E96" s="37">
        <f>SUMIF(TB!$A$5:$A$274,A96,TB!$E$5:$E$410)</f>
        <v>0</v>
      </c>
      <c r="F96" s="37">
        <f>SUMIF(TB!$A$5:$A$274,A96,TB!$F$5:$F$410)</f>
        <v>0</v>
      </c>
    </row>
    <row r="97" spans="1:6">
      <c r="A97" s="22">
        <v>5170200</v>
      </c>
      <c r="B97" s="29" t="e">
        <f>VLOOKUP(A97,TB!A224:F831,2,FALSE)</f>
        <v>#N/A</v>
      </c>
      <c r="C97" s="37">
        <f>SUMIF(TB!$A$5:$A$274,A97,TB!$C$5:$C$410)</f>
        <v>0</v>
      </c>
      <c r="D97" s="37">
        <f>SUMIF(TB!$A$5:$A$274,A97,TB!$D$5:$D$410)</f>
        <v>0</v>
      </c>
      <c r="E97" s="37">
        <f>SUMIF(TB!$A$5:$A$274,A97,TB!$E$5:$E$410)</f>
        <v>0</v>
      </c>
      <c r="F97" s="37">
        <f>SUMIF(TB!$A$5:$A$274,A97,TB!$F$5:$F$410)</f>
        <v>0</v>
      </c>
    </row>
    <row r="98" spans="1:6">
      <c r="A98" s="21">
        <v>5170300</v>
      </c>
      <c r="B98" s="30" t="e">
        <f>VLOOKUP(A98,TB!A225:F832,2,FALSE)</f>
        <v>#N/A</v>
      </c>
      <c r="C98" s="36">
        <f>SUMIF(TB!$A$5:$A$274,A98,TB!$C$5:$C$410)</f>
        <v>0</v>
      </c>
      <c r="D98" s="36">
        <f>SUMIF(TB!$A$5:$A$274,A98,TB!$D$5:$D$410)</f>
        <v>0</v>
      </c>
      <c r="E98" s="36">
        <f>SUMIF(TB!$A$5:$A$274,A98,TB!$E$5:$E$410)</f>
        <v>0</v>
      </c>
      <c r="F98" s="36">
        <f>SUMIF(TB!$A$5:$A$274,A98,TB!$F$5:$F$410)</f>
        <v>0</v>
      </c>
    </row>
    <row r="99" spans="1:6">
      <c r="A99" s="22">
        <v>5170301</v>
      </c>
      <c r="B99" s="29" t="e">
        <f>VLOOKUP(A99,TB!A226:F833,2,FALSE)</f>
        <v>#N/A</v>
      </c>
      <c r="C99" s="37">
        <f>SUMIF(TB!$A$5:$A$274,A99,TB!$C$5:$C$410)</f>
        <v>0</v>
      </c>
      <c r="D99" s="37">
        <f>SUMIF(TB!$A$5:$A$274,A99,TB!$D$5:$D$410)</f>
        <v>0</v>
      </c>
      <c r="E99" s="37">
        <f>SUMIF(TB!$A$5:$A$274,A99,TB!$E$5:$E$410)</f>
        <v>0</v>
      </c>
      <c r="F99" s="37">
        <f>SUMIF(TB!$A$5:$A$274,A99,TB!$F$5:$F$410)</f>
        <v>0</v>
      </c>
    </row>
    <row r="100" spans="1:6">
      <c r="A100" s="22">
        <v>5170400</v>
      </c>
      <c r="B100" s="29" t="e">
        <f>VLOOKUP(A100,TB!A227:F834,2,FALSE)</f>
        <v>#N/A</v>
      </c>
      <c r="C100" s="37">
        <f>SUMIF(TB!$A$5:$A$274,A100,TB!$C$5:$C$410)</f>
        <v>0</v>
      </c>
      <c r="D100" s="37">
        <f>SUMIF(TB!$A$5:$A$274,A100,TB!$D$5:$D$410)</f>
        <v>0</v>
      </c>
      <c r="E100" s="37">
        <f>SUMIF(TB!$A$5:$A$274,A100,TB!$E$5:$E$410)</f>
        <v>0</v>
      </c>
      <c r="F100" s="37">
        <f>SUMIF(TB!$A$5:$A$274,A100,TB!$F$5:$F$410)</f>
        <v>0</v>
      </c>
    </row>
    <row r="101" spans="1:6">
      <c r="A101" s="21">
        <v>5180000</v>
      </c>
      <c r="B101" s="30" t="e">
        <f>VLOOKUP(A101,TB!A228:F835,2,FALSE)</f>
        <v>#N/A</v>
      </c>
      <c r="C101" s="36">
        <f>SUMIF(TB!$A$5:$A$274,A101,TB!$C$5:$C$410)</f>
        <v>0</v>
      </c>
      <c r="D101" s="36">
        <f>SUMIF(TB!$A$5:$A$274,A101,TB!$D$5:$D$410)</f>
        <v>0</v>
      </c>
      <c r="E101" s="36">
        <f>SUMIF(TB!$A$5:$A$274,A101,TB!$E$5:$E$410)</f>
        <v>0</v>
      </c>
      <c r="F101" s="36">
        <f>SUMIF(TB!$A$5:$A$274,A101,TB!$F$5:$F$410)</f>
        <v>0</v>
      </c>
    </row>
    <row r="102" spans="1:6">
      <c r="A102" s="21">
        <v>5180100</v>
      </c>
      <c r="B102" s="30" t="e">
        <f>VLOOKUP(A102,TB!A229:F836,2,FALSE)</f>
        <v>#N/A</v>
      </c>
      <c r="C102" s="36">
        <f>SUMIF(TB!$A$5:$A$274,A102,TB!$C$5:$C$410)</f>
        <v>0</v>
      </c>
      <c r="D102" s="36">
        <f>SUMIF(TB!$A$5:$A$274,A102,TB!$D$5:$D$410)</f>
        <v>0</v>
      </c>
      <c r="E102" s="36">
        <f>SUMIF(TB!$A$5:$A$274,A102,TB!$E$5:$E$410)</f>
        <v>0</v>
      </c>
      <c r="F102" s="36">
        <f>SUMIF(TB!$A$5:$A$274,A102,TB!$F$5:$F$410)</f>
        <v>0</v>
      </c>
    </row>
    <row r="103" spans="1:6">
      <c r="A103" s="22">
        <v>5180101</v>
      </c>
      <c r="B103" s="29" t="e">
        <f>VLOOKUP(A103,TB!A230:F837,2,FALSE)</f>
        <v>#N/A</v>
      </c>
      <c r="C103" s="37">
        <f>SUMIF(TB!$A$5:$A$274,A103,TB!$C$5:$C$410)</f>
        <v>0</v>
      </c>
      <c r="D103" s="37">
        <f>SUMIF(TB!$A$5:$A$274,A103,TB!$D$5:$D$410)</f>
        <v>0</v>
      </c>
      <c r="E103" s="37">
        <f>SUMIF(TB!$A$5:$A$274,A103,TB!$E$5:$E$410)</f>
        <v>0</v>
      </c>
      <c r="F103" s="37">
        <f>SUMIF(TB!$A$5:$A$274,A103,TB!$F$5:$F$410)</f>
        <v>0</v>
      </c>
    </row>
    <row r="104" spans="1:6">
      <c r="A104" s="21">
        <v>5180200</v>
      </c>
      <c r="B104" s="30" t="e">
        <f>VLOOKUP(A104,TB!A231:F838,2,FALSE)</f>
        <v>#N/A</v>
      </c>
      <c r="C104" s="36">
        <f>SUMIF(TB!$A$5:$A$274,A104,TB!$C$5:$C$410)</f>
        <v>0</v>
      </c>
      <c r="D104" s="36">
        <f>SUMIF(TB!$A$5:$A$274,A104,TB!$D$5:$D$410)</f>
        <v>0</v>
      </c>
      <c r="E104" s="36">
        <f>SUMIF(TB!$A$5:$A$274,A104,TB!$E$5:$E$410)</f>
        <v>0</v>
      </c>
      <c r="F104" s="36">
        <f>SUMIF(TB!$A$5:$A$274,A104,TB!$F$5:$F$410)</f>
        <v>0</v>
      </c>
    </row>
    <row r="105" spans="1:6">
      <c r="A105" s="22">
        <v>5180201</v>
      </c>
      <c r="B105" s="29" t="e">
        <f>VLOOKUP(A105,TB!A232:F839,2,FALSE)</f>
        <v>#N/A</v>
      </c>
      <c r="C105" s="37">
        <f>SUMIF(TB!$A$5:$A$274,A105,TB!$C$5:$C$410)</f>
        <v>0</v>
      </c>
      <c r="D105" s="37">
        <f>SUMIF(TB!$A$5:$A$274,A105,TB!$D$5:$D$410)</f>
        <v>0</v>
      </c>
      <c r="E105" s="37">
        <f>SUMIF(TB!$A$5:$A$274,A105,TB!$E$5:$E$410)</f>
        <v>0</v>
      </c>
      <c r="F105" s="37">
        <f>SUMIF(TB!$A$5:$A$274,A105,TB!$F$5:$F$410)</f>
        <v>0</v>
      </c>
    </row>
    <row r="106" spans="1:6">
      <c r="A106" s="21">
        <v>5180300</v>
      </c>
      <c r="B106" s="30" t="e">
        <f>VLOOKUP(A106,TB!A233:F840,2,FALSE)</f>
        <v>#N/A</v>
      </c>
      <c r="C106" s="36">
        <f>SUMIF(TB!$A$5:$A$274,A106,TB!$C$5:$C$410)</f>
        <v>0</v>
      </c>
      <c r="D106" s="36">
        <f>SUMIF(TB!$A$5:$A$274,A106,TB!$D$5:$D$410)</f>
        <v>0</v>
      </c>
      <c r="E106" s="36">
        <f>SUMIF(TB!$A$5:$A$274,A106,TB!$E$5:$E$410)</f>
        <v>0</v>
      </c>
      <c r="F106" s="36">
        <f>SUMIF(TB!$A$5:$A$274,A106,TB!$F$5:$F$410)</f>
        <v>0</v>
      </c>
    </row>
    <row r="107" spans="1:6">
      <c r="A107" s="22">
        <v>5180301</v>
      </c>
      <c r="B107" s="29" t="e">
        <f>VLOOKUP(A107,TB!A234:F841,2,FALSE)</f>
        <v>#N/A</v>
      </c>
      <c r="C107" s="37">
        <f>SUMIF(TB!$A$5:$A$274,A107,TB!$C$5:$C$410)</f>
        <v>0</v>
      </c>
      <c r="D107" s="37">
        <f>SUMIF(TB!$A$5:$A$274,A107,TB!$D$5:$D$410)</f>
        <v>0</v>
      </c>
      <c r="E107" s="37">
        <f>SUMIF(TB!$A$5:$A$274,A107,TB!$E$5:$E$410)</f>
        <v>0</v>
      </c>
      <c r="F107" s="37">
        <f>SUMIF(TB!$A$5:$A$274,A107,TB!$F$5:$F$410)</f>
        <v>0</v>
      </c>
    </row>
    <row r="108" spans="1:6">
      <c r="A108" s="21">
        <v>5190000</v>
      </c>
      <c r="B108" s="30" t="e">
        <f>VLOOKUP(A108,TB!A235:F842,2,FALSE)</f>
        <v>#N/A</v>
      </c>
      <c r="C108" s="36">
        <f>SUMIF(TB!$A$5:$A$274,A108,TB!$C$5:$C$410)</f>
        <v>0</v>
      </c>
      <c r="D108" s="36">
        <f>SUMIF(TB!$A$5:$A$274,A108,TB!$D$5:$D$410)</f>
        <v>0</v>
      </c>
      <c r="E108" s="36">
        <f>SUMIF(TB!$A$5:$A$274,A108,TB!$E$5:$E$410)</f>
        <v>0</v>
      </c>
      <c r="F108" s="36">
        <f>SUMIF(TB!$A$5:$A$274,A108,TB!$F$5:$F$410)</f>
        <v>0</v>
      </c>
    </row>
    <row r="109" spans="1:6">
      <c r="A109" s="21">
        <v>5190100</v>
      </c>
      <c r="B109" s="30" t="e">
        <f>VLOOKUP(A109,TB!A236:F843,2,FALSE)</f>
        <v>#N/A</v>
      </c>
      <c r="C109" s="36">
        <f>SUMIF(TB!$A$5:$A$274,A109,TB!$C$5:$C$410)</f>
        <v>0</v>
      </c>
      <c r="D109" s="36">
        <f>SUMIF(TB!$A$5:$A$274,A109,TB!$D$5:$D$410)</f>
        <v>0</v>
      </c>
      <c r="E109" s="36">
        <f>SUMIF(TB!$A$5:$A$274,A109,TB!$E$5:$E$410)</f>
        <v>0</v>
      </c>
      <c r="F109" s="36">
        <f>SUMIF(TB!$A$5:$A$274,A109,TB!$F$5:$F$410)</f>
        <v>0</v>
      </c>
    </row>
    <row r="110" spans="1:6">
      <c r="A110" s="22">
        <v>5190101</v>
      </c>
      <c r="B110" s="29" t="e">
        <f>VLOOKUP(A110,TB!A237:F844,2,FALSE)</f>
        <v>#N/A</v>
      </c>
      <c r="C110" s="37">
        <f>SUMIF(TB!$A$5:$A$274,A110,TB!$C$5:$C$410)</f>
        <v>0</v>
      </c>
      <c r="D110" s="37">
        <f>SUMIF(TB!$A$5:$A$274,A110,TB!$D$5:$D$410)</f>
        <v>0</v>
      </c>
      <c r="E110" s="37">
        <f>SUMIF(TB!$A$5:$A$274,A110,TB!$E$5:$E$410)</f>
        <v>0</v>
      </c>
      <c r="F110" s="37">
        <f>SUMIF(TB!$A$5:$A$274,A110,TB!$F$5:$F$410)</f>
        <v>0</v>
      </c>
    </row>
    <row r="111" spans="1:6">
      <c r="A111" s="21">
        <v>5190200</v>
      </c>
      <c r="B111" s="30" t="e">
        <f>VLOOKUP(A111,TB!A238:F845,2,FALSE)</f>
        <v>#N/A</v>
      </c>
      <c r="C111" s="36">
        <f>SUMIF(TB!$A$5:$A$274,A111,TB!$C$5:$C$410)</f>
        <v>0</v>
      </c>
      <c r="D111" s="36">
        <f>SUMIF(TB!$A$5:$A$274,A111,TB!$D$5:$D$410)</f>
        <v>0</v>
      </c>
      <c r="E111" s="36">
        <f>SUMIF(TB!$A$5:$A$274,A111,TB!$E$5:$E$410)</f>
        <v>0</v>
      </c>
      <c r="F111" s="36">
        <f>SUMIF(TB!$A$5:$A$274,A111,TB!$F$5:$F$410)</f>
        <v>0</v>
      </c>
    </row>
    <row r="112" spans="1:6">
      <c r="A112" s="22">
        <v>5190201</v>
      </c>
      <c r="B112" s="29" t="e">
        <f>VLOOKUP(A112,TB!A239:F846,2,FALSE)</f>
        <v>#N/A</v>
      </c>
      <c r="C112" s="37">
        <f>SUMIF(TB!$A$5:$A$274,A112,TB!$C$5:$C$410)</f>
        <v>0</v>
      </c>
      <c r="D112" s="37">
        <f>SUMIF(TB!$A$5:$A$274,A112,TB!$D$5:$D$410)</f>
        <v>0</v>
      </c>
      <c r="E112" s="37">
        <f>SUMIF(TB!$A$5:$A$274,A112,TB!$E$5:$E$410)</f>
        <v>0</v>
      </c>
      <c r="F112" s="37">
        <f>SUMIF(TB!$A$5:$A$274,A112,TB!$F$5:$F$410)</f>
        <v>0</v>
      </c>
    </row>
    <row r="113" spans="1:6">
      <c r="A113" s="21">
        <v>5190300</v>
      </c>
      <c r="B113" s="30" t="e">
        <f>VLOOKUP(A113,TB!A240:F847,2,FALSE)</f>
        <v>#N/A</v>
      </c>
      <c r="C113" s="36">
        <f>SUMIF(TB!$A$5:$A$274,A113,TB!$C$5:$C$410)</f>
        <v>0</v>
      </c>
      <c r="D113" s="36">
        <f>SUMIF(TB!$A$5:$A$274,A113,TB!$D$5:$D$410)</f>
        <v>0</v>
      </c>
      <c r="E113" s="36">
        <f>SUMIF(TB!$A$5:$A$274,A113,TB!$E$5:$E$410)</f>
        <v>0</v>
      </c>
      <c r="F113" s="36">
        <f>SUMIF(TB!$A$5:$A$274,A113,TB!$F$5:$F$410)</f>
        <v>0</v>
      </c>
    </row>
    <row r="114" spans="1:6">
      <c r="A114" s="22">
        <v>5190301</v>
      </c>
      <c r="B114" s="29" t="e">
        <f>VLOOKUP(A114,TB!A241:F848,2,FALSE)</f>
        <v>#N/A</v>
      </c>
      <c r="C114" s="37">
        <f>SUMIF(TB!$A$5:$A$274,A114,TB!$C$5:$C$410)</f>
        <v>0</v>
      </c>
      <c r="D114" s="37">
        <f>SUMIF(TB!$A$5:$A$274,A114,TB!$D$5:$D$410)</f>
        <v>0</v>
      </c>
      <c r="E114" s="37">
        <f>SUMIF(TB!$A$5:$A$274,A114,TB!$E$5:$E$410)</f>
        <v>0</v>
      </c>
      <c r="F114" s="37">
        <f>SUMIF(TB!$A$5:$A$274,A114,TB!$F$5:$F$410)</f>
        <v>0</v>
      </c>
    </row>
    <row r="115" spans="1:6">
      <c r="A115" s="21">
        <v>5190400</v>
      </c>
      <c r="B115" s="30" t="e">
        <f>VLOOKUP(A115,TB!A242:F849,2,FALSE)</f>
        <v>#N/A</v>
      </c>
      <c r="C115" s="36">
        <f>SUMIF(TB!$A$5:$A$274,A115,TB!$C$5:$C$410)</f>
        <v>0</v>
      </c>
      <c r="D115" s="36">
        <f>SUMIF(TB!$A$5:$A$274,A115,TB!$D$5:$D$410)</f>
        <v>0</v>
      </c>
      <c r="E115" s="36">
        <f>SUMIF(TB!$A$5:$A$274,A115,TB!$E$5:$E$410)</f>
        <v>0</v>
      </c>
      <c r="F115" s="36">
        <f>SUMIF(TB!$A$5:$A$274,A115,TB!$F$5:$F$410)</f>
        <v>0</v>
      </c>
    </row>
    <row r="116" spans="1:6">
      <c r="A116" s="22">
        <v>5190401</v>
      </c>
      <c r="B116" s="29" t="e">
        <f>VLOOKUP(A116,TB!A243:F850,2,FALSE)</f>
        <v>#N/A</v>
      </c>
      <c r="C116" s="37">
        <f>SUMIF(TB!$A$5:$A$274,A116,TB!$C$5:$C$410)</f>
        <v>0</v>
      </c>
      <c r="D116" s="37">
        <f>SUMIF(TB!$A$5:$A$274,A116,TB!$D$5:$D$410)</f>
        <v>0</v>
      </c>
      <c r="E116" s="37">
        <f>SUMIF(TB!$A$5:$A$274,A116,TB!$E$5:$E$410)</f>
        <v>0</v>
      </c>
      <c r="F116" s="37">
        <f>SUMIF(TB!$A$5:$A$274,A116,TB!$F$5:$F$410)</f>
        <v>0</v>
      </c>
    </row>
    <row r="117" spans="1:6">
      <c r="A117" s="22">
        <v>5190402</v>
      </c>
      <c r="B117" s="29" t="e">
        <f>VLOOKUP(A117,TB!A244:F851,2,FALSE)</f>
        <v>#N/A</v>
      </c>
      <c r="C117" s="37">
        <f>SUMIF(TB!$A$5:$A$274,A117,TB!$C$5:$C$410)</f>
        <v>0</v>
      </c>
      <c r="D117" s="37">
        <f>SUMIF(TB!$A$5:$A$274,A117,TB!$D$5:$D$410)</f>
        <v>0</v>
      </c>
      <c r="E117" s="37">
        <f>SUMIF(TB!$A$5:$A$274,A117,TB!$E$5:$E$410)</f>
        <v>0</v>
      </c>
      <c r="F117" s="37">
        <f>SUMIF(TB!$A$5:$A$274,A117,TB!$F$5:$F$410)</f>
        <v>0</v>
      </c>
    </row>
    <row r="118" spans="1:6">
      <c r="A118" s="22">
        <v>5190403</v>
      </c>
      <c r="B118" s="29" t="e">
        <f>VLOOKUP(A118,TB!A245:F852,2,FALSE)</f>
        <v>#N/A</v>
      </c>
      <c r="C118" s="37">
        <f>SUMIF(TB!$A$5:$A$274,A118,TB!$C$5:$C$410)</f>
        <v>0</v>
      </c>
      <c r="D118" s="37">
        <f>SUMIF(TB!$A$5:$A$274,A118,TB!$D$5:$D$410)</f>
        <v>0</v>
      </c>
      <c r="E118" s="37">
        <f>SUMIF(TB!$A$5:$A$274,A118,TB!$E$5:$E$410)</f>
        <v>0</v>
      </c>
      <c r="F118" s="37">
        <f>SUMIF(TB!$A$5:$A$274,A118,TB!$F$5:$F$410)</f>
        <v>0</v>
      </c>
    </row>
    <row r="119" spans="1:6">
      <c r="A119" s="21">
        <v>5190500</v>
      </c>
      <c r="B119" s="30" t="e">
        <f>VLOOKUP(A119,TB!A246:F853,2,FALSE)</f>
        <v>#N/A</v>
      </c>
      <c r="C119" s="36">
        <f>SUMIF(TB!$A$5:$A$274,A119,TB!$C$5:$C$410)</f>
        <v>0</v>
      </c>
      <c r="D119" s="36">
        <f>SUMIF(TB!$A$5:$A$274,A119,TB!$D$5:$D$410)</f>
        <v>0</v>
      </c>
      <c r="E119" s="36">
        <f>SUMIF(TB!$A$5:$A$274,A119,TB!$E$5:$E$410)</f>
        <v>0</v>
      </c>
      <c r="F119" s="36">
        <f>SUMIF(TB!$A$5:$A$274,A119,TB!$F$5:$F$410)</f>
        <v>0</v>
      </c>
    </row>
    <row r="120" spans="1:6">
      <c r="A120" s="22">
        <v>5190501</v>
      </c>
      <c r="B120" s="29" t="e">
        <f>VLOOKUP(A120,TB!A247:F854,2,FALSE)</f>
        <v>#N/A</v>
      </c>
      <c r="C120" s="37">
        <f>SUMIF(TB!$A$5:$A$274,A120,TB!$C$5:$C$410)</f>
        <v>0</v>
      </c>
      <c r="D120" s="37">
        <f>SUMIF(TB!$A$5:$A$274,A120,TB!$D$5:$D$410)</f>
        <v>0</v>
      </c>
      <c r="E120" s="37">
        <f>SUMIF(TB!$A$5:$A$274,A120,TB!$E$5:$E$410)</f>
        <v>0</v>
      </c>
      <c r="F120" s="37">
        <f>SUMIF(TB!$A$5:$A$274,A120,TB!$F$5:$F$410)</f>
        <v>0</v>
      </c>
    </row>
    <row r="121" spans="1:6">
      <c r="A121" s="21">
        <v>5190600</v>
      </c>
      <c r="B121" s="30" t="e">
        <f>VLOOKUP(A121,TB!A248:F855,2,FALSE)</f>
        <v>#N/A</v>
      </c>
      <c r="C121" s="36">
        <f>SUMIF(TB!$A$5:$A$274,A121,TB!$C$5:$C$410)</f>
        <v>0</v>
      </c>
      <c r="D121" s="36">
        <f>SUMIF(TB!$A$5:$A$274,A121,TB!$D$5:$D$410)</f>
        <v>0</v>
      </c>
      <c r="E121" s="36">
        <f>SUMIF(TB!$A$5:$A$274,A121,TB!$E$5:$E$410)</f>
        <v>0</v>
      </c>
      <c r="F121" s="36">
        <f>SUMIF(TB!$A$5:$A$274,A121,TB!$F$5:$F$410)</f>
        <v>0</v>
      </c>
    </row>
    <row r="122" spans="1:6">
      <c r="A122" s="22">
        <v>5190601</v>
      </c>
      <c r="B122" s="29" t="e">
        <f>VLOOKUP(A122,TB!A249:F856,2,FALSE)</f>
        <v>#N/A</v>
      </c>
      <c r="C122" s="37">
        <f>SUMIF(TB!$A$5:$A$274,A122,TB!$C$5:$C$410)</f>
        <v>0</v>
      </c>
      <c r="D122" s="37">
        <f>SUMIF(TB!$A$5:$A$274,A122,TB!$D$5:$D$410)</f>
        <v>0</v>
      </c>
      <c r="E122" s="37">
        <f>SUMIF(TB!$A$5:$A$274,A122,TB!$E$5:$E$410)</f>
        <v>0</v>
      </c>
      <c r="F122" s="37">
        <f>SUMIF(TB!$A$5:$A$274,A122,TB!$F$5:$F$410)</f>
        <v>0</v>
      </c>
    </row>
    <row r="123" spans="1:6">
      <c r="A123" s="22">
        <v>5190605</v>
      </c>
      <c r="B123" s="29" t="e">
        <f>VLOOKUP(A123,TB!A250:F857,2,FALSE)</f>
        <v>#N/A</v>
      </c>
      <c r="C123" s="37">
        <f>SUMIF(TB!$A$5:$A$274,A123,TB!$C$5:$C$410)</f>
        <v>0</v>
      </c>
      <c r="D123" s="37">
        <f>SUMIF(TB!$A$5:$A$274,A123,TB!$D$5:$D$410)</f>
        <v>0</v>
      </c>
      <c r="E123" s="37">
        <f>SUMIF(TB!$A$5:$A$274,A123,TB!$E$5:$E$410)</f>
        <v>0</v>
      </c>
      <c r="F123" s="37">
        <f>SUMIF(TB!$A$5:$A$274,A123,TB!$F$5:$F$410)</f>
        <v>0</v>
      </c>
    </row>
    <row r="124" spans="1:6">
      <c r="A124" s="21">
        <v>5199900</v>
      </c>
      <c r="B124" s="30" t="e">
        <f>VLOOKUP(A124,TB!A251:F858,2,FALSE)</f>
        <v>#N/A</v>
      </c>
      <c r="C124" s="36">
        <f>SUMIF(TB!$A$5:$A$274,A124,TB!$C$5:$C$410)</f>
        <v>0</v>
      </c>
      <c r="D124" s="36">
        <f>SUMIF(TB!$A$5:$A$274,A124,TB!$D$5:$D$410)</f>
        <v>0</v>
      </c>
      <c r="E124" s="36">
        <f>SUMIF(TB!$A$5:$A$274,A124,TB!$E$5:$E$410)</f>
        <v>0</v>
      </c>
      <c r="F124" s="36">
        <f>SUMIF(TB!$A$5:$A$274,A124,TB!$F$5:$F$410)</f>
        <v>0</v>
      </c>
    </row>
    <row r="125" spans="1:6">
      <c r="A125" s="22">
        <v>5199901</v>
      </c>
      <c r="B125" s="29" t="e">
        <f>VLOOKUP(A125,TB!A252:F859,2,FALSE)</f>
        <v>#N/A</v>
      </c>
      <c r="C125" s="37">
        <f>SUMIF(TB!$A$5:$A$274,A125,TB!$C$5:$C$410)</f>
        <v>0</v>
      </c>
      <c r="D125" s="37">
        <f>SUMIF(TB!$A$5:$A$274,A125,TB!$D$5:$D$410)</f>
        <v>0</v>
      </c>
      <c r="E125" s="37">
        <f>SUMIF(TB!$A$5:$A$274,A125,TB!$E$5:$E$410)</f>
        <v>0</v>
      </c>
      <c r="F125" s="37">
        <f>SUMIF(TB!$A$5:$A$274,A125,TB!$F$5:$F$410)</f>
        <v>0</v>
      </c>
    </row>
    <row r="126" spans="1:6">
      <c r="A126" s="21">
        <v>5200000</v>
      </c>
      <c r="B126" s="30" t="e">
        <f>VLOOKUP(A126,TB!A253:F860,2,FALSE)</f>
        <v>#N/A</v>
      </c>
      <c r="C126" s="36">
        <f>SUMIF(TB!$A$5:$A$274,A126,TB!$C$5:$C$410)</f>
        <v>0</v>
      </c>
      <c r="D126" s="36">
        <f>SUMIF(TB!$A$5:$A$274,A126,TB!$D$5:$D$410)</f>
        <v>0</v>
      </c>
      <c r="E126" s="36">
        <f>SUMIF(TB!$A$5:$A$274,A126,TB!$E$5:$E$410)</f>
        <v>0</v>
      </c>
      <c r="F126" s="36">
        <f>SUMIF(TB!$A$5:$A$274,A126,TB!$F$5:$F$410)</f>
        <v>0</v>
      </c>
    </row>
    <row r="127" spans="1:6" ht="15.75" thickBot="1">
      <c r="A127" s="22">
        <v>5200001</v>
      </c>
      <c r="B127" s="31" t="e">
        <f>VLOOKUP(A127,TB!A254:F861,2,FALSE)</f>
        <v>#N/A</v>
      </c>
      <c r="C127" s="14">
        <f>SUMIF(TB!$A$5:$A$274,A127,TB!$C$5:$C$410)</f>
        <v>0</v>
      </c>
      <c r="D127" s="14">
        <f>SUMIF(TB!$A$5:$A$274,A127,TB!$D$5:$D$410)</f>
        <v>0</v>
      </c>
      <c r="E127" s="14">
        <f>SUMIF(TB!$A$5:$A$274,A127,TB!$E$5:$E$410)</f>
        <v>0</v>
      </c>
      <c r="F127" s="14">
        <f>SUMIF(TB!$A$5:$A$274,A127,TB!$F$5:$F$410)</f>
        <v>0</v>
      </c>
    </row>
    <row r="128" spans="1:6" ht="15.75" thickBot="1">
      <c r="A128" s="1"/>
      <c r="B128" s="32" t="s">
        <v>16</v>
      </c>
      <c r="C128" s="40">
        <f>SUM(C34:C35,C37:C42,C44:C45,C47,C49,C52:C53,C55,C57:C58,C60:C61,C64:C65,C67:C68,C72:C73,C78:C79,C81,C83:C86,C89:C94,C96:C97,C99:C100,C103,C105,C107,C110,C112,C114,C116:C118,C120,C122:C123,C125,C127+C70)</f>
        <v>0</v>
      </c>
      <c r="D128" s="40">
        <f>SUM(D34:D35,D37:D42,D44:D45,D47,D49,D52:D53,D55,D57:D58,D60:D61,D64:D65,D67:D68,D72:D73,D78:D79,D81,D83:D86,D89:D94,D96:D97,D99:D100,D103,D105,D107,D110,D112,D114,D116:D118,D120,D122:D123,D125,D127+D70)</f>
        <v>0</v>
      </c>
      <c r="E128" s="40">
        <f>SUM(E34:E35,E37:E42,E44:E45,E47,E49,E52:E53,E55,E57:E58,E60:E61,E64:E65,E67:E68,E72:E73,E78:E79,E81,E83:E86,E89:E94,E96:E97,E99:E100,E103,E105,E107,E110,E112,E114,E116:E118,E120,E122:E123,E125,E127+E70)</f>
        <v>0</v>
      </c>
      <c r="F128" s="40">
        <f>SUM(F34:F35,F37:F42,F44:F45,F47,F49,F52:F53,F55,F57:F58,F60:F61,F64:F65,F67:F68,F72:F73,F78:F79,F81,F83:F86,F89:F94,F96:F97,F99:F100,F103,F105,F107,F110,F112,F114,F116:F118,F120,F122:F123,F125,F127+F70)</f>
        <v>0</v>
      </c>
    </row>
    <row r="129" spans="1:6">
      <c r="A129" s="1"/>
      <c r="B129" s="44"/>
      <c r="C129" s="43"/>
      <c r="D129" s="43"/>
      <c r="E129" s="43"/>
      <c r="F129" s="43"/>
    </row>
    <row r="130" spans="1:6">
      <c r="A130" s="21">
        <v>6000000</v>
      </c>
      <c r="B130" s="30" t="e">
        <f>VLOOKUP(A130,TB!A253:F860,2,FALSE)</f>
        <v>#N/A</v>
      </c>
      <c r="C130" s="36"/>
      <c r="D130" s="36"/>
      <c r="E130" s="36"/>
      <c r="F130" s="36"/>
    </row>
    <row r="131" spans="1:6">
      <c r="A131" s="21">
        <v>6100000</v>
      </c>
      <c r="B131" s="30" t="e">
        <f>VLOOKUP(A131,TB!A254:F861,2,FALSE)</f>
        <v>#N/A</v>
      </c>
      <c r="C131" s="36">
        <f>SUMIF(TB!$A$5:$A$274,A131,TB!$C$5:$C$410)</f>
        <v>0</v>
      </c>
      <c r="D131" s="36">
        <f>SUMIF(TB!$A$5:$A$274,A131,TB!$D$5:$D$410)</f>
        <v>0</v>
      </c>
      <c r="E131" s="36">
        <f>SUMIF(TB!$A$5:$A$274,A131,TB!$E$5:$E$410)</f>
        <v>0</v>
      </c>
      <c r="F131" s="36">
        <f>SUMIF(TB!$A$5:$A$274,A131,TB!$F$5:$F$410)</f>
        <v>0</v>
      </c>
    </row>
    <row r="132" spans="1:6">
      <c r="A132" s="21">
        <v>6110000</v>
      </c>
      <c r="B132" s="30" t="e">
        <f>VLOOKUP(A132,TB!A255:F862,2,FALSE)</f>
        <v>#N/A</v>
      </c>
      <c r="C132" s="36">
        <f>SUMIF(TB!$A$5:$A$274,A132,TB!$C$5:$C$410)</f>
        <v>0</v>
      </c>
      <c r="D132" s="36">
        <f>SUMIF(TB!$A$5:$A$274,A132,TB!$D$5:$D$410)</f>
        <v>0</v>
      </c>
      <c r="E132" s="36">
        <f>SUMIF(TB!$A$5:$A$274,A132,TB!$E$5:$E$410)</f>
        <v>0</v>
      </c>
      <c r="F132" s="36">
        <f>SUMIF(TB!$A$5:$A$274,A132,TB!$F$5:$F$410)</f>
        <v>0</v>
      </c>
    </row>
    <row r="133" spans="1:6">
      <c r="A133" s="21">
        <v>6110100</v>
      </c>
      <c r="B133" s="30" t="e">
        <f>VLOOKUP(A133,TB!A256:F863,2,FALSE)</f>
        <v>#N/A</v>
      </c>
      <c r="C133" s="36">
        <f>SUMIF(TB!$A$5:$A$274,A133,TB!$C$5:$C$410)</f>
        <v>0</v>
      </c>
      <c r="D133" s="36">
        <f>SUMIF(TB!$A$5:$A$274,A133,TB!$D$5:$D$410)</f>
        <v>0</v>
      </c>
      <c r="E133" s="36">
        <f>SUMIF(TB!$A$5:$A$274,A133,TB!$E$5:$E$410)</f>
        <v>0</v>
      </c>
      <c r="F133" s="36">
        <f>SUMIF(TB!$A$5:$A$274,A133,TB!$F$5:$F$410)</f>
        <v>0</v>
      </c>
    </row>
    <row r="134" spans="1:6">
      <c r="A134" s="22">
        <v>6110101</v>
      </c>
      <c r="B134" s="29" t="e">
        <f>VLOOKUP(A134,TB!A257:F864,2,FALSE)</f>
        <v>#N/A</v>
      </c>
      <c r="C134" s="37">
        <f>SUMIF(TB!$A$5:$A$274,A134,TB!$C$5:$C$410)</f>
        <v>0</v>
      </c>
      <c r="D134" s="37">
        <f>SUMIF(TB!$A$5:$A$274,A134,TB!$D$5:$D$410)</f>
        <v>0</v>
      </c>
      <c r="E134" s="37">
        <f>SUMIF(TB!$A$5:$A$274,A134,TB!$E$5:$E$410)</f>
        <v>0</v>
      </c>
      <c r="F134" s="37">
        <f>SUMIF(TB!$A$5:$A$274,A134,TB!$F$5:$F$410)</f>
        <v>0</v>
      </c>
    </row>
    <row r="135" spans="1:6">
      <c r="A135" s="23">
        <v>6110102</v>
      </c>
      <c r="B135" s="29" t="e">
        <f>VLOOKUP(A135,TB!A258:F865,2,FALSE)</f>
        <v>#N/A</v>
      </c>
      <c r="C135" s="37">
        <f>SUMIF(TB!$A$5:$A$274,A135,TB!$C$5:$C$410)</f>
        <v>0</v>
      </c>
      <c r="D135" s="37">
        <f>SUMIF(TB!$A$5:$A$274,A135,TB!$D$5:$D$410)</f>
        <v>0</v>
      </c>
      <c r="E135" s="37">
        <f>SUMIF(TB!$A$5:$A$274,A135,TB!$E$5:$E$410)</f>
        <v>0</v>
      </c>
      <c r="F135" s="37">
        <f>SUMIF(TB!$A$5:$A$274,A135,TB!$F$5:$F$410)</f>
        <v>0</v>
      </c>
    </row>
    <row r="136" spans="1:6">
      <c r="A136" s="22">
        <v>6110200</v>
      </c>
      <c r="B136" s="29" t="e">
        <f>VLOOKUP(A136,TB!A259:F866,2,FALSE)</f>
        <v>#N/A</v>
      </c>
      <c r="C136" s="37">
        <f>SUMIF(TB!$A$5:$A$274,A136,TB!$C$5:$C$410)</f>
        <v>0</v>
      </c>
      <c r="D136" s="37">
        <f>SUMIF(TB!$A$5:$A$274,A136,TB!$D$5:$D$410)</f>
        <v>0</v>
      </c>
      <c r="E136" s="37">
        <f>SUMIF(TB!$A$5:$A$274,A136,TB!$E$5:$E$410)</f>
        <v>0</v>
      </c>
      <c r="F136" s="37">
        <f>SUMIF(TB!$A$5:$A$274,A136,TB!$F$5:$F$410)</f>
        <v>0</v>
      </c>
    </row>
    <row r="137" spans="1:6">
      <c r="A137" s="21">
        <v>6110500</v>
      </c>
      <c r="B137" s="30" t="e">
        <f>VLOOKUP(A137,TB!A260:F867,2,FALSE)</f>
        <v>#N/A</v>
      </c>
      <c r="C137" s="36">
        <f>SUMIF(TB!$A$5:$A$274,A137,TB!$C$5:$C$410)</f>
        <v>0</v>
      </c>
      <c r="D137" s="36">
        <f>SUMIF(TB!$A$5:$A$274,A137,TB!$D$5:$D$410)</f>
        <v>0</v>
      </c>
      <c r="E137" s="36">
        <f>SUMIF(TB!$A$5:$A$274,A137,TB!$E$5:$E$410)</f>
        <v>0</v>
      </c>
      <c r="F137" s="36">
        <f>SUMIF(TB!$A$5:$A$274,A137,TB!$F$5:$F$410)</f>
        <v>0</v>
      </c>
    </row>
    <row r="138" spans="1:6" ht="15.75" thickBot="1">
      <c r="A138" s="22">
        <v>6110501</v>
      </c>
      <c r="B138" s="31" t="e">
        <f>VLOOKUP(A138,TB!A261:F868,2,FALSE)</f>
        <v>#N/A</v>
      </c>
      <c r="C138" s="14">
        <f>SUMIF(TB!$A$5:$A$274,A138,TB!$C$5:$C$410)</f>
        <v>0</v>
      </c>
      <c r="D138" s="14">
        <f>SUMIF(TB!$A$5:$A$274,A138,TB!$D$5:$D$410)</f>
        <v>0</v>
      </c>
      <c r="E138" s="14">
        <f>SUMIF(TB!$A$5:$A$274,A138,TB!$E$5:$E$410)</f>
        <v>0</v>
      </c>
      <c r="F138" s="14">
        <f>SUMIF(TB!$A$5:$A$274,A138,TB!$F$5:$F$410)</f>
        <v>0</v>
      </c>
    </row>
    <row r="139" spans="1:6" ht="15.75" thickBot="1">
      <c r="A139" s="1"/>
      <c r="B139" s="39" t="s">
        <v>17</v>
      </c>
      <c r="C139" s="40">
        <f>SUM(C134:C136,C138)</f>
        <v>0</v>
      </c>
      <c r="D139" s="40">
        <f>SUM(D134:D136,D138)</f>
        <v>0</v>
      </c>
      <c r="E139" s="40">
        <f>SUM(E134:E136,E138)</f>
        <v>0</v>
      </c>
      <c r="F139" s="40">
        <f>SUM(F134:F136,F138)</f>
        <v>0</v>
      </c>
    </row>
    <row r="140" spans="1:6">
      <c r="A140" s="1"/>
      <c r="B140" s="44"/>
      <c r="C140" s="43"/>
      <c r="D140" s="43"/>
      <c r="E140" s="43"/>
      <c r="F140" s="43"/>
    </row>
    <row r="141" spans="1:6">
      <c r="A141" s="21">
        <v>7000000</v>
      </c>
      <c r="B141" s="30" t="e">
        <f>VLOOKUP(A141,TB!A262:F871,2,FALSE)</f>
        <v>#N/A</v>
      </c>
      <c r="C141" s="36"/>
      <c r="D141" s="36"/>
      <c r="E141" s="36"/>
      <c r="F141" s="36"/>
    </row>
    <row r="142" spans="1:6">
      <c r="A142" s="21">
        <v>7100000</v>
      </c>
      <c r="B142" s="30" t="e">
        <f>VLOOKUP(A142,TB!A263:F872,2,FALSE)</f>
        <v>#N/A</v>
      </c>
      <c r="C142" s="36">
        <f>SUMIF(TB!$A$5:$A$274,A142,TB!$C$5:$C$410)</f>
        <v>0</v>
      </c>
      <c r="D142" s="36">
        <f>SUMIF(TB!$A$5:$A$274,A142,TB!$D$5:$D$410)</f>
        <v>0</v>
      </c>
      <c r="E142" s="36">
        <f>SUMIF(TB!$A$5:$A$274,A142,TB!$E$5:$E$410)</f>
        <v>0</v>
      </c>
      <c r="F142" s="36">
        <f>SUMIF(TB!$A$5:$A$274,A142,TB!$F$5:$F$410)</f>
        <v>0</v>
      </c>
    </row>
    <row r="143" spans="1:6">
      <c r="A143" s="21">
        <v>7110000</v>
      </c>
      <c r="B143" s="30" t="e">
        <f>VLOOKUP(A143,TB!A264:F873,2,FALSE)</f>
        <v>#N/A</v>
      </c>
      <c r="C143" s="36">
        <f>SUMIF(TB!$A$5:$A$274,A143,TB!$C$5:$C$410)</f>
        <v>0</v>
      </c>
      <c r="D143" s="36">
        <f>SUMIF(TB!$A$5:$A$274,A143,TB!$D$5:$D$410)</f>
        <v>0</v>
      </c>
      <c r="E143" s="36">
        <f>SUMIF(TB!$A$5:$A$274,A143,TB!$E$5:$E$410)</f>
        <v>0</v>
      </c>
      <c r="F143" s="36">
        <f>SUMIF(TB!$A$5:$A$274,A143,TB!$F$5:$F$410)</f>
        <v>0</v>
      </c>
    </row>
    <row r="144" spans="1:6">
      <c r="A144" s="21">
        <v>7110100</v>
      </c>
      <c r="B144" s="30" t="e">
        <f>VLOOKUP(A144,TB!A265:F874,2,FALSE)</f>
        <v>#N/A</v>
      </c>
      <c r="C144" s="36">
        <f>SUMIF(TB!$A$5:$A$274,A144,TB!$C$5:$C$410)</f>
        <v>0</v>
      </c>
      <c r="D144" s="36">
        <f>SUMIF(TB!$A$5:$A$274,A144,TB!$D$5:$D$410)</f>
        <v>0</v>
      </c>
      <c r="E144" s="36">
        <f>SUMIF(TB!$A$5:$A$274,A144,TB!$E$5:$E$410)</f>
        <v>0</v>
      </c>
      <c r="F144" s="36">
        <f>SUMIF(TB!$A$5:$A$274,A144,TB!$F$5:$F$410)</f>
        <v>0</v>
      </c>
    </row>
    <row r="145" spans="1:6">
      <c r="A145" s="22">
        <v>7110101</v>
      </c>
      <c r="B145" s="29" t="e">
        <f>VLOOKUP(A145,TB!A266:F875,2,FALSE)</f>
        <v>#N/A</v>
      </c>
      <c r="C145" s="37">
        <f>SUMIF(TB!$A$5:$A$274,A145,TB!$C$5:$C$410)</f>
        <v>0</v>
      </c>
      <c r="D145" s="37">
        <f>SUMIF(TB!$A$5:$A$274,A145,TB!$D$5:$D$410)</f>
        <v>0</v>
      </c>
      <c r="E145" s="37">
        <f>SUMIF(TB!$A$5:$A$274,A145,TB!$E$5:$E$410)</f>
        <v>0</v>
      </c>
      <c r="F145" s="37">
        <f>SUMIF(TB!$A$5:$A$274,A145,TB!$F$5:$F$410)</f>
        <v>0</v>
      </c>
    </row>
    <row r="146" spans="1:6">
      <c r="A146" s="22">
        <v>7110200</v>
      </c>
      <c r="B146" s="29" t="e">
        <f>VLOOKUP(A146,TB!A267:F876,2,FALSE)</f>
        <v>#N/A</v>
      </c>
      <c r="C146" s="37">
        <f>SUMIF(TB!$A$5:$A$274,A146,TB!$C$5:$C$410)</f>
        <v>0</v>
      </c>
      <c r="D146" s="37">
        <f>SUMIF(TB!$A$5:$A$274,A146,TB!$D$5:$D$410)</f>
        <v>0</v>
      </c>
      <c r="E146" s="37">
        <f>SUMIF(TB!$A$5:$A$274,A146,TB!$E$5:$E$410)</f>
        <v>0</v>
      </c>
      <c r="F146" s="37">
        <f>SUMIF(TB!$A$5:$A$274,A146,TB!$F$5:$F$410)</f>
        <v>0</v>
      </c>
    </row>
    <row r="147" spans="1:6">
      <c r="A147" s="22">
        <v>7110201</v>
      </c>
      <c r="B147" s="29" t="e">
        <f>VLOOKUP(A147,TB!A268:F877,2,FALSE)</f>
        <v>#N/A</v>
      </c>
      <c r="C147" s="37">
        <f>SUMIF(TB!$A$5:$A$274,A147,TB!$C$5:$C$410)</f>
        <v>0</v>
      </c>
      <c r="D147" s="37">
        <f>SUMIF(TB!$A$5:$A$274,A147,TB!$D$5:$D$410)</f>
        <v>0</v>
      </c>
      <c r="E147" s="37">
        <f>SUMIF(TB!$A$5:$A$274,A147,TB!$E$5:$E$410)</f>
        <v>0</v>
      </c>
      <c r="F147" s="37">
        <f>SUMIF(TB!$A$5:$A$274,A147,TB!$F$5:$F$410)</f>
        <v>0</v>
      </c>
    </row>
    <row r="148" spans="1:6">
      <c r="A148" s="21">
        <v>7110500</v>
      </c>
      <c r="B148" s="30" t="e">
        <f>VLOOKUP(A148,TB!A269:F878,2,FALSE)</f>
        <v>#N/A</v>
      </c>
      <c r="C148" s="36">
        <f>SUMIF(TB!$A$5:$A$277,A148,TB!$C$5:$C$410)</f>
        <v>0</v>
      </c>
      <c r="D148" s="36">
        <f>SUMIF(TB!$A$5:$A$277,A148,TB!$D$5:$D$410)</f>
        <v>0</v>
      </c>
      <c r="E148" s="36">
        <f>SUMIF(TB!$A$5:$A$277,A148,TB!$E$5:$E$410)</f>
        <v>0</v>
      </c>
      <c r="F148" s="36">
        <f>SUMIF(TB!$A$5:$A$277,A148,TB!$F$5:$F$410)</f>
        <v>0</v>
      </c>
    </row>
    <row r="149" spans="1:6">
      <c r="A149" s="22">
        <v>7110501</v>
      </c>
      <c r="B149" s="29" t="e">
        <f>VLOOKUP(A149,TB!A270:F879,2,FALSE)</f>
        <v>#N/A</v>
      </c>
      <c r="C149" s="37">
        <f>SUMIF(TB!$A$5:$A$278,A149,TB!$C$5:$C$410)</f>
        <v>0</v>
      </c>
      <c r="D149" s="37">
        <f>SUMIF(TB!$A$5:$A$278,A149,TB!$D$5:$D$410)</f>
        <v>0</v>
      </c>
      <c r="E149" s="37">
        <f>SUMIF(TB!$A$5:$A$278,A149,TB!$E$5:$E$410)</f>
        <v>0</v>
      </c>
      <c r="F149" s="37">
        <f>SUMIF(TB!$A$5:$A$278,A149,TB!$F$5:$F$410)</f>
        <v>0</v>
      </c>
    </row>
    <row r="150" spans="1:6">
      <c r="A150" s="21">
        <v>7200000</v>
      </c>
      <c r="B150" s="30" t="e">
        <f>VLOOKUP(A150,TB!A271:F880,2,FALSE)</f>
        <v>#N/A</v>
      </c>
      <c r="C150" s="36">
        <f>SUMIF(TB!$A$5:$A$279,A150,TB!$C$5:$C$410)</f>
        <v>0</v>
      </c>
      <c r="D150" s="36">
        <f>SUMIF(TB!$A$5:$A$279,A150,TB!$D$5:$D$410)</f>
        <v>0</v>
      </c>
      <c r="E150" s="36">
        <f>SUMIF(TB!$A$5:$A$279,A150,TB!$E$5:$E$410)</f>
        <v>0</v>
      </c>
      <c r="F150" s="36">
        <f>SUMIF(TB!$A$5:$A$279,A150,TB!$F$5:$F$410)</f>
        <v>0</v>
      </c>
    </row>
    <row r="151" spans="1:6">
      <c r="A151" s="22">
        <v>7200001</v>
      </c>
      <c r="B151" s="29" t="e">
        <f>VLOOKUP(A151,TB!A272:F881,2,FALSE)</f>
        <v>#N/A</v>
      </c>
      <c r="C151" s="37">
        <f>SUMIF(TB!$A$5:$A$280,A151,TB!$C$5:$C$410)</f>
        <v>0</v>
      </c>
      <c r="D151" s="37">
        <f>SUMIF(TB!$A$5:$A$280,A151,TB!$D$5:$D$410)</f>
        <v>0</v>
      </c>
      <c r="E151" s="37">
        <f>SUMIF(TB!$A$5:$A$280,A151,TB!$E$5:$E$410)</f>
        <v>0</v>
      </c>
      <c r="F151" s="37">
        <f>SUMIF(TB!$A$5:$A$280,A151,TB!$F$5:$F$410)</f>
        <v>0</v>
      </c>
    </row>
    <row r="152" spans="1:6">
      <c r="A152" s="22">
        <v>7290000</v>
      </c>
      <c r="B152" s="29" t="e">
        <f>VLOOKUP(A152,TB!A273:F882,2,FALSE)</f>
        <v>#N/A</v>
      </c>
      <c r="C152" s="37">
        <f>SUMIF(TB!$A$5:$A$281,A152,TB!$C$5:$C$410)</f>
        <v>0</v>
      </c>
      <c r="D152" s="37">
        <f>SUMIF(TB!$A$5:$A$281,A152,TB!$D$5:$D$410)</f>
        <v>0</v>
      </c>
      <c r="E152" s="37">
        <f>SUMIF(TB!$A$5:$A$281,A152,TB!$E$5:$E$410)</f>
        <v>0</v>
      </c>
      <c r="F152" s="37">
        <f>SUMIF(TB!$A$5:$A$281,A152,TB!$F$5:$F$410)</f>
        <v>0</v>
      </c>
    </row>
    <row r="153" spans="1:6" ht="15.75" thickBot="1">
      <c r="A153" s="22">
        <v>7290001</v>
      </c>
      <c r="B153" s="31" t="e">
        <f>VLOOKUP(A153,TB!A274:F883,2,FALSE)</f>
        <v>#N/A</v>
      </c>
      <c r="C153" s="14">
        <f>SUMIF(TB!$A$5:$A$282,A153,TB!$C$5:$C$410)</f>
        <v>0</v>
      </c>
      <c r="D153" s="14">
        <f>SUMIF(TB!$A$5:$A$282,A153,TB!$D$5:$D$410)</f>
        <v>0</v>
      </c>
      <c r="E153" s="14">
        <f>SUMIF(TB!$A$5:$A$282,A153,TB!$E$5:$E$410)</f>
        <v>0</v>
      </c>
      <c r="F153" s="14">
        <f>SUMIF(TB!$A$5:$A$282,A153,TB!$F$5:$F$410)</f>
        <v>0</v>
      </c>
    </row>
    <row r="154" spans="1:6" ht="15.75" thickBot="1">
      <c r="A154" s="1"/>
      <c r="B154" s="32" t="s">
        <v>18</v>
      </c>
      <c r="C154" s="45">
        <f>SUM(C148,C145,C150)</f>
        <v>0</v>
      </c>
      <c r="D154" s="45">
        <f>SUM(D148,D145,D150)</f>
        <v>0</v>
      </c>
      <c r="E154" s="45">
        <f>SUM(E148,E145,E150)</f>
        <v>0</v>
      </c>
      <c r="F154" s="45">
        <f>SUM(F149,F145,F151)</f>
        <v>0</v>
      </c>
    </row>
    <row r="155" spans="1:6" ht="15.75" thickBot="1">
      <c r="B155" s="46" t="s">
        <v>22</v>
      </c>
      <c r="C155" s="45">
        <f>(C28+C139)+(C128+C154)</f>
        <v>0</v>
      </c>
      <c r="D155" s="45">
        <f>(D28+D139)+(D128+D154)</f>
        <v>0</v>
      </c>
      <c r="E155" s="45">
        <f>(E28+E139)+(E128+E154)</f>
        <v>0</v>
      </c>
      <c r="F155" s="45">
        <f>(F28+F139)+(F128+F154)</f>
        <v>0</v>
      </c>
    </row>
  </sheetData>
  <mergeCells count="6"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TB</vt:lpstr>
      <vt:lpstr>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cahyo</dc:creator>
  <cp:lastModifiedBy>Windows User</cp:lastModifiedBy>
  <cp:lastPrinted>2018-08-29T06:27:31Z</cp:lastPrinted>
  <dcterms:created xsi:type="dcterms:W3CDTF">2018-08-29T05:45:13Z</dcterms:created>
  <dcterms:modified xsi:type="dcterms:W3CDTF">2019-05-15T06:57:27Z</dcterms:modified>
</cp:coreProperties>
</file>