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rading Portfolio Bloomberg" sheetId="1" r:id="rId1"/>
  </sheets>
  <definedNames>
    <definedName name="_xlnm.Print_Area" localSheetId="0">'Trading Portfolio Bloomberg'!$A$1:$U$183</definedName>
  </definedNames>
</workbook>
</file>

<file path=xl/sharedStrings.xml><?xml version="1.0" encoding="utf-8"?>
<sst xmlns="http://schemas.openxmlformats.org/spreadsheetml/2006/main" count="256" uniqueCount="256">
  <si>
    <t xml:space="preserve">FUND : </t>
  </si>
  <si>
    <t xml:space="preserve">REKSA DANA NIKKO INDONESIA BALANCED FUND </t>
  </si>
  <si>
    <t>CASH AT BANK :</t>
  </si>
  <si>
    <t>SINVEST CODE :</t>
  </si>
  <si>
    <t>RB002MXCNIBALF00</t>
  </si>
  <si>
    <t>OUSTANDING PAYMENT :</t>
  </si>
  <si>
    <t>FUND TYPE :</t>
  </si>
  <si>
    <t>MIXED ASSET FUND</t>
  </si>
  <si>
    <t>OUSTANDING RECEIVABLE :</t>
  </si>
  <si>
    <t>DATE :</t>
  </si>
  <si>
    <t>19/May/2020</t>
  </si>
  <si>
    <t>CASH PROJECTION :</t>
  </si>
  <si>
    <t>INSTRUMENT TYPE :</t>
  </si>
  <si>
    <t>Equity Reguler</t>
  </si>
  <si>
    <t>NAV :</t>
  </si>
  <si>
    <t>AUM :</t>
  </si>
  <si>
    <t>No.</t>
  </si>
  <si>
    <t>Securities CODE</t>
  </si>
  <si>
    <t>Bloomberg Name</t>
  </si>
  <si>
    <t>Securities Description</t>
  </si>
  <si>
    <t>Qty Of Unit</t>
  </si>
  <si>
    <t>Lot</t>
  </si>
  <si>
    <t>Average Cost</t>
  </si>
  <si>
    <t>Book Value</t>
  </si>
  <si>
    <t>PX_LAST</t>
  </si>
  <si>
    <t>Market Price</t>
  </si>
  <si>
    <t>DAILY RETURN</t>
  </si>
  <si>
    <t>WEEKLY RETURN</t>
  </si>
  <si>
    <t>Market Value</t>
  </si>
  <si>
    <t>Unrealized Profit/(Loss)</t>
  </si>
  <si>
    <t>HOLDING RETURN</t>
  </si>
  <si>
    <t>%fr P/L</t>
  </si>
  <si>
    <t>%fr Portofolio</t>
  </si>
  <si>
    <t>AALI IJ Equity</t>
  </si>
  <si>
    <t>BBG000BBWLC7</t>
  </si>
  <si>
    <t>ASTRA AGRO LESTARI Tbk</t>
  </si>
  <si>
    <t>ADHI IJ Equity</t>
  </si>
  <si>
    <t>BBG000BNZJQ8</t>
  </si>
  <si>
    <t>ADHI KARYA (PERSERO) Tbk</t>
  </si>
  <si>
    <t>ADRO IJ Equity</t>
  </si>
  <si>
    <t>BBG000FRJN57</t>
  </si>
  <si>
    <t>ADARO ENERGY Tbk</t>
  </si>
  <si>
    <t>ANTM IJ Equity</t>
  </si>
  <si>
    <t>BBG000BGW9S6</t>
  </si>
  <si>
    <t>ANEKA TAMBANG Tbk</t>
  </si>
  <si>
    <t>ASII IJ Equity</t>
  </si>
  <si>
    <t>BBG000BDMXJ1</t>
  </si>
  <si>
    <t>ASTRA INTERNATIONAL Tbk</t>
  </si>
  <si>
    <t>BBCA IJ Equity</t>
  </si>
  <si>
    <t>BBG000CC3P00</t>
  </si>
  <si>
    <t>BANK CENTRAL ASIA Tbk</t>
  </si>
  <si>
    <t>BBNI IJ Equity</t>
  </si>
  <si>
    <t>BBG000HNGYH0</t>
  </si>
  <si>
    <t>BANK NEGARA INDONESIA Tbk</t>
  </si>
  <si>
    <t>BBRI IJ Equity</t>
  </si>
  <si>
    <t>BBG000MJGQ35</t>
  </si>
  <si>
    <t>BANK RAKYAT INDONESIA (PERSERO) Tbk</t>
  </si>
  <si>
    <t>BBTN IJ Equity</t>
  </si>
  <si>
    <t>BBG000BJQ8Z1</t>
  </si>
  <si>
    <t>BANK TABUNGAN NEGARA (PERSERO) Tbk</t>
  </si>
  <si>
    <t>BJBR IJ Equity</t>
  </si>
  <si>
    <t>BBG000BXGF67</t>
  </si>
  <si>
    <t>BANK JABAR BANTEN Tbk</t>
  </si>
  <si>
    <t>BMRI IJ Equity</t>
  </si>
  <si>
    <t>BBG000CGNY64</t>
  </si>
  <si>
    <t>BANK MANDIRI ( PERSERO ) Tbk</t>
  </si>
  <si>
    <t>GMFI IJ Equity</t>
  </si>
  <si>
    <t>BBG00HP95PD0</t>
  </si>
  <si>
    <t>GARUDA MAINTENANCE FACILITY AERO ASIA Tbk</t>
  </si>
  <si>
    <t>ICBP IJ Equity</t>
  </si>
  <si>
    <t>BBG0015J3KR3</t>
  </si>
  <si>
    <t>INDOFOOD CBP SUKSES MAKMUR Tbk</t>
  </si>
  <si>
    <t>INDF IJ Equity</t>
  </si>
  <si>
    <t>BBG000BN4PR7</t>
  </si>
  <si>
    <t>INDOFOOD SUKSES MAKMUR Tbk</t>
  </si>
  <si>
    <t>INTP IJ Equity</t>
  </si>
  <si>
    <t>BBG000BDRBK2</t>
  </si>
  <si>
    <t>INDOCEMENT TUNGGAL PRAKARSA Tbk</t>
  </si>
  <si>
    <t>ITMG IJ Equity</t>
  </si>
  <si>
    <t>BBG000PCWV65</t>
  </si>
  <si>
    <t>INDO TAMBANGRAYA MEGAH Tbk</t>
  </si>
  <si>
    <t>JSMR IJ Equity</t>
  </si>
  <si>
    <t>BBG000FRYC09</t>
  </si>
  <si>
    <t>JASA MARGA (PERSERO) Tbk</t>
  </si>
  <si>
    <t>KLBF IJ Equity</t>
  </si>
  <si>
    <t>BBG000BFRVS5</t>
  </si>
  <si>
    <t>KALBE FARMA Tbk</t>
  </si>
  <si>
    <t>LSIP IJ Equity</t>
  </si>
  <si>
    <t>BBG000BHGJZ2</t>
  </si>
  <si>
    <t>PP LONDON SUMATRA INDONESIA Tbk</t>
  </si>
  <si>
    <t>MEDC IJ Equity</t>
  </si>
  <si>
    <t>BBG000BGQ654</t>
  </si>
  <si>
    <t>MEDCO ENERGI INTERNASIONAL Tbk</t>
  </si>
  <si>
    <t>PGAS IJ Equity</t>
  </si>
  <si>
    <t>BBG000F3KKQ1</t>
  </si>
  <si>
    <t>PERUSAHAAN GAS NEGARA Tbk</t>
  </si>
  <si>
    <t>PPRO IJ Equity</t>
  </si>
  <si>
    <t>BBG008KRLV44</t>
  </si>
  <si>
    <t>PP Properti Tbk</t>
  </si>
  <si>
    <t>PTBA IJ Equity</t>
  </si>
  <si>
    <t>BBG000CLKXY7</t>
  </si>
  <si>
    <t>BUKIT ASAM Tbk</t>
  </si>
  <si>
    <t>PTPP IJ Equity</t>
  </si>
  <si>
    <t>BBG000BM70Z2</t>
  </si>
  <si>
    <t>PP (PERSERO) Tbk</t>
  </si>
  <si>
    <t>SMGR IJ Equity</t>
  </si>
  <si>
    <t>BBG000BFSZY8</t>
  </si>
  <si>
    <t>SEMEN INDONESIA (PERSERO) Tbk</t>
  </si>
  <si>
    <t>TLKM IJ Equity</t>
  </si>
  <si>
    <t>BBG000BSZXP7</t>
  </si>
  <si>
    <t>TELEKOMUNIKASI INDONESIA Tbk</t>
  </si>
  <si>
    <t>TPIA IJ Equity</t>
  </si>
  <si>
    <t>BBG000GY6RP4</t>
  </si>
  <si>
    <t>CHANDRA ASRI PETROCHEMICAL Tbk</t>
  </si>
  <si>
    <t>UNTR IJ Equity</t>
  </si>
  <si>
    <t>BBG000BDJWQ9</t>
  </si>
  <si>
    <t>UNITED TRACTORS Tbk</t>
  </si>
  <si>
    <t>UNVR IJ Equity</t>
  </si>
  <si>
    <t>BBG000BFGJG7</t>
  </si>
  <si>
    <t>UNILEVER INDONESIA Tbk</t>
  </si>
  <si>
    <t>WIKA IJ Equity</t>
  </si>
  <si>
    <t>BBG000H2V4D9</t>
  </si>
  <si>
    <t>WIJAYA KARYA (PERSERO) Tbk</t>
  </si>
  <si>
    <t>WSBP IJ Equity</t>
  </si>
  <si>
    <t>BBG00DKLKM38</t>
  </si>
  <si>
    <t>WASKITA BETON PRECAST Tbk</t>
  </si>
  <si>
    <t>WSKT IJ Equity</t>
  </si>
  <si>
    <t>BBG003Q4WTD3</t>
  </si>
  <si>
    <t>WASKITA KARYA (PERSERO) Tbk</t>
  </si>
  <si>
    <t>TOTAL</t>
  </si>
  <si>
    <t>Government Bond</t>
  </si>
  <si>
    <t>ISIN</t>
  </si>
  <si>
    <t>Maturity Date</t>
  </si>
  <si>
    <t>Tax Accrued Interest</t>
  </si>
  <si>
    <t>Accrued Interest</t>
  </si>
  <si>
    <t>FR0070</t>
  </si>
  <si>
    <t>IDG000012006</t>
  </si>
  <si>
    <t>OBLIGASI NEGARA REPUBLIK INDONESIA SERI FR0070</t>
  </si>
  <si>
    <t>15-Mar-2024</t>
  </si>
  <si>
    <t>IDG000012006 Govt</t>
  </si>
  <si>
    <t>FR0077</t>
  </si>
  <si>
    <t>IDG000012808</t>
  </si>
  <si>
    <t>OBLIGASI NEGARA REPUBLIK INDONESIA SERI FR0077</t>
  </si>
  <si>
    <t>15-May-2024</t>
  </si>
  <si>
    <t>IDG000012808 Govt</t>
  </si>
  <si>
    <t>Corporate Bond</t>
  </si>
  <si>
    <t>ADMF03BCN1</t>
  </si>
  <si>
    <t>IDA0000691B6</t>
  </si>
  <si>
    <t>OBL BKLJT III ADIRA FINANCE TAHAP I TH 2015 SERI B</t>
  </si>
  <si>
    <t>30-Jun-2020</t>
  </si>
  <si>
    <t>IDA0000691B6 Corp</t>
  </si>
  <si>
    <t>BMRI01CN3</t>
  </si>
  <si>
    <t>IDA000093306</t>
  </si>
  <si>
    <t>OBLIGASI BERKELANJUTAN I BANK MANDIRI TAHAP III TAHUN 2018</t>
  </si>
  <si>
    <t>21-Sep-2023</t>
  </si>
  <si>
    <t>IDA000093306 Corp</t>
  </si>
  <si>
    <t>PNMP02BCN2</t>
  </si>
  <si>
    <t>IDA0000889B6</t>
  </si>
  <si>
    <t>OBL BERKELANJUTAN II PNM THP II TAHUN 2018 SERI B</t>
  </si>
  <si>
    <t>13-Apr-2023</t>
  </si>
  <si>
    <t>IDA0000889B6 Corp</t>
  </si>
  <si>
    <t>WOMF02BCN2</t>
  </si>
  <si>
    <t>IDA0000838B3</t>
  </si>
  <si>
    <t>OBLIGASI BKLJ II WOM FINANCE TAHAP II TH 2017 SR B</t>
  </si>
  <si>
    <t>22-Aug-2020</t>
  </si>
  <si>
    <t>IDA0000838B3 Corp</t>
  </si>
  <si>
    <t>WOMF03ACN2</t>
  </si>
  <si>
    <t>IDA0000979A7</t>
  </si>
  <si>
    <t>OBLIGASI BERKELANJUTAN III WOM FINANCE TAHAP II TAHUN 2019 SERI A</t>
  </si>
  <si>
    <t>09-Jun-2020</t>
  </si>
  <si>
    <t>IDA0000979A7 Corp</t>
  </si>
  <si>
    <t>REKSADANA NIKKO INDAH NUSANTARA DUA</t>
  </si>
  <si>
    <t>RB002FICNINDUA02</t>
  </si>
  <si>
    <t>CTRA IJ Equity</t>
  </si>
  <si>
    <t>BBG000C3F164</t>
  </si>
  <si>
    <t>CIPUTRA DEVELOPMENT Tbk</t>
  </si>
  <si>
    <t>GIAA IJ Equity</t>
  </si>
  <si>
    <t>BBG001DL1308</t>
  </si>
  <si>
    <t>GARUDA INDONESIA (PERSERO) Tbk</t>
  </si>
  <si>
    <t>KRAS IJ Equity</t>
  </si>
  <si>
    <t>BBG00178GF65</t>
  </si>
  <si>
    <t>KRAKATAU STEEL Tbk</t>
  </si>
  <si>
    <t>MTLA IJ Equity</t>
  </si>
  <si>
    <t>BBG001P2TS57</t>
  </si>
  <si>
    <t>METROPOLITAN LAND Tbk</t>
  </si>
  <si>
    <t>SIMP IJ Equity</t>
  </si>
  <si>
    <t>BBG001P68GM8</t>
  </si>
  <si>
    <t>SALIM IVOMAS PRATAMA Tbk</t>
  </si>
  <si>
    <t>SULI IJ Equity</t>
  </si>
  <si>
    <t>BBG000BBCF14</t>
  </si>
  <si>
    <t>SLJ GLOBAL Tbk</t>
  </si>
  <si>
    <t>FR0056</t>
  </si>
  <si>
    <t>IDG000009507</t>
  </si>
  <si>
    <t>OBLIGASI NEGARA REPUBLIK INDONESIA SERI FR0056</t>
  </si>
  <si>
    <t>15-Sep-2026</t>
  </si>
  <si>
    <t>IDG000009507 Govt</t>
  </si>
  <si>
    <t>APIA01A</t>
  </si>
  <si>
    <t>IDA0000743A7</t>
  </si>
  <si>
    <t>OBLIGASI I ANGKASA PURA II TAHUN 2016 SERI A</t>
  </si>
  <si>
    <t>30-Jun-2021</t>
  </si>
  <si>
    <t>IDA0000743A7 Corp</t>
  </si>
  <si>
    <t>BAFI01B</t>
  </si>
  <si>
    <t>IDA0000860B7</t>
  </si>
  <si>
    <t>OBLIGASI I BUSSAN AUTO FINANCE TAHUN 2017 SERI B</t>
  </si>
  <si>
    <t>03-Nov-2020</t>
  </si>
  <si>
    <t>IDA0000860B7 Corp</t>
  </si>
  <si>
    <t>BBTN02BCN2</t>
  </si>
  <si>
    <t>IDA0000755B9</t>
  </si>
  <si>
    <t>OBL BKLJT II BANK BTN TAHAP II TAHUN 2016 SERI B</t>
  </si>
  <si>
    <t>30-Aug-2021</t>
  </si>
  <si>
    <t>IDA0000755B9 Corp</t>
  </si>
  <si>
    <t>BEXI02CCN7</t>
  </si>
  <si>
    <t>IDA0000717C7</t>
  </si>
  <si>
    <t>OBL BKLJ INDONESIA EXIMBANK II THP VII TH2016 SR C</t>
  </si>
  <si>
    <t>19-Feb-2021</t>
  </si>
  <si>
    <t>IDA0000717C7 Corp</t>
  </si>
  <si>
    <t>IMFI03BCN3</t>
  </si>
  <si>
    <t>IDA0000901B9</t>
  </si>
  <si>
    <t>OBL BKLJ III INDOMOBIL FINANCE THP III TH2018 SR B</t>
  </si>
  <si>
    <t>18-May-2021</t>
  </si>
  <si>
    <t>IDA0000901B9 Corp</t>
  </si>
  <si>
    <t>TINS01ACN1</t>
  </si>
  <si>
    <t>IDA0000846A8</t>
  </si>
  <si>
    <t>OBLIGASI BKLJT I TIMAH TAHAP I TAHUN 2017 SERI A</t>
  </si>
  <si>
    <t>26-May-2022</t>
  </si>
  <si>
    <t>IDA0000846A8 Corp</t>
  </si>
  <si>
    <t>TUFI02BCN2</t>
  </si>
  <si>
    <t>IDA0000730B2</t>
  </si>
  <si>
    <t>OBL BKLJ II MANDIRI TUNAS FINANCE THP II TH16 SR B</t>
  </si>
  <si>
    <t>28-Sep-2020</t>
  </si>
  <si>
    <t>IDA0000730B2 Corp</t>
  </si>
  <si>
    <t>TUFI03BCN1</t>
  </si>
  <si>
    <t>IDA0000765B8</t>
  </si>
  <si>
    <t>OBL BKLJ III MANDIRI TUNAS FINANCE THP I TH16 SR B</t>
  </si>
  <si>
    <t>01-Jun-2021</t>
  </si>
  <si>
    <t>IDA0000765B8 Corp</t>
  </si>
  <si>
    <t>07-Oct-2021</t>
  </si>
  <si>
    <t>WOMF02CCN4</t>
  </si>
  <si>
    <t>IDA0000888C6</t>
  </si>
  <si>
    <t>OBL BKLJT II WOM FINANCE TAHAP IV TAHUN 2018 SR C</t>
  </si>
  <si>
    <t>IDA0000888C6 Corp</t>
  </si>
  <si>
    <t>Deposito Money Market</t>
  </si>
  <si>
    <t>No</t>
  </si>
  <si>
    <t>TIME DEPOSIT</t>
  </si>
  <si>
    <t>BI CODE</t>
  </si>
  <si>
    <t>BRANCH</t>
  </si>
  <si>
    <t>Nominal</t>
  </si>
  <si>
    <t>Trade Date</t>
  </si>
  <si>
    <t>Rate (Gross)</t>
  </si>
  <si>
    <t>Acc Int.TD</t>
  </si>
  <si>
    <t>% fr TA</t>
  </si>
  <si>
    <t>TDBUKOPIN</t>
  </si>
  <si>
    <t>BBUKIDJA</t>
  </si>
  <si>
    <t>BUKOPIN, TEBET</t>
  </si>
  <si>
    <t>01-Jan-1990</t>
  </si>
  <si>
    <t>03-Jun-2020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</si>
</sst>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dd/MMM/yyyy"/>
    <numFmt numFmtId="166" formatCode="dd-MMM-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xfId="0"/>
    <xf numFmtId="164" applyNumberFormat="1" fontId="1" applyFont="1" xfId="0"/>
    <xf numFmtId="165" applyNumberFormat="1" fontId="1" applyFont="1" xfId="0"/>
    <xf numFmtId="166" applyNumberFormat="1" fontId="0" applyFont="1" xfId="0"/>
    <xf numFmtId="0" applyNumberFormat="1" fontId="1" applyFont="1" borderId="1" applyBorder="1" xfId="0">
      <alignment horizontal="center"/>
    </xf>
    <xf numFmtId="4" applyNumberFormat="1" fontId="0" applyFont="1" xfId="0"/>
    <xf numFmtId="0" applyNumberFormat="1" fontId="0" applyFont="1" borderId="1" applyBorder="1" xfId="0"/>
    <xf numFmtId="3" applyNumberFormat="1" fontId="0" applyFont="1" borderId="1" applyBorder="1" xfId="0"/>
    <xf numFmtId="4" applyNumberFormat="1" fontId="0" applyFont="1" borderId="1" applyBorder="1" xfId="0"/>
    <xf numFmtId="3" applyNumberFormat="1" fontId="1" applyFont="1" xfId="0"/>
    <xf numFmtId="4" applyNumberFormat="1" fontId="1" applyFont="1" xfId="0"/>
    <xf numFmtId="0" applyNumberFormat="1" fontId="1" applyFont="1" borderId="1" applyBorder="1" xfId="0"/>
    <xf numFmtId="0" applyNumberFormat="1" fontId="0" applyFont="1" borderId="1" applyBorder="1" xfId="0">
      <alignment horizontal="right"/>
    </xf>
    <xf numFmtId="164" applyNumberFormat="1" fontId="0" applyFont="1" borderId="1" applyBorder="1" xfId="0"/>
    <xf numFmtId="0" applyNumberFormat="1" fontId="0" applyFont="1" borderId="1" applyBorder="1" xfId="0">
      <alignment wrapText="1"/>
    </xf>
  </cellXfs>
  <cellStyles count="1">
    <cellStyle name="Normal" xfId="0" builtinId="0"/>
  </cellStyles>
  <dxfs count="1">
    <d:dxf xmlns:d="http://schemas.openxmlformats.org/spreadsheetml/2006/main">
      <fill>
        <patternFill patternType="solid">
          <bgColor rgb="ffff000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U181"/>
  <sheetViews>
    <sheetView workbookViewId="0" showGridLines="1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1" customWidth="1"/>
    <col min="11" max="11" width="22" customWidth="1"/>
    <col min="12" max="12" width="21" customWidth="1"/>
    <col min="13" max="13" width="21" customWidth="1"/>
    <col min="14" max="14" width="21" customWidth="1"/>
    <col min="15" max="15" width="21" customWidth="1"/>
    <col min="16" max="16" width="22" customWidth="1"/>
    <col min="17" max="17" width="25" customWidth="1"/>
    <col min="18" max="18" width="25" customWidth="1"/>
    <col min="19" max="19" width="25" customWidth="1"/>
    <col min="20" max="20" width="25" customWidth="1"/>
    <col min="21" max="21" width="25" customWidth="1"/>
  </cols>
  <sheetData>
    <row r="4">
      <c r="A4" s="1" t="s">
        <v>0</v>
      </c>
      <c r="C4" s="1" t="s">
        <v>1</v>
      </c>
      <c r="E4" s="1" t="s">
        <v>2</v>
      </c>
      <c r="F4" s="2">
        <v>359330015.87</v>
      </c>
    </row>
    <row r="5">
      <c r="A5" s="1" t="s">
        <v>3</v>
      </c>
      <c r="C5" s="1" t="s">
        <v>4</v>
      </c>
      <c r="E5" s="1" t="s">
        <v>5</v>
      </c>
      <c r="F5" s="2">
        <v>-315019826</v>
      </c>
    </row>
    <row r="6">
      <c r="A6" s="1" t="s">
        <v>6</v>
      </c>
      <c r="C6" s="1" t="s">
        <v>7</v>
      </c>
      <c r="E6" s="1" t="s">
        <v>8</v>
      </c>
      <c r="F6" s="2">
        <v>2067597600</v>
      </c>
    </row>
    <row r="7">
      <c r="A7" s="1" t="s">
        <v>9</v>
      </c>
      <c r="C7" s="3" t="s">
        <v>10</v>
      </c>
      <c r="E7" s="1" t="s">
        <v>11</v>
      </c>
      <c r="F7" s="2">
        <f>SUM(F4:F6)</f>
        <v>2111907789.87</v>
      </c>
    </row>
    <row r="8">
      <c r="A8" s="1" t="s">
        <v>12</v>
      </c>
      <c r="C8" s="1" t="s">
        <v>13</v>
      </c>
      <c r="E8" s="1" t="s">
        <v>14</v>
      </c>
      <c r="F8" s="2">
        <v>1307.3745</v>
      </c>
    </row>
    <row r="9">
      <c r="E9" s="1" t="s">
        <v>15</v>
      </c>
      <c r="F9" s="2">
        <v>24041931331.04</v>
      </c>
    </row>
    <row r="11">
      <c r="K11" s="4">
        <v>44183</v>
      </c>
      <c r="L11" s="4">
        <v>44182</v>
      </c>
      <c r="M11" s="4">
        <v>44176</v>
      </c>
    </row>
    <row r="12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17</v>
      </c>
      <c r="G12" s="5" t="s">
        <v>21</v>
      </c>
      <c r="H12" s="5" t="s">
        <v>22</v>
      </c>
      <c r="I12" s="5" t="s">
        <v>23</v>
      </c>
      <c r="J12" s="5" t="s">
        <v>24</v>
      </c>
      <c r="K12" s="5" t="s">
        <v>25</v>
      </c>
      <c r="L12" s="5" t="s">
        <v>24</v>
      </c>
      <c r="M12" s="5" t="s">
        <v>24</v>
      </c>
      <c r="N12" s="5" t="s">
        <v>26</v>
      </c>
      <c r="O12" s="5" t="s">
        <v>27</v>
      </c>
      <c r="P12" s="5" t="s">
        <v>17</v>
      </c>
      <c r="Q12" s="5" t="s">
        <v>28</v>
      </c>
      <c r="R12" s="5" t="s">
        <v>29</v>
      </c>
      <c r="S12" s="5" t="s">
        <v>30</v>
      </c>
      <c r="T12" s="5" t="s">
        <v>31</v>
      </c>
      <c r="U12" s="5" t="s">
        <v>32</v>
      </c>
    </row>
    <row r="13">
      <c r="A13" s="7">
        <v>1</v>
      </c>
      <c r="B13" s="7" t="s">
        <v>33</v>
      </c>
      <c r="C13" s="7" t="s">
        <v>34</v>
      </c>
      <c r="D13" s="7" t="s">
        <v>35</v>
      </c>
      <c r="E13" s="8">
        <v>14000</v>
      </c>
      <c r="F13" s="7" t="s">
        <v>33</v>
      </c>
      <c r="G13" s="7">
        <v>140</v>
      </c>
      <c r="H13" s="8">
        <v>12315.10806929</v>
      </c>
      <c r="I13" s="9">
        <v>172411512.97006002</v>
      </c>
      <c r="J13" s="7" t="s">
        <v>33</v>
      </c>
      <c r="K13" s="7" t="e">
        <f>=BDP(J13,J12)</f>
        <v>#VALUE!</v>
      </c>
      <c r="L13" s="7" t="e">
        <f>=BDH(J13,L12,L11)</f>
        <v>#VALUE!</v>
      </c>
      <c r="M13" s="7" t="e">
        <f>=BDH(J13,M12,M11)</f>
        <v>#VALUE!</v>
      </c>
      <c r="N13" s="7" t="e">
        <f>=(K13/L13)-1</f>
        <v>#VALUE!</v>
      </c>
      <c r="O13" s="7" t="e">
        <f>=(K13/M13)-1</f>
        <v>#VALUE!</v>
      </c>
      <c r="P13" s="7" t="s">
        <v>33</v>
      </c>
      <c r="Q13" s="7" t="e">
        <f>=K13*G13*100</f>
        <v>#VALUE!</v>
      </c>
      <c r="R13" s="7" t="e">
        <f>=Q13-I13</f>
        <v>#VALUE!</v>
      </c>
      <c r="S13" s="7" t="e">
        <f>=(Q13/I13)-1</f>
        <v>#VALUE!</v>
      </c>
      <c r="T13" s="7" t="e">
        <f>=R13/I13</f>
        <v>#VALUE!</v>
      </c>
      <c r="U13" s="7" t="e">
        <f>=Q13/F9*100%</f>
        <v>#VALUE!</v>
      </c>
    </row>
    <row r="14">
      <c r="A14" s="7">
        <v>2</v>
      </c>
      <c r="B14" s="7" t="s">
        <v>36</v>
      </c>
      <c r="C14" s="7" t="s">
        <v>37</v>
      </c>
      <c r="D14" s="7" t="s">
        <v>38</v>
      </c>
      <c r="E14" s="8">
        <v>54300</v>
      </c>
      <c r="F14" s="7" t="s">
        <v>36</v>
      </c>
      <c r="G14" s="7">
        <v>543</v>
      </c>
      <c r="H14" s="8">
        <v>2750.8037825</v>
      </c>
      <c r="I14" s="9">
        <v>149368645.38975</v>
      </c>
      <c r="J14" s="7" t="s">
        <v>36</v>
      </c>
      <c r="K14" s="7" t="e">
        <f>=BDP(J14,J12)</f>
        <v>#VALUE!</v>
      </c>
      <c r="L14" s="7" t="e">
        <f>=BDH(J14,L12,L11)</f>
        <v>#VALUE!</v>
      </c>
      <c r="M14" s="7" t="e">
        <f>=BDH(J14,M12,M11)</f>
        <v>#VALUE!</v>
      </c>
      <c r="N14" s="7" t="e">
        <f>=(K14/L14)-1</f>
        <v>#VALUE!</v>
      </c>
      <c r="O14" s="7" t="e">
        <f>=(K14/M14)-1</f>
        <v>#VALUE!</v>
      </c>
      <c r="P14" s="7" t="s">
        <v>36</v>
      </c>
      <c r="Q14" s="7" t="e">
        <f>=K14*G14*100</f>
        <v>#VALUE!</v>
      </c>
      <c r="R14" s="7" t="e">
        <f>=Q14-I14</f>
        <v>#VALUE!</v>
      </c>
      <c r="S14" s="7" t="e">
        <f>=(Q14/I14)-1</f>
        <v>#VALUE!</v>
      </c>
      <c r="T14" s="7" t="e">
        <f>=R14/I14</f>
        <v>#VALUE!</v>
      </c>
      <c r="U14" s="7" t="e">
        <f>=Q14/F9*100%</f>
        <v>#VALUE!</v>
      </c>
    </row>
    <row r="15">
      <c r="A15" s="7">
        <v>3</v>
      </c>
      <c r="B15" s="7" t="s">
        <v>39</v>
      </c>
      <c r="C15" s="7" t="s">
        <v>40</v>
      </c>
      <c r="D15" s="7" t="s">
        <v>41</v>
      </c>
      <c r="E15" s="8">
        <v>250300</v>
      </c>
      <c r="F15" s="7" t="s">
        <v>39</v>
      </c>
      <c r="G15" s="7">
        <v>2503</v>
      </c>
      <c r="H15" s="8">
        <v>1899.97267463</v>
      </c>
      <c r="I15" s="9">
        <v>475563160.45988905</v>
      </c>
      <c r="J15" s="7" t="s">
        <v>39</v>
      </c>
      <c r="K15" s="7" t="e">
        <f>=BDP(J15,J12)</f>
        <v>#VALUE!</v>
      </c>
      <c r="L15" s="7" t="e">
        <f>=BDH(J15,L12,L11)</f>
        <v>#VALUE!</v>
      </c>
      <c r="M15" s="7" t="e">
        <f>=BDH(J15,M12,M11)</f>
        <v>#VALUE!</v>
      </c>
      <c r="N15" s="7" t="e">
        <f>=(K15/L15)-1</f>
        <v>#VALUE!</v>
      </c>
      <c r="O15" s="7" t="e">
        <f>=(K15/M15)-1</f>
        <v>#VALUE!</v>
      </c>
      <c r="P15" s="7" t="s">
        <v>39</v>
      </c>
      <c r="Q15" s="7" t="e">
        <f>=K15*G15*100</f>
        <v>#VALUE!</v>
      </c>
      <c r="R15" s="7" t="e">
        <f>=Q15-I15</f>
        <v>#VALUE!</v>
      </c>
      <c r="S15" s="7" t="e">
        <f>=(Q15/I15)-1</f>
        <v>#VALUE!</v>
      </c>
      <c r="T15" s="7" t="e">
        <f>=R15/I15</f>
        <v>#VALUE!</v>
      </c>
      <c r="U15" s="7" t="e">
        <f>=Q15/F9*100%</f>
        <v>#VALUE!</v>
      </c>
    </row>
    <row r="16">
      <c r="A16" s="7">
        <v>4</v>
      </c>
      <c r="B16" s="7" t="s">
        <v>42</v>
      </c>
      <c r="C16" s="7" t="s">
        <v>43</v>
      </c>
      <c r="D16" s="7" t="s">
        <v>44</v>
      </c>
      <c r="E16" s="8">
        <v>477800</v>
      </c>
      <c r="F16" s="7" t="s">
        <v>42</v>
      </c>
      <c r="G16" s="7">
        <v>4778</v>
      </c>
      <c r="H16" s="8">
        <v>803.52453598</v>
      </c>
      <c r="I16" s="9">
        <v>383924023.291244</v>
      </c>
      <c r="J16" s="7" t="s">
        <v>42</v>
      </c>
      <c r="K16" s="7" t="e">
        <f>=BDP(J16,J12)</f>
        <v>#VALUE!</v>
      </c>
      <c r="L16" s="7" t="e">
        <f>=BDH(J16,L12,L11)</f>
        <v>#VALUE!</v>
      </c>
      <c r="M16" s="7" t="e">
        <f>=BDH(J16,M12,M11)</f>
        <v>#VALUE!</v>
      </c>
      <c r="N16" s="7" t="e">
        <f>=(K16/L16)-1</f>
        <v>#VALUE!</v>
      </c>
      <c r="O16" s="7" t="e">
        <f>=(K16/M16)-1</f>
        <v>#VALUE!</v>
      </c>
      <c r="P16" s="7" t="s">
        <v>42</v>
      </c>
      <c r="Q16" s="7" t="e">
        <f>=K16*G16*100</f>
        <v>#VALUE!</v>
      </c>
      <c r="R16" s="7" t="e">
        <f>=Q16-I16</f>
        <v>#VALUE!</v>
      </c>
      <c r="S16" s="7" t="e">
        <f>=(Q16/I16)-1</f>
        <v>#VALUE!</v>
      </c>
      <c r="T16" s="7" t="e">
        <f>=R16/I16</f>
        <v>#VALUE!</v>
      </c>
      <c r="U16" s="7" t="e">
        <f>=Q16/F9*100%</f>
        <v>#VALUE!</v>
      </c>
    </row>
    <row r="17">
      <c r="A17" s="7">
        <v>5</v>
      </c>
      <c r="B17" s="7" t="s">
        <v>45</v>
      </c>
      <c r="C17" s="7" t="s">
        <v>46</v>
      </c>
      <c r="D17" s="7" t="s">
        <v>47</v>
      </c>
      <c r="E17" s="8">
        <v>118600</v>
      </c>
      <c r="F17" s="7" t="s">
        <v>45</v>
      </c>
      <c r="G17" s="7">
        <v>1186</v>
      </c>
      <c r="H17" s="8">
        <v>7686.89654073</v>
      </c>
      <c r="I17" s="9">
        <v>911665929.73057806</v>
      </c>
      <c r="J17" s="7" t="s">
        <v>45</v>
      </c>
      <c r="K17" s="7" t="e">
        <f>=BDP(J17,J12)</f>
        <v>#VALUE!</v>
      </c>
      <c r="L17" s="7" t="e">
        <f>=BDH(J17,L12,L11)</f>
        <v>#VALUE!</v>
      </c>
      <c r="M17" s="7" t="e">
        <f>=BDH(J17,M12,M11)</f>
        <v>#VALUE!</v>
      </c>
      <c r="N17" s="7" t="e">
        <f>=(K17/L17)-1</f>
        <v>#VALUE!</v>
      </c>
      <c r="O17" s="7" t="e">
        <f>=(K17/M17)-1</f>
        <v>#VALUE!</v>
      </c>
      <c r="P17" s="7" t="s">
        <v>45</v>
      </c>
      <c r="Q17" s="7" t="e">
        <f>=K17*G17*100</f>
        <v>#VALUE!</v>
      </c>
      <c r="R17" s="7" t="e">
        <f>=Q17-I17</f>
        <v>#VALUE!</v>
      </c>
      <c r="S17" s="7" t="e">
        <f>=(Q17/I17)-1</f>
        <v>#VALUE!</v>
      </c>
      <c r="T17" s="7" t="e">
        <f>=R17/I17</f>
        <v>#VALUE!</v>
      </c>
      <c r="U17" s="7" t="e">
        <f>=Q17/F9*100%</f>
        <v>#VALUE!</v>
      </c>
    </row>
    <row r="18">
      <c r="A18" s="7">
        <v>6</v>
      </c>
      <c r="B18" s="7" t="s">
        <v>48</v>
      </c>
      <c r="C18" s="7" t="s">
        <v>49</v>
      </c>
      <c r="D18" s="7" t="s">
        <v>50</v>
      </c>
      <c r="E18" s="8">
        <v>67800</v>
      </c>
      <c r="F18" s="7" t="s">
        <v>48</v>
      </c>
      <c r="G18" s="7">
        <v>678</v>
      </c>
      <c r="H18" s="8">
        <v>21998.4705174</v>
      </c>
      <c r="I18" s="9">
        <v>1491496301.07972</v>
      </c>
      <c r="J18" s="7" t="s">
        <v>48</v>
      </c>
      <c r="K18" s="7" t="e">
        <f>=BDP(J18,J12)</f>
        <v>#VALUE!</v>
      </c>
      <c r="L18" s="7" t="e">
        <f>=BDH(J18,L12,L11)</f>
        <v>#VALUE!</v>
      </c>
      <c r="M18" s="7" t="e">
        <f>=BDH(J18,M12,M11)</f>
        <v>#VALUE!</v>
      </c>
      <c r="N18" s="7" t="e">
        <f>=(K18/L18)-1</f>
        <v>#VALUE!</v>
      </c>
      <c r="O18" s="7" t="e">
        <f>=(K18/M18)-1</f>
        <v>#VALUE!</v>
      </c>
      <c r="P18" s="7" t="s">
        <v>48</v>
      </c>
      <c r="Q18" s="7" t="e">
        <f>=K18*G18*100</f>
        <v>#VALUE!</v>
      </c>
      <c r="R18" s="7" t="e">
        <f>=Q18-I18</f>
        <v>#VALUE!</v>
      </c>
      <c r="S18" s="7" t="e">
        <f>=(Q18/I18)-1</f>
        <v>#VALUE!</v>
      </c>
      <c r="T18" s="7" t="e">
        <f>=R18/I18</f>
        <v>#VALUE!</v>
      </c>
      <c r="U18" s="7" t="e">
        <f>=Q18/F9*100%</f>
        <v>#VALUE!</v>
      </c>
    </row>
    <row r="19">
      <c r="A19" s="7">
        <v>7</v>
      </c>
      <c r="B19" s="7" t="s">
        <v>51</v>
      </c>
      <c r="C19" s="7" t="s">
        <v>52</v>
      </c>
      <c r="D19" s="7" t="s">
        <v>53</v>
      </c>
      <c r="E19" s="8">
        <v>145000</v>
      </c>
      <c r="F19" s="7" t="s">
        <v>51</v>
      </c>
      <c r="G19" s="7">
        <v>1450</v>
      </c>
      <c r="H19" s="8">
        <v>7859.88430676</v>
      </c>
      <c r="I19" s="9">
        <v>1139683224.4801998</v>
      </c>
      <c r="J19" s="7" t="s">
        <v>51</v>
      </c>
      <c r="K19" s="7" t="e">
        <f>=BDP(J19,J12)</f>
        <v>#VALUE!</v>
      </c>
      <c r="L19" s="7" t="e">
        <f>=BDH(J19,L12,L11)</f>
        <v>#VALUE!</v>
      </c>
      <c r="M19" s="7" t="e">
        <f>=BDH(J19,M12,M11)</f>
        <v>#VALUE!</v>
      </c>
      <c r="N19" s="7" t="e">
        <f>=(K19/L19)-1</f>
        <v>#VALUE!</v>
      </c>
      <c r="O19" s="7" t="e">
        <f>=(K19/M19)-1</f>
        <v>#VALUE!</v>
      </c>
      <c r="P19" s="7" t="s">
        <v>51</v>
      </c>
      <c r="Q19" s="7" t="e">
        <f>=K19*G19*100</f>
        <v>#VALUE!</v>
      </c>
      <c r="R19" s="7" t="e">
        <f>=Q19-I19</f>
        <v>#VALUE!</v>
      </c>
      <c r="S19" s="7" t="e">
        <f>=(Q19/I19)-1</f>
        <v>#VALUE!</v>
      </c>
      <c r="T19" s="7" t="e">
        <f>=R19/I19</f>
        <v>#VALUE!</v>
      </c>
      <c r="U19" s="7" t="e">
        <f>=Q19/F9*100%</f>
        <v>#VALUE!</v>
      </c>
    </row>
    <row r="20">
      <c r="A20" s="7">
        <v>8</v>
      </c>
      <c r="B20" s="7" t="s">
        <v>54</v>
      </c>
      <c r="C20" s="7" t="s">
        <v>55</v>
      </c>
      <c r="D20" s="7" t="s">
        <v>56</v>
      </c>
      <c r="E20" s="8">
        <v>824300</v>
      </c>
      <c r="F20" s="7" t="s">
        <v>54</v>
      </c>
      <c r="G20" s="7">
        <v>8243</v>
      </c>
      <c r="H20" s="8">
        <v>2818.34358208</v>
      </c>
      <c r="I20" s="9">
        <v>2323160614.7085438</v>
      </c>
      <c r="J20" s="7" t="s">
        <v>54</v>
      </c>
      <c r="K20" s="7" t="e">
        <f>=BDP(J20,J12)</f>
        <v>#VALUE!</v>
      </c>
      <c r="L20" s="7" t="e">
        <f>=BDH(J20,L12,L11)</f>
        <v>#VALUE!</v>
      </c>
      <c r="M20" s="7" t="e">
        <f>=BDH(J20,M12,M11)</f>
        <v>#VALUE!</v>
      </c>
      <c r="N20" s="7" t="e">
        <f>=(K20/L20)-1</f>
        <v>#VALUE!</v>
      </c>
      <c r="O20" s="7" t="e">
        <f>=(K20/M20)-1</f>
        <v>#VALUE!</v>
      </c>
      <c r="P20" s="7" t="s">
        <v>54</v>
      </c>
      <c r="Q20" s="7" t="e">
        <f>=K20*G20*100</f>
        <v>#VALUE!</v>
      </c>
      <c r="R20" s="7" t="e">
        <f>=Q20-I20</f>
        <v>#VALUE!</v>
      </c>
      <c r="S20" s="7" t="e">
        <f>=(Q20/I20)-1</f>
        <v>#VALUE!</v>
      </c>
      <c r="T20" s="7" t="e">
        <f>=R20/I20</f>
        <v>#VALUE!</v>
      </c>
      <c r="U20" s="7" t="e">
        <f>=Q20/F9*100%</f>
        <v>#VALUE!</v>
      </c>
    </row>
    <row r="21">
      <c r="A21" s="7">
        <v>9</v>
      </c>
      <c r="B21" s="7" t="s">
        <v>57</v>
      </c>
      <c r="C21" s="7" t="s">
        <v>58</v>
      </c>
      <c r="D21" s="7" t="s">
        <v>59</v>
      </c>
      <c r="E21" s="8">
        <v>108700</v>
      </c>
      <c r="F21" s="7" t="s">
        <v>57</v>
      </c>
      <c r="G21" s="7">
        <v>1087</v>
      </c>
      <c r="H21" s="8">
        <v>2584.95923799</v>
      </c>
      <c r="I21" s="9">
        <v>280985069.169513</v>
      </c>
      <c r="J21" s="7" t="s">
        <v>57</v>
      </c>
      <c r="K21" s="7" t="e">
        <f>=BDP(J21,J12)</f>
        <v>#VALUE!</v>
      </c>
      <c r="L21" s="7" t="e">
        <f>=BDH(J21,L12,L11)</f>
        <v>#VALUE!</v>
      </c>
      <c r="M21" s="7" t="e">
        <f>=BDH(J21,M12,M11)</f>
        <v>#VALUE!</v>
      </c>
      <c r="N21" s="7" t="e">
        <f>=(K21/L21)-1</f>
        <v>#VALUE!</v>
      </c>
      <c r="O21" s="7" t="e">
        <f>=(K21/M21)-1</f>
        <v>#VALUE!</v>
      </c>
      <c r="P21" s="7" t="s">
        <v>57</v>
      </c>
      <c r="Q21" s="7" t="e">
        <f>=K21*G21*100</f>
        <v>#VALUE!</v>
      </c>
      <c r="R21" s="7" t="e">
        <f>=Q21-I21</f>
        <v>#VALUE!</v>
      </c>
      <c r="S21" s="7" t="e">
        <f>=(Q21/I21)-1</f>
        <v>#VALUE!</v>
      </c>
      <c r="T21" s="7" t="e">
        <f>=R21/I21</f>
        <v>#VALUE!</v>
      </c>
      <c r="U21" s="7" t="e">
        <f>=Q21/F9*100%</f>
        <v>#VALUE!</v>
      </c>
    </row>
    <row r="22">
      <c r="A22" s="7">
        <v>10</v>
      </c>
      <c r="B22" s="7" t="s">
        <v>60</v>
      </c>
      <c r="C22" s="7" t="s">
        <v>61</v>
      </c>
      <c r="D22" s="7" t="s">
        <v>62</v>
      </c>
      <c r="E22" s="8">
        <v>132500</v>
      </c>
      <c r="F22" s="7" t="s">
        <v>60</v>
      </c>
      <c r="G22" s="7">
        <v>1325</v>
      </c>
      <c r="H22" s="8">
        <v>1269.89090717</v>
      </c>
      <c r="I22" s="9">
        <v>168260545.20002502</v>
      </c>
      <c r="J22" s="7" t="s">
        <v>60</v>
      </c>
      <c r="K22" s="7" t="e">
        <f>=BDP(J22,J12)</f>
        <v>#VALUE!</v>
      </c>
      <c r="L22" s="7" t="e">
        <f>=BDH(J22,L12,L11)</f>
        <v>#VALUE!</v>
      </c>
      <c r="M22" s="7" t="e">
        <f>=BDH(J22,M12,M11)</f>
        <v>#VALUE!</v>
      </c>
      <c r="N22" s="7" t="e">
        <f>=(K22/L22)-1</f>
        <v>#VALUE!</v>
      </c>
      <c r="O22" s="7" t="e">
        <f>=(K22/M22)-1</f>
        <v>#VALUE!</v>
      </c>
      <c r="P22" s="7" t="s">
        <v>60</v>
      </c>
      <c r="Q22" s="7" t="e">
        <f>=K22*G22*100</f>
        <v>#VALUE!</v>
      </c>
      <c r="R22" s="7" t="e">
        <f>=Q22-I22</f>
        <v>#VALUE!</v>
      </c>
      <c r="S22" s="7" t="e">
        <f>=(Q22/I22)-1</f>
        <v>#VALUE!</v>
      </c>
      <c r="T22" s="7" t="e">
        <f>=R22/I22</f>
        <v>#VALUE!</v>
      </c>
      <c r="U22" s="7" t="e">
        <f>=Q22/F9*100%</f>
        <v>#VALUE!</v>
      </c>
    </row>
    <row r="23">
      <c r="A23" s="7">
        <v>11</v>
      </c>
      <c r="B23" s="7" t="s">
        <v>63</v>
      </c>
      <c r="C23" s="7" t="s">
        <v>64</v>
      </c>
      <c r="D23" s="7" t="s">
        <v>65</v>
      </c>
      <c r="E23" s="8">
        <v>133500</v>
      </c>
      <c r="F23" s="7" t="s">
        <v>63</v>
      </c>
      <c r="G23" s="7">
        <v>1335</v>
      </c>
      <c r="H23" s="8">
        <v>7315.18714629</v>
      </c>
      <c r="I23" s="9">
        <v>976577484.02971506</v>
      </c>
      <c r="J23" s="7" t="s">
        <v>63</v>
      </c>
      <c r="K23" s="7" t="e">
        <f>=BDP(J23,J12)</f>
        <v>#VALUE!</v>
      </c>
      <c r="L23" s="7" t="e">
        <f>=BDH(J23,L12,L11)</f>
        <v>#VALUE!</v>
      </c>
      <c r="M23" s="7" t="e">
        <f>=BDH(J23,M12,M11)</f>
        <v>#VALUE!</v>
      </c>
      <c r="N23" s="7" t="e">
        <f>=(K23/L23)-1</f>
        <v>#VALUE!</v>
      </c>
      <c r="O23" s="7" t="e">
        <f>=(K23/M23)-1</f>
        <v>#VALUE!</v>
      </c>
      <c r="P23" s="7" t="s">
        <v>63</v>
      </c>
      <c r="Q23" s="7" t="e">
        <f>=K23*G23*100</f>
        <v>#VALUE!</v>
      </c>
      <c r="R23" s="7" t="e">
        <f>=Q23-I23</f>
        <v>#VALUE!</v>
      </c>
      <c r="S23" s="7" t="e">
        <f>=(Q23/I23)-1</f>
        <v>#VALUE!</v>
      </c>
      <c r="T23" s="7" t="e">
        <f>=R23/I23</f>
        <v>#VALUE!</v>
      </c>
      <c r="U23" s="7" t="e">
        <f>=Q23/F9*100%</f>
        <v>#VALUE!</v>
      </c>
    </row>
    <row r="24">
      <c r="A24" s="7">
        <v>12</v>
      </c>
      <c r="B24" s="7" t="s">
        <v>66</v>
      </c>
      <c r="C24" s="7" t="s">
        <v>67</v>
      </c>
      <c r="D24" s="7" t="s">
        <v>68</v>
      </c>
      <c r="E24" s="8">
        <v>197200</v>
      </c>
      <c r="F24" s="7" t="s">
        <v>66</v>
      </c>
      <c r="G24" s="7">
        <v>1972</v>
      </c>
      <c r="H24" s="8">
        <v>350</v>
      </c>
      <c r="I24" s="9">
        <v>69020000</v>
      </c>
      <c r="J24" s="7" t="s">
        <v>66</v>
      </c>
      <c r="K24" s="7" t="e">
        <f>=BDP(J24,J12)</f>
        <v>#VALUE!</v>
      </c>
      <c r="L24" s="7" t="e">
        <f>=BDH(J24,L12,L11)</f>
        <v>#VALUE!</v>
      </c>
      <c r="M24" s="7" t="e">
        <f>=BDH(J24,M12,M11)</f>
        <v>#VALUE!</v>
      </c>
      <c r="N24" s="7" t="e">
        <f>=(K24/L24)-1</f>
        <v>#VALUE!</v>
      </c>
      <c r="O24" s="7" t="e">
        <f>=(K24/M24)-1</f>
        <v>#VALUE!</v>
      </c>
      <c r="P24" s="7" t="s">
        <v>66</v>
      </c>
      <c r="Q24" s="7" t="e">
        <f>=K24*G24*100</f>
        <v>#VALUE!</v>
      </c>
      <c r="R24" s="7" t="e">
        <f>=Q24-I24</f>
        <v>#VALUE!</v>
      </c>
      <c r="S24" s="7" t="e">
        <f>=(Q24/I24)-1</f>
        <v>#VALUE!</v>
      </c>
      <c r="T24" s="7" t="e">
        <f>=R24/I24</f>
        <v>#VALUE!</v>
      </c>
      <c r="U24" s="7" t="e">
        <f>=Q24/F9*100%</f>
        <v>#VALUE!</v>
      </c>
    </row>
    <row r="25">
      <c r="A25" s="7">
        <v>13</v>
      </c>
      <c r="B25" s="7" t="s">
        <v>69</v>
      </c>
      <c r="C25" s="7" t="s">
        <v>70</v>
      </c>
      <c r="D25" s="7" t="s">
        <v>71</v>
      </c>
      <c r="E25" s="8">
        <v>2900</v>
      </c>
      <c r="F25" s="7" t="s">
        <v>69</v>
      </c>
      <c r="G25" s="7">
        <v>29</v>
      </c>
      <c r="H25" s="8">
        <v>7997.64896897</v>
      </c>
      <c r="I25" s="9">
        <v>23193182.010013</v>
      </c>
      <c r="J25" s="7" t="s">
        <v>69</v>
      </c>
      <c r="K25" s="7" t="e">
        <f>=BDP(J25,J12)</f>
        <v>#VALUE!</v>
      </c>
      <c r="L25" s="7" t="e">
        <f>=BDH(J25,L12,L11)</f>
        <v>#VALUE!</v>
      </c>
      <c r="M25" s="7" t="e">
        <f>=BDH(J25,M12,M11)</f>
        <v>#VALUE!</v>
      </c>
      <c r="N25" s="7" t="e">
        <f>=(K25/L25)-1</f>
        <v>#VALUE!</v>
      </c>
      <c r="O25" s="7" t="e">
        <f>=(K25/M25)-1</f>
        <v>#VALUE!</v>
      </c>
      <c r="P25" s="7" t="s">
        <v>69</v>
      </c>
      <c r="Q25" s="7" t="e">
        <f>=K25*G25*100</f>
        <v>#VALUE!</v>
      </c>
      <c r="R25" s="7" t="e">
        <f>=Q25-I25</f>
        <v>#VALUE!</v>
      </c>
      <c r="S25" s="7" t="e">
        <f>=(Q25/I25)-1</f>
        <v>#VALUE!</v>
      </c>
      <c r="T25" s="7" t="e">
        <f>=R25/I25</f>
        <v>#VALUE!</v>
      </c>
      <c r="U25" s="7" t="e">
        <f>=Q25/F9*100%</f>
        <v>#VALUE!</v>
      </c>
    </row>
    <row r="26">
      <c r="A26" s="7">
        <v>14</v>
      </c>
      <c r="B26" s="7" t="s">
        <v>72</v>
      </c>
      <c r="C26" s="7" t="s">
        <v>73</v>
      </c>
      <c r="D26" s="7" t="s">
        <v>74</v>
      </c>
      <c r="E26" s="8">
        <v>20500</v>
      </c>
      <c r="F26" s="7" t="s">
        <v>72</v>
      </c>
      <c r="G26" s="7">
        <v>205</v>
      </c>
      <c r="H26" s="8">
        <v>7744.41642537</v>
      </c>
      <c r="I26" s="9">
        <v>158760536.720085</v>
      </c>
      <c r="J26" s="7" t="s">
        <v>72</v>
      </c>
      <c r="K26" s="7" t="e">
        <f>=BDP(J26,J12)</f>
        <v>#VALUE!</v>
      </c>
      <c r="L26" s="7" t="e">
        <f>=BDH(J26,L12,L11)</f>
        <v>#VALUE!</v>
      </c>
      <c r="M26" s="7" t="e">
        <f>=BDH(J26,M12,M11)</f>
        <v>#VALUE!</v>
      </c>
      <c r="N26" s="7" t="e">
        <f>=(K26/L26)-1</f>
        <v>#VALUE!</v>
      </c>
      <c r="O26" s="7" t="e">
        <f>=(K26/M26)-1</f>
        <v>#VALUE!</v>
      </c>
      <c r="P26" s="7" t="s">
        <v>72</v>
      </c>
      <c r="Q26" s="7" t="e">
        <f>=K26*G26*100</f>
        <v>#VALUE!</v>
      </c>
      <c r="R26" s="7" t="e">
        <f>=Q26-I26</f>
        <v>#VALUE!</v>
      </c>
      <c r="S26" s="7" t="e">
        <f>=(Q26/I26)-1</f>
        <v>#VALUE!</v>
      </c>
      <c r="T26" s="7" t="e">
        <f>=R26/I26</f>
        <v>#VALUE!</v>
      </c>
      <c r="U26" s="7" t="e">
        <f>=Q26/F9*100%</f>
        <v>#VALUE!</v>
      </c>
    </row>
    <row r="27">
      <c r="A27" s="7">
        <v>15</v>
      </c>
      <c r="B27" s="7" t="s">
        <v>75</v>
      </c>
      <c r="C27" s="7" t="s">
        <v>76</v>
      </c>
      <c r="D27" s="7" t="s">
        <v>77</v>
      </c>
      <c r="E27" s="8">
        <v>15800</v>
      </c>
      <c r="F27" s="7" t="s">
        <v>75</v>
      </c>
      <c r="G27" s="7">
        <v>158</v>
      </c>
      <c r="H27" s="8">
        <v>18060.78868861</v>
      </c>
      <c r="I27" s="9">
        <v>285360461.280038</v>
      </c>
      <c r="J27" s="7" t="s">
        <v>75</v>
      </c>
      <c r="K27" s="7" t="e">
        <f>=BDP(J27,J12)</f>
        <v>#VALUE!</v>
      </c>
      <c r="L27" s="7" t="e">
        <f>=BDH(J27,L12,L11)</f>
        <v>#VALUE!</v>
      </c>
      <c r="M27" s="7" t="e">
        <f>=BDH(J27,M12,M11)</f>
        <v>#VALUE!</v>
      </c>
      <c r="N27" s="7" t="e">
        <f>=(K27/L27)-1</f>
        <v>#VALUE!</v>
      </c>
      <c r="O27" s="7" t="e">
        <f>=(K27/M27)-1</f>
        <v>#VALUE!</v>
      </c>
      <c r="P27" s="7" t="s">
        <v>75</v>
      </c>
      <c r="Q27" s="7" t="e">
        <f>=K27*G27*100</f>
        <v>#VALUE!</v>
      </c>
      <c r="R27" s="7" t="e">
        <f>=Q27-I27</f>
        <v>#VALUE!</v>
      </c>
      <c r="S27" s="7" t="e">
        <f>=(Q27/I27)-1</f>
        <v>#VALUE!</v>
      </c>
      <c r="T27" s="7" t="e">
        <f>=R27/I27</f>
        <v>#VALUE!</v>
      </c>
      <c r="U27" s="7" t="e">
        <f>=Q27/F9*100%</f>
        <v>#VALUE!</v>
      </c>
    </row>
    <row r="28">
      <c r="A28" s="7">
        <v>16</v>
      </c>
      <c r="B28" s="7" t="s">
        <v>78</v>
      </c>
      <c r="C28" s="7" t="s">
        <v>79</v>
      </c>
      <c r="D28" s="7" t="s">
        <v>80</v>
      </c>
      <c r="E28" s="8">
        <v>4000</v>
      </c>
      <c r="F28" s="7" t="s">
        <v>78</v>
      </c>
      <c r="G28" s="7">
        <v>40</v>
      </c>
      <c r="H28" s="8">
        <v>26211.0266675</v>
      </c>
      <c r="I28" s="9">
        <v>104844106.67</v>
      </c>
      <c r="J28" s="7" t="s">
        <v>78</v>
      </c>
      <c r="K28" s="7" t="e">
        <f>=BDP(J28,J12)</f>
        <v>#VALUE!</v>
      </c>
      <c r="L28" s="7" t="e">
        <f>=BDH(J28,L12,L11)</f>
        <v>#VALUE!</v>
      </c>
      <c r="M28" s="7" t="e">
        <f>=BDH(J28,M12,M11)</f>
        <v>#VALUE!</v>
      </c>
      <c r="N28" s="7" t="e">
        <f>=(K28/L28)-1</f>
        <v>#VALUE!</v>
      </c>
      <c r="O28" s="7" t="e">
        <f>=(K28/M28)-1</f>
        <v>#VALUE!</v>
      </c>
      <c r="P28" s="7" t="s">
        <v>78</v>
      </c>
      <c r="Q28" s="7" t="e">
        <f>=K28*G28*100</f>
        <v>#VALUE!</v>
      </c>
      <c r="R28" s="7" t="e">
        <f>=Q28-I28</f>
        <v>#VALUE!</v>
      </c>
      <c r="S28" s="7" t="e">
        <f>=(Q28/I28)-1</f>
        <v>#VALUE!</v>
      </c>
      <c r="T28" s="7" t="e">
        <f>=R28/I28</f>
        <v>#VALUE!</v>
      </c>
      <c r="U28" s="7" t="e">
        <f>=Q28/F9*100%</f>
        <v>#VALUE!</v>
      </c>
    </row>
    <row r="29">
      <c r="A29" s="7">
        <v>17</v>
      </c>
      <c r="B29" s="7" t="s">
        <v>81</v>
      </c>
      <c r="C29" s="7" t="s">
        <v>82</v>
      </c>
      <c r="D29" s="7" t="s">
        <v>83</v>
      </c>
      <c r="E29" s="8">
        <v>29500</v>
      </c>
      <c r="F29" s="7" t="s">
        <v>81</v>
      </c>
      <c r="G29" s="7">
        <v>295</v>
      </c>
      <c r="H29" s="8">
        <v>5420.96872305</v>
      </c>
      <c r="I29" s="9">
        <v>159918577.32997498</v>
      </c>
      <c r="J29" s="7" t="s">
        <v>81</v>
      </c>
      <c r="K29" s="7" t="e">
        <f>=BDP(J29,J12)</f>
        <v>#VALUE!</v>
      </c>
      <c r="L29" s="7" t="e">
        <f>=BDH(J29,L12,L11)</f>
        <v>#VALUE!</v>
      </c>
      <c r="M29" s="7" t="e">
        <f>=BDH(J29,M12,M11)</f>
        <v>#VALUE!</v>
      </c>
      <c r="N29" s="7" t="e">
        <f>=(K29/L29)-1</f>
        <v>#VALUE!</v>
      </c>
      <c r="O29" s="7" t="e">
        <f>=(K29/M29)-1</f>
        <v>#VALUE!</v>
      </c>
      <c r="P29" s="7" t="s">
        <v>81</v>
      </c>
      <c r="Q29" s="7" t="e">
        <f>=K29*G29*100</f>
        <v>#VALUE!</v>
      </c>
      <c r="R29" s="7" t="e">
        <f>=Q29-I29</f>
        <v>#VALUE!</v>
      </c>
      <c r="S29" s="7" t="e">
        <f>=(Q29/I29)-1</f>
        <v>#VALUE!</v>
      </c>
      <c r="T29" s="7" t="e">
        <f>=R29/I29</f>
        <v>#VALUE!</v>
      </c>
      <c r="U29" s="7" t="e">
        <f>=Q29/F9*100%</f>
        <v>#VALUE!</v>
      </c>
    </row>
    <row r="30">
      <c r="A30" s="7">
        <v>18</v>
      </c>
      <c r="B30" s="7" t="s">
        <v>84</v>
      </c>
      <c r="C30" s="7" t="s">
        <v>85</v>
      </c>
      <c r="D30" s="7" t="s">
        <v>86</v>
      </c>
      <c r="E30" s="8">
        <v>114100</v>
      </c>
      <c r="F30" s="7" t="s">
        <v>84</v>
      </c>
      <c r="G30" s="7">
        <v>1141</v>
      </c>
      <c r="H30" s="8">
        <v>1515.2480277</v>
      </c>
      <c r="I30" s="9">
        <v>172889799.96057</v>
      </c>
      <c r="J30" s="7" t="s">
        <v>84</v>
      </c>
      <c r="K30" s="7" t="e">
        <f>=BDP(J30,J12)</f>
        <v>#VALUE!</v>
      </c>
      <c r="L30" s="7" t="e">
        <f>=BDH(J30,L12,L11)</f>
        <v>#VALUE!</v>
      </c>
      <c r="M30" s="7" t="e">
        <f>=BDH(J30,M12,M11)</f>
        <v>#VALUE!</v>
      </c>
      <c r="N30" s="7" t="e">
        <f>=(K30/L30)-1</f>
        <v>#VALUE!</v>
      </c>
      <c r="O30" s="7" t="e">
        <f>=(K30/M30)-1</f>
        <v>#VALUE!</v>
      </c>
      <c r="P30" s="7" t="s">
        <v>84</v>
      </c>
      <c r="Q30" s="7" t="e">
        <f>=K30*G30*100</f>
        <v>#VALUE!</v>
      </c>
      <c r="R30" s="7" t="e">
        <f>=Q30-I30</f>
        <v>#VALUE!</v>
      </c>
      <c r="S30" s="7" t="e">
        <f>=(Q30/I30)-1</f>
        <v>#VALUE!</v>
      </c>
      <c r="T30" s="7" t="e">
        <f>=R30/I30</f>
        <v>#VALUE!</v>
      </c>
      <c r="U30" s="7" t="e">
        <f>=Q30/F9*100%</f>
        <v>#VALUE!</v>
      </c>
    </row>
    <row r="31">
      <c r="A31" s="7">
        <v>19</v>
      </c>
      <c r="B31" s="7" t="s">
        <v>87</v>
      </c>
      <c r="C31" s="7" t="s">
        <v>88</v>
      </c>
      <c r="D31" s="7" t="s">
        <v>89</v>
      </c>
      <c r="E31" s="8">
        <v>25000</v>
      </c>
      <c r="F31" s="7" t="s">
        <v>87</v>
      </c>
      <c r="G31" s="7">
        <v>250</v>
      </c>
      <c r="H31" s="8">
        <v>2384.6153848</v>
      </c>
      <c r="I31" s="9">
        <v>59615384.62</v>
      </c>
      <c r="J31" s="7" t="s">
        <v>87</v>
      </c>
      <c r="K31" s="7" t="e">
        <f>=BDP(J31,J12)</f>
        <v>#VALUE!</v>
      </c>
      <c r="L31" s="7" t="e">
        <f>=BDH(J31,L12,L11)</f>
        <v>#VALUE!</v>
      </c>
      <c r="M31" s="7" t="e">
        <f>=BDH(J31,M12,M11)</f>
        <v>#VALUE!</v>
      </c>
      <c r="N31" s="7" t="e">
        <f>=(K31/L31)-1</f>
        <v>#VALUE!</v>
      </c>
      <c r="O31" s="7" t="e">
        <f>=(K31/M31)-1</f>
        <v>#VALUE!</v>
      </c>
      <c r="P31" s="7" t="s">
        <v>87</v>
      </c>
      <c r="Q31" s="7" t="e">
        <f>=K31*G31*100</f>
        <v>#VALUE!</v>
      </c>
      <c r="R31" s="7" t="e">
        <f>=Q31-I31</f>
        <v>#VALUE!</v>
      </c>
      <c r="S31" s="7" t="e">
        <f>=(Q31/I31)-1</f>
        <v>#VALUE!</v>
      </c>
      <c r="T31" s="7" t="e">
        <f>=R31/I31</f>
        <v>#VALUE!</v>
      </c>
      <c r="U31" s="7" t="e">
        <f>=Q31/F9*100%</f>
        <v>#VALUE!</v>
      </c>
    </row>
    <row r="32">
      <c r="A32" s="7">
        <v>20</v>
      </c>
      <c r="B32" s="7" t="s">
        <v>90</v>
      </c>
      <c r="C32" s="7" t="s">
        <v>91</v>
      </c>
      <c r="D32" s="7" t="s">
        <v>92</v>
      </c>
      <c r="E32" s="8">
        <v>57600</v>
      </c>
      <c r="F32" s="7" t="s">
        <v>90</v>
      </c>
      <c r="G32" s="7">
        <v>576</v>
      </c>
      <c r="H32" s="8">
        <v>822.37113403</v>
      </c>
      <c r="I32" s="9">
        <v>47368577.320128</v>
      </c>
      <c r="J32" s="7" t="s">
        <v>90</v>
      </c>
      <c r="K32" s="7" t="e">
        <f>=BDP(J32,J12)</f>
        <v>#VALUE!</v>
      </c>
      <c r="L32" s="7" t="e">
        <f>=BDH(J32,L12,L11)</f>
        <v>#VALUE!</v>
      </c>
      <c r="M32" s="7" t="e">
        <f>=BDH(J32,M12,M11)</f>
        <v>#VALUE!</v>
      </c>
      <c r="N32" s="7" t="e">
        <f>=(K32/L32)-1</f>
        <v>#VALUE!</v>
      </c>
      <c r="O32" s="7" t="e">
        <f>=(K32/M32)-1</f>
        <v>#VALUE!</v>
      </c>
      <c r="P32" s="7" t="s">
        <v>90</v>
      </c>
      <c r="Q32" s="7" t="e">
        <f>=K32*G32*100</f>
        <v>#VALUE!</v>
      </c>
      <c r="R32" s="7" t="e">
        <f>=Q32-I32</f>
        <v>#VALUE!</v>
      </c>
      <c r="S32" s="7" t="e">
        <f>=(Q32/I32)-1</f>
        <v>#VALUE!</v>
      </c>
      <c r="T32" s="7" t="e">
        <f>=R32/I32</f>
        <v>#VALUE!</v>
      </c>
      <c r="U32" s="7" t="e">
        <f>=Q32/F9*100%</f>
        <v>#VALUE!</v>
      </c>
    </row>
    <row r="33">
      <c r="A33" s="7">
        <v>21</v>
      </c>
      <c r="B33" s="7" t="s">
        <v>93</v>
      </c>
      <c r="C33" s="7" t="s">
        <v>94</v>
      </c>
      <c r="D33" s="7" t="s">
        <v>95</v>
      </c>
      <c r="E33" s="8">
        <v>156300</v>
      </c>
      <c r="F33" s="7" t="s">
        <v>93</v>
      </c>
      <c r="G33" s="7">
        <v>1563</v>
      </c>
      <c r="H33" s="8">
        <v>2707.74782118</v>
      </c>
      <c r="I33" s="9">
        <v>423220984.45043397</v>
      </c>
      <c r="J33" s="7" t="s">
        <v>93</v>
      </c>
      <c r="K33" s="7" t="e">
        <f>=BDP(J33,J12)</f>
        <v>#VALUE!</v>
      </c>
      <c r="L33" s="7" t="e">
        <f>=BDH(J33,L12,L11)</f>
        <v>#VALUE!</v>
      </c>
      <c r="M33" s="7" t="e">
        <f>=BDH(J33,M12,M11)</f>
        <v>#VALUE!</v>
      </c>
      <c r="N33" s="7" t="e">
        <f>=(K33/L33)-1</f>
        <v>#VALUE!</v>
      </c>
      <c r="O33" s="7" t="e">
        <f>=(K33/M33)-1</f>
        <v>#VALUE!</v>
      </c>
      <c r="P33" s="7" t="s">
        <v>93</v>
      </c>
      <c r="Q33" s="7" t="e">
        <f>=K33*G33*100</f>
        <v>#VALUE!</v>
      </c>
      <c r="R33" s="7" t="e">
        <f>=Q33-I33</f>
        <v>#VALUE!</v>
      </c>
      <c r="S33" s="7" t="e">
        <f>=(Q33/I33)-1</f>
        <v>#VALUE!</v>
      </c>
      <c r="T33" s="7" t="e">
        <f>=R33/I33</f>
        <v>#VALUE!</v>
      </c>
      <c r="U33" s="7" t="e">
        <f>=Q33/F9*100%</f>
        <v>#VALUE!</v>
      </c>
    </row>
    <row r="34">
      <c r="A34" s="7">
        <v>22</v>
      </c>
      <c r="B34" s="7" t="s">
        <v>96</v>
      </c>
      <c r="C34" s="7" t="s">
        <v>97</v>
      </c>
      <c r="D34" s="7" t="s">
        <v>98</v>
      </c>
      <c r="E34" s="8">
        <v>115300</v>
      </c>
      <c r="F34" s="7" t="s">
        <v>96</v>
      </c>
      <c r="G34" s="7">
        <v>1153</v>
      </c>
      <c r="H34" s="8">
        <v>294.57633972</v>
      </c>
      <c r="I34" s="9">
        <v>33964651.969716</v>
      </c>
      <c r="J34" s="7" t="s">
        <v>96</v>
      </c>
      <c r="K34" s="7" t="e">
        <f>=BDP(J34,J12)</f>
        <v>#VALUE!</v>
      </c>
      <c r="L34" s="7" t="e">
        <f>=BDH(J34,L12,L11)</f>
        <v>#VALUE!</v>
      </c>
      <c r="M34" s="7" t="e">
        <f>=BDH(J34,M12,M11)</f>
        <v>#VALUE!</v>
      </c>
      <c r="N34" s="7" t="e">
        <f>=(K34/L34)-1</f>
        <v>#VALUE!</v>
      </c>
      <c r="O34" s="7" t="e">
        <f>=(K34/M34)-1</f>
        <v>#VALUE!</v>
      </c>
      <c r="P34" s="7" t="s">
        <v>96</v>
      </c>
      <c r="Q34" s="7" t="e">
        <f>=K34*G34*100</f>
        <v>#VALUE!</v>
      </c>
      <c r="R34" s="7" t="e">
        <f>=Q34-I34</f>
        <v>#VALUE!</v>
      </c>
      <c r="S34" s="7" t="e">
        <f>=(Q34/I34)-1</f>
        <v>#VALUE!</v>
      </c>
      <c r="T34" s="7" t="e">
        <f>=R34/I34</f>
        <v>#VALUE!</v>
      </c>
      <c r="U34" s="7" t="e">
        <f>=Q34/F9*100%</f>
        <v>#VALUE!</v>
      </c>
    </row>
    <row r="35">
      <c r="A35" s="7">
        <v>23</v>
      </c>
      <c r="B35" s="7" t="s">
        <v>99</v>
      </c>
      <c r="C35" s="7" t="s">
        <v>100</v>
      </c>
      <c r="D35" s="7" t="s">
        <v>101</v>
      </c>
      <c r="E35" s="8">
        <v>27500</v>
      </c>
      <c r="F35" s="7" t="s">
        <v>99</v>
      </c>
      <c r="G35" s="7">
        <v>275</v>
      </c>
      <c r="H35" s="8">
        <v>2692.42082036</v>
      </c>
      <c r="I35" s="9">
        <v>74041572.5599</v>
      </c>
      <c r="J35" s="7" t="s">
        <v>99</v>
      </c>
      <c r="K35" s="7" t="e">
        <f>=BDP(J35,J12)</f>
        <v>#VALUE!</v>
      </c>
      <c r="L35" s="7" t="e">
        <f>=BDH(J35,L12,L11)</f>
        <v>#VALUE!</v>
      </c>
      <c r="M35" s="7" t="e">
        <f>=BDH(J35,M12,M11)</f>
        <v>#VALUE!</v>
      </c>
      <c r="N35" s="7" t="e">
        <f>=(K35/L35)-1</f>
        <v>#VALUE!</v>
      </c>
      <c r="O35" s="7" t="e">
        <f>=(K35/M35)-1</f>
        <v>#VALUE!</v>
      </c>
      <c r="P35" s="7" t="s">
        <v>99</v>
      </c>
      <c r="Q35" s="7" t="e">
        <f>=K35*G35*100</f>
        <v>#VALUE!</v>
      </c>
      <c r="R35" s="7" t="e">
        <f>=Q35-I35</f>
        <v>#VALUE!</v>
      </c>
      <c r="S35" s="7" t="e">
        <f>=(Q35/I35)-1</f>
        <v>#VALUE!</v>
      </c>
      <c r="T35" s="7" t="e">
        <f>=R35/I35</f>
        <v>#VALUE!</v>
      </c>
      <c r="U35" s="7" t="e">
        <f>=Q35/F9*100%</f>
        <v>#VALUE!</v>
      </c>
    </row>
    <row r="36">
      <c r="A36" s="7">
        <v>24</v>
      </c>
      <c r="B36" s="7" t="s">
        <v>102</v>
      </c>
      <c r="C36" s="7" t="s">
        <v>103</v>
      </c>
      <c r="D36" s="7" t="s">
        <v>104</v>
      </c>
      <c r="E36" s="8">
        <v>94000</v>
      </c>
      <c r="F36" s="7" t="s">
        <v>102</v>
      </c>
      <c r="G36" s="7">
        <v>940</v>
      </c>
      <c r="H36" s="8">
        <v>2394.39842319</v>
      </c>
      <c r="I36" s="9">
        <v>225073451.77986</v>
      </c>
      <c r="J36" s="7" t="s">
        <v>102</v>
      </c>
      <c r="K36" s="7" t="e">
        <f>=BDP(J36,J12)</f>
        <v>#VALUE!</v>
      </c>
      <c r="L36" s="7" t="e">
        <f>=BDH(J36,L12,L11)</f>
        <v>#VALUE!</v>
      </c>
      <c r="M36" s="7" t="e">
        <f>=BDH(J36,M12,M11)</f>
        <v>#VALUE!</v>
      </c>
      <c r="N36" s="7" t="e">
        <f>=(K36/L36)-1</f>
        <v>#VALUE!</v>
      </c>
      <c r="O36" s="7" t="e">
        <f>=(K36/M36)-1</f>
        <v>#VALUE!</v>
      </c>
      <c r="P36" s="7" t="s">
        <v>102</v>
      </c>
      <c r="Q36" s="7" t="e">
        <f>=K36*G36*100</f>
        <v>#VALUE!</v>
      </c>
      <c r="R36" s="7" t="e">
        <f>=Q36-I36</f>
        <v>#VALUE!</v>
      </c>
      <c r="S36" s="7" t="e">
        <f>=(Q36/I36)-1</f>
        <v>#VALUE!</v>
      </c>
      <c r="T36" s="7" t="e">
        <f>=R36/I36</f>
        <v>#VALUE!</v>
      </c>
      <c r="U36" s="7" t="e">
        <f>=Q36/F9*100%</f>
        <v>#VALUE!</v>
      </c>
    </row>
    <row r="37">
      <c r="A37" s="7">
        <v>25</v>
      </c>
      <c r="B37" s="7" t="s">
        <v>105</v>
      </c>
      <c r="C37" s="7" t="s">
        <v>106</v>
      </c>
      <c r="D37" s="7" t="s">
        <v>107</v>
      </c>
      <c r="E37" s="8">
        <v>7400</v>
      </c>
      <c r="F37" s="7" t="s">
        <v>105</v>
      </c>
      <c r="G37" s="7">
        <v>74</v>
      </c>
      <c r="H37" s="8">
        <v>11817.80888378</v>
      </c>
      <c r="I37" s="9">
        <v>87451785.739972</v>
      </c>
      <c r="J37" s="7" t="s">
        <v>105</v>
      </c>
      <c r="K37" s="7" t="e">
        <f>=BDP(J37,J12)</f>
        <v>#VALUE!</v>
      </c>
      <c r="L37" s="7" t="e">
        <f>=BDH(J37,L12,L11)</f>
        <v>#VALUE!</v>
      </c>
      <c r="M37" s="7" t="e">
        <f>=BDH(J37,M12,M11)</f>
        <v>#VALUE!</v>
      </c>
      <c r="N37" s="7" t="e">
        <f>=(K37/L37)-1</f>
        <v>#VALUE!</v>
      </c>
      <c r="O37" s="7" t="e">
        <f>=(K37/M37)-1</f>
        <v>#VALUE!</v>
      </c>
      <c r="P37" s="7" t="s">
        <v>105</v>
      </c>
      <c r="Q37" s="7" t="e">
        <f>=K37*G37*100</f>
        <v>#VALUE!</v>
      </c>
      <c r="R37" s="7" t="e">
        <f>=Q37-I37</f>
        <v>#VALUE!</v>
      </c>
      <c r="S37" s="7" t="e">
        <f>=(Q37/I37)-1</f>
        <v>#VALUE!</v>
      </c>
      <c r="T37" s="7" t="e">
        <f>=R37/I37</f>
        <v>#VALUE!</v>
      </c>
      <c r="U37" s="7" t="e">
        <f>=Q37/F9*100%</f>
        <v>#VALUE!</v>
      </c>
    </row>
    <row r="38">
      <c r="A38" s="7">
        <v>26</v>
      </c>
      <c r="B38" s="7" t="s">
        <v>108</v>
      </c>
      <c r="C38" s="7" t="s">
        <v>109</v>
      </c>
      <c r="D38" s="7" t="s">
        <v>110</v>
      </c>
      <c r="E38" s="8">
        <v>379900</v>
      </c>
      <c r="F38" s="7" t="s">
        <v>108</v>
      </c>
      <c r="G38" s="7">
        <v>3799</v>
      </c>
      <c r="H38" s="8">
        <v>3639.77238831</v>
      </c>
      <c r="I38" s="9">
        <v>1382749530.318969</v>
      </c>
      <c r="J38" s="7" t="s">
        <v>108</v>
      </c>
      <c r="K38" s="7" t="e">
        <f>=BDP(J38,J12)</f>
        <v>#VALUE!</v>
      </c>
      <c r="L38" s="7" t="e">
        <f>=BDH(J38,L12,L11)</f>
        <v>#VALUE!</v>
      </c>
      <c r="M38" s="7" t="e">
        <f>=BDH(J38,M12,M11)</f>
        <v>#VALUE!</v>
      </c>
      <c r="N38" s="7" t="e">
        <f>=(K38/L38)-1</f>
        <v>#VALUE!</v>
      </c>
      <c r="O38" s="7" t="e">
        <f>=(K38/M38)-1</f>
        <v>#VALUE!</v>
      </c>
      <c r="P38" s="7" t="s">
        <v>108</v>
      </c>
      <c r="Q38" s="7" t="e">
        <f>=K38*G38*100</f>
        <v>#VALUE!</v>
      </c>
      <c r="R38" s="7" t="e">
        <f>=Q38-I38</f>
        <v>#VALUE!</v>
      </c>
      <c r="S38" s="7" t="e">
        <f>=(Q38/I38)-1</f>
        <v>#VALUE!</v>
      </c>
      <c r="T38" s="7" t="e">
        <f>=R38/I38</f>
        <v>#VALUE!</v>
      </c>
      <c r="U38" s="7" t="e">
        <f>=Q38/F9*100%</f>
        <v>#VALUE!</v>
      </c>
    </row>
    <row r="39">
      <c r="A39" s="7">
        <v>27</v>
      </c>
      <c r="B39" s="7" t="s">
        <v>111</v>
      </c>
      <c r="C39" s="7" t="s">
        <v>112</v>
      </c>
      <c r="D39" s="7" t="s">
        <v>113</v>
      </c>
      <c r="E39" s="8">
        <v>30800</v>
      </c>
      <c r="F39" s="7" t="s">
        <v>111</v>
      </c>
      <c r="G39" s="7">
        <v>308</v>
      </c>
      <c r="H39" s="8">
        <v>8920.8333</v>
      </c>
      <c r="I39" s="9">
        <v>274761665.64</v>
      </c>
      <c r="J39" s="7" t="s">
        <v>111</v>
      </c>
      <c r="K39" s="7" t="e">
        <f>=BDP(J39,J12)</f>
        <v>#VALUE!</v>
      </c>
      <c r="L39" s="7" t="e">
        <f>=BDH(J39,L12,L11)</f>
        <v>#VALUE!</v>
      </c>
      <c r="M39" s="7" t="e">
        <f>=BDH(J39,M12,M11)</f>
        <v>#VALUE!</v>
      </c>
      <c r="N39" s="7" t="e">
        <f>=(K39/L39)-1</f>
        <v>#VALUE!</v>
      </c>
      <c r="O39" s="7" t="e">
        <f>=(K39/M39)-1</f>
        <v>#VALUE!</v>
      </c>
      <c r="P39" s="7" t="s">
        <v>111</v>
      </c>
      <c r="Q39" s="7" t="e">
        <f>=K39*G39*100</f>
        <v>#VALUE!</v>
      </c>
      <c r="R39" s="7" t="e">
        <f>=Q39-I39</f>
        <v>#VALUE!</v>
      </c>
      <c r="S39" s="7" t="e">
        <f>=(Q39/I39)-1</f>
        <v>#VALUE!</v>
      </c>
      <c r="T39" s="7" t="e">
        <f>=R39/I39</f>
        <v>#VALUE!</v>
      </c>
      <c r="U39" s="7" t="e">
        <f>=Q39/F9*100%</f>
        <v>#VALUE!</v>
      </c>
    </row>
    <row r="40">
      <c r="A40" s="7">
        <v>28</v>
      </c>
      <c r="B40" s="7" t="s">
        <v>114</v>
      </c>
      <c r="C40" s="7" t="s">
        <v>115</v>
      </c>
      <c r="D40" s="7" t="s">
        <v>116</v>
      </c>
      <c r="E40" s="8">
        <v>35000</v>
      </c>
      <c r="F40" s="7" t="s">
        <v>114</v>
      </c>
      <c r="G40" s="7">
        <v>350</v>
      </c>
      <c r="H40" s="8">
        <v>21996.333708</v>
      </c>
      <c r="I40" s="9">
        <v>769871679.78</v>
      </c>
      <c r="J40" s="7" t="s">
        <v>114</v>
      </c>
      <c r="K40" s="7" t="e">
        <f>=BDP(J40,J12)</f>
        <v>#VALUE!</v>
      </c>
      <c r="L40" s="7" t="e">
        <f>=BDH(J40,L12,L11)</f>
        <v>#VALUE!</v>
      </c>
      <c r="M40" s="7" t="e">
        <f>=BDH(J40,M12,M11)</f>
        <v>#VALUE!</v>
      </c>
      <c r="N40" s="7" t="e">
        <f>=(K40/L40)-1</f>
        <v>#VALUE!</v>
      </c>
      <c r="O40" s="7" t="e">
        <f>=(K40/M40)-1</f>
        <v>#VALUE!</v>
      </c>
      <c r="P40" s="7" t="s">
        <v>114</v>
      </c>
      <c r="Q40" s="7" t="e">
        <f>=K40*G40*100</f>
        <v>#VALUE!</v>
      </c>
      <c r="R40" s="7" t="e">
        <f>=Q40-I40</f>
        <v>#VALUE!</v>
      </c>
      <c r="S40" s="7" t="e">
        <f>=(Q40/I40)-1</f>
        <v>#VALUE!</v>
      </c>
      <c r="T40" s="7" t="e">
        <f>=R40/I40</f>
        <v>#VALUE!</v>
      </c>
      <c r="U40" s="7" t="e">
        <f>=Q40/F9*100%</f>
        <v>#VALUE!</v>
      </c>
    </row>
    <row r="41">
      <c r="A41" s="7">
        <v>29</v>
      </c>
      <c r="B41" s="7" t="s">
        <v>117</v>
      </c>
      <c r="C41" s="7" t="s">
        <v>118</v>
      </c>
      <c r="D41" s="7" t="s">
        <v>119</v>
      </c>
      <c r="E41" s="8">
        <v>91600</v>
      </c>
      <c r="F41" s="7" t="s">
        <v>117</v>
      </c>
      <c r="G41" s="7">
        <v>916</v>
      </c>
      <c r="H41" s="8">
        <v>6535.47724214</v>
      </c>
      <c r="I41" s="9">
        <v>598649715.380024</v>
      </c>
      <c r="J41" s="7" t="s">
        <v>117</v>
      </c>
      <c r="K41" s="7" t="e">
        <f>=BDP(J41,J12)</f>
        <v>#VALUE!</v>
      </c>
      <c r="L41" s="7" t="e">
        <f>=BDH(J41,L12,L11)</f>
        <v>#VALUE!</v>
      </c>
      <c r="M41" s="7" t="e">
        <f>=BDH(J41,M12,M11)</f>
        <v>#VALUE!</v>
      </c>
      <c r="N41" s="7" t="e">
        <f>=(K41/L41)-1</f>
        <v>#VALUE!</v>
      </c>
      <c r="O41" s="7" t="e">
        <f>=(K41/M41)-1</f>
        <v>#VALUE!</v>
      </c>
      <c r="P41" s="7" t="s">
        <v>117</v>
      </c>
      <c r="Q41" s="7" t="e">
        <f>=K41*G41*100</f>
        <v>#VALUE!</v>
      </c>
      <c r="R41" s="7" t="e">
        <f>=Q41-I41</f>
        <v>#VALUE!</v>
      </c>
      <c r="S41" s="7" t="e">
        <f>=(Q41/I41)-1</f>
        <v>#VALUE!</v>
      </c>
      <c r="T41" s="7" t="e">
        <f>=R41/I41</f>
        <v>#VALUE!</v>
      </c>
      <c r="U41" s="7" t="e">
        <f>=Q41/F9*100%</f>
        <v>#VALUE!</v>
      </c>
    </row>
    <row r="42">
      <c r="A42" s="7">
        <v>30</v>
      </c>
      <c r="B42" s="7" t="s">
        <v>120</v>
      </c>
      <c r="C42" s="7" t="s">
        <v>121</v>
      </c>
      <c r="D42" s="7" t="s">
        <v>122</v>
      </c>
      <c r="E42" s="8">
        <v>84700</v>
      </c>
      <c r="F42" s="7" t="s">
        <v>120</v>
      </c>
      <c r="G42" s="7">
        <v>847</v>
      </c>
      <c r="H42" s="8">
        <v>1937.40754203</v>
      </c>
      <c r="I42" s="9">
        <v>164098418.809941</v>
      </c>
      <c r="J42" s="7" t="s">
        <v>120</v>
      </c>
      <c r="K42" s="7" t="e">
        <f>=BDP(J42,J12)</f>
        <v>#VALUE!</v>
      </c>
      <c r="L42" s="7" t="e">
        <f>=BDH(J42,L12,L11)</f>
        <v>#VALUE!</v>
      </c>
      <c r="M42" s="7" t="e">
        <f>=BDH(J42,M12,M11)</f>
        <v>#VALUE!</v>
      </c>
      <c r="N42" s="7" t="e">
        <f>=(K42/L42)-1</f>
        <v>#VALUE!</v>
      </c>
      <c r="O42" s="7" t="e">
        <f>=(K42/M42)-1</f>
        <v>#VALUE!</v>
      </c>
      <c r="P42" s="7" t="s">
        <v>120</v>
      </c>
      <c r="Q42" s="7" t="e">
        <f>=K42*G42*100</f>
        <v>#VALUE!</v>
      </c>
      <c r="R42" s="7" t="e">
        <f>=Q42-I42</f>
        <v>#VALUE!</v>
      </c>
      <c r="S42" s="7" t="e">
        <f>=(Q42/I42)-1</f>
        <v>#VALUE!</v>
      </c>
      <c r="T42" s="7" t="e">
        <f>=R42/I42</f>
        <v>#VALUE!</v>
      </c>
      <c r="U42" s="7" t="e">
        <f>=Q42/F9*100%</f>
        <v>#VALUE!</v>
      </c>
    </row>
    <row r="43">
      <c r="A43" s="7">
        <v>31</v>
      </c>
      <c r="B43" s="7" t="s">
        <v>123</v>
      </c>
      <c r="C43" s="7" t="s">
        <v>124</v>
      </c>
      <c r="D43" s="7" t="s">
        <v>125</v>
      </c>
      <c r="E43" s="8">
        <v>23600</v>
      </c>
      <c r="F43" s="7" t="s">
        <v>123</v>
      </c>
      <c r="G43" s="7">
        <v>236</v>
      </c>
      <c r="H43" s="8">
        <v>368</v>
      </c>
      <c r="I43" s="9">
        <v>8684800</v>
      </c>
      <c r="J43" s="7" t="s">
        <v>123</v>
      </c>
      <c r="K43" s="7" t="e">
        <f>=BDP(J43,J12)</f>
        <v>#VALUE!</v>
      </c>
      <c r="L43" s="7" t="e">
        <f>=BDH(J43,L12,L11)</f>
        <v>#VALUE!</v>
      </c>
      <c r="M43" s="7" t="e">
        <f>=BDH(J43,M12,M11)</f>
        <v>#VALUE!</v>
      </c>
      <c r="N43" s="7" t="e">
        <f>=(K43/L43)-1</f>
        <v>#VALUE!</v>
      </c>
      <c r="O43" s="7" t="e">
        <f>=(K43/M43)-1</f>
        <v>#VALUE!</v>
      </c>
      <c r="P43" s="7" t="s">
        <v>123</v>
      </c>
      <c r="Q43" s="7" t="e">
        <f>=K43*G43*100</f>
        <v>#VALUE!</v>
      </c>
      <c r="R43" s="7" t="e">
        <f>=Q43-I43</f>
        <v>#VALUE!</v>
      </c>
      <c r="S43" s="7" t="e">
        <f>=(Q43/I43)-1</f>
        <v>#VALUE!</v>
      </c>
      <c r="T43" s="7" t="e">
        <f>=R43/I43</f>
        <v>#VALUE!</v>
      </c>
      <c r="U43" s="7" t="e">
        <f>=Q43/F9*100%</f>
        <v>#VALUE!</v>
      </c>
    </row>
    <row r="44">
      <c r="A44" s="7">
        <v>32</v>
      </c>
      <c r="B44" s="7" t="s">
        <v>126</v>
      </c>
      <c r="C44" s="7" t="s">
        <v>127</v>
      </c>
      <c r="D44" s="7" t="s">
        <v>128</v>
      </c>
      <c r="E44" s="8">
        <v>305900</v>
      </c>
      <c r="F44" s="7" t="s">
        <v>126</v>
      </c>
      <c r="G44" s="7">
        <v>3059</v>
      </c>
      <c r="H44" s="8">
        <v>1967.79497833</v>
      </c>
      <c r="I44" s="9">
        <v>601948483.871147</v>
      </c>
      <c r="J44" s="7" t="s">
        <v>126</v>
      </c>
      <c r="K44" s="7" t="e">
        <f>=BDP(J44,J12)</f>
        <v>#VALUE!</v>
      </c>
      <c r="L44" s="7" t="e">
        <f>=BDH(J44,L12,L11)</f>
        <v>#VALUE!</v>
      </c>
      <c r="M44" s="7" t="e">
        <f>=BDH(J44,M12,M11)</f>
        <v>#VALUE!</v>
      </c>
      <c r="N44" s="7" t="e">
        <f>=(K44/L44)-1</f>
        <v>#VALUE!</v>
      </c>
      <c r="O44" s="7" t="e">
        <f>=(K44/M44)-1</f>
        <v>#VALUE!</v>
      </c>
      <c r="P44" s="7" t="s">
        <v>126</v>
      </c>
      <c r="Q44" s="7" t="e">
        <f>=K44*G44*100</f>
        <v>#VALUE!</v>
      </c>
      <c r="R44" s="7" t="e">
        <f>=Q44-I44</f>
        <v>#VALUE!</v>
      </c>
      <c r="S44" s="7" t="e">
        <f>=(Q44/I44)-1</f>
        <v>#VALUE!</v>
      </c>
      <c r="T44" s="7" t="e">
        <f>=R44/I44</f>
        <v>#VALUE!</v>
      </c>
      <c r="U44" s="7" t="e">
        <f>=Q44/F9*100%</f>
        <v>#VALUE!</v>
      </c>
    </row>
    <row r="45">
      <c r="A45" s="1"/>
      <c r="B45" s="1"/>
      <c r="C45" s="1"/>
      <c r="D45" s="1" t="s">
        <v>129</v>
      </c>
      <c r="E45" s="10">
        <f>SUM(E13:E44)</f>
        <v>4145400</v>
      </c>
      <c r="F45" s="1"/>
      <c r="G45" s="1"/>
      <c r="H45" s="1"/>
      <c r="I45" s="11">
        <f>SUM(I13:I44)</f>
        <v>14198583876.720007</v>
      </c>
      <c r="J45" s="1"/>
      <c r="K45" s="1"/>
      <c r="L45" s="1"/>
      <c r="Q45" s="6" t="e">
        <f>SUM(Q13:Q44)</f>
        <v>#VALUE!</v>
      </c>
      <c r="R45" s="6" t="e">
        <f>SUM(R13:R44)</f>
        <v>#VALUE!</v>
      </c>
      <c r="T45" s="6">
        <f>R45/I45</f>
        <v>0</v>
      </c>
      <c r="U45" s="6" t="e">
        <f>SUM(U13:U44)</f>
        <v>#VALUE!</v>
      </c>
    </row>
    <row r="47" ht="-1"/>
    <row r="49">
      <c r="A49" s="1" t="s">
        <v>0</v>
      </c>
      <c r="C49" s="1" t="s">
        <v>1</v>
      </c>
      <c r="E49" s="1" t="s">
        <v>2</v>
      </c>
      <c r="F49" s="2">
        <v>359330015.87</v>
      </c>
    </row>
    <row r="50">
      <c r="A50" s="1" t="s">
        <v>3</v>
      </c>
      <c r="C50" s="1" t="s">
        <v>4</v>
      </c>
      <c r="E50" s="1" t="s">
        <v>5</v>
      </c>
      <c r="F50" s="2">
        <v>-315019826</v>
      </c>
    </row>
    <row r="51">
      <c r="A51" s="1" t="s">
        <v>6</v>
      </c>
      <c r="C51" s="1" t="s">
        <v>7</v>
      </c>
      <c r="E51" s="1" t="s">
        <v>8</v>
      </c>
      <c r="F51" s="2">
        <v>2067597600</v>
      </c>
    </row>
    <row r="52">
      <c r="A52" s="1" t="s">
        <v>9</v>
      </c>
      <c r="C52" s="3" t="s">
        <v>10</v>
      </c>
      <c r="E52" s="1" t="s">
        <v>11</v>
      </c>
      <c r="F52" s="2">
        <f>SUM(F49:F51)</f>
        <v>2111907789.87</v>
      </c>
    </row>
    <row r="53">
      <c r="A53" s="1" t="s">
        <v>12</v>
      </c>
      <c r="C53" s="1" t="s">
        <v>130</v>
      </c>
      <c r="E53" s="1" t="s">
        <v>14</v>
      </c>
      <c r="F53" s="2">
        <v>1307.3745</v>
      </c>
    </row>
    <row r="54">
      <c r="E54" s="1" t="s">
        <v>15</v>
      </c>
      <c r="F54" s="2">
        <v>24041931331.04</v>
      </c>
    </row>
    <row r="56">
      <c r="L56" s="4">
        <v>44183</v>
      </c>
      <c r="M56" s="4">
        <v>44182</v>
      </c>
      <c r="N56" s="4">
        <v>44176</v>
      </c>
    </row>
    <row r="57">
      <c r="A57" s="5" t="s">
        <v>16</v>
      </c>
      <c r="B57" s="5" t="s">
        <v>17</v>
      </c>
      <c r="C57" s="5" t="s">
        <v>131</v>
      </c>
      <c r="D57" s="5" t="s">
        <v>19</v>
      </c>
      <c r="E57" s="5" t="s">
        <v>20</v>
      </c>
      <c r="F57" s="5" t="s">
        <v>132</v>
      </c>
      <c r="G57" s="5" t="s">
        <v>133</v>
      </c>
      <c r="H57" s="5" t="s">
        <v>134</v>
      </c>
      <c r="I57" s="5" t="s">
        <v>22</v>
      </c>
      <c r="J57" s="5" t="s">
        <v>23</v>
      </c>
      <c r="K57" s="5" t="s">
        <v>24</v>
      </c>
      <c r="L57" s="5" t="s">
        <v>25</v>
      </c>
      <c r="M57" s="12" t="s">
        <v>24</v>
      </c>
      <c r="N57" s="12" t="s">
        <v>24</v>
      </c>
      <c r="O57" s="12" t="s">
        <v>26</v>
      </c>
      <c r="P57" s="12" t="s">
        <v>27</v>
      </c>
      <c r="Q57" s="12" t="s">
        <v>28</v>
      </c>
      <c r="R57" s="12" t="s">
        <v>29</v>
      </c>
      <c r="S57" s="12" t="s">
        <v>30</v>
      </c>
      <c r="T57" s="12" t="s">
        <v>31</v>
      </c>
      <c r="U57" s="12" t="s">
        <v>32</v>
      </c>
    </row>
    <row r="58">
      <c r="A58" s="7">
        <v>1</v>
      </c>
      <c r="B58" s="7" t="s">
        <v>135</v>
      </c>
      <c r="C58" s="7" t="s">
        <v>136</v>
      </c>
      <c r="D58" s="7" t="s">
        <v>137</v>
      </c>
      <c r="E58" s="8">
        <v>3500000000</v>
      </c>
      <c r="F58" s="13" t="s">
        <v>138</v>
      </c>
      <c r="G58" s="9">
        <v>39826.765</v>
      </c>
      <c r="H58" s="9">
        <v>796535.3</v>
      </c>
      <c r="I58" s="14">
        <v>107.59857143</v>
      </c>
      <c r="J58" s="9">
        <v>3765950000.0499997</v>
      </c>
      <c r="K58" s="7" t="s">
        <v>139</v>
      </c>
      <c r="L58" s="7" t="e">
        <f>=BDP(K58,K57)</f>
        <v>#VALUE!</v>
      </c>
      <c r="M58" s="7" t="e">
        <f>=BDH(K58,M57,M56)</f>
        <v>#VALUE!</v>
      </c>
      <c r="N58" s="7" t="e">
        <f>=BDH(K58,N57,N56)</f>
        <v>#VALUE!</v>
      </c>
      <c r="O58" s="7" t="e">
        <f>=(L58/M58)-1</f>
        <v>#VALUE!</v>
      </c>
      <c r="P58" s="7" t="e">
        <f>=(L58/N58)-1</f>
        <v>#VALUE!</v>
      </c>
      <c r="Q58" s="7" t="e">
        <f>=L58*E58/100</f>
        <v>#VALUE!</v>
      </c>
      <c r="R58" s="7" t="e">
        <f>=Q58-J58</f>
        <v>#VALUE!</v>
      </c>
      <c r="S58" s="7" t="e">
        <f>=(Q58/J58)-1</f>
        <v>#VALUE!</v>
      </c>
      <c r="T58" s="7" t="e">
        <f>=R58/J58</f>
        <v>#VALUE!</v>
      </c>
      <c r="U58" s="7" t="e">
        <f>=Q58/F54*100%</f>
        <v>#VALUE!</v>
      </c>
    </row>
    <row r="59">
      <c r="A59" s="7">
        <v>2</v>
      </c>
      <c r="B59" s="7" t="s">
        <v>140</v>
      </c>
      <c r="C59" s="7" t="s">
        <v>141</v>
      </c>
      <c r="D59" s="7" t="s">
        <v>142</v>
      </c>
      <c r="E59" s="8">
        <v>2500000000</v>
      </c>
      <c r="F59" s="13" t="s">
        <v>143</v>
      </c>
      <c r="G59" s="9">
        <v>27598.505</v>
      </c>
      <c r="H59" s="9">
        <v>551970.1</v>
      </c>
      <c r="I59" s="14">
        <v>105.11333333</v>
      </c>
      <c r="J59" s="9">
        <v>2627833333.25</v>
      </c>
      <c r="K59" s="7" t="s">
        <v>144</v>
      </c>
      <c r="L59" s="7" t="e">
        <f>=BDP(K59,K57)</f>
        <v>#VALUE!</v>
      </c>
      <c r="M59" s="7" t="e">
        <f>=BDH(K59,M57,M56)</f>
        <v>#VALUE!</v>
      </c>
      <c r="N59" s="7" t="e">
        <f>=BDH(K59,N57,N56)</f>
        <v>#VALUE!</v>
      </c>
      <c r="O59" s="7" t="e">
        <f>=(L59/M59)-1</f>
        <v>#VALUE!</v>
      </c>
      <c r="P59" s="7" t="e">
        <f>=(L59/N59)-1</f>
        <v>#VALUE!</v>
      </c>
      <c r="Q59" s="7" t="e">
        <f>=L59*E59/100</f>
        <v>#VALUE!</v>
      </c>
      <c r="R59" s="7" t="e">
        <f>=Q59-J59</f>
        <v>#VALUE!</v>
      </c>
      <c r="S59" s="7" t="e">
        <f>=(Q59/J59)-1</f>
        <v>#VALUE!</v>
      </c>
      <c r="T59" s="7" t="e">
        <f>=R59/J59</f>
        <v>#VALUE!</v>
      </c>
      <c r="U59" s="7" t="e">
        <f>=Q59/F54*100%</f>
        <v>#VALUE!</v>
      </c>
    </row>
    <row r="60">
      <c r="A60" s="1"/>
      <c r="B60" s="1"/>
      <c r="C60" s="1"/>
      <c r="D60" s="1" t="s">
        <v>129</v>
      </c>
      <c r="E60" s="10">
        <f>SUM(E58:E59)</f>
        <v>6000000000</v>
      </c>
      <c r="F60" s="1"/>
      <c r="G60" s="1"/>
      <c r="H60" s="1"/>
      <c r="I60" s="1"/>
      <c r="J60" s="11">
        <f>SUM(J58:J59)</f>
        <v>6393783333.2999992</v>
      </c>
      <c r="K60" s="1"/>
      <c r="L60" s="1"/>
      <c r="M60" s="1"/>
      <c r="N60" s="1"/>
      <c r="Q60" s="6" t="e">
        <f>SUM(Q58:Q59)</f>
        <v>#VALUE!</v>
      </c>
      <c r="R60" s="6" t="e">
        <f>SUM(R58:R59)</f>
        <v>#VALUE!</v>
      </c>
      <c r="T60" s="6">
        <f>R60/J60</f>
        <v>0</v>
      </c>
      <c r="U60" s="6" t="e">
        <f>SUM(U58:U59)</f>
        <v>#VALUE!</v>
      </c>
    </row>
    <row r="62" ht="-1"/>
    <row r="64">
      <c r="A64" s="1" t="s">
        <v>0</v>
      </c>
      <c r="C64" s="1" t="s">
        <v>1</v>
      </c>
      <c r="E64" s="1" t="s">
        <v>2</v>
      </c>
      <c r="F64" s="2">
        <v>359330015.87</v>
      </c>
    </row>
    <row r="65">
      <c r="A65" s="1" t="s">
        <v>3</v>
      </c>
      <c r="C65" s="1" t="s">
        <v>4</v>
      </c>
      <c r="E65" s="1" t="s">
        <v>5</v>
      </c>
      <c r="F65" s="2">
        <v>-315019826</v>
      </c>
    </row>
    <row r="66">
      <c r="A66" s="1" t="s">
        <v>6</v>
      </c>
      <c r="C66" s="1" t="s">
        <v>7</v>
      </c>
      <c r="E66" s="1" t="s">
        <v>8</v>
      </c>
      <c r="F66" s="2">
        <v>2067597600</v>
      </c>
    </row>
    <row r="67">
      <c r="A67" s="1" t="s">
        <v>9</v>
      </c>
      <c r="C67" s="3" t="s">
        <v>10</v>
      </c>
      <c r="E67" s="1" t="s">
        <v>11</v>
      </c>
      <c r="F67" s="2">
        <f>SUM(F64:F66)</f>
        <v>2111907789.87</v>
      </c>
    </row>
    <row r="68">
      <c r="A68" s="1" t="s">
        <v>12</v>
      </c>
      <c r="C68" s="1" t="s">
        <v>145</v>
      </c>
      <c r="E68" s="1" t="s">
        <v>14</v>
      </c>
      <c r="F68" s="2">
        <v>1307.3745</v>
      </c>
    </row>
    <row r="69">
      <c r="E69" s="1" t="s">
        <v>15</v>
      </c>
      <c r="F69" s="2">
        <v>24041931331.04</v>
      </c>
    </row>
    <row r="71">
      <c r="L71" s="4">
        <v>44183</v>
      </c>
      <c r="M71" s="4">
        <v>44182</v>
      </c>
      <c r="N71" s="4">
        <v>44176</v>
      </c>
    </row>
    <row r="72">
      <c r="A72" s="5" t="s">
        <v>16</v>
      </c>
      <c r="B72" s="5" t="s">
        <v>17</v>
      </c>
      <c r="C72" s="5" t="s">
        <v>131</v>
      </c>
      <c r="D72" s="5" t="s">
        <v>19</v>
      </c>
      <c r="E72" s="5" t="s">
        <v>20</v>
      </c>
      <c r="F72" s="5" t="s">
        <v>132</v>
      </c>
      <c r="G72" s="5" t="s">
        <v>133</v>
      </c>
      <c r="H72" s="5" t="s">
        <v>134</v>
      </c>
      <c r="I72" s="5" t="s">
        <v>22</v>
      </c>
      <c r="J72" s="5" t="s">
        <v>23</v>
      </c>
      <c r="K72" s="5" t="s">
        <v>24</v>
      </c>
      <c r="L72" s="5" t="s">
        <v>25</v>
      </c>
      <c r="M72" s="12" t="s">
        <v>24</v>
      </c>
      <c r="N72" s="12" t="s">
        <v>24</v>
      </c>
      <c r="O72" s="12" t="s">
        <v>26</v>
      </c>
      <c r="P72" s="12" t="s">
        <v>27</v>
      </c>
      <c r="Q72" s="12" t="s">
        <v>28</v>
      </c>
      <c r="R72" s="12" t="s">
        <v>29</v>
      </c>
      <c r="S72" s="12" t="s">
        <v>30</v>
      </c>
      <c r="T72" s="12" t="s">
        <v>31</v>
      </c>
      <c r="U72" s="12" t="s">
        <v>32</v>
      </c>
    </row>
    <row r="73">
      <c r="A73" s="7">
        <v>1</v>
      </c>
      <c r="B73" s="7" t="s">
        <v>146</v>
      </c>
      <c r="C73" s="7" t="s">
        <v>147</v>
      </c>
      <c r="D73" s="7" t="s">
        <v>148</v>
      </c>
      <c r="E73" s="8">
        <v>1000000000</v>
      </c>
      <c r="F73" s="13" t="s">
        <v>149</v>
      </c>
      <c r="G73" s="9">
        <v>14236.111111100001</v>
      </c>
      <c r="H73" s="9">
        <v>284722.222222</v>
      </c>
      <c r="I73" s="14">
        <v>102</v>
      </c>
      <c r="J73" s="9">
        <v>1020000000</v>
      </c>
      <c r="K73" s="7" t="s">
        <v>150</v>
      </c>
      <c r="L73" s="7" t="e">
        <f>=BDP(K73,K72)</f>
        <v>#VALUE!</v>
      </c>
      <c r="M73" s="7" t="e">
        <f>=BDH(K73,M72,M71)</f>
        <v>#VALUE!</v>
      </c>
      <c r="N73" s="7" t="e">
        <f>=BDH(K73,N72,N71)</f>
        <v>#VALUE!</v>
      </c>
      <c r="O73" s="7" t="e">
        <f>=(L73/M73)-1</f>
        <v>#VALUE!</v>
      </c>
      <c r="P73" s="7" t="e">
        <f>=(L73/N73)-1</f>
        <v>#VALUE!</v>
      </c>
      <c r="Q73" s="7" t="e">
        <f>=L73*E73/100</f>
        <v>#VALUE!</v>
      </c>
      <c r="R73" s="7" t="e">
        <f>=Q73-J73</f>
        <v>#VALUE!</v>
      </c>
      <c r="S73" s="7" t="e">
        <f>=(Q73/J73)-1</f>
        <v>#VALUE!</v>
      </c>
      <c r="T73" s="7" t="e">
        <f>=R73/J73</f>
        <v>#VALUE!</v>
      </c>
      <c r="U73" s="7" t="e">
        <f>=Q73/F69*100%</f>
        <v>#VALUE!</v>
      </c>
    </row>
    <row r="74">
      <c r="A74" s="7">
        <v>2</v>
      </c>
      <c r="B74" s="7" t="s">
        <v>151</v>
      </c>
      <c r="C74" s="7" t="s">
        <v>152</v>
      </c>
      <c r="D74" s="7" t="s">
        <v>153</v>
      </c>
      <c r="E74" s="8">
        <v>1000000000</v>
      </c>
      <c r="F74" s="13" t="s">
        <v>154</v>
      </c>
      <c r="G74" s="9">
        <v>11805.55555555</v>
      </c>
      <c r="H74" s="9">
        <v>236111.111111</v>
      </c>
      <c r="I74" s="14">
        <v>103.86</v>
      </c>
      <c r="J74" s="9">
        <v>1038600000</v>
      </c>
      <c r="K74" s="7" t="s">
        <v>155</v>
      </c>
      <c r="L74" s="7" t="e">
        <f>=BDP(K74,K72)</f>
        <v>#VALUE!</v>
      </c>
      <c r="M74" s="7" t="e">
        <f>=BDH(K74,M72,M71)</f>
        <v>#VALUE!</v>
      </c>
      <c r="N74" s="7" t="e">
        <f>=BDH(K74,N72,N71)</f>
        <v>#VALUE!</v>
      </c>
      <c r="O74" s="7" t="e">
        <f>=(L74/M74)-1</f>
        <v>#VALUE!</v>
      </c>
      <c r="P74" s="7" t="e">
        <f>=(L74/N74)-1</f>
        <v>#VALUE!</v>
      </c>
      <c r="Q74" s="7" t="e">
        <f>=L74*E74/100</f>
        <v>#VALUE!</v>
      </c>
      <c r="R74" s="7" t="e">
        <f>=Q74-J74</f>
        <v>#VALUE!</v>
      </c>
      <c r="S74" s="7" t="e">
        <f>=(Q74/J74)-1</f>
        <v>#VALUE!</v>
      </c>
      <c r="T74" s="7" t="e">
        <f>=R74/J74</f>
        <v>#VALUE!</v>
      </c>
      <c r="U74" s="7" t="e">
        <f>=Q74/F69*100%</f>
        <v>#VALUE!</v>
      </c>
    </row>
    <row r="75">
      <c r="A75" s="7">
        <v>3</v>
      </c>
      <c r="B75" s="7" t="s">
        <v>156</v>
      </c>
      <c r="C75" s="7" t="s">
        <v>157</v>
      </c>
      <c r="D75" s="7" t="s">
        <v>158</v>
      </c>
      <c r="E75" s="8">
        <v>2000000000</v>
      </c>
      <c r="F75" s="13" t="s">
        <v>159</v>
      </c>
      <c r="G75" s="9">
        <v>23611.1111111</v>
      </c>
      <c r="H75" s="9">
        <v>472222.222222</v>
      </c>
      <c r="I75" s="14">
        <v>99.75</v>
      </c>
      <c r="J75" s="9">
        <v>1995000000</v>
      </c>
      <c r="K75" s="7" t="s">
        <v>160</v>
      </c>
      <c r="L75" s="7" t="e">
        <f>=BDP(K75,K72)</f>
        <v>#VALUE!</v>
      </c>
      <c r="M75" s="7" t="e">
        <f>=BDH(K75,M72,M71)</f>
        <v>#VALUE!</v>
      </c>
      <c r="N75" s="7" t="e">
        <f>=BDH(K75,N72,N71)</f>
        <v>#VALUE!</v>
      </c>
      <c r="O75" s="7" t="e">
        <f>=(L75/M75)-1</f>
        <v>#VALUE!</v>
      </c>
      <c r="P75" s="7" t="e">
        <f>=(L75/N75)-1</f>
        <v>#VALUE!</v>
      </c>
      <c r="Q75" s="7" t="e">
        <f>=L75*E75/100</f>
        <v>#VALUE!</v>
      </c>
      <c r="R75" s="7" t="e">
        <f>=Q75-J75</f>
        <v>#VALUE!</v>
      </c>
      <c r="S75" s="7" t="e">
        <f>=(Q75/J75)-1</f>
        <v>#VALUE!</v>
      </c>
      <c r="T75" s="7" t="e">
        <f>=R75/J75</f>
        <v>#VALUE!</v>
      </c>
      <c r="U75" s="7" t="e">
        <f>=Q75/F69*100%</f>
        <v>#VALUE!</v>
      </c>
    </row>
    <row r="76">
      <c r="A76" s="7">
        <v>4</v>
      </c>
      <c r="B76" s="7" t="s">
        <v>161</v>
      </c>
      <c r="C76" s="7" t="s">
        <v>162</v>
      </c>
      <c r="D76" s="7" t="s">
        <v>163</v>
      </c>
      <c r="E76" s="8">
        <v>1000000000</v>
      </c>
      <c r="F76" s="13" t="s">
        <v>164</v>
      </c>
      <c r="G76" s="9">
        <v>12361.111111100001</v>
      </c>
      <c r="H76" s="9">
        <v>247222.222222</v>
      </c>
      <c r="I76" s="14">
        <v>101.45</v>
      </c>
      <c r="J76" s="9">
        <v>1014500000</v>
      </c>
      <c r="K76" s="7" t="s">
        <v>165</v>
      </c>
      <c r="L76" s="7" t="e">
        <f>=BDP(K76,K72)</f>
        <v>#VALUE!</v>
      </c>
      <c r="M76" s="7" t="e">
        <f>=BDH(K76,M72,M71)</f>
        <v>#VALUE!</v>
      </c>
      <c r="N76" s="7" t="e">
        <f>=BDH(K76,N72,N71)</f>
        <v>#VALUE!</v>
      </c>
      <c r="O76" s="7" t="e">
        <f>=(L76/M76)-1</f>
        <v>#VALUE!</v>
      </c>
      <c r="P76" s="7" t="e">
        <f>=(L76/N76)-1</f>
        <v>#VALUE!</v>
      </c>
      <c r="Q76" s="7" t="e">
        <f>=L76*E76/100</f>
        <v>#VALUE!</v>
      </c>
      <c r="R76" s="7" t="e">
        <f>=Q76-J76</f>
        <v>#VALUE!</v>
      </c>
      <c r="S76" s="7" t="e">
        <f>=(Q76/J76)-1</f>
        <v>#VALUE!</v>
      </c>
      <c r="T76" s="7" t="e">
        <f>=R76/J76</f>
        <v>#VALUE!</v>
      </c>
      <c r="U76" s="7" t="e">
        <f>=Q76/F69*100%</f>
        <v>#VALUE!</v>
      </c>
    </row>
    <row r="77">
      <c r="A77" s="7">
        <v>5</v>
      </c>
      <c r="B77" s="7" t="s">
        <v>166</v>
      </c>
      <c r="C77" s="7" t="s">
        <v>167</v>
      </c>
      <c r="D77" s="7" t="s">
        <v>168</v>
      </c>
      <c r="E77" s="8">
        <v>700000000</v>
      </c>
      <c r="F77" s="13" t="s">
        <v>169</v>
      </c>
      <c r="G77" s="9">
        <v>8263.8888888999991</v>
      </c>
      <c r="H77" s="9">
        <v>165277.777778</v>
      </c>
      <c r="I77" s="14">
        <v>100.87</v>
      </c>
      <c r="J77" s="9">
        <v>706090000</v>
      </c>
      <c r="K77" s="7" t="s">
        <v>170</v>
      </c>
      <c r="L77" s="7" t="e">
        <f>=BDP(K77,K72)</f>
        <v>#VALUE!</v>
      </c>
      <c r="M77" s="7" t="e">
        <f>=BDH(K77,M72,M71)</f>
        <v>#VALUE!</v>
      </c>
      <c r="N77" s="7" t="e">
        <f>=BDH(K77,N72,N71)</f>
        <v>#VALUE!</v>
      </c>
      <c r="O77" s="7" t="e">
        <f>=(L77/M77)-1</f>
        <v>#VALUE!</v>
      </c>
      <c r="P77" s="7" t="e">
        <f>=(L77/N77)-1</f>
        <v>#VALUE!</v>
      </c>
      <c r="Q77" s="7" t="e">
        <f>=L77*E77/100</f>
        <v>#VALUE!</v>
      </c>
      <c r="R77" s="7" t="e">
        <f>=Q77-J77</f>
        <v>#VALUE!</v>
      </c>
      <c r="S77" s="7" t="e">
        <f>=(Q77/J77)-1</f>
        <v>#VALUE!</v>
      </c>
      <c r="T77" s="7" t="e">
        <f>=R77/J77</f>
        <v>#VALUE!</v>
      </c>
      <c r="U77" s="7" t="e">
        <f>=Q77/F69*100%</f>
        <v>#VALUE!</v>
      </c>
    </row>
    <row r="78">
      <c r="A78" s="1"/>
      <c r="B78" s="1"/>
      <c r="C78" s="1"/>
      <c r="D78" s="1" t="s">
        <v>129</v>
      </c>
      <c r="E78" s="10">
        <f>SUM(E73:E77)</f>
        <v>5700000000</v>
      </c>
      <c r="F78" s="1"/>
      <c r="G78" s="1"/>
      <c r="H78" s="1"/>
      <c r="I78" s="1"/>
      <c r="J78" s="11">
        <f>SUM(J73:J77)</f>
        <v>5774190000</v>
      </c>
      <c r="K78" s="1"/>
      <c r="L78" s="1"/>
      <c r="M78" s="1"/>
      <c r="N78" s="1"/>
      <c r="Q78" s="6" t="e">
        <f>SUM(Q73:Q77)</f>
        <v>#VALUE!</v>
      </c>
      <c r="R78" s="6" t="e">
        <f>SUM(R73:R77)</f>
        <v>#VALUE!</v>
      </c>
      <c r="T78" s="6">
        <f>R78/J78</f>
        <v>0</v>
      </c>
      <c r="U78" s="6" t="e">
        <f>SUM(U73:U77)</f>
        <v>#VALUE!</v>
      </c>
    </row>
    <row r="80" ht="-1"/>
    <row r="82">
      <c r="A82" s="1" t="s">
        <v>0</v>
      </c>
      <c r="C82" s="1" t="s">
        <v>171</v>
      </c>
      <c r="E82" s="1" t="s">
        <v>2</v>
      </c>
      <c r="F82" s="2">
        <v>4512813661.22</v>
      </c>
    </row>
    <row r="83">
      <c r="A83" s="1" t="s">
        <v>3</v>
      </c>
      <c r="C83" s="1" t="s">
        <v>172</v>
      </c>
      <c r="E83" s="1" t="s">
        <v>5</v>
      </c>
      <c r="F83" s="2">
        <v>-2067597600</v>
      </c>
    </row>
    <row r="84">
      <c r="A84" s="1" t="s">
        <v>6</v>
      </c>
      <c r="C84" s="1" t="s">
        <v>7</v>
      </c>
      <c r="E84" s="1" t="s">
        <v>8</v>
      </c>
      <c r="F84" s="2">
        <v>2723796000</v>
      </c>
    </row>
    <row r="85">
      <c r="A85" s="1" t="s">
        <v>9</v>
      </c>
      <c r="C85" s="3" t="s">
        <v>10</v>
      </c>
      <c r="E85" s="1" t="s">
        <v>11</v>
      </c>
      <c r="F85" s="2">
        <f>SUM(F82:F84)</f>
        <v>5169012061.22</v>
      </c>
    </row>
    <row r="86">
      <c r="A86" s="1" t="s">
        <v>12</v>
      </c>
      <c r="C86" s="1" t="s">
        <v>13</v>
      </c>
      <c r="E86" s="1" t="s">
        <v>14</v>
      </c>
      <c r="F86" s="2">
        <v>2490.9255</v>
      </c>
    </row>
    <row r="87">
      <c r="E87" s="1" t="s">
        <v>15</v>
      </c>
      <c r="F87" s="2">
        <v>60732865451.84</v>
      </c>
    </row>
    <row r="89">
      <c r="K89" s="4">
        <v>44183</v>
      </c>
      <c r="L89" s="4">
        <v>44182</v>
      </c>
      <c r="M89" s="4">
        <v>44176</v>
      </c>
    </row>
    <row r="90">
      <c r="A90" s="5" t="s">
        <v>16</v>
      </c>
      <c r="B90" s="5" t="s">
        <v>17</v>
      </c>
      <c r="C90" s="5" t="s">
        <v>18</v>
      </c>
      <c r="D90" s="5" t="s">
        <v>19</v>
      </c>
      <c r="E90" s="5" t="s">
        <v>20</v>
      </c>
      <c r="F90" s="5" t="s">
        <v>17</v>
      </c>
      <c r="G90" s="5" t="s">
        <v>21</v>
      </c>
      <c r="H90" s="5" t="s">
        <v>22</v>
      </c>
      <c r="I90" s="5" t="s">
        <v>23</v>
      </c>
      <c r="J90" s="5" t="s">
        <v>24</v>
      </c>
      <c r="K90" s="5" t="s">
        <v>25</v>
      </c>
      <c r="L90" s="5" t="s">
        <v>24</v>
      </c>
      <c r="M90" s="5" t="s">
        <v>24</v>
      </c>
      <c r="N90" s="5" t="s">
        <v>26</v>
      </c>
      <c r="O90" s="5" t="s">
        <v>27</v>
      </c>
      <c r="P90" s="5" t="s">
        <v>17</v>
      </c>
      <c r="Q90" s="5" t="s">
        <v>28</v>
      </c>
      <c r="R90" s="5" t="s">
        <v>29</v>
      </c>
      <c r="S90" s="5" t="s">
        <v>30</v>
      </c>
      <c r="T90" s="5" t="s">
        <v>31</v>
      </c>
      <c r="U90" s="5" t="s">
        <v>32</v>
      </c>
    </row>
    <row r="91">
      <c r="A91" s="7">
        <v>1</v>
      </c>
      <c r="B91" s="7" t="s">
        <v>33</v>
      </c>
      <c r="C91" s="7" t="s">
        <v>34</v>
      </c>
      <c r="D91" s="7" t="s">
        <v>35</v>
      </c>
      <c r="E91" s="8">
        <v>1200</v>
      </c>
      <c r="F91" s="7" t="s">
        <v>33</v>
      </c>
      <c r="G91" s="7">
        <v>12</v>
      </c>
      <c r="H91" s="8">
        <v>12312.26873333</v>
      </c>
      <c r="I91" s="9">
        <v>14774722.479996</v>
      </c>
      <c r="J91" s="7" t="s">
        <v>33</v>
      </c>
      <c r="K91" s="7" t="e">
        <f>=BDP(J91,J90)</f>
        <v>#VALUE!</v>
      </c>
      <c r="L91" s="7" t="e">
        <f>=BDH(J91,L90,L89)</f>
        <v>#VALUE!</v>
      </c>
      <c r="M91" s="7" t="e">
        <f>=BDH(J91,M90,M89)</f>
        <v>#VALUE!</v>
      </c>
      <c r="N91" s="7" t="e">
        <f>=(K91/L91)-1</f>
        <v>#VALUE!</v>
      </c>
      <c r="O91" s="7" t="e">
        <f>=(K91/M91)-1</f>
        <v>#VALUE!</v>
      </c>
      <c r="P91" s="7" t="s">
        <v>33</v>
      </c>
      <c r="Q91" s="7" t="e">
        <f>=K91*G91*100</f>
        <v>#VALUE!</v>
      </c>
      <c r="R91" s="7" t="e">
        <f>=Q91-I91</f>
        <v>#VALUE!</v>
      </c>
      <c r="S91" s="7" t="e">
        <f>=(Q91/I91)-1</f>
        <v>#VALUE!</v>
      </c>
      <c r="T91" s="7" t="e">
        <f>=R91/I91</f>
        <v>#VALUE!</v>
      </c>
      <c r="U91" s="7" t="e">
        <f>=Q91/F87*100%</f>
        <v>#VALUE!</v>
      </c>
    </row>
    <row r="92">
      <c r="A92" s="7">
        <v>2</v>
      </c>
      <c r="B92" s="7" t="s">
        <v>36</v>
      </c>
      <c r="C92" s="7" t="s">
        <v>37</v>
      </c>
      <c r="D92" s="7" t="s">
        <v>38</v>
      </c>
      <c r="E92" s="8">
        <v>2000</v>
      </c>
      <c r="F92" s="7" t="s">
        <v>36</v>
      </c>
      <c r="G92" s="7">
        <v>20</v>
      </c>
      <c r="H92" s="8">
        <v>2719.216885</v>
      </c>
      <c r="I92" s="9">
        <v>5438433.77</v>
      </c>
      <c r="J92" s="7" t="s">
        <v>36</v>
      </c>
      <c r="K92" s="7" t="e">
        <f>=BDP(J92,J90)</f>
        <v>#VALUE!</v>
      </c>
      <c r="L92" s="7" t="e">
        <f>=BDH(J92,L90,L89)</f>
        <v>#VALUE!</v>
      </c>
      <c r="M92" s="7" t="e">
        <f>=BDH(J92,M90,M89)</f>
        <v>#VALUE!</v>
      </c>
      <c r="N92" s="7" t="e">
        <f>=(K92/L92)-1</f>
        <v>#VALUE!</v>
      </c>
      <c r="O92" s="7" t="e">
        <f>=(K92/M92)-1</f>
        <v>#VALUE!</v>
      </c>
      <c r="P92" s="7" t="s">
        <v>36</v>
      </c>
      <c r="Q92" s="7" t="e">
        <f>=K92*G92*100</f>
        <v>#VALUE!</v>
      </c>
      <c r="R92" s="7" t="e">
        <f>=Q92-I92</f>
        <v>#VALUE!</v>
      </c>
      <c r="S92" s="7" t="e">
        <f>=(Q92/I92)-1</f>
        <v>#VALUE!</v>
      </c>
      <c r="T92" s="7" t="e">
        <f>=R92/I92</f>
        <v>#VALUE!</v>
      </c>
      <c r="U92" s="7" t="e">
        <f>=Q92/F87*100%</f>
        <v>#VALUE!</v>
      </c>
    </row>
    <row r="93">
      <c r="A93" s="7">
        <v>3</v>
      </c>
      <c r="B93" s="7" t="s">
        <v>39</v>
      </c>
      <c r="C93" s="7" t="s">
        <v>40</v>
      </c>
      <c r="D93" s="7" t="s">
        <v>41</v>
      </c>
      <c r="E93" s="8">
        <v>13600</v>
      </c>
      <c r="F93" s="7" t="s">
        <v>39</v>
      </c>
      <c r="G93" s="7">
        <v>136</v>
      </c>
      <c r="H93" s="8">
        <v>1600.80706618</v>
      </c>
      <c r="I93" s="9">
        <v>21770976.100048</v>
      </c>
      <c r="J93" s="7" t="s">
        <v>39</v>
      </c>
      <c r="K93" s="7" t="e">
        <f>=BDP(J93,J90)</f>
        <v>#VALUE!</v>
      </c>
      <c r="L93" s="7" t="e">
        <f>=BDH(J93,L90,L89)</f>
        <v>#VALUE!</v>
      </c>
      <c r="M93" s="7" t="e">
        <f>=BDH(J93,M90,M89)</f>
        <v>#VALUE!</v>
      </c>
      <c r="N93" s="7" t="e">
        <f>=(K93/L93)-1</f>
        <v>#VALUE!</v>
      </c>
      <c r="O93" s="7" t="e">
        <f>=(K93/M93)-1</f>
        <v>#VALUE!</v>
      </c>
      <c r="P93" s="7" t="s">
        <v>39</v>
      </c>
      <c r="Q93" s="7" t="e">
        <f>=K93*G93*100</f>
        <v>#VALUE!</v>
      </c>
      <c r="R93" s="7" t="e">
        <f>=Q93-I93</f>
        <v>#VALUE!</v>
      </c>
      <c r="S93" s="7" t="e">
        <f>=(Q93/I93)-1</f>
        <v>#VALUE!</v>
      </c>
      <c r="T93" s="7" t="e">
        <f>=R93/I93</f>
        <v>#VALUE!</v>
      </c>
      <c r="U93" s="7" t="e">
        <f>=Q93/F87*100%</f>
        <v>#VALUE!</v>
      </c>
    </row>
    <row r="94">
      <c r="A94" s="7">
        <v>4</v>
      </c>
      <c r="B94" s="7" t="s">
        <v>42</v>
      </c>
      <c r="C94" s="7" t="s">
        <v>43</v>
      </c>
      <c r="D94" s="7" t="s">
        <v>44</v>
      </c>
      <c r="E94" s="8">
        <v>8570</v>
      </c>
      <c r="F94" s="7" t="s">
        <v>42</v>
      </c>
      <c r="G94" s="7">
        <v>85.7</v>
      </c>
      <c r="H94" s="8">
        <v>746.08968028</v>
      </c>
      <c r="I94" s="9">
        <v>6393988.56</v>
      </c>
      <c r="J94" s="7" t="s">
        <v>42</v>
      </c>
      <c r="K94" s="7" t="e">
        <f>=BDP(J94,J90)</f>
        <v>#VALUE!</v>
      </c>
      <c r="L94" s="7" t="e">
        <f>=BDH(J94,L90,L89)</f>
        <v>#VALUE!</v>
      </c>
      <c r="M94" s="7" t="e">
        <f>=BDH(J94,M90,M89)</f>
        <v>#VALUE!</v>
      </c>
      <c r="N94" s="7" t="e">
        <f>=(K94/L94)-1</f>
        <v>#VALUE!</v>
      </c>
      <c r="O94" s="7" t="e">
        <f>=(K94/M94)-1</f>
        <v>#VALUE!</v>
      </c>
      <c r="P94" s="7" t="s">
        <v>42</v>
      </c>
      <c r="Q94" s="7" t="e">
        <f>=K94*G94*100</f>
        <v>#VALUE!</v>
      </c>
      <c r="R94" s="7" t="e">
        <f>=Q94-I94</f>
        <v>#VALUE!</v>
      </c>
      <c r="S94" s="7" t="e">
        <f>=(Q94/I94)-1</f>
        <v>#VALUE!</v>
      </c>
      <c r="T94" s="7" t="e">
        <f>=R94/I94</f>
        <v>#VALUE!</v>
      </c>
      <c r="U94" s="7" t="e">
        <f>=Q94/F87*100%</f>
        <v>#VALUE!</v>
      </c>
    </row>
    <row r="95">
      <c r="A95" s="7">
        <v>5</v>
      </c>
      <c r="B95" s="7" t="s">
        <v>45</v>
      </c>
      <c r="C95" s="7" t="s">
        <v>46</v>
      </c>
      <c r="D95" s="7" t="s">
        <v>47</v>
      </c>
      <c r="E95" s="8">
        <v>20400</v>
      </c>
      <c r="F95" s="7" t="s">
        <v>45</v>
      </c>
      <c r="G95" s="7">
        <v>204</v>
      </c>
      <c r="H95" s="8">
        <v>7218.97894118</v>
      </c>
      <c r="I95" s="9">
        <v>147267170.40007198</v>
      </c>
      <c r="J95" s="7" t="s">
        <v>45</v>
      </c>
      <c r="K95" s="7" t="e">
        <f>=BDP(J95,J90)</f>
        <v>#VALUE!</v>
      </c>
      <c r="L95" s="7" t="e">
        <f>=BDH(J95,L90,L89)</f>
        <v>#VALUE!</v>
      </c>
      <c r="M95" s="7" t="e">
        <f>=BDH(J95,M90,M89)</f>
        <v>#VALUE!</v>
      </c>
      <c r="N95" s="7" t="e">
        <f>=(K95/L95)-1</f>
        <v>#VALUE!</v>
      </c>
      <c r="O95" s="7" t="e">
        <f>=(K95/M95)-1</f>
        <v>#VALUE!</v>
      </c>
      <c r="P95" s="7" t="s">
        <v>45</v>
      </c>
      <c r="Q95" s="7" t="e">
        <f>=K95*G95*100</f>
        <v>#VALUE!</v>
      </c>
      <c r="R95" s="7" t="e">
        <f>=Q95-I95</f>
        <v>#VALUE!</v>
      </c>
      <c r="S95" s="7" t="e">
        <f>=(Q95/I95)-1</f>
        <v>#VALUE!</v>
      </c>
      <c r="T95" s="7" t="e">
        <f>=R95/I95</f>
        <v>#VALUE!</v>
      </c>
      <c r="U95" s="7" t="e">
        <f>=Q95/F87*100%</f>
        <v>#VALUE!</v>
      </c>
    </row>
    <row r="96">
      <c r="A96" s="7">
        <v>6</v>
      </c>
      <c r="B96" s="7" t="s">
        <v>48</v>
      </c>
      <c r="C96" s="7" t="s">
        <v>49</v>
      </c>
      <c r="D96" s="7" t="s">
        <v>50</v>
      </c>
      <c r="E96" s="8">
        <v>9700</v>
      </c>
      <c r="F96" s="7" t="s">
        <v>48</v>
      </c>
      <c r="G96" s="7">
        <v>97</v>
      </c>
      <c r="H96" s="8">
        <v>22472.41873814</v>
      </c>
      <c r="I96" s="9">
        <v>217982461.759958</v>
      </c>
      <c r="J96" s="7" t="s">
        <v>48</v>
      </c>
      <c r="K96" s="7" t="e">
        <f>=BDP(J96,J90)</f>
        <v>#VALUE!</v>
      </c>
      <c r="L96" s="7" t="e">
        <f>=BDH(J96,L90,L89)</f>
        <v>#VALUE!</v>
      </c>
      <c r="M96" s="7" t="e">
        <f>=BDH(J96,M90,M89)</f>
        <v>#VALUE!</v>
      </c>
      <c r="N96" s="7" t="e">
        <f>=(K96/L96)-1</f>
        <v>#VALUE!</v>
      </c>
      <c r="O96" s="7" t="e">
        <f>=(K96/M96)-1</f>
        <v>#VALUE!</v>
      </c>
      <c r="P96" s="7" t="s">
        <v>48</v>
      </c>
      <c r="Q96" s="7" t="e">
        <f>=K96*G96*100</f>
        <v>#VALUE!</v>
      </c>
      <c r="R96" s="7" t="e">
        <f>=Q96-I96</f>
        <v>#VALUE!</v>
      </c>
      <c r="S96" s="7" t="e">
        <f>=(Q96/I96)-1</f>
        <v>#VALUE!</v>
      </c>
      <c r="T96" s="7" t="e">
        <f>=R96/I96</f>
        <v>#VALUE!</v>
      </c>
      <c r="U96" s="7" t="e">
        <f>=Q96/F87*100%</f>
        <v>#VALUE!</v>
      </c>
    </row>
    <row r="97">
      <c r="A97" s="7">
        <v>7</v>
      </c>
      <c r="B97" s="7" t="s">
        <v>51</v>
      </c>
      <c r="C97" s="7" t="s">
        <v>52</v>
      </c>
      <c r="D97" s="7" t="s">
        <v>53</v>
      </c>
      <c r="E97" s="8">
        <v>7300</v>
      </c>
      <c r="F97" s="7" t="s">
        <v>51</v>
      </c>
      <c r="G97" s="7">
        <v>73</v>
      </c>
      <c r="H97" s="8">
        <v>7678.33510274</v>
      </c>
      <c r="I97" s="9">
        <v>56051846.250002</v>
      </c>
      <c r="J97" s="7" t="s">
        <v>51</v>
      </c>
      <c r="K97" s="7" t="e">
        <f>=BDP(J97,J90)</f>
        <v>#VALUE!</v>
      </c>
      <c r="L97" s="7" t="e">
        <f>=BDH(J97,L90,L89)</f>
        <v>#VALUE!</v>
      </c>
      <c r="M97" s="7" t="e">
        <f>=BDH(J97,M90,M89)</f>
        <v>#VALUE!</v>
      </c>
      <c r="N97" s="7" t="e">
        <f>=(K97/L97)-1</f>
        <v>#VALUE!</v>
      </c>
      <c r="O97" s="7" t="e">
        <f>=(K97/M97)-1</f>
        <v>#VALUE!</v>
      </c>
      <c r="P97" s="7" t="s">
        <v>51</v>
      </c>
      <c r="Q97" s="7" t="e">
        <f>=K97*G97*100</f>
        <v>#VALUE!</v>
      </c>
      <c r="R97" s="7" t="e">
        <f>=Q97-I97</f>
        <v>#VALUE!</v>
      </c>
      <c r="S97" s="7" t="e">
        <f>=(Q97/I97)-1</f>
        <v>#VALUE!</v>
      </c>
      <c r="T97" s="7" t="e">
        <f>=R97/I97</f>
        <v>#VALUE!</v>
      </c>
      <c r="U97" s="7" t="e">
        <f>=Q97/F87*100%</f>
        <v>#VALUE!</v>
      </c>
    </row>
    <row r="98">
      <c r="A98" s="7">
        <v>8</v>
      </c>
      <c r="B98" s="7" t="s">
        <v>54</v>
      </c>
      <c r="C98" s="7" t="s">
        <v>55</v>
      </c>
      <c r="D98" s="7" t="s">
        <v>56</v>
      </c>
      <c r="E98" s="8">
        <v>454400</v>
      </c>
      <c r="F98" s="7" t="s">
        <v>54</v>
      </c>
      <c r="G98" s="7">
        <v>4544</v>
      </c>
      <c r="H98" s="8">
        <v>3575.86854892</v>
      </c>
      <c r="I98" s="9">
        <v>1624874668.6292479</v>
      </c>
      <c r="J98" s="7" t="s">
        <v>54</v>
      </c>
      <c r="K98" s="7" t="e">
        <f>=BDP(J98,J90)</f>
        <v>#VALUE!</v>
      </c>
      <c r="L98" s="7" t="e">
        <f>=BDH(J98,L90,L89)</f>
        <v>#VALUE!</v>
      </c>
      <c r="M98" s="7" t="e">
        <f>=BDH(J98,M90,M89)</f>
        <v>#VALUE!</v>
      </c>
      <c r="N98" s="7" t="e">
        <f>=(K98/L98)-1</f>
        <v>#VALUE!</v>
      </c>
      <c r="O98" s="7" t="e">
        <f>=(K98/M98)-1</f>
        <v>#VALUE!</v>
      </c>
      <c r="P98" s="7" t="s">
        <v>54</v>
      </c>
      <c r="Q98" s="7" t="e">
        <f>=K98*G98*100</f>
        <v>#VALUE!</v>
      </c>
      <c r="R98" s="7" t="e">
        <f>=Q98-I98</f>
        <v>#VALUE!</v>
      </c>
      <c r="S98" s="7" t="e">
        <f>=(Q98/I98)-1</f>
        <v>#VALUE!</v>
      </c>
      <c r="T98" s="7" t="e">
        <f>=R98/I98</f>
        <v>#VALUE!</v>
      </c>
      <c r="U98" s="7" t="e">
        <f>=Q98/F87*100%</f>
        <v>#VALUE!</v>
      </c>
    </row>
    <row r="99">
      <c r="A99" s="7">
        <v>9</v>
      </c>
      <c r="B99" s="7" t="s">
        <v>57</v>
      </c>
      <c r="C99" s="7" t="s">
        <v>58</v>
      </c>
      <c r="D99" s="7" t="s">
        <v>59</v>
      </c>
      <c r="E99" s="8">
        <v>5100</v>
      </c>
      <c r="F99" s="7" t="s">
        <v>57</v>
      </c>
      <c r="G99" s="7">
        <v>51</v>
      </c>
      <c r="H99" s="8">
        <v>2821.32273333</v>
      </c>
      <c r="I99" s="9">
        <v>14388745.939983</v>
      </c>
      <c r="J99" s="7" t="s">
        <v>57</v>
      </c>
      <c r="K99" s="7" t="e">
        <f>=BDP(J99,J90)</f>
        <v>#VALUE!</v>
      </c>
      <c r="L99" s="7" t="e">
        <f>=BDH(J99,L90,L89)</f>
        <v>#VALUE!</v>
      </c>
      <c r="M99" s="7" t="e">
        <f>=BDH(J99,M90,M89)</f>
        <v>#VALUE!</v>
      </c>
      <c r="N99" s="7" t="e">
        <f>=(K99/L99)-1</f>
        <v>#VALUE!</v>
      </c>
      <c r="O99" s="7" t="e">
        <f>=(K99/M99)-1</f>
        <v>#VALUE!</v>
      </c>
      <c r="P99" s="7" t="s">
        <v>57</v>
      </c>
      <c r="Q99" s="7" t="e">
        <f>=K99*G99*100</f>
        <v>#VALUE!</v>
      </c>
      <c r="R99" s="7" t="e">
        <f>=Q99-I99</f>
        <v>#VALUE!</v>
      </c>
      <c r="S99" s="7" t="e">
        <f>=(Q99/I99)-1</f>
        <v>#VALUE!</v>
      </c>
      <c r="T99" s="7" t="e">
        <f>=R99/I99</f>
        <v>#VALUE!</v>
      </c>
      <c r="U99" s="7" t="e">
        <f>=Q99/F87*100%</f>
        <v>#VALUE!</v>
      </c>
    </row>
    <row r="100">
      <c r="A100" s="7">
        <v>10</v>
      </c>
      <c r="B100" s="7" t="s">
        <v>60</v>
      </c>
      <c r="C100" s="7" t="s">
        <v>61</v>
      </c>
      <c r="D100" s="7" t="s">
        <v>62</v>
      </c>
      <c r="E100" s="8">
        <v>3800</v>
      </c>
      <c r="F100" s="7" t="s">
        <v>60</v>
      </c>
      <c r="G100" s="7">
        <v>38</v>
      </c>
      <c r="H100" s="8">
        <v>2400.82896053</v>
      </c>
      <c r="I100" s="9">
        <v>9123150.050014</v>
      </c>
      <c r="J100" s="7" t="s">
        <v>60</v>
      </c>
      <c r="K100" s="7" t="e">
        <f>=BDP(J100,J90)</f>
        <v>#VALUE!</v>
      </c>
      <c r="L100" s="7" t="e">
        <f>=BDH(J100,L90,L89)</f>
        <v>#VALUE!</v>
      </c>
      <c r="M100" s="7" t="e">
        <f>=BDH(J100,M90,M89)</f>
        <v>#VALUE!</v>
      </c>
      <c r="N100" s="7" t="e">
        <f>=(K100/L100)-1</f>
        <v>#VALUE!</v>
      </c>
      <c r="O100" s="7" t="e">
        <f>=(K100/M100)-1</f>
        <v>#VALUE!</v>
      </c>
      <c r="P100" s="7" t="s">
        <v>60</v>
      </c>
      <c r="Q100" s="7" t="e">
        <f>=K100*G100*100</f>
        <v>#VALUE!</v>
      </c>
      <c r="R100" s="7" t="e">
        <f>=Q100-I100</f>
        <v>#VALUE!</v>
      </c>
      <c r="S100" s="7" t="e">
        <f>=(Q100/I100)-1</f>
        <v>#VALUE!</v>
      </c>
      <c r="T100" s="7" t="e">
        <f>=R100/I100</f>
        <v>#VALUE!</v>
      </c>
      <c r="U100" s="7" t="e">
        <f>=Q100/F87*100%</f>
        <v>#VALUE!</v>
      </c>
    </row>
    <row r="101">
      <c r="A101" s="7">
        <v>11</v>
      </c>
      <c r="B101" s="7" t="s">
        <v>63</v>
      </c>
      <c r="C101" s="7" t="s">
        <v>64</v>
      </c>
      <c r="D101" s="7" t="s">
        <v>65</v>
      </c>
      <c r="E101" s="8">
        <v>32900</v>
      </c>
      <c r="F101" s="7" t="s">
        <v>63</v>
      </c>
      <c r="G101" s="7">
        <v>329</v>
      </c>
      <c r="H101" s="8">
        <v>7313.28665653</v>
      </c>
      <c r="I101" s="9">
        <v>240607130.99983698</v>
      </c>
      <c r="J101" s="7" t="s">
        <v>63</v>
      </c>
      <c r="K101" s="7" t="e">
        <f>=BDP(J101,J90)</f>
        <v>#VALUE!</v>
      </c>
      <c r="L101" s="7" t="e">
        <f>=BDH(J101,L90,L89)</f>
        <v>#VALUE!</v>
      </c>
      <c r="M101" s="7" t="e">
        <f>=BDH(J101,M90,M89)</f>
        <v>#VALUE!</v>
      </c>
      <c r="N101" s="7" t="e">
        <f>=(K101/L101)-1</f>
        <v>#VALUE!</v>
      </c>
      <c r="O101" s="7" t="e">
        <f>=(K101/M101)-1</f>
        <v>#VALUE!</v>
      </c>
      <c r="P101" s="7" t="s">
        <v>63</v>
      </c>
      <c r="Q101" s="7" t="e">
        <f>=K101*G101*100</f>
        <v>#VALUE!</v>
      </c>
      <c r="R101" s="7" t="e">
        <f>=Q101-I101</f>
        <v>#VALUE!</v>
      </c>
      <c r="S101" s="7" t="e">
        <f>=(Q101/I101)-1</f>
        <v>#VALUE!</v>
      </c>
      <c r="T101" s="7" t="e">
        <f>=R101/I101</f>
        <v>#VALUE!</v>
      </c>
      <c r="U101" s="7" t="e">
        <f>=Q101/F87*100%</f>
        <v>#VALUE!</v>
      </c>
    </row>
    <row r="102">
      <c r="A102" s="7">
        <v>12</v>
      </c>
      <c r="B102" s="7" t="s">
        <v>173</v>
      </c>
      <c r="C102" s="7" t="s">
        <v>174</v>
      </c>
      <c r="D102" s="7" t="s">
        <v>175</v>
      </c>
      <c r="E102" s="8">
        <v>50</v>
      </c>
      <c r="F102" s="7" t="s">
        <v>173</v>
      </c>
      <c r="G102" s="7">
        <v>0.5</v>
      </c>
      <c r="H102" s="8">
        <v>370.5662</v>
      </c>
      <c r="I102" s="9">
        <v>18528.31</v>
      </c>
      <c r="J102" s="7" t="s">
        <v>173</v>
      </c>
      <c r="K102" s="7" t="e">
        <f>=BDP(J102,J90)</f>
        <v>#VALUE!</v>
      </c>
      <c r="L102" s="7" t="e">
        <f>=BDH(J102,L90,L89)</f>
        <v>#VALUE!</v>
      </c>
      <c r="M102" s="7" t="e">
        <f>=BDH(J102,M90,M89)</f>
        <v>#VALUE!</v>
      </c>
      <c r="N102" s="7" t="e">
        <f>=(K102/L102)-1</f>
        <v>#VALUE!</v>
      </c>
      <c r="O102" s="7" t="e">
        <f>=(K102/M102)-1</f>
        <v>#VALUE!</v>
      </c>
      <c r="P102" s="7" t="s">
        <v>173</v>
      </c>
      <c r="Q102" s="7" t="e">
        <f>=K102*G102*100</f>
        <v>#VALUE!</v>
      </c>
      <c r="R102" s="7" t="e">
        <f>=Q102-I102</f>
        <v>#VALUE!</v>
      </c>
      <c r="S102" s="7" t="e">
        <f>=(Q102/I102)-1</f>
        <v>#VALUE!</v>
      </c>
      <c r="T102" s="7" t="e">
        <f>=R102/I102</f>
        <v>#VALUE!</v>
      </c>
      <c r="U102" s="7" t="e">
        <f>=Q102/F87*100%</f>
        <v>#VALUE!</v>
      </c>
    </row>
    <row r="103">
      <c r="A103" s="7">
        <v>13</v>
      </c>
      <c r="B103" s="7" t="s">
        <v>176</v>
      </c>
      <c r="C103" s="7" t="s">
        <v>177</v>
      </c>
      <c r="D103" s="7" t="s">
        <v>178</v>
      </c>
      <c r="E103" s="8">
        <v>10400</v>
      </c>
      <c r="F103" s="7" t="s">
        <v>176</v>
      </c>
      <c r="G103" s="7">
        <v>104</v>
      </c>
      <c r="H103" s="8">
        <v>606.42880096</v>
      </c>
      <c r="I103" s="9">
        <v>6306859.529984</v>
      </c>
      <c r="J103" s="7" t="s">
        <v>176</v>
      </c>
      <c r="K103" s="7" t="e">
        <f>=BDP(J103,J90)</f>
        <v>#VALUE!</v>
      </c>
      <c r="L103" s="7" t="e">
        <f>=BDH(J103,L90,L89)</f>
        <v>#VALUE!</v>
      </c>
      <c r="M103" s="7" t="e">
        <f>=BDH(J103,M90,M89)</f>
        <v>#VALUE!</v>
      </c>
      <c r="N103" s="7" t="e">
        <f>=(K103/L103)-1</f>
        <v>#VALUE!</v>
      </c>
      <c r="O103" s="7" t="e">
        <f>=(K103/M103)-1</f>
        <v>#VALUE!</v>
      </c>
      <c r="P103" s="7" t="s">
        <v>176</v>
      </c>
      <c r="Q103" s="7" t="e">
        <f>=K103*G103*100</f>
        <v>#VALUE!</v>
      </c>
      <c r="R103" s="7" t="e">
        <f>=Q103-I103</f>
        <v>#VALUE!</v>
      </c>
      <c r="S103" s="7" t="e">
        <f>=(Q103/I103)-1</f>
        <v>#VALUE!</v>
      </c>
      <c r="T103" s="7" t="e">
        <f>=R103/I103</f>
        <v>#VALUE!</v>
      </c>
      <c r="U103" s="7" t="e">
        <f>=Q103/F87*100%</f>
        <v>#VALUE!</v>
      </c>
    </row>
    <row r="104">
      <c r="A104" s="7">
        <v>14</v>
      </c>
      <c r="B104" s="7" t="s">
        <v>66</v>
      </c>
      <c r="C104" s="7" t="s">
        <v>67</v>
      </c>
      <c r="D104" s="7" t="s">
        <v>68</v>
      </c>
      <c r="E104" s="8">
        <v>6800</v>
      </c>
      <c r="F104" s="7" t="s">
        <v>66</v>
      </c>
      <c r="G104" s="7">
        <v>68</v>
      </c>
      <c r="H104" s="8">
        <v>350</v>
      </c>
      <c r="I104" s="9">
        <v>2380000</v>
      </c>
      <c r="J104" s="7" t="s">
        <v>66</v>
      </c>
      <c r="K104" s="7" t="e">
        <f>=BDP(J104,J90)</f>
        <v>#VALUE!</v>
      </c>
      <c r="L104" s="7" t="e">
        <f>=BDH(J104,L90,L89)</f>
        <v>#VALUE!</v>
      </c>
      <c r="M104" s="7" t="e">
        <f>=BDH(J104,M90,M89)</f>
        <v>#VALUE!</v>
      </c>
      <c r="N104" s="7" t="e">
        <f>=(K104/L104)-1</f>
        <v>#VALUE!</v>
      </c>
      <c r="O104" s="7" t="e">
        <f>=(K104/M104)-1</f>
        <v>#VALUE!</v>
      </c>
      <c r="P104" s="7" t="s">
        <v>66</v>
      </c>
      <c r="Q104" s="7" t="e">
        <f>=K104*G104*100</f>
        <v>#VALUE!</v>
      </c>
      <c r="R104" s="7" t="e">
        <f>=Q104-I104</f>
        <v>#VALUE!</v>
      </c>
      <c r="S104" s="7" t="e">
        <f>=(Q104/I104)-1</f>
        <v>#VALUE!</v>
      </c>
      <c r="T104" s="7" t="e">
        <f>=R104/I104</f>
        <v>#VALUE!</v>
      </c>
      <c r="U104" s="7" t="e">
        <f>=Q104/F87*100%</f>
        <v>#VALUE!</v>
      </c>
    </row>
    <row r="105">
      <c r="A105" s="7">
        <v>15</v>
      </c>
      <c r="B105" s="7" t="s">
        <v>69</v>
      </c>
      <c r="C105" s="7" t="s">
        <v>70</v>
      </c>
      <c r="D105" s="7" t="s">
        <v>71</v>
      </c>
      <c r="E105" s="8">
        <v>2300</v>
      </c>
      <c r="F105" s="7" t="s">
        <v>69</v>
      </c>
      <c r="G105" s="7">
        <v>23</v>
      </c>
      <c r="H105" s="8">
        <v>8605.24582174</v>
      </c>
      <c r="I105" s="9">
        <v>19792065.390002</v>
      </c>
      <c r="J105" s="7" t="s">
        <v>69</v>
      </c>
      <c r="K105" s="7" t="e">
        <f>=BDP(J105,J90)</f>
        <v>#VALUE!</v>
      </c>
      <c r="L105" s="7" t="e">
        <f>=BDH(J105,L90,L89)</f>
        <v>#VALUE!</v>
      </c>
      <c r="M105" s="7" t="e">
        <f>=BDH(J105,M90,M89)</f>
        <v>#VALUE!</v>
      </c>
      <c r="N105" s="7" t="e">
        <f>=(K105/L105)-1</f>
        <v>#VALUE!</v>
      </c>
      <c r="O105" s="7" t="e">
        <f>=(K105/M105)-1</f>
        <v>#VALUE!</v>
      </c>
      <c r="P105" s="7" t="s">
        <v>69</v>
      </c>
      <c r="Q105" s="7" t="e">
        <f>=K105*G105*100</f>
        <v>#VALUE!</v>
      </c>
      <c r="R105" s="7" t="e">
        <f>=Q105-I105</f>
        <v>#VALUE!</v>
      </c>
      <c r="S105" s="7" t="e">
        <f>=(Q105/I105)-1</f>
        <v>#VALUE!</v>
      </c>
      <c r="T105" s="7" t="e">
        <f>=R105/I105</f>
        <v>#VALUE!</v>
      </c>
      <c r="U105" s="7" t="e">
        <f>=Q105/F87*100%</f>
        <v>#VALUE!</v>
      </c>
    </row>
    <row r="106">
      <c r="A106" s="7">
        <v>16</v>
      </c>
      <c r="B106" s="7" t="s">
        <v>72</v>
      </c>
      <c r="C106" s="7" t="s">
        <v>73</v>
      </c>
      <c r="D106" s="7" t="s">
        <v>74</v>
      </c>
      <c r="E106" s="8">
        <v>3200</v>
      </c>
      <c r="F106" s="7" t="s">
        <v>72</v>
      </c>
      <c r="G106" s="7">
        <v>32</v>
      </c>
      <c r="H106" s="8">
        <v>7935.52992188</v>
      </c>
      <c r="I106" s="9">
        <v>25393695.750016</v>
      </c>
      <c r="J106" s="7" t="s">
        <v>72</v>
      </c>
      <c r="K106" s="7" t="e">
        <f>=BDP(J106,J90)</f>
        <v>#VALUE!</v>
      </c>
      <c r="L106" s="7" t="e">
        <f>=BDH(J106,L90,L89)</f>
        <v>#VALUE!</v>
      </c>
      <c r="M106" s="7" t="e">
        <f>=BDH(J106,M90,M89)</f>
        <v>#VALUE!</v>
      </c>
      <c r="N106" s="7" t="e">
        <f>=(K106/L106)-1</f>
        <v>#VALUE!</v>
      </c>
      <c r="O106" s="7" t="e">
        <f>=(K106/M106)-1</f>
        <v>#VALUE!</v>
      </c>
      <c r="P106" s="7" t="s">
        <v>72</v>
      </c>
      <c r="Q106" s="7" t="e">
        <f>=K106*G106*100</f>
        <v>#VALUE!</v>
      </c>
      <c r="R106" s="7" t="e">
        <f>=Q106-I106</f>
        <v>#VALUE!</v>
      </c>
      <c r="S106" s="7" t="e">
        <f>=(Q106/I106)-1</f>
        <v>#VALUE!</v>
      </c>
      <c r="T106" s="7" t="e">
        <f>=R106/I106</f>
        <v>#VALUE!</v>
      </c>
      <c r="U106" s="7" t="e">
        <f>=Q106/F87*100%</f>
        <v>#VALUE!</v>
      </c>
    </row>
    <row r="107">
      <c r="A107" s="7">
        <v>17</v>
      </c>
      <c r="B107" s="7" t="s">
        <v>75</v>
      </c>
      <c r="C107" s="7" t="s">
        <v>76</v>
      </c>
      <c r="D107" s="7" t="s">
        <v>77</v>
      </c>
      <c r="E107" s="8">
        <v>2100</v>
      </c>
      <c r="F107" s="7" t="s">
        <v>75</v>
      </c>
      <c r="G107" s="7">
        <v>21</v>
      </c>
      <c r="H107" s="8">
        <v>17994.71283333</v>
      </c>
      <c r="I107" s="9">
        <v>37788896.949993</v>
      </c>
      <c r="J107" s="7" t="s">
        <v>75</v>
      </c>
      <c r="K107" s="7" t="e">
        <f>=BDP(J107,J90)</f>
        <v>#VALUE!</v>
      </c>
      <c r="L107" s="7" t="e">
        <f>=BDH(J107,L90,L89)</f>
        <v>#VALUE!</v>
      </c>
      <c r="M107" s="7" t="e">
        <f>=BDH(J107,M90,M89)</f>
        <v>#VALUE!</v>
      </c>
      <c r="N107" s="7" t="e">
        <f>=(K107/L107)-1</f>
        <v>#VALUE!</v>
      </c>
      <c r="O107" s="7" t="e">
        <f>=(K107/M107)-1</f>
        <v>#VALUE!</v>
      </c>
      <c r="P107" s="7" t="s">
        <v>75</v>
      </c>
      <c r="Q107" s="7" t="e">
        <f>=K107*G107*100</f>
        <v>#VALUE!</v>
      </c>
      <c r="R107" s="7" t="e">
        <f>=Q107-I107</f>
        <v>#VALUE!</v>
      </c>
      <c r="S107" s="7" t="e">
        <f>=(Q107/I107)-1</f>
        <v>#VALUE!</v>
      </c>
      <c r="T107" s="7" t="e">
        <f>=R107/I107</f>
        <v>#VALUE!</v>
      </c>
      <c r="U107" s="7" t="e">
        <f>=Q107/F87*100%</f>
        <v>#VALUE!</v>
      </c>
    </row>
    <row r="108">
      <c r="A108" s="7">
        <v>18</v>
      </c>
      <c r="B108" s="7" t="s">
        <v>81</v>
      </c>
      <c r="C108" s="7" t="s">
        <v>82</v>
      </c>
      <c r="D108" s="7" t="s">
        <v>83</v>
      </c>
      <c r="E108" s="8">
        <v>3300</v>
      </c>
      <c r="F108" s="7" t="s">
        <v>81</v>
      </c>
      <c r="G108" s="7">
        <v>33</v>
      </c>
      <c r="H108" s="8">
        <v>5330.61575152</v>
      </c>
      <c r="I108" s="9">
        <v>17591031.980016</v>
      </c>
      <c r="J108" s="7" t="s">
        <v>81</v>
      </c>
      <c r="K108" s="7" t="e">
        <f>=BDP(J108,J90)</f>
        <v>#VALUE!</v>
      </c>
      <c r="L108" s="7" t="e">
        <f>=BDH(J108,L90,L89)</f>
        <v>#VALUE!</v>
      </c>
      <c r="M108" s="7" t="e">
        <f>=BDH(J108,M90,M89)</f>
        <v>#VALUE!</v>
      </c>
      <c r="N108" s="7" t="e">
        <f>=(K108/L108)-1</f>
        <v>#VALUE!</v>
      </c>
      <c r="O108" s="7" t="e">
        <f>=(K108/M108)-1</f>
        <v>#VALUE!</v>
      </c>
      <c r="P108" s="7" t="s">
        <v>81</v>
      </c>
      <c r="Q108" s="7" t="e">
        <f>=K108*G108*100</f>
        <v>#VALUE!</v>
      </c>
      <c r="R108" s="7" t="e">
        <f>=Q108-I108</f>
        <v>#VALUE!</v>
      </c>
      <c r="S108" s="7" t="e">
        <f>=(Q108/I108)-1</f>
        <v>#VALUE!</v>
      </c>
      <c r="T108" s="7" t="e">
        <f>=R108/I108</f>
        <v>#VALUE!</v>
      </c>
      <c r="U108" s="7" t="e">
        <f>=Q108/F87*100%</f>
        <v>#VALUE!</v>
      </c>
    </row>
    <row r="109">
      <c r="A109" s="7">
        <v>19</v>
      </c>
      <c r="B109" s="7" t="s">
        <v>84</v>
      </c>
      <c r="C109" s="7" t="s">
        <v>85</v>
      </c>
      <c r="D109" s="7" t="s">
        <v>86</v>
      </c>
      <c r="E109" s="8">
        <v>17600</v>
      </c>
      <c r="F109" s="7" t="s">
        <v>84</v>
      </c>
      <c r="G109" s="7">
        <v>176</v>
      </c>
      <c r="H109" s="8">
        <v>1507.825575</v>
      </c>
      <c r="I109" s="9">
        <v>26537730.12</v>
      </c>
      <c r="J109" s="7" t="s">
        <v>84</v>
      </c>
      <c r="K109" s="7" t="e">
        <f>=BDP(J109,J90)</f>
        <v>#VALUE!</v>
      </c>
      <c r="L109" s="7" t="e">
        <f>=BDH(J109,L90,L89)</f>
        <v>#VALUE!</v>
      </c>
      <c r="M109" s="7" t="e">
        <f>=BDH(J109,M90,M89)</f>
        <v>#VALUE!</v>
      </c>
      <c r="N109" s="7" t="e">
        <f>=(K109/L109)-1</f>
        <v>#VALUE!</v>
      </c>
      <c r="O109" s="7" t="e">
        <f>=(K109/M109)-1</f>
        <v>#VALUE!</v>
      </c>
      <c r="P109" s="7" t="s">
        <v>84</v>
      </c>
      <c r="Q109" s="7" t="e">
        <f>=K109*G109*100</f>
        <v>#VALUE!</v>
      </c>
      <c r="R109" s="7" t="e">
        <f>=Q109-I109</f>
        <v>#VALUE!</v>
      </c>
      <c r="S109" s="7" t="e">
        <f>=(Q109/I109)-1</f>
        <v>#VALUE!</v>
      </c>
      <c r="T109" s="7" t="e">
        <f>=R109/I109</f>
        <v>#VALUE!</v>
      </c>
      <c r="U109" s="7" t="e">
        <f>=Q109/F87*100%</f>
        <v>#VALUE!</v>
      </c>
    </row>
    <row r="110">
      <c r="A110" s="7">
        <v>20</v>
      </c>
      <c r="B110" s="7" t="s">
        <v>179</v>
      </c>
      <c r="C110" s="7" t="s">
        <v>180</v>
      </c>
      <c r="D110" s="7" t="s">
        <v>181</v>
      </c>
      <c r="E110" s="8">
        <v>7500</v>
      </c>
      <c r="F110" s="7" t="s">
        <v>179</v>
      </c>
      <c r="G110" s="7">
        <v>75</v>
      </c>
      <c r="H110" s="8">
        <v>730</v>
      </c>
      <c r="I110" s="9">
        <v>5475000</v>
      </c>
      <c r="J110" s="7" t="s">
        <v>179</v>
      </c>
      <c r="K110" s="7" t="e">
        <f>=BDP(J110,J90)</f>
        <v>#VALUE!</v>
      </c>
      <c r="L110" s="7" t="e">
        <f>=BDH(J110,L90,L89)</f>
        <v>#VALUE!</v>
      </c>
      <c r="M110" s="7" t="e">
        <f>=BDH(J110,M90,M89)</f>
        <v>#VALUE!</v>
      </c>
      <c r="N110" s="7" t="e">
        <f>=(K110/L110)-1</f>
        <v>#VALUE!</v>
      </c>
      <c r="O110" s="7" t="e">
        <f>=(K110/M110)-1</f>
        <v>#VALUE!</v>
      </c>
      <c r="P110" s="7" t="s">
        <v>179</v>
      </c>
      <c r="Q110" s="7" t="e">
        <f>=K110*G110*100</f>
        <v>#VALUE!</v>
      </c>
      <c r="R110" s="7" t="e">
        <f>=Q110-I110</f>
        <v>#VALUE!</v>
      </c>
      <c r="S110" s="7" t="e">
        <f>=(Q110/I110)-1</f>
        <v>#VALUE!</v>
      </c>
      <c r="T110" s="7" t="e">
        <f>=R110/I110</f>
        <v>#VALUE!</v>
      </c>
      <c r="U110" s="7" t="e">
        <f>=Q110/F87*100%</f>
        <v>#VALUE!</v>
      </c>
    </row>
    <row r="111">
      <c r="A111" s="7">
        <v>21</v>
      </c>
      <c r="B111" s="7" t="s">
        <v>87</v>
      </c>
      <c r="C111" s="7" t="s">
        <v>88</v>
      </c>
      <c r="D111" s="7" t="s">
        <v>89</v>
      </c>
      <c r="E111" s="8">
        <v>3800</v>
      </c>
      <c r="F111" s="7" t="s">
        <v>87</v>
      </c>
      <c r="G111" s="7">
        <v>38</v>
      </c>
      <c r="H111" s="8">
        <v>1475</v>
      </c>
      <c r="I111" s="9">
        <v>5605000</v>
      </c>
      <c r="J111" s="7" t="s">
        <v>87</v>
      </c>
      <c r="K111" s="7" t="e">
        <f>=BDP(J111,J90)</f>
        <v>#VALUE!</v>
      </c>
      <c r="L111" s="7" t="e">
        <f>=BDH(J111,L90,L89)</f>
        <v>#VALUE!</v>
      </c>
      <c r="M111" s="7" t="e">
        <f>=BDH(J111,M90,M89)</f>
        <v>#VALUE!</v>
      </c>
      <c r="N111" s="7" t="e">
        <f>=(K111/L111)-1</f>
        <v>#VALUE!</v>
      </c>
      <c r="O111" s="7" t="e">
        <f>=(K111/M111)-1</f>
        <v>#VALUE!</v>
      </c>
      <c r="P111" s="7" t="s">
        <v>87</v>
      </c>
      <c r="Q111" s="7" t="e">
        <f>=K111*G111*100</f>
        <v>#VALUE!</v>
      </c>
      <c r="R111" s="7" t="e">
        <f>=Q111-I111</f>
        <v>#VALUE!</v>
      </c>
      <c r="S111" s="7" t="e">
        <f>=(Q111/I111)-1</f>
        <v>#VALUE!</v>
      </c>
      <c r="T111" s="7" t="e">
        <f>=R111/I111</f>
        <v>#VALUE!</v>
      </c>
      <c r="U111" s="7" t="e">
        <f>=Q111/F87*100%</f>
        <v>#VALUE!</v>
      </c>
    </row>
    <row r="112">
      <c r="A112" s="7">
        <v>22</v>
      </c>
      <c r="B112" s="7" t="s">
        <v>90</v>
      </c>
      <c r="C112" s="7" t="s">
        <v>91</v>
      </c>
      <c r="D112" s="7" t="s">
        <v>92</v>
      </c>
      <c r="E112" s="8">
        <v>6200</v>
      </c>
      <c r="F112" s="7" t="s">
        <v>90</v>
      </c>
      <c r="G112" s="7">
        <v>62</v>
      </c>
      <c r="H112" s="8">
        <v>835.84615323</v>
      </c>
      <c r="I112" s="9">
        <v>5182246.150026</v>
      </c>
      <c r="J112" s="7" t="s">
        <v>90</v>
      </c>
      <c r="K112" s="7" t="e">
        <f>=BDP(J112,J90)</f>
        <v>#VALUE!</v>
      </c>
      <c r="L112" s="7" t="e">
        <f>=BDH(J112,L90,L89)</f>
        <v>#VALUE!</v>
      </c>
      <c r="M112" s="7" t="e">
        <f>=BDH(J112,M90,M89)</f>
        <v>#VALUE!</v>
      </c>
      <c r="N112" s="7" t="e">
        <f>=(K112/L112)-1</f>
        <v>#VALUE!</v>
      </c>
      <c r="O112" s="7" t="e">
        <f>=(K112/M112)-1</f>
        <v>#VALUE!</v>
      </c>
      <c r="P112" s="7" t="s">
        <v>90</v>
      </c>
      <c r="Q112" s="7" t="e">
        <f>=K112*G112*100</f>
        <v>#VALUE!</v>
      </c>
      <c r="R112" s="7" t="e">
        <f>=Q112-I112</f>
        <v>#VALUE!</v>
      </c>
      <c r="S112" s="7" t="e">
        <f>=(Q112/I112)-1</f>
        <v>#VALUE!</v>
      </c>
      <c r="T112" s="7" t="e">
        <f>=R112/I112</f>
        <v>#VALUE!</v>
      </c>
      <c r="U112" s="7" t="e">
        <f>=Q112/F87*100%</f>
        <v>#VALUE!</v>
      </c>
    </row>
    <row r="113">
      <c r="A113" s="7">
        <v>23</v>
      </c>
      <c r="B113" s="7" t="s">
        <v>182</v>
      </c>
      <c r="C113" s="7" t="s">
        <v>183</v>
      </c>
      <c r="D113" s="7" t="s">
        <v>184</v>
      </c>
      <c r="E113" s="8">
        <v>9700000</v>
      </c>
      <c r="F113" s="7" t="s">
        <v>182</v>
      </c>
      <c r="G113" s="7">
        <v>97000</v>
      </c>
      <c r="H113" s="8">
        <v>412</v>
      </c>
      <c r="I113" s="9">
        <v>3996400000</v>
      </c>
      <c r="J113" s="7" t="s">
        <v>182</v>
      </c>
      <c r="K113" s="7" t="e">
        <f>=BDP(J113,J90)</f>
        <v>#VALUE!</v>
      </c>
      <c r="L113" s="7" t="e">
        <f>=BDH(J113,L90,L89)</f>
        <v>#VALUE!</v>
      </c>
      <c r="M113" s="7" t="e">
        <f>=BDH(J113,M90,M89)</f>
        <v>#VALUE!</v>
      </c>
      <c r="N113" s="7" t="e">
        <f>=(K113/L113)-1</f>
        <v>#VALUE!</v>
      </c>
      <c r="O113" s="7" t="e">
        <f>=(K113/M113)-1</f>
        <v>#VALUE!</v>
      </c>
      <c r="P113" s="7" t="s">
        <v>182</v>
      </c>
      <c r="Q113" s="7" t="e">
        <f>=K113*G113*100</f>
        <v>#VALUE!</v>
      </c>
      <c r="R113" s="7" t="e">
        <f>=Q113-I113</f>
        <v>#VALUE!</v>
      </c>
      <c r="S113" s="7" t="e">
        <f>=(Q113/I113)-1</f>
        <v>#VALUE!</v>
      </c>
      <c r="T113" s="7" t="e">
        <f>=R113/I113</f>
        <v>#VALUE!</v>
      </c>
      <c r="U113" s="7" t="e">
        <f>=Q113/F87*100%</f>
        <v>#VALUE!</v>
      </c>
    </row>
    <row r="114">
      <c r="A114" s="7">
        <v>24</v>
      </c>
      <c r="B114" s="7" t="s">
        <v>93</v>
      </c>
      <c r="C114" s="7" t="s">
        <v>94</v>
      </c>
      <c r="D114" s="7" t="s">
        <v>95</v>
      </c>
      <c r="E114" s="8">
        <v>11800</v>
      </c>
      <c r="F114" s="7" t="s">
        <v>93</v>
      </c>
      <c r="G114" s="7">
        <v>118</v>
      </c>
      <c r="H114" s="8">
        <v>2023.21644661</v>
      </c>
      <c r="I114" s="9">
        <v>23873954.069998</v>
      </c>
      <c r="J114" s="7" t="s">
        <v>93</v>
      </c>
      <c r="K114" s="7" t="e">
        <f>=BDP(J114,J90)</f>
        <v>#VALUE!</v>
      </c>
      <c r="L114" s="7" t="e">
        <f>=BDH(J114,L90,L89)</f>
        <v>#VALUE!</v>
      </c>
      <c r="M114" s="7" t="e">
        <f>=BDH(J114,M90,M89)</f>
        <v>#VALUE!</v>
      </c>
      <c r="N114" s="7" t="e">
        <f>=(K114/L114)-1</f>
        <v>#VALUE!</v>
      </c>
      <c r="O114" s="7" t="e">
        <f>=(K114/M114)-1</f>
        <v>#VALUE!</v>
      </c>
      <c r="P114" s="7" t="s">
        <v>93</v>
      </c>
      <c r="Q114" s="7" t="e">
        <f>=K114*G114*100</f>
        <v>#VALUE!</v>
      </c>
      <c r="R114" s="7" t="e">
        <f>=Q114-I114</f>
        <v>#VALUE!</v>
      </c>
      <c r="S114" s="7" t="e">
        <f>=(Q114/I114)-1</f>
        <v>#VALUE!</v>
      </c>
      <c r="T114" s="7" t="e">
        <f>=R114/I114</f>
        <v>#VALUE!</v>
      </c>
      <c r="U114" s="7" t="e">
        <f>=Q114/F87*100%</f>
        <v>#VALUE!</v>
      </c>
    </row>
    <row r="115">
      <c r="A115" s="7">
        <v>25</v>
      </c>
      <c r="B115" s="7" t="s">
        <v>96</v>
      </c>
      <c r="C115" s="7" t="s">
        <v>97</v>
      </c>
      <c r="D115" s="7" t="s">
        <v>98</v>
      </c>
      <c r="E115" s="8">
        <v>305900</v>
      </c>
      <c r="F115" s="7" t="s">
        <v>96</v>
      </c>
      <c r="G115" s="7">
        <v>3059</v>
      </c>
      <c r="H115" s="8">
        <v>251.41549526</v>
      </c>
      <c r="I115" s="9">
        <v>76908000.00003399</v>
      </c>
      <c r="J115" s="7" t="s">
        <v>96</v>
      </c>
      <c r="K115" s="7" t="e">
        <f>=BDP(J115,J90)</f>
        <v>#VALUE!</v>
      </c>
      <c r="L115" s="7" t="e">
        <f>=BDH(J115,L90,L89)</f>
        <v>#VALUE!</v>
      </c>
      <c r="M115" s="7" t="e">
        <f>=BDH(J115,M90,M89)</f>
        <v>#VALUE!</v>
      </c>
      <c r="N115" s="7" t="e">
        <f>=(K115/L115)-1</f>
        <v>#VALUE!</v>
      </c>
      <c r="O115" s="7" t="e">
        <f>=(K115/M115)-1</f>
        <v>#VALUE!</v>
      </c>
      <c r="P115" s="7" t="s">
        <v>96</v>
      </c>
      <c r="Q115" s="7" t="e">
        <f>=K115*G115*100</f>
        <v>#VALUE!</v>
      </c>
      <c r="R115" s="7" t="e">
        <f>=Q115-I115</f>
        <v>#VALUE!</v>
      </c>
      <c r="S115" s="7" t="e">
        <f>=(Q115/I115)-1</f>
        <v>#VALUE!</v>
      </c>
      <c r="T115" s="7" t="e">
        <f>=R115/I115</f>
        <v>#VALUE!</v>
      </c>
      <c r="U115" s="7" t="e">
        <f>=Q115/F87*100%</f>
        <v>#VALUE!</v>
      </c>
    </row>
    <row r="116">
      <c r="A116" s="7">
        <v>26</v>
      </c>
      <c r="B116" s="7" t="s">
        <v>99</v>
      </c>
      <c r="C116" s="7" t="s">
        <v>100</v>
      </c>
      <c r="D116" s="7" t="s">
        <v>101</v>
      </c>
      <c r="E116" s="8">
        <v>4300</v>
      </c>
      <c r="F116" s="7" t="s">
        <v>99</v>
      </c>
      <c r="G116" s="7">
        <v>43</v>
      </c>
      <c r="H116" s="8">
        <v>2626.83172558</v>
      </c>
      <c r="I116" s="9">
        <v>11295376.419994</v>
      </c>
      <c r="J116" s="7" t="s">
        <v>99</v>
      </c>
      <c r="K116" s="7" t="e">
        <f>=BDP(J116,J90)</f>
        <v>#VALUE!</v>
      </c>
      <c r="L116" s="7" t="e">
        <f>=BDH(J116,L90,L89)</f>
        <v>#VALUE!</v>
      </c>
      <c r="M116" s="7" t="e">
        <f>=BDH(J116,M90,M89)</f>
        <v>#VALUE!</v>
      </c>
      <c r="N116" s="7" t="e">
        <f>=(K116/L116)-1</f>
        <v>#VALUE!</v>
      </c>
      <c r="O116" s="7" t="e">
        <f>=(K116/M116)-1</f>
        <v>#VALUE!</v>
      </c>
      <c r="P116" s="7" t="s">
        <v>99</v>
      </c>
      <c r="Q116" s="7" t="e">
        <f>=K116*G116*100</f>
        <v>#VALUE!</v>
      </c>
      <c r="R116" s="7" t="e">
        <f>=Q116-I116</f>
        <v>#VALUE!</v>
      </c>
      <c r="S116" s="7" t="e">
        <f>=(Q116/I116)-1</f>
        <v>#VALUE!</v>
      </c>
      <c r="T116" s="7" t="e">
        <f>=R116/I116</f>
        <v>#VALUE!</v>
      </c>
      <c r="U116" s="7" t="e">
        <f>=Q116/F87*100%</f>
        <v>#VALUE!</v>
      </c>
    </row>
    <row r="117">
      <c r="A117" s="7">
        <v>27</v>
      </c>
      <c r="B117" s="7" t="s">
        <v>102</v>
      </c>
      <c r="C117" s="7" t="s">
        <v>103</v>
      </c>
      <c r="D117" s="7" t="s">
        <v>104</v>
      </c>
      <c r="E117" s="8">
        <v>3300</v>
      </c>
      <c r="F117" s="7" t="s">
        <v>102</v>
      </c>
      <c r="G117" s="7">
        <v>33</v>
      </c>
      <c r="H117" s="8">
        <v>2893.78699394</v>
      </c>
      <c r="I117" s="9">
        <v>9549497.080002</v>
      </c>
      <c r="J117" s="7" t="s">
        <v>102</v>
      </c>
      <c r="K117" s="7" t="e">
        <f>=BDP(J117,J90)</f>
        <v>#VALUE!</v>
      </c>
      <c r="L117" s="7" t="e">
        <f>=BDH(J117,L90,L89)</f>
        <v>#VALUE!</v>
      </c>
      <c r="M117" s="7" t="e">
        <f>=BDH(J117,M90,M89)</f>
        <v>#VALUE!</v>
      </c>
      <c r="N117" s="7" t="e">
        <f>=(K117/L117)-1</f>
        <v>#VALUE!</v>
      </c>
      <c r="O117" s="7" t="e">
        <f>=(K117/M117)-1</f>
        <v>#VALUE!</v>
      </c>
      <c r="P117" s="7" t="s">
        <v>102</v>
      </c>
      <c r="Q117" s="7" t="e">
        <f>=K117*G117*100</f>
        <v>#VALUE!</v>
      </c>
      <c r="R117" s="7" t="e">
        <f>=Q117-I117</f>
        <v>#VALUE!</v>
      </c>
      <c r="S117" s="7" t="e">
        <f>=(Q117/I117)-1</f>
        <v>#VALUE!</v>
      </c>
      <c r="T117" s="7" t="e">
        <f>=R117/I117</f>
        <v>#VALUE!</v>
      </c>
      <c r="U117" s="7" t="e">
        <f>=Q117/F87*100%</f>
        <v>#VALUE!</v>
      </c>
    </row>
    <row r="118">
      <c r="A118" s="7">
        <v>28</v>
      </c>
      <c r="B118" s="7" t="s">
        <v>185</v>
      </c>
      <c r="C118" s="7" t="s">
        <v>186</v>
      </c>
      <c r="D118" s="7" t="s">
        <v>187</v>
      </c>
      <c r="E118" s="8">
        <v>6100</v>
      </c>
      <c r="F118" s="7" t="s">
        <v>185</v>
      </c>
      <c r="G118" s="7">
        <v>61</v>
      </c>
      <c r="H118" s="8">
        <v>1022.6004459</v>
      </c>
      <c r="I118" s="9">
        <v>6237862.71999</v>
      </c>
      <c r="J118" s="7" t="s">
        <v>185</v>
      </c>
      <c r="K118" s="7" t="e">
        <f>=BDP(J118,J90)</f>
        <v>#VALUE!</v>
      </c>
      <c r="L118" s="7" t="e">
        <f>=BDH(J118,L90,L89)</f>
        <v>#VALUE!</v>
      </c>
      <c r="M118" s="7" t="e">
        <f>=BDH(J118,M90,M89)</f>
        <v>#VALUE!</v>
      </c>
      <c r="N118" s="7" t="e">
        <f>=(K118/L118)-1</f>
        <v>#VALUE!</v>
      </c>
      <c r="O118" s="7" t="e">
        <f>=(K118/M118)-1</f>
        <v>#VALUE!</v>
      </c>
      <c r="P118" s="7" t="s">
        <v>185</v>
      </c>
      <c r="Q118" s="7" t="e">
        <f>=K118*G118*100</f>
        <v>#VALUE!</v>
      </c>
      <c r="R118" s="7" t="e">
        <f>=Q118-I118</f>
        <v>#VALUE!</v>
      </c>
      <c r="S118" s="7" t="e">
        <f>=(Q118/I118)-1</f>
        <v>#VALUE!</v>
      </c>
      <c r="T118" s="7" t="e">
        <f>=R118/I118</f>
        <v>#VALUE!</v>
      </c>
      <c r="U118" s="7" t="e">
        <f>=Q118/F87*100%</f>
        <v>#VALUE!</v>
      </c>
    </row>
    <row r="119">
      <c r="A119" s="7">
        <v>29</v>
      </c>
      <c r="B119" s="7" t="s">
        <v>105</v>
      </c>
      <c r="C119" s="7" t="s">
        <v>106</v>
      </c>
      <c r="D119" s="7" t="s">
        <v>107</v>
      </c>
      <c r="E119" s="8">
        <v>3200</v>
      </c>
      <c r="F119" s="7" t="s">
        <v>105</v>
      </c>
      <c r="G119" s="7">
        <v>32</v>
      </c>
      <c r="H119" s="8">
        <v>11926.3100625</v>
      </c>
      <c r="I119" s="9">
        <v>38164192.2</v>
      </c>
      <c r="J119" s="7" t="s">
        <v>105</v>
      </c>
      <c r="K119" s="7" t="e">
        <f>=BDP(J119,J90)</f>
        <v>#VALUE!</v>
      </c>
      <c r="L119" s="7" t="e">
        <f>=BDH(J119,L90,L89)</f>
        <v>#VALUE!</v>
      </c>
      <c r="M119" s="7" t="e">
        <f>=BDH(J119,M90,M89)</f>
        <v>#VALUE!</v>
      </c>
      <c r="N119" s="7" t="e">
        <f>=(K119/L119)-1</f>
        <v>#VALUE!</v>
      </c>
      <c r="O119" s="7" t="e">
        <f>=(K119/M119)-1</f>
        <v>#VALUE!</v>
      </c>
      <c r="P119" s="7" t="s">
        <v>105</v>
      </c>
      <c r="Q119" s="7" t="e">
        <f>=K119*G119*100</f>
        <v>#VALUE!</v>
      </c>
      <c r="R119" s="7" t="e">
        <f>=Q119-I119</f>
        <v>#VALUE!</v>
      </c>
      <c r="S119" s="7" t="e">
        <f>=(Q119/I119)-1</f>
        <v>#VALUE!</v>
      </c>
      <c r="T119" s="7" t="e">
        <f>=R119/I119</f>
        <v>#VALUE!</v>
      </c>
      <c r="U119" s="7" t="e">
        <f>=Q119/F87*100%</f>
        <v>#VALUE!</v>
      </c>
    </row>
    <row r="120">
      <c r="A120" s="7">
        <v>30</v>
      </c>
      <c r="B120" s="7" t="s">
        <v>188</v>
      </c>
      <c r="C120" s="7" t="s">
        <v>189</v>
      </c>
      <c r="D120" s="7" t="s">
        <v>190</v>
      </c>
      <c r="E120" s="8">
        <v>66</v>
      </c>
      <c r="F120" s="7" t="s">
        <v>188</v>
      </c>
      <c r="G120" s="7">
        <v>0.66</v>
      </c>
      <c r="H120" s="8">
        <v>226.57227273</v>
      </c>
      <c r="I120" s="9">
        <v>14953.77</v>
      </c>
      <c r="J120" s="7" t="s">
        <v>188</v>
      </c>
      <c r="K120" s="7" t="e">
        <f>=BDP(J120,J90)</f>
        <v>#VALUE!</v>
      </c>
      <c r="L120" s="7" t="e">
        <f>=BDH(J120,L90,L89)</f>
        <v>#VALUE!</v>
      </c>
      <c r="M120" s="7" t="e">
        <f>=BDH(J120,M90,M89)</f>
        <v>#VALUE!</v>
      </c>
      <c r="N120" s="7" t="e">
        <f>=(K120/L120)-1</f>
        <v>#VALUE!</v>
      </c>
      <c r="O120" s="7" t="e">
        <f>=(K120/M120)-1</f>
        <v>#VALUE!</v>
      </c>
      <c r="P120" s="7" t="s">
        <v>188</v>
      </c>
      <c r="Q120" s="7" t="e">
        <f>=K120*G120*100</f>
        <v>#VALUE!</v>
      </c>
      <c r="R120" s="7" t="e">
        <f>=Q120-I120</f>
        <v>#VALUE!</v>
      </c>
      <c r="S120" s="7" t="e">
        <f>=(Q120/I120)-1</f>
        <v>#VALUE!</v>
      </c>
      <c r="T120" s="7" t="e">
        <f>=R120/I120</f>
        <v>#VALUE!</v>
      </c>
      <c r="U120" s="7" t="e">
        <f>=Q120/F87*100%</f>
        <v>#VALUE!</v>
      </c>
    </row>
    <row r="121">
      <c r="A121" s="7">
        <v>31</v>
      </c>
      <c r="B121" s="7" t="s">
        <v>108</v>
      </c>
      <c r="C121" s="7" t="s">
        <v>109</v>
      </c>
      <c r="D121" s="7" t="s">
        <v>110</v>
      </c>
      <c r="E121" s="8">
        <v>42000</v>
      </c>
      <c r="F121" s="7" t="s">
        <v>108</v>
      </c>
      <c r="G121" s="7">
        <v>420</v>
      </c>
      <c r="H121" s="8">
        <v>3953.11112262</v>
      </c>
      <c r="I121" s="9">
        <v>166030667.15004</v>
      </c>
      <c r="J121" s="7" t="s">
        <v>108</v>
      </c>
      <c r="K121" s="7" t="e">
        <f>=BDP(J121,J90)</f>
        <v>#VALUE!</v>
      </c>
      <c r="L121" s="7" t="e">
        <f>=BDH(J121,L90,L89)</f>
        <v>#VALUE!</v>
      </c>
      <c r="M121" s="7" t="e">
        <f>=BDH(J121,M90,M89)</f>
        <v>#VALUE!</v>
      </c>
      <c r="N121" s="7" t="e">
        <f>=(K121/L121)-1</f>
        <v>#VALUE!</v>
      </c>
      <c r="O121" s="7" t="e">
        <f>=(K121/M121)-1</f>
        <v>#VALUE!</v>
      </c>
      <c r="P121" s="7" t="s">
        <v>108</v>
      </c>
      <c r="Q121" s="7" t="e">
        <f>=K121*G121*100</f>
        <v>#VALUE!</v>
      </c>
      <c r="R121" s="7" t="e">
        <f>=Q121-I121</f>
        <v>#VALUE!</v>
      </c>
      <c r="S121" s="7" t="e">
        <f>=(Q121/I121)-1</f>
        <v>#VALUE!</v>
      </c>
      <c r="T121" s="7" t="e">
        <f>=R121/I121</f>
        <v>#VALUE!</v>
      </c>
      <c r="U121" s="7" t="e">
        <f>=Q121/F87*100%</f>
        <v>#VALUE!</v>
      </c>
    </row>
    <row r="122">
      <c r="A122" s="7">
        <v>32</v>
      </c>
      <c r="B122" s="7" t="s">
        <v>111</v>
      </c>
      <c r="C122" s="7" t="s">
        <v>112</v>
      </c>
      <c r="D122" s="7" t="s">
        <v>113</v>
      </c>
      <c r="E122" s="8">
        <v>26700</v>
      </c>
      <c r="F122" s="7" t="s">
        <v>111</v>
      </c>
      <c r="G122" s="7">
        <v>267</v>
      </c>
      <c r="H122" s="8">
        <v>8920.8333</v>
      </c>
      <c r="I122" s="9">
        <v>238186249.11</v>
      </c>
      <c r="J122" s="7" t="s">
        <v>111</v>
      </c>
      <c r="K122" s="7" t="e">
        <f>=BDP(J122,J90)</f>
        <v>#VALUE!</v>
      </c>
      <c r="L122" s="7" t="e">
        <f>=BDH(J122,L90,L89)</f>
        <v>#VALUE!</v>
      </c>
      <c r="M122" s="7" t="e">
        <f>=BDH(J122,M90,M89)</f>
        <v>#VALUE!</v>
      </c>
      <c r="N122" s="7" t="e">
        <f>=(K122/L122)-1</f>
        <v>#VALUE!</v>
      </c>
      <c r="O122" s="7" t="e">
        <f>=(K122/M122)-1</f>
        <v>#VALUE!</v>
      </c>
      <c r="P122" s="7" t="s">
        <v>111</v>
      </c>
      <c r="Q122" s="7" t="e">
        <f>=K122*G122*100</f>
        <v>#VALUE!</v>
      </c>
      <c r="R122" s="7" t="e">
        <f>=Q122-I122</f>
        <v>#VALUE!</v>
      </c>
      <c r="S122" s="7" t="e">
        <f>=(Q122/I122)-1</f>
        <v>#VALUE!</v>
      </c>
      <c r="T122" s="7" t="e">
        <f>=R122/I122</f>
        <v>#VALUE!</v>
      </c>
      <c r="U122" s="7" t="e">
        <f>=Q122/F87*100%</f>
        <v>#VALUE!</v>
      </c>
    </row>
    <row r="123">
      <c r="A123" s="7">
        <v>33</v>
      </c>
      <c r="B123" s="7" t="s">
        <v>114</v>
      </c>
      <c r="C123" s="7" t="s">
        <v>115</v>
      </c>
      <c r="D123" s="7" t="s">
        <v>116</v>
      </c>
      <c r="E123" s="8">
        <v>6519</v>
      </c>
      <c r="F123" s="7" t="s">
        <v>114</v>
      </c>
      <c r="G123" s="7">
        <v>65.19</v>
      </c>
      <c r="H123" s="8">
        <v>20803.13419543</v>
      </c>
      <c r="I123" s="9">
        <v>135615631.82000798</v>
      </c>
      <c r="J123" s="7" t="s">
        <v>114</v>
      </c>
      <c r="K123" s="7" t="e">
        <f>=BDP(J123,J90)</f>
        <v>#VALUE!</v>
      </c>
      <c r="L123" s="7" t="e">
        <f>=BDH(J123,L90,L89)</f>
        <v>#VALUE!</v>
      </c>
      <c r="M123" s="7" t="e">
        <f>=BDH(J123,M90,M89)</f>
        <v>#VALUE!</v>
      </c>
      <c r="N123" s="7" t="e">
        <f>=(K123/L123)-1</f>
        <v>#VALUE!</v>
      </c>
      <c r="O123" s="7" t="e">
        <f>=(K123/M123)-1</f>
        <v>#VALUE!</v>
      </c>
      <c r="P123" s="7" t="s">
        <v>114</v>
      </c>
      <c r="Q123" s="7" t="e">
        <f>=K123*G123*100</f>
        <v>#VALUE!</v>
      </c>
      <c r="R123" s="7" t="e">
        <f>=Q123-I123</f>
        <v>#VALUE!</v>
      </c>
      <c r="S123" s="7" t="e">
        <f>=(Q123/I123)-1</f>
        <v>#VALUE!</v>
      </c>
      <c r="T123" s="7" t="e">
        <f>=R123/I123</f>
        <v>#VALUE!</v>
      </c>
      <c r="U123" s="7" t="e">
        <f>=Q123/F87*100%</f>
        <v>#VALUE!</v>
      </c>
    </row>
    <row r="124">
      <c r="A124" s="7">
        <v>34</v>
      </c>
      <c r="B124" s="7" t="s">
        <v>117</v>
      </c>
      <c r="C124" s="7" t="s">
        <v>118</v>
      </c>
      <c r="D124" s="7" t="s">
        <v>119</v>
      </c>
      <c r="E124" s="8">
        <v>15500</v>
      </c>
      <c r="F124" s="7" t="s">
        <v>117</v>
      </c>
      <c r="G124" s="7">
        <v>155</v>
      </c>
      <c r="H124" s="8">
        <v>8038.75</v>
      </c>
      <c r="I124" s="9">
        <v>124600625</v>
      </c>
      <c r="J124" s="7" t="s">
        <v>117</v>
      </c>
      <c r="K124" s="7" t="e">
        <f>=BDP(J124,J90)</f>
        <v>#VALUE!</v>
      </c>
      <c r="L124" s="7" t="e">
        <f>=BDH(J124,L90,L89)</f>
        <v>#VALUE!</v>
      </c>
      <c r="M124" s="7" t="e">
        <f>=BDH(J124,M90,M89)</f>
        <v>#VALUE!</v>
      </c>
      <c r="N124" s="7" t="e">
        <f>=(K124/L124)-1</f>
        <v>#VALUE!</v>
      </c>
      <c r="O124" s="7" t="e">
        <f>=(K124/M124)-1</f>
        <v>#VALUE!</v>
      </c>
      <c r="P124" s="7" t="s">
        <v>117</v>
      </c>
      <c r="Q124" s="7" t="e">
        <f>=K124*G124*100</f>
        <v>#VALUE!</v>
      </c>
      <c r="R124" s="7" t="e">
        <f>=Q124-I124</f>
        <v>#VALUE!</v>
      </c>
      <c r="S124" s="7" t="e">
        <f>=(Q124/I124)-1</f>
        <v>#VALUE!</v>
      </c>
      <c r="T124" s="7" t="e">
        <f>=R124/I124</f>
        <v>#VALUE!</v>
      </c>
      <c r="U124" s="7" t="e">
        <f>=Q124/F87*100%</f>
        <v>#VALUE!</v>
      </c>
    </row>
    <row r="125">
      <c r="A125" s="7">
        <v>35</v>
      </c>
      <c r="B125" s="7" t="s">
        <v>120</v>
      </c>
      <c r="C125" s="7" t="s">
        <v>121</v>
      </c>
      <c r="D125" s="7" t="s">
        <v>122</v>
      </c>
      <c r="E125" s="8">
        <v>8500</v>
      </c>
      <c r="F125" s="7" t="s">
        <v>120</v>
      </c>
      <c r="G125" s="7">
        <v>85</v>
      </c>
      <c r="H125" s="8">
        <v>1948.18523529</v>
      </c>
      <c r="I125" s="9">
        <v>16559574.499964999</v>
      </c>
      <c r="J125" s="7" t="s">
        <v>120</v>
      </c>
      <c r="K125" s="7" t="e">
        <f>=BDP(J125,J90)</f>
        <v>#VALUE!</v>
      </c>
      <c r="L125" s="7" t="e">
        <f>=BDH(J125,L90,L89)</f>
        <v>#VALUE!</v>
      </c>
      <c r="M125" s="7" t="e">
        <f>=BDH(J125,M90,M89)</f>
        <v>#VALUE!</v>
      </c>
      <c r="N125" s="7" t="e">
        <f>=(K125/L125)-1</f>
        <v>#VALUE!</v>
      </c>
      <c r="O125" s="7" t="e">
        <f>=(K125/M125)-1</f>
        <v>#VALUE!</v>
      </c>
      <c r="P125" s="7" t="s">
        <v>120</v>
      </c>
      <c r="Q125" s="7" t="e">
        <f>=K125*G125*100</f>
        <v>#VALUE!</v>
      </c>
      <c r="R125" s="7" t="e">
        <f>=Q125-I125</f>
        <v>#VALUE!</v>
      </c>
      <c r="S125" s="7" t="e">
        <f>=(Q125/I125)-1</f>
        <v>#VALUE!</v>
      </c>
      <c r="T125" s="7" t="e">
        <f>=R125/I125</f>
        <v>#VALUE!</v>
      </c>
      <c r="U125" s="7" t="e">
        <f>=Q125/F87*100%</f>
        <v>#VALUE!</v>
      </c>
    </row>
    <row r="126">
      <c r="A126" s="7">
        <v>36</v>
      </c>
      <c r="B126" s="7" t="s">
        <v>123</v>
      </c>
      <c r="C126" s="7" t="s">
        <v>124</v>
      </c>
      <c r="D126" s="7" t="s">
        <v>125</v>
      </c>
      <c r="E126" s="8">
        <v>11700</v>
      </c>
      <c r="F126" s="7" t="s">
        <v>123</v>
      </c>
      <c r="G126" s="7">
        <v>117</v>
      </c>
      <c r="H126" s="8">
        <v>368</v>
      </c>
      <c r="I126" s="9">
        <v>4305600</v>
      </c>
      <c r="J126" s="7" t="s">
        <v>123</v>
      </c>
      <c r="K126" s="7" t="e">
        <f>=BDP(J126,J90)</f>
        <v>#VALUE!</v>
      </c>
      <c r="L126" s="7" t="e">
        <f>=BDH(J126,L90,L89)</f>
        <v>#VALUE!</v>
      </c>
      <c r="M126" s="7" t="e">
        <f>=BDH(J126,M90,M89)</f>
        <v>#VALUE!</v>
      </c>
      <c r="N126" s="7" t="e">
        <f>=(K126/L126)-1</f>
        <v>#VALUE!</v>
      </c>
      <c r="O126" s="7" t="e">
        <f>=(K126/M126)-1</f>
        <v>#VALUE!</v>
      </c>
      <c r="P126" s="7" t="s">
        <v>123</v>
      </c>
      <c r="Q126" s="7" t="e">
        <f>=K126*G126*100</f>
        <v>#VALUE!</v>
      </c>
      <c r="R126" s="7" t="e">
        <f>=Q126-I126</f>
        <v>#VALUE!</v>
      </c>
      <c r="S126" s="7" t="e">
        <f>=(Q126/I126)-1</f>
        <v>#VALUE!</v>
      </c>
      <c r="T126" s="7" t="e">
        <f>=R126/I126</f>
        <v>#VALUE!</v>
      </c>
      <c r="U126" s="7" t="e">
        <f>=Q126/F87*100%</f>
        <v>#VALUE!</v>
      </c>
    </row>
    <row r="127">
      <c r="A127" s="7">
        <v>37</v>
      </c>
      <c r="B127" s="7" t="s">
        <v>126</v>
      </c>
      <c r="C127" s="7" t="s">
        <v>127</v>
      </c>
      <c r="D127" s="7" t="s">
        <v>128</v>
      </c>
      <c r="E127" s="8">
        <v>14400</v>
      </c>
      <c r="F127" s="7" t="s">
        <v>126</v>
      </c>
      <c r="G127" s="7">
        <v>144</v>
      </c>
      <c r="H127" s="8">
        <v>1598.21246181</v>
      </c>
      <c r="I127" s="9">
        <v>23014259.450064</v>
      </c>
      <c r="J127" s="7" t="s">
        <v>126</v>
      </c>
      <c r="K127" s="7" t="e">
        <f>=BDP(J127,J90)</f>
        <v>#VALUE!</v>
      </c>
      <c r="L127" s="7" t="e">
        <f>=BDH(J127,L90,L89)</f>
        <v>#VALUE!</v>
      </c>
      <c r="M127" s="7" t="e">
        <f>=BDH(J127,M90,M89)</f>
        <v>#VALUE!</v>
      </c>
      <c r="N127" s="7" t="e">
        <f>=(K127/L127)-1</f>
        <v>#VALUE!</v>
      </c>
      <c r="O127" s="7" t="e">
        <f>=(K127/M127)-1</f>
        <v>#VALUE!</v>
      </c>
      <c r="P127" s="7" t="s">
        <v>126</v>
      </c>
      <c r="Q127" s="7" t="e">
        <f>=K127*G127*100</f>
        <v>#VALUE!</v>
      </c>
      <c r="R127" s="7" t="e">
        <f>=Q127-I127</f>
        <v>#VALUE!</v>
      </c>
      <c r="S127" s="7" t="e">
        <f>=(Q127/I127)-1</f>
        <v>#VALUE!</v>
      </c>
      <c r="T127" s="7" t="e">
        <f>=R127/I127</f>
        <v>#VALUE!</v>
      </c>
      <c r="U127" s="7" t="e">
        <f>=Q127/F87*100%</f>
        <v>#VALUE!</v>
      </c>
    </row>
    <row r="128">
      <c r="A128" s="1"/>
      <c r="B128" s="1"/>
      <c r="C128" s="1"/>
      <c r="D128" s="1" t="s">
        <v>129</v>
      </c>
      <c r="E128" s="10">
        <f>SUM(E91:E127)</f>
        <v>10782205</v>
      </c>
      <c r="F128" s="1"/>
      <c r="G128" s="1"/>
      <c r="H128" s="1"/>
      <c r="I128" s="11">
        <f>SUM(I91:I127)</f>
        <v>7381500792.4092894</v>
      </c>
      <c r="J128" s="1"/>
      <c r="K128" s="1"/>
      <c r="L128" s="1"/>
      <c r="Q128" s="6" t="e">
        <f>SUM(Q91:Q127)</f>
        <v>#VALUE!</v>
      </c>
      <c r="R128" s="6" t="e">
        <f>SUM(R91:R127)</f>
        <v>#VALUE!</v>
      </c>
      <c r="T128" s="6">
        <f>R128/I128</f>
        <v>0</v>
      </c>
      <c r="U128" s="6" t="e">
        <f>SUM(U91:U127)</f>
        <v>#VALUE!</v>
      </c>
    </row>
    <row r="130" ht="-1"/>
    <row r="132">
      <c r="A132" s="1" t="s">
        <v>0</v>
      </c>
      <c r="C132" s="1" t="s">
        <v>171</v>
      </c>
      <c r="E132" s="1" t="s">
        <v>2</v>
      </c>
      <c r="F132" s="2">
        <v>4512813661.22</v>
      </c>
    </row>
    <row r="133">
      <c r="A133" s="1" t="s">
        <v>3</v>
      </c>
      <c r="C133" s="1" t="s">
        <v>172</v>
      </c>
      <c r="E133" s="1" t="s">
        <v>5</v>
      </c>
      <c r="F133" s="2">
        <v>-2067597600</v>
      </c>
    </row>
    <row r="134">
      <c r="A134" s="1" t="s">
        <v>6</v>
      </c>
      <c r="C134" s="1" t="s">
        <v>7</v>
      </c>
      <c r="E134" s="1" t="s">
        <v>8</v>
      </c>
      <c r="F134" s="2">
        <v>2723796000</v>
      </c>
    </row>
    <row r="135">
      <c r="A135" s="1" t="s">
        <v>9</v>
      </c>
      <c r="C135" s="3" t="s">
        <v>10</v>
      </c>
      <c r="E135" s="1" t="s">
        <v>11</v>
      </c>
      <c r="F135" s="2">
        <f>SUM(F132:F134)</f>
        <v>5169012061.22</v>
      </c>
    </row>
    <row r="136">
      <c r="A136" s="1" t="s">
        <v>12</v>
      </c>
      <c r="C136" s="1" t="s">
        <v>130</v>
      </c>
      <c r="E136" s="1" t="s">
        <v>14</v>
      </c>
      <c r="F136" s="2">
        <v>2490.9255</v>
      </c>
    </row>
    <row r="137">
      <c r="E137" s="1" t="s">
        <v>15</v>
      </c>
      <c r="F137" s="2">
        <v>60732865451.84</v>
      </c>
    </row>
    <row r="139">
      <c r="L139" s="4">
        <v>44183</v>
      </c>
      <c r="M139" s="4">
        <v>44182</v>
      </c>
      <c r="N139" s="4">
        <v>44176</v>
      </c>
    </row>
    <row r="140">
      <c r="A140" s="5" t="s">
        <v>16</v>
      </c>
      <c r="B140" s="5" t="s">
        <v>17</v>
      </c>
      <c r="C140" s="5" t="s">
        <v>131</v>
      </c>
      <c r="D140" s="5" t="s">
        <v>19</v>
      </c>
      <c r="E140" s="5" t="s">
        <v>20</v>
      </c>
      <c r="F140" s="5" t="s">
        <v>132</v>
      </c>
      <c r="G140" s="5" t="s">
        <v>133</v>
      </c>
      <c r="H140" s="5" t="s">
        <v>134</v>
      </c>
      <c r="I140" s="5" t="s">
        <v>22</v>
      </c>
      <c r="J140" s="5" t="s">
        <v>23</v>
      </c>
      <c r="K140" s="5" t="s">
        <v>24</v>
      </c>
      <c r="L140" s="5" t="s">
        <v>25</v>
      </c>
      <c r="M140" s="12" t="s">
        <v>24</v>
      </c>
      <c r="N140" s="12" t="s">
        <v>24</v>
      </c>
      <c r="O140" s="12" t="s">
        <v>26</v>
      </c>
      <c r="P140" s="12" t="s">
        <v>27</v>
      </c>
      <c r="Q140" s="12" t="s">
        <v>28</v>
      </c>
      <c r="R140" s="12" t="s">
        <v>29</v>
      </c>
      <c r="S140" s="12" t="s">
        <v>30</v>
      </c>
      <c r="T140" s="12" t="s">
        <v>31</v>
      </c>
      <c r="U140" s="12" t="s">
        <v>32</v>
      </c>
    </row>
    <row r="141">
      <c r="A141" s="7">
        <v>1</v>
      </c>
      <c r="B141" s="7" t="s">
        <v>191</v>
      </c>
      <c r="C141" s="7" t="s">
        <v>192</v>
      </c>
      <c r="D141" s="7" t="s">
        <v>193</v>
      </c>
      <c r="E141" s="8">
        <v>6100000000</v>
      </c>
      <c r="F141" s="13" t="s">
        <v>194</v>
      </c>
      <c r="G141" s="9">
        <v>69412.36</v>
      </c>
      <c r="H141" s="9">
        <v>1388247.2</v>
      </c>
      <c r="I141" s="14">
        <v>107.08196721</v>
      </c>
      <c r="J141" s="9">
        <v>6531999999.8099995</v>
      </c>
      <c r="K141" s="7" t="s">
        <v>195</v>
      </c>
      <c r="L141" s="7" t="e">
        <f>=BDP(K141,K140)</f>
        <v>#VALUE!</v>
      </c>
      <c r="M141" s="7" t="e">
        <f>=BDH(K141,M140,M139)</f>
        <v>#VALUE!</v>
      </c>
      <c r="N141" s="7" t="e">
        <f>=BDH(K141,N140,N139)</f>
        <v>#VALUE!</v>
      </c>
      <c r="O141" s="7" t="e">
        <f>=(L141/M141)-1</f>
        <v>#VALUE!</v>
      </c>
      <c r="P141" s="7" t="e">
        <f>=(L141/N141)-1</f>
        <v>#VALUE!</v>
      </c>
      <c r="Q141" s="7" t="e">
        <f>=L141*E141/100</f>
        <v>#VALUE!</v>
      </c>
      <c r="R141" s="7" t="e">
        <f>=Q141-J141</f>
        <v>#VALUE!</v>
      </c>
      <c r="S141" s="7" t="e">
        <f>=(Q141/J141)-1</f>
        <v>#VALUE!</v>
      </c>
      <c r="T141" s="7" t="e">
        <f>=R141/J141</f>
        <v>#VALUE!</v>
      </c>
      <c r="U141" s="7" t="e">
        <f>=Q141/F137*100%</f>
        <v>#VALUE!</v>
      </c>
    </row>
    <row r="142">
      <c r="A142" s="7">
        <v>2</v>
      </c>
      <c r="B142" s="7" t="s">
        <v>135</v>
      </c>
      <c r="C142" s="7" t="s">
        <v>136</v>
      </c>
      <c r="D142" s="7" t="s">
        <v>137</v>
      </c>
      <c r="E142" s="8">
        <v>1500000000</v>
      </c>
      <c r="F142" s="13" t="s">
        <v>143</v>
      </c>
      <c r="G142" s="9">
        <v>17068.61</v>
      </c>
      <c r="H142" s="9">
        <v>341372.2</v>
      </c>
      <c r="I142" s="14">
        <v>106.9</v>
      </c>
      <c r="J142" s="9">
        <v>1603500000</v>
      </c>
      <c r="K142" s="7" t="s">
        <v>139</v>
      </c>
      <c r="L142" s="7" t="e">
        <f>=BDP(K142,K140)</f>
        <v>#VALUE!</v>
      </c>
      <c r="M142" s="7" t="e">
        <f>=BDH(K142,M140,M139)</f>
        <v>#VALUE!</v>
      </c>
      <c r="N142" s="7" t="e">
        <f>=BDH(K142,N140,N139)</f>
        <v>#VALUE!</v>
      </c>
      <c r="O142" s="7" t="e">
        <f>=(L142/M142)-1</f>
        <v>#VALUE!</v>
      </c>
      <c r="P142" s="7" t="e">
        <f>=(L142/N142)-1</f>
        <v>#VALUE!</v>
      </c>
      <c r="Q142" s="7" t="e">
        <f>=L142*E142/100</f>
        <v>#VALUE!</v>
      </c>
      <c r="R142" s="7" t="e">
        <f>=Q142-J142</f>
        <v>#VALUE!</v>
      </c>
      <c r="S142" s="7" t="e">
        <f>=(Q142/J142)-1</f>
        <v>#VALUE!</v>
      </c>
      <c r="T142" s="7" t="e">
        <f>=R142/J142</f>
        <v>#VALUE!</v>
      </c>
      <c r="U142" s="7" t="e">
        <f>=Q142/F137*100%</f>
        <v>#VALUE!</v>
      </c>
    </row>
    <row r="143">
      <c r="A143" s="7">
        <v>3</v>
      </c>
      <c r="B143" s="7" t="s">
        <v>140</v>
      </c>
      <c r="C143" s="7" t="s">
        <v>141</v>
      </c>
      <c r="D143" s="7" t="s">
        <v>142</v>
      </c>
      <c r="E143" s="8">
        <v>2000000000</v>
      </c>
      <c r="F143" s="13" t="s">
        <v>138</v>
      </c>
      <c r="G143" s="9">
        <v>22078.8</v>
      </c>
      <c r="H143" s="9">
        <v>441576</v>
      </c>
      <c r="I143" s="14">
        <v>103.35</v>
      </c>
      <c r="J143" s="9">
        <v>2067000000</v>
      </c>
      <c r="K143" s="7" t="s">
        <v>144</v>
      </c>
      <c r="L143" s="7" t="e">
        <f>=BDP(K143,K140)</f>
        <v>#VALUE!</v>
      </c>
      <c r="M143" s="7" t="e">
        <f>=BDH(K143,M140,M139)</f>
        <v>#VALUE!</v>
      </c>
      <c r="N143" s="7" t="e">
        <f>=BDH(K143,N140,N139)</f>
        <v>#VALUE!</v>
      </c>
      <c r="O143" s="7" t="e">
        <f>=(L143/M143)-1</f>
        <v>#VALUE!</v>
      </c>
      <c r="P143" s="7" t="e">
        <f>=(L143/N143)-1</f>
        <v>#VALUE!</v>
      </c>
      <c r="Q143" s="7" t="e">
        <f>=L143*E143/100</f>
        <v>#VALUE!</v>
      </c>
      <c r="R143" s="7" t="e">
        <f>=Q143-J143</f>
        <v>#VALUE!</v>
      </c>
      <c r="S143" s="7" t="e">
        <f>=(Q143/J143)-1</f>
        <v>#VALUE!</v>
      </c>
      <c r="T143" s="7" t="e">
        <f>=R143/J143</f>
        <v>#VALUE!</v>
      </c>
      <c r="U143" s="7" t="e">
        <f>=Q143/F137*100%</f>
        <v>#VALUE!</v>
      </c>
    </row>
    <row r="144">
      <c r="A144" s="1"/>
      <c r="B144" s="1"/>
      <c r="C144" s="1"/>
      <c r="D144" s="1" t="s">
        <v>129</v>
      </c>
      <c r="E144" s="10">
        <f>SUM(E141:E143)</f>
        <v>9600000000</v>
      </c>
      <c r="F144" s="1"/>
      <c r="G144" s="1"/>
      <c r="H144" s="1"/>
      <c r="I144" s="1"/>
      <c r="J144" s="11">
        <f>SUM(J141:J143)</f>
        <v>10202499999.81</v>
      </c>
      <c r="K144" s="1"/>
      <c r="L144" s="1"/>
      <c r="M144" s="1"/>
      <c r="N144" s="1"/>
      <c r="Q144" s="6" t="e">
        <f>SUM(Q141:Q143)</f>
        <v>#VALUE!</v>
      </c>
      <c r="R144" s="6" t="e">
        <f>SUM(R141:R143)</f>
        <v>#VALUE!</v>
      </c>
      <c r="T144" s="6">
        <f>R144/J144</f>
        <v>0</v>
      </c>
      <c r="U144" s="6" t="e">
        <f>SUM(U141:U143)</f>
        <v>#VALUE!</v>
      </c>
    </row>
    <row r="146" ht="-1"/>
    <row r="148">
      <c r="A148" s="1" t="s">
        <v>0</v>
      </c>
      <c r="C148" s="1" t="s">
        <v>171</v>
      </c>
      <c r="E148" s="1" t="s">
        <v>2</v>
      </c>
      <c r="F148" s="2">
        <v>4512813661.22</v>
      </c>
    </row>
    <row r="149">
      <c r="A149" s="1" t="s">
        <v>3</v>
      </c>
      <c r="C149" s="1" t="s">
        <v>172</v>
      </c>
      <c r="E149" s="1" t="s">
        <v>5</v>
      </c>
      <c r="F149" s="2">
        <v>-2067597600</v>
      </c>
    </row>
    <row r="150">
      <c r="A150" s="1" t="s">
        <v>6</v>
      </c>
      <c r="C150" s="1" t="s">
        <v>7</v>
      </c>
      <c r="E150" s="1" t="s">
        <v>8</v>
      </c>
      <c r="F150" s="2">
        <v>2723796000</v>
      </c>
    </row>
    <row r="151">
      <c r="A151" s="1" t="s">
        <v>9</v>
      </c>
      <c r="C151" s="3" t="s">
        <v>10</v>
      </c>
      <c r="E151" s="1" t="s">
        <v>11</v>
      </c>
      <c r="F151" s="2">
        <f>SUM(F148:F150)</f>
        <v>5169012061.22</v>
      </c>
    </row>
    <row r="152">
      <c r="A152" s="1" t="s">
        <v>12</v>
      </c>
      <c r="C152" s="1" t="s">
        <v>145</v>
      </c>
      <c r="E152" s="1" t="s">
        <v>14</v>
      </c>
      <c r="F152" s="2">
        <v>2490.9255</v>
      </c>
    </row>
    <row r="153">
      <c r="E153" s="1" t="s">
        <v>15</v>
      </c>
      <c r="F153" s="2">
        <v>60732865451.84</v>
      </c>
    </row>
    <row r="155">
      <c r="L155" s="4">
        <v>44183</v>
      </c>
      <c r="M155" s="4">
        <v>44182</v>
      </c>
      <c r="N155" s="4">
        <v>44176</v>
      </c>
    </row>
    <row r="156">
      <c r="A156" s="5" t="s">
        <v>16</v>
      </c>
      <c r="B156" s="5" t="s">
        <v>17</v>
      </c>
      <c r="C156" s="5" t="s">
        <v>131</v>
      </c>
      <c r="D156" s="5" t="s">
        <v>19</v>
      </c>
      <c r="E156" s="5" t="s">
        <v>20</v>
      </c>
      <c r="F156" s="5" t="s">
        <v>132</v>
      </c>
      <c r="G156" s="5" t="s">
        <v>133</v>
      </c>
      <c r="H156" s="5" t="s">
        <v>134</v>
      </c>
      <c r="I156" s="5" t="s">
        <v>22</v>
      </c>
      <c r="J156" s="5" t="s">
        <v>23</v>
      </c>
      <c r="K156" s="5" t="s">
        <v>24</v>
      </c>
      <c r="L156" s="5" t="s">
        <v>25</v>
      </c>
      <c r="M156" s="12" t="s">
        <v>24</v>
      </c>
      <c r="N156" s="12" t="s">
        <v>24</v>
      </c>
      <c r="O156" s="12" t="s">
        <v>26</v>
      </c>
      <c r="P156" s="12" t="s">
        <v>27</v>
      </c>
      <c r="Q156" s="12" t="s">
        <v>28</v>
      </c>
      <c r="R156" s="12" t="s">
        <v>29</v>
      </c>
      <c r="S156" s="12" t="s">
        <v>30</v>
      </c>
      <c r="T156" s="12" t="s">
        <v>31</v>
      </c>
      <c r="U156" s="12" t="s">
        <v>32</v>
      </c>
    </row>
    <row r="157">
      <c r="A157" s="7">
        <v>1</v>
      </c>
      <c r="B157" s="7" t="s">
        <v>196</v>
      </c>
      <c r="C157" s="7" t="s">
        <v>197</v>
      </c>
      <c r="D157" s="7" t="s">
        <v>198</v>
      </c>
      <c r="E157" s="8">
        <v>7100000000</v>
      </c>
      <c r="F157" s="13" t="s">
        <v>199</v>
      </c>
      <c r="G157" s="9">
        <v>84805.55555555</v>
      </c>
      <c r="H157" s="9">
        <v>1696111.111111</v>
      </c>
      <c r="I157" s="14">
        <v>100.29056338</v>
      </c>
      <c r="J157" s="9">
        <v>7120629999.9800005</v>
      </c>
      <c r="K157" s="7" t="s">
        <v>200</v>
      </c>
      <c r="L157" s="7" t="e">
        <f>=BDP(K157,K156)</f>
        <v>#VALUE!</v>
      </c>
      <c r="M157" s="7" t="e">
        <f>=BDH(K157,M156,M155)</f>
        <v>#VALUE!</v>
      </c>
      <c r="N157" s="7" t="e">
        <f>=BDH(K157,N156,N155)</f>
        <v>#VALUE!</v>
      </c>
      <c r="O157" s="7" t="e">
        <f>=(L157/M157)-1</f>
        <v>#VALUE!</v>
      </c>
      <c r="P157" s="7" t="e">
        <f>=(L157/N157)-1</f>
        <v>#VALUE!</v>
      </c>
      <c r="Q157" s="7" t="e">
        <f>=L157*E157/100</f>
        <v>#VALUE!</v>
      </c>
      <c r="R157" s="7" t="e">
        <f>=Q157-J157</f>
        <v>#VALUE!</v>
      </c>
      <c r="S157" s="7" t="e">
        <f>=(Q157/J157)-1</f>
        <v>#VALUE!</v>
      </c>
      <c r="T157" s="7" t="e">
        <f>=R157/J157</f>
        <v>#VALUE!</v>
      </c>
      <c r="U157" s="7" t="e">
        <f>=Q157/F153*100%</f>
        <v>#VALUE!</v>
      </c>
    </row>
    <row r="158">
      <c r="A158" s="7">
        <v>2</v>
      </c>
      <c r="B158" s="7" t="s">
        <v>201</v>
      </c>
      <c r="C158" s="7" t="s">
        <v>202</v>
      </c>
      <c r="D158" s="7" t="s">
        <v>203</v>
      </c>
      <c r="E158" s="8">
        <v>1000000000</v>
      </c>
      <c r="F158" s="13" t="s">
        <v>204</v>
      </c>
      <c r="G158" s="9">
        <v>10763.888888899999</v>
      </c>
      <c r="H158" s="9">
        <v>215277.777778</v>
      </c>
      <c r="I158" s="14">
        <v>100.404</v>
      </c>
      <c r="J158" s="9">
        <v>1004040000</v>
      </c>
      <c r="K158" s="7" t="s">
        <v>205</v>
      </c>
      <c r="L158" s="7" t="e">
        <f>=BDP(K158,K156)</f>
        <v>#VALUE!</v>
      </c>
      <c r="M158" s="7" t="e">
        <f>=BDH(K158,M156,M155)</f>
        <v>#VALUE!</v>
      </c>
      <c r="N158" s="7" t="e">
        <f>=BDH(K158,N156,N155)</f>
        <v>#VALUE!</v>
      </c>
      <c r="O158" s="7" t="e">
        <f>=(L158/M158)-1</f>
        <v>#VALUE!</v>
      </c>
      <c r="P158" s="7" t="e">
        <f>=(L158/N158)-1</f>
        <v>#VALUE!</v>
      </c>
      <c r="Q158" s="7" t="e">
        <f>=L158*E158/100</f>
        <v>#VALUE!</v>
      </c>
      <c r="R158" s="7" t="e">
        <f>=Q158-J158</f>
        <v>#VALUE!</v>
      </c>
      <c r="S158" s="7" t="e">
        <f>=(Q158/J158)-1</f>
        <v>#VALUE!</v>
      </c>
      <c r="T158" s="7" t="e">
        <f>=R158/J158</f>
        <v>#VALUE!</v>
      </c>
      <c r="U158" s="7" t="e">
        <f>=Q158/F153*100%</f>
        <v>#VALUE!</v>
      </c>
    </row>
    <row r="159">
      <c r="A159" s="7">
        <v>3</v>
      </c>
      <c r="B159" s="7" t="s">
        <v>206</v>
      </c>
      <c r="C159" s="7" t="s">
        <v>207</v>
      </c>
      <c r="D159" s="7" t="s">
        <v>208</v>
      </c>
      <c r="E159" s="8">
        <v>4000000000</v>
      </c>
      <c r="F159" s="13" t="s">
        <v>209</v>
      </c>
      <c r="G159" s="9">
        <v>48611.1111111</v>
      </c>
      <c r="H159" s="9">
        <v>972222.222222</v>
      </c>
      <c r="I159" s="14">
        <v>101.88375</v>
      </c>
      <c r="J159" s="9">
        <v>4075350000</v>
      </c>
      <c r="K159" s="7" t="s">
        <v>210</v>
      </c>
      <c r="L159" s="7" t="e">
        <f>=BDP(K159,K156)</f>
        <v>#VALUE!</v>
      </c>
      <c r="M159" s="7" t="e">
        <f>=BDH(K159,M156,M155)</f>
        <v>#VALUE!</v>
      </c>
      <c r="N159" s="7" t="e">
        <f>=BDH(K159,N156,N155)</f>
        <v>#VALUE!</v>
      </c>
      <c r="O159" s="7" t="e">
        <f>=(L159/M159)-1</f>
        <v>#VALUE!</v>
      </c>
      <c r="P159" s="7" t="e">
        <f>=(L159/N159)-1</f>
        <v>#VALUE!</v>
      </c>
      <c r="Q159" s="7" t="e">
        <f>=L159*E159/100</f>
        <v>#VALUE!</v>
      </c>
      <c r="R159" s="7" t="e">
        <f>=Q159-J159</f>
        <v>#VALUE!</v>
      </c>
      <c r="S159" s="7" t="e">
        <f>=(Q159/J159)-1</f>
        <v>#VALUE!</v>
      </c>
      <c r="T159" s="7" t="e">
        <f>=R159/J159</f>
        <v>#VALUE!</v>
      </c>
      <c r="U159" s="7" t="e">
        <f>=Q159/F153*100%</f>
        <v>#VALUE!</v>
      </c>
    </row>
    <row r="160">
      <c r="A160" s="7">
        <v>4</v>
      </c>
      <c r="B160" s="7" t="s">
        <v>211</v>
      </c>
      <c r="C160" s="7" t="s">
        <v>212</v>
      </c>
      <c r="D160" s="7" t="s">
        <v>213</v>
      </c>
      <c r="E160" s="8">
        <v>3000000000</v>
      </c>
      <c r="F160" s="13" t="s">
        <v>214</v>
      </c>
      <c r="G160" s="9">
        <v>40000</v>
      </c>
      <c r="H160" s="9">
        <v>800000</v>
      </c>
      <c r="I160" s="14">
        <v>101.472</v>
      </c>
      <c r="J160" s="9">
        <v>3044160000</v>
      </c>
      <c r="K160" s="7" t="s">
        <v>215</v>
      </c>
      <c r="L160" s="7" t="e">
        <f>=BDP(K160,K156)</f>
        <v>#VALUE!</v>
      </c>
      <c r="M160" s="7" t="e">
        <f>=BDH(K160,M156,M155)</f>
        <v>#VALUE!</v>
      </c>
      <c r="N160" s="7" t="e">
        <f>=BDH(K160,N156,N155)</f>
        <v>#VALUE!</v>
      </c>
      <c r="O160" s="7" t="e">
        <f>=(L160/M160)-1</f>
        <v>#VALUE!</v>
      </c>
      <c r="P160" s="7" t="e">
        <f>=(L160/N160)-1</f>
        <v>#VALUE!</v>
      </c>
      <c r="Q160" s="7" t="e">
        <f>=L160*E160/100</f>
        <v>#VALUE!</v>
      </c>
      <c r="R160" s="7" t="e">
        <f>=Q160-J160</f>
        <v>#VALUE!</v>
      </c>
      <c r="S160" s="7" t="e">
        <f>=(Q160/J160)-1</f>
        <v>#VALUE!</v>
      </c>
      <c r="T160" s="7" t="e">
        <f>=R160/J160</f>
        <v>#VALUE!</v>
      </c>
      <c r="U160" s="7" t="e">
        <f>=Q160/F153*100%</f>
        <v>#VALUE!</v>
      </c>
    </row>
    <row r="161">
      <c r="A161" s="7">
        <v>5</v>
      </c>
      <c r="B161" s="7" t="s">
        <v>216</v>
      </c>
      <c r="C161" s="7" t="s">
        <v>217</v>
      </c>
      <c r="D161" s="7" t="s">
        <v>218</v>
      </c>
      <c r="E161" s="8">
        <v>4700000000</v>
      </c>
      <c r="F161" s="13" t="s">
        <v>219</v>
      </c>
      <c r="G161" s="9">
        <v>53527.7777778</v>
      </c>
      <c r="H161" s="9">
        <v>1070555.555556</v>
      </c>
      <c r="I161" s="14">
        <v>98.38829787</v>
      </c>
      <c r="J161" s="9">
        <v>4624249999.8899994</v>
      </c>
      <c r="K161" s="7" t="s">
        <v>220</v>
      </c>
      <c r="L161" s="7" t="e">
        <f>=BDP(K161,K156)</f>
        <v>#VALUE!</v>
      </c>
      <c r="M161" s="7" t="e">
        <f>=BDH(K161,M156,M155)</f>
        <v>#VALUE!</v>
      </c>
      <c r="N161" s="7" t="e">
        <f>=BDH(K161,N156,N155)</f>
        <v>#VALUE!</v>
      </c>
      <c r="O161" s="7" t="e">
        <f>=(L161/M161)-1</f>
        <v>#VALUE!</v>
      </c>
      <c r="P161" s="7" t="e">
        <f>=(L161/N161)-1</f>
        <v>#VALUE!</v>
      </c>
      <c r="Q161" s="7" t="e">
        <f>=L161*E161/100</f>
        <v>#VALUE!</v>
      </c>
      <c r="R161" s="7" t="e">
        <f>=Q161-J161</f>
        <v>#VALUE!</v>
      </c>
      <c r="S161" s="7" t="e">
        <f>=(Q161/J161)-1</f>
        <v>#VALUE!</v>
      </c>
      <c r="T161" s="7" t="e">
        <f>=R161/J161</f>
        <v>#VALUE!</v>
      </c>
      <c r="U161" s="7" t="e">
        <f>=Q161/F153*100%</f>
        <v>#VALUE!</v>
      </c>
    </row>
    <row r="162">
      <c r="A162" s="7">
        <v>6</v>
      </c>
      <c r="B162" s="7" t="s">
        <v>221</v>
      </c>
      <c r="C162" s="7" t="s">
        <v>222</v>
      </c>
      <c r="D162" s="7" t="s">
        <v>223</v>
      </c>
      <c r="E162" s="8">
        <v>1000000000</v>
      </c>
      <c r="F162" s="13" t="s">
        <v>224</v>
      </c>
      <c r="G162" s="9">
        <v>11805.55555555</v>
      </c>
      <c r="H162" s="9">
        <v>236111.111111</v>
      </c>
      <c r="I162" s="14">
        <v>101.05</v>
      </c>
      <c r="J162" s="9">
        <v>1010500000</v>
      </c>
      <c r="K162" s="7" t="s">
        <v>225</v>
      </c>
      <c r="L162" s="7" t="e">
        <f>=BDP(K162,K156)</f>
        <v>#VALUE!</v>
      </c>
      <c r="M162" s="7" t="e">
        <f>=BDH(K162,M156,M155)</f>
        <v>#VALUE!</v>
      </c>
      <c r="N162" s="7" t="e">
        <f>=BDH(K162,N156,N155)</f>
        <v>#VALUE!</v>
      </c>
      <c r="O162" s="7" t="e">
        <f>=(L162/M162)-1</f>
        <v>#VALUE!</v>
      </c>
      <c r="P162" s="7" t="e">
        <f>=(L162/N162)-1</f>
        <v>#VALUE!</v>
      </c>
      <c r="Q162" s="7" t="e">
        <f>=L162*E162/100</f>
        <v>#VALUE!</v>
      </c>
      <c r="R162" s="7" t="e">
        <f>=Q162-J162</f>
        <v>#VALUE!</v>
      </c>
      <c r="S162" s="7" t="e">
        <f>=(Q162/J162)-1</f>
        <v>#VALUE!</v>
      </c>
      <c r="T162" s="7" t="e">
        <f>=R162/J162</f>
        <v>#VALUE!</v>
      </c>
      <c r="U162" s="7" t="e">
        <f>=Q162/F153*100%</f>
        <v>#VALUE!</v>
      </c>
    </row>
    <row r="163">
      <c r="A163" s="7">
        <v>7</v>
      </c>
      <c r="B163" s="7" t="s">
        <v>226</v>
      </c>
      <c r="C163" s="7" t="s">
        <v>227</v>
      </c>
      <c r="D163" s="7" t="s">
        <v>228</v>
      </c>
      <c r="E163" s="8">
        <v>3900000000</v>
      </c>
      <c r="F163" s="13" t="s">
        <v>229</v>
      </c>
      <c r="G163" s="9">
        <v>50104.16666665</v>
      </c>
      <c r="H163" s="9">
        <v>1002083.333333</v>
      </c>
      <c r="I163" s="14">
        <v>102.03076923</v>
      </c>
      <c r="J163" s="9">
        <v>3979199999.9700003</v>
      </c>
      <c r="K163" s="7" t="s">
        <v>230</v>
      </c>
      <c r="L163" s="7" t="e">
        <f>=BDP(K163,K156)</f>
        <v>#VALUE!</v>
      </c>
      <c r="M163" s="7" t="e">
        <f>=BDH(K163,M156,M155)</f>
        <v>#VALUE!</v>
      </c>
      <c r="N163" s="7" t="e">
        <f>=BDH(K163,N156,N155)</f>
        <v>#VALUE!</v>
      </c>
      <c r="O163" s="7" t="e">
        <f>=(L163/M163)-1</f>
        <v>#VALUE!</v>
      </c>
      <c r="P163" s="7" t="e">
        <f>=(L163/N163)-1</f>
        <v>#VALUE!</v>
      </c>
      <c r="Q163" s="7" t="e">
        <f>=L163*E163/100</f>
        <v>#VALUE!</v>
      </c>
      <c r="R163" s="7" t="e">
        <f>=Q163-J163</f>
        <v>#VALUE!</v>
      </c>
      <c r="S163" s="7" t="e">
        <f>=(Q163/J163)-1</f>
        <v>#VALUE!</v>
      </c>
      <c r="T163" s="7" t="e">
        <f>=R163/J163</f>
        <v>#VALUE!</v>
      </c>
      <c r="U163" s="7" t="e">
        <f>=Q163/F153*100%</f>
        <v>#VALUE!</v>
      </c>
    </row>
    <row r="164">
      <c r="A164" s="7">
        <v>8</v>
      </c>
      <c r="B164" s="7" t="s">
        <v>231</v>
      </c>
      <c r="C164" s="7" t="s">
        <v>232</v>
      </c>
      <c r="D164" s="7" t="s">
        <v>233</v>
      </c>
      <c r="E164" s="8">
        <v>3000000000</v>
      </c>
      <c r="F164" s="13" t="s">
        <v>234</v>
      </c>
      <c r="G164" s="9">
        <v>35625</v>
      </c>
      <c r="H164" s="9">
        <v>712500</v>
      </c>
      <c r="I164" s="14">
        <v>100</v>
      </c>
      <c r="J164" s="9">
        <v>3000000000</v>
      </c>
      <c r="K164" s="7" t="s">
        <v>235</v>
      </c>
      <c r="L164" s="7" t="e">
        <f>=BDP(K164,K156)</f>
        <v>#VALUE!</v>
      </c>
      <c r="M164" s="7" t="e">
        <f>=BDH(K164,M156,M155)</f>
        <v>#VALUE!</v>
      </c>
      <c r="N164" s="7" t="e">
        <f>=BDH(K164,N156,N155)</f>
        <v>#VALUE!</v>
      </c>
      <c r="O164" s="7" t="e">
        <f>=(L164/M164)-1</f>
        <v>#VALUE!</v>
      </c>
      <c r="P164" s="7" t="e">
        <f>=(L164/N164)-1</f>
        <v>#VALUE!</v>
      </c>
      <c r="Q164" s="7" t="e">
        <f>=L164*E164/100</f>
        <v>#VALUE!</v>
      </c>
      <c r="R164" s="7" t="e">
        <f>=Q164-J164</f>
        <v>#VALUE!</v>
      </c>
      <c r="S164" s="7" t="e">
        <f>=(Q164/J164)-1</f>
        <v>#VALUE!</v>
      </c>
      <c r="T164" s="7" t="e">
        <f>=R164/J164</f>
        <v>#VALUE!</v>
      </c>
      <c r="U164" s="7" t="e">
        <f>=Q164/F153*100%</f>
        <v>#VALUE!</v>
      </c>
    </row>
    <row r="165">
      <c r="A165" s="7">
        <v>9</v>
      </c>
      <c r="B165" s="7" t="s">
        <v>161</v>
      </c>
      <c r="C165" s="7" t="s">
        <v>162</v>
      </c>
      <c r="D165" s="7" t="s">
        <v>163</v>
      </c>
      <c r="E165" s="8">
        <v>3000000000</v>
      </c>
      <c r="F165" s="13" t="s">
        <v>236</v>
      </c>
      <c r="G165" s="9">
        <v>37083.33333335</v>
      </c>
      <c r="H165" s="9">
        <v>741666.666667</v>
      </c>
      <c r="I165" s="14">
        <v>100.97142857</v>
      </c>
      <c r="J165" s="9">
        <v>3029142857.1</v>
      </c>
      <c r="K165" s="7" t="s">
        <v>165</v>
      </c>
      <c r="L165" s="7" t="e">
        <f>=BDP(K165,K156)</f>
        <v>#VALUE!</v>
      </c>
      <c r="M165" s="7" t="e">
        <f>=BDH(K165,M156,M155)</f>
        <v>#VALUE!</v>
      </c>
      <c r="N165" s="7" t="e">
        <f>=BDH(K165,N156,N155)</f>
        <v>#VALUE!</v>
      </c>
      <c r="O165" s="7" t="e">
        <f>=(L165/M165)-1</f>
        <v>#VALUE!</v>
      </c>
      <c r="P165" s="7" t="e">
        <f>=(L165/N165)-1</f>
        <v>#VALUE!</v>
      </c>
      <c r="Q165" s="7" t="e">
        <f>=L165*E165/100</f>
        <v>#VALUE!</v>
      </c>
      <c r="R165" s="7" t="e">
        <f>=Q165-J165</f>
        <v>#VALUE!</v>
      </c>
      <c r="S165" s="7" t="e">
        <f>=(Q165/J165)-1</f>
        <v>#VALUE!</v>
      </c>
      <c r="T165" s="7" t="e">
        <f>=R165/J165</f>
        <v>#VALUE!</v>
      </c>
      <c r="U165" s="7" t="e">
        <f>=Q165/F153*100%</f>
        <v>#VALUE!</v>
      </c>
    </row>
    <row r="166">
      <c r="A166" s="7">
        <v>10</v>
      </c>
      <c r="B166" s="7" t="s">
        <v>237</v>
      </c>
      <c r="C166" s="7" t="s">
        <v>238</v>
      </c>
      <c r="D166" s="7" t="s">
        <v>239</v>
      </c>
      <c r="E166" s="8">
        <v>5000000000</v>
      </c>
      <c r="F166" s="13" t="s">
        <v>164</v>
      </c>
      <c r="G166" s="9">
        <v>56597.2222222</v>
      </c>
      <c r="H166" s="9">
        <v>1131944.444444</v>
      </c>
      <c r="I166" s="14">
        <v>100</v>
      </c>
      <c r="J166" s="9">
        <v>5000000000</v>
      </c>
      <c r="K166" s="7" t="s">
        <v>240</v>
      </c>
      <c r="L166" s="7" t="e">
        <f>=BDP(K166,K156)</f>
        <v>#VALUE!</v>
      </c>
      <c r="M166" s="7" t="e">
        <f>=BDH(K166,M156,M155)</f>
        <v>#VALUE!</v>
      </c>
      <c r="N166" s="7" t="e">
        <f>=BDH(K166,N156,N155)</f>
        <v>#VALUE!</v>
      </c>
      <c r="O166" s="7" t="e">
        <f>=(L166/M166)-1</f>
        <v>#VALUE!</v>
      </c>
      <c r="P166" s="7" t="e">
        <f>=(L166/N166)-1</f>
        <v>#VALUE!</v>
      </c>
      <c r="Q166" s="7" t="e">
        <f>=L166*E166/100</f>
        <v>#VALUE!</v>
      </c>
      <c r="R166" s="7" t="e">
        <f>=Q166-J166</f>
        <v>#VALUE!</v>
      </c>
      <c r="S166" s="7" t="e">
        <f>=(Q166/J166)-1</f>
        <v>#VALUE!</v>
      </c>
      <c r="T166" s="7" t="e">
        <f>=R166/J166</f>
        <v>#VALUE!</v>
      </c>
      <c r="U166" s="7" t="e">
        <f>=Q166/F153*100%</f>
        <v>#VALUE!</v>
      </c>
    </row>
    <row r="167">
      <c r="A167" s="7">
        <v>11</v>
      </c>
      <c r="B167" s="7" t="s">
        <v>166</v>
      </c>
      <c r="C167" s="7" t="s">
        <v>167</v>
      </c>
      <c r="D167" s="7" t="s">
        <v>168</v>
      </c>
      <c r="E167" s="8">
        <v>1300000000</v>
      </c>
      <c r="F167" s="13" t="s">
        <v>169</v>
      </c>
      <c r="G167" s="9">
        <v>15347.2222222</v>
      </c>
      <c r="H167" s="9">
        <v>306944.444444</v>
      </c>
      <c r="I167" s="14">
        <v>100.57869565</v>
      </c>
      <c r="J167" s="9">
        <v>1307523043.45</v>
      </c>
      <c r="K167" s="7" t="s">
        <v>170</v>
      </c>
      <c r="L167" s="7" t="e">
        <f>=BDP(K167,K156)</f>
        <v>#VALUE!</v>
      </c>
      <c r="M167" s="7" t="e">
        <f>=BDH(K167,M156,M155)</f>
        <v>#VALUE!</v>
      </c>
      <c r="N167" s="7" t="e">
        <f>=BDH(K167,N156,N155)</f>
        <v>#VALUE!</v>
      </c>
      <c r="O167" s="7" t="e">
        <f>=(L167/M167)-1</f>
        <v>#VALUE!</v>
      </c>
      <c r="P167" s="7" t="e">
        <f>=(L167/N167)-1</f>
        <v>#VALUE!</v>
      </c>
      <c r="Q167" s="7" t="e">
        <f>=L167*E167/100</f>
        <v>#VALUE!</v>
      </c>
      <c r="R167" s="7" t="e">
        <f>=Q167-J167</f>
        <v>#VALUE!</v>
      </c>
      <c r="S167" s="7" t="e">
        <f>=(Q167/J167)-1</f>
        <v>#VALUE!</v>
      </c>
      <c r="T167" s="7" t="e">
        <f>=R167/J167</f>
        <v>#VALUE!</v>
      </c>
      <c r="U167" s="7" t="e">
        <f>=Q167/F153*100%</f>
        <v>#VALUE!</v>
      </c>
    </row>
    <row r="168">
      <c r="A168" s="1"/>
      <c r="B168" s="1"/>
      <c r="C168" s="1"/>
      <c r="D168" s="1" t="s">
        <v>129</v>
      </c>
      <c r="E168" s="10">
        <f>SUM(E157:E167)</f>
        <v>37000000000</v>
      </c>
      <c r="F168" s="1"/>
      <c r="G168" s="1"/>
      <c r="H168" s="1"/>
      <c r="I168" s="1"/>
      <c r="J168" s="11">
        <f>SUM(J157:J167)</f>
        <v>37194795900.39</v>
      </c>
      <c r="K168" s="1"/>
      <c r="L168" s="1"/>
      <c r="M168" s="1"/>
      <c r="N168" s="1"/>
      <c r="Q168" s="6" t="e">
        <f>SUM(Q157:Q167)</f>
        <v>#VALUE!</v>
      </c>
      <c r="R168" s="6" t="e">
        <f>SUM(R157:R167)</f>
        <v>#VALUE!</v>
      </c>
      <c r="T168" s="6">
        <f>R168/J168</f>
        <v>0</v>
      </c>
      <c r="U168" s="6" t="e">
        <f>SUM(U157:U167)</f>
        <v>#VALUE!</v>
      </c>
    </row>
    <row r="170" ht="-1"/>
    <row r="172">
      <c r="A172" s="1" t="s">
        <v>0</v>
      </c>
      <c r="C172" s="1" t="s">
        <v>171</v>
      </c>
      <c r="E172" s="1" t="s">
        <v>2</v>
      </c>
      <c r="F172" s="2">
        <v>4512813661.22</v>
      </c>
    </row>
    <row r="173">
      <c r="A173" s="1" t="s">
        <v>3</v>
      </c>
      <c r="C173" s="1" t="s">
        <v>172</v>
      </c>
      <c r="E173" s="1" t="s">
        <v>5</v>
      </c>
      <c r="F173" s="2">
        <v>-2067597600</v>
      </c>
    </row>
    <row r="174">
      <c r="A174" s="1" t="s">
        <v>6</v>
      </c>
      <c r="C174" s="1" t="s">
        <v>7</v>
      </c>
      <c r="E174" s="1" t="s">
        <v>8</v>
      </c>
      <c r="F174" s="2">
        <v>2723796000</v>
      </c>
    </row>
    <row r="175">
      <c r="A175" s="1" t="s">
        <v>9</v>
      </c>
      <c r="C175" s="3" t="s">
        <v>10</v>
      </c>
      <c r="E175" s="1" t="s">
        <v>11</v>
      </c>
      <c r="F175" s="2">
        <f>SUM(F172:F174)</f>
        <v>5169012061.22</v>
      </c>
    </row>
    <row r="176">
      <c r="A176" s="1" t="s">
        <v>12</v>
      </c>
      <c r="C176" s="1" t="s">
        <v>241</v>
      </c>
      <c r="E176" s="1" t="s">
        <v>14</v>
      </c>
      <c r="F176" s="2">
        <v>2490.9255</v>
      </c>
    </row>
    <row r="177">
      <c r="E177" s="1" t="s">
        <v>15</v>
      </c>
      <c r="F177" s="2">
        <v>60732865451.84</v>
      </c>
    </row>
    <row r="179">
      <c r="A179" s="5" t="s">
        <v>242</v>
      </c>
      <c r="B179" s="5" t="s">
        <v>243</v>
      </c>
      <c r="C179" s="5" t="s">
        <v>244</v>
      </c>
      <c r="D179" s="5" t="s">
        <v>245</v>
      </c>
      <c r="E179" s="5" t="s">
        <v>246</v>
      </c>
      <c r="F179" s="5" t="s">
        <v>247</v>
      </c>
      <c r="G179" s="5" t="s">
        <v>132</v>
      </c>
      <c r="H179" s="5" t="s">
        <v>133</v>
      </c>
      <c r="I179" s="5" t="s">
        <v>248</v>
      </c>
      <c r="J179" s="5" t="s">
        <v>249</v>
      </c>
      <c r="K179" s="12" t="s">
        <v>250</v>
      </c>
      <c r="L179" s="12" t="s">
        <v>32</v>
      </c>
    </row>
    <row r="180">
      <c r="A180" s="7">
        <v>1</v>
      </c>
      <c r="B180" s="7" t="s">
        <v>251</v>
      </c>
      <c r="C180" s="7" t="s">
        <v>252</v>
      </c>
      <c r="D180" s="15" t="s">
        <v>253</v>
      </c>
      <c r="E180" s="9">
        <v>1352845324.99</v>
      </c>
      <c r="F180" s="13" t="s">
        <v>254</v>
      </c>
      <c r="G180" s="13" t="s">
        <v>255</v>
      </c>
      <c r="H180" s="9">
        <v>55596.3832192</v>
      </c>
      <c r="I180" s="7">
        <v>7.5</v>
      </c>
      <c r="J180" s="9">
        <v>277981.916096</v>
      </c>
      <c r="K180" s="9">
        <v>0</v>
      </c>
      <c r="L180" s="9">
        <v>2.227534161158</v>
      </c>
    </row>
    <row r="181">
      <c r="A181" s="1"/>
      <c r="B181" s="1" t="s">
        <v>129</v>
      </c>
      <c r="C181" s="1"/>
      <c r="D181" s="1"/>
      <c r="E181" s="10">
        <f>SUM(E180:E180)</f>
        <v>1352845324.99</v>
      </c>
      <c r="F181" s="1"/>
      <c r="G181" s="1"/>
      <c r="H181" s="1"/>
      <c r="I181" s="11"/>
      <c r="J181" s="1">
        <f>SUM(J180:J180)</f>
        <v>277981.916096</v>
      </c>
    </row>
    <row r="183" ht="-1"/>
  </sheetData>
  <mergeCells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132:B132"/>
    <mergeCell ref="C132:D132"/>
    <mergeCell ref="A133:B133"/>
    <mergeCell ref="C133:D133"/>
    <mergeCell ref="A134:B134"/>
    <mergeCell ref="C134:D134"/>
    <mergeCell ref="A135:B135"/>
    <mergeCell ref="C135:D135"/>
    <mergeCell ref="A136:B136"/>
    <mergeCell ref="C136:D136"/>
    <mergeCell ref="A148:B148"/>
    <mergeCell ref="C148:D148"/>
    <mergeCell ref="A149:B149"/>
    <mergeCell ref="C149:D149"/>
    <mergeCell ref="A150:B150"/>
    <mergeCell ref="C150:D150"/>
    <mergeCell ref="A151:B151"/>
    <mergeCell ref="C151:D151"/>
    <mergeCell ref="A152:B152"/>
    <mergeCell ref="C152:D152"/>
    <mergeCell ref="A172:B172"/>
    <mergeCell ref="C172:D172"/>
    <mergeCell ref="A173:B173"/>
    <mergeCell ref="C173:D173"/>
    <mergeCell ref="A174:B174"/>
    <mergeCell ref="C174:D174"/>
    <mergeCell ref="A175:B175"/>
    <mergeCell ref="C175:D175"/>
    <mergeCell ref="A176:B176"/>
    <mergeCell ref="C176:D176"/>
  </mergeCells>
  <conditionalFormatting sqref="R58">
    <cfRule priority="1" type="expression" dxfId="0">
      <formula>($R58&lt; 0)</formula>
    </cfRule>
  </conditionalFormatting>
  <conditionalFormatting sqref="S58">
    <cfRule priority="2" type="expression" dxfId="0">
      <formula>($S58&lt; 0)</formula>
    </cfRule>
  </conditionalFormatting>
  <conditionalFormatting sqref="R59">
    <cfRule priority="3" type="expression" dxfId="0">
      <formula>($R59&lt; 0)</formula>
    </cfRule>
  </conditionalFormatting>
  <conditionalFormatting sqref="S59">
    <cfRule priority="4" type="expression" dxfId="0">
      <formula>($S59&lt; 0)</formula>
    </cfRule>
  </conditionalFormatting>
  <conditionalFormatting sqref="R73">
    <cfRule priority="5" type="expression" dxfId="0">
      <formula>($R73&lt; 0)</formula>
    </cfRule>
  </conditionalFormatting>
  <conditionalFormatting sqref="S73">
    <cfRule priority="6" type="expression" dxfId="0">
      <formula>($S73&lt; 0)</formula>
    </cfRule>
  </conditionalFormatting>
  <conditionalFormatting sqref="R74">
    <cfRule priority="7" type="expression" dxfId="0">
      <formula>($R74&lt; 0)</formula>
    </cfRule>
  </conditionalFormatting>
  <conditionalFormatting sqref="S74">
    <cfRule priority="8" type="expression" dxfId="0">
      <formula>($S74&lt; 0)</formula>
    </cfRule>
  </conditionalFormatting>
  <conditionalFormatting sqref="R75">
    <cfRule priority="9" type="expression" dxfId="0">
      <formula>($R75&lt; 0)</formula>
    </cfRule>
  </conditionalFormatting>
  <conditionalFormatting sqref="S75">
    <cfRule priority="10" type="expression" dxfId="0">
      <formula>($S75&lt; 0)</formula>
    </cfRule>
  </conditionalFormatting>
  <conditionalFormatting sqref="R76">
    <cfRule priority="11" type="expression" dxfId="0">
      <formula>($R76&lt; 0)</formula>
    </cfRule>
  </conditionalFormatting>
  <conditionalFormatting sqref="S76">
    <cfRule priority="12" type="expression" dxfId="0">
      <formula>($S76&lt; 0)</formula>
    </cfRule>
  </conditionalFormatting>
  <conditionalFormatting sqref="R77">
    <cfRule priority="13" type="expression" dxfId="0">
      <formula>($R77&lt; 0)</formula>
    </cfRule>
  </conditionalFormatting>
  <conditionalFormatting sqref="S77">
    <cfRule priority="14" type="expression" dxfId="0">
      <formula>($S77&lt; 0)</formula>
    </cfRule>
  </conditionalFormatting>
  <conditionalFormatting sqref="R141">
    <cfRule priority="15" type="expression" dxfId="0">
      <formula>($R141&lt; 0)</formula>
    </cfRule>
  </conditionalFormatting>
  <conditionalFormatting sqref="S141">
    <cfRule priority="16" type="expression" dxfId="0">
      <formula>($S141&lt; 0)</formula>
    </cfRule>
  </conditionalFormatting>
  <conditionalFormatting sqref="R142">
    <cfRule priority="17" type="expression" dxfId="0">
      <formula>($R142&lt; 0)</formula>
    </cfRule>
  </conditionalFormatting>
  <conditionalFormatting sqref="S142">
    <cfRule priority="18" type="expression" dxfId="0">
      <formula>($S142&lt; 0)</formula>
    </cfRule>
  </conditionalFormatting>
  <conditionalFormatting sqref="R143">
    <cfRule priority="19" type="expression" dxfId="0">
      <formula>($R143&lt; 0)</formula>
    </cfRule>
  </conditionalFormatting>
  <conditionalFormatting sqref="S143">
    <cfRule priority="20" type="expression" dxfId="0">
      <formula>($S143&lt; 0)</formula>
    </cfRule>
  </conditionalFormatting>
  <conditionalFormatting sqref="R157">
    <cfRule priority="21" type="expression" dxfId="0">
      <formula>($R157&lt; 0)</formula>
    </cfRule>
  </conditionalFormatting>
  <conditionalFormatting sqref="S157">
    <cfRule priority="22" type="expression" dxfId="0">
      <formula>($S157&lt; 0)</formula>
    </cfRule>
  </conditionalFormatting>
  <conditionalFormatting sqref="R158">
    <cfRule priority="23" type="expression" dxfId="0">
      <formula>($R158&lt; 0)</formula>
    </cfRule>
  </conditionalFormatting>
  <conditionalFormatting sqref="S158">
    <cfRule priority="24" type="expression" dxfId="0">
      <formula>($S158&lt; 0)</formula>
    </cfRule>
  </conditionalFormatting>
  <conditionalFormatting sqref="R159">
    <cfRule priority="25" type="expression" dxfId="0">
      <formula>($R159&lt; 0)</formula>
    </cfRule>
  </conditionalFormatting>
  <conditionalFormatting sqref="S159">
    <cfRule priority="26" type="expression" dxfId="0">
      <formula>($S159&lt; 0)</formula>
    </cfRule>
  </conditionalFormatting>
  <conditionalFormatting sqref="R160">
    <cfRule priority="27" type="expression" dxfId="0">
      <formula>($R160&lt; 0)</formula>
    </cfRule>
  </conditionalFormatting>
  <conditionalFormatting sqref="S160">
    <cfRule priority="28" type="expression" dxfId="0">
      <formula>($S160&lt; 0)</formula>
    </cfRule>
  </conditionalFormatting>
  <conditionalFormatting sqref="R161">
    <cfRule priority="29" type="expression" dxfId="0">
      <formula>($R161&lt; 0)</formula>
    </cfRule>
  </conditionalFormatting>
  <conditionalFormatting sqref="S161">
    <cfRule priority="30" type="expression" dxfId="0">
      <formula>($S161&lt; 0)</formula>
    </cfRule>
  </conditionalFormatting>
  <conditionalFormatting sqref="R162">
    <cfRule priority="31" type="expression" dxfId="0">
      <formula>($R162&lt; 0)</formula>
    </cfRule>
  </conditionalFormatting>
  <conditionalFormatting sqref="S162">
    <cfRule priority="32" type="expression" dxfId="0">
      <formula>($S162&lt; 0)</formula>
    </cfRule>
  </conditionalFormatting>
  <conditionalFormatting sqref="R163">
    <cfRule priority="33" type="expression" dxfId="0">
      <formula>($R163&lt; 0)</formula>
    </cfRule>
  </conditionalFormatting>
  <conditionalFormatting sqref="S163">
    <cfRule priority="34" type="expression" dxfId="0">
      <formula>($S163&lt; 0)</formula>
    </cfRule>
  </conditionalFormatting>
  <conditionalFormatting sqref="R164">
    <cfRule priority="35" type="expression" dxfId="0">
      <formula>($R164&lt; 0)</formula>
    </cfRule>
  </conditionalFormatting>
  <conditionalFormatting sqref="S164">
    <cfRule priority="36" type="expression" dxfId="0">
      <formula>($S164&lt; 0)</formula>
    </cfRule>
  </conditionalFormatting>
  <conditionalFormatting sqref="R165">
    <cfRule priority="37" type="expression" dxfId="0">
      <formula>($R165&lt; 0)</formula>
    </cfRule>
  </conditionalFormatting>
  <conditionalFormatting sqref="S165">
    <cfRule priority="38" type="expression" dxfId="0">
      <formula>($S165&lt; 0)</formula>
    </cfRule>
  </conditionalFormatting>
  <conditionalFormatting sqref="R166">
    <cfRule priority="39" type="expression" dxfId="0">
      <formula>($R166&lt; 0)</formula>
    </cfRule>
  </conditionalFormatting>
  <conditionalFormatting sqref="S166">
    <cfRule priority="40" type="expression" dxfId="0">
      <formula>($S166&lt; 0)</formula>
    </cfRule>
  </conditionalFormatting>
  <conditionalFormatting sqref="R167">
    <cfRule priority="41" type="expression" dxfId="0">
      <formula>($R167&lt; 0)</formula>
    </cfRule>
  </conditionalFormatting>
  <conditionalFormatting sqref="S167">
    <cfRule priority="42" type="expression" dxfId="0">
      <formula>($S167&lt; 0)</formula>
    </cfRule>
  </conditionalFormatting>
  <pageMargins left="0.7087" right="0.7087" top="1" bottom="0.7480" header="0.315" footer="0.315"/>
  <pageSetup fitToWidth="1" fitToHeight="0" orientation="landscape" paperSize="9"/>
  <headerFooter>
    <oddHeader>&amp;L&amp;G&amp;C&amp;12 PT Nikko Sekuritas Indonesia 
</oddHeader>
    <oddFooter>&amp;L&amp;8 Time : 18/Dec/2020 04:47:15&amp;RPage &amp;P of &amp;N</oddFooter>
  </headerFooter>
  <rowBreaks count="7" manualBreakCount="7">
    <brk id="47" max="1048575" man="1"/>
    <brk id="62" max="1048575" man="1"/>
    <brk id="80" max="1048575" man="1"/>
    <brk id="130" max="1048575" man="1"/>
    <brk id="146" max="1048575" man="1"/>
    <brk id="170" max="1048575" man="1"/>
    <brk id="183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