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DE2D0215-AA49-4E5A-8C2A-74DCC6B9A097}" xr6:coauthVersionLast="47" xr6:coauthVersionMax="47" xr10:uidLastSave="{00000000-0000-0000-0000-000000000000}"/>
  <bookViews>
    <workbookView xWindow="-110" yWindow="-110" windowWidth="19420" windowHeight="10300" activeTab="4" xr2:uid="{00000000-000D-0000-FFFF-FFFF00000000}"/>
  </bookViews>
  <sheets>
    <sheet name="Cleaned_data" sheetId="1" r:id="rId1"/>
    <sheet name="KPI" sheetId="2" r:id="rId2"/>
    <sheet name="Analysis" sheetId="3" r:id="rId3"/>
    <sheet name="Chart" sheetId="4" r:id="rId4"/>
    <sheet name="Dashboard" sheetId="6" r:id="rId5"/>
  </sheets>
  <definedNames>
    <definedName name="ExternalData_1" localSheetId="0" hidden="1">Cleaned_data!$A$1:$N$15600</definedName>
    <definedName name="Slicer_Country">#N/A</definedName>
    <definedName name="Slicer_Date_Added__Year">#N/A</definedName>
    <definedName name="Slicer_Genre">#N/A</definedName>
    <definedName name="Slicer_Rating_Group">#N/A</definedName>
    <definedName name="Slicer_Type">#N/A</definedName>
  </definedNames>
  <calcPr calcId="191029"/>
  <pivotCaches>
    <pivotCache cacheId="0" r:id="rId6"/>
    <pivotCache cacheId="1" r:id="rId7"/>
    <pivotCache cacheId="2" r:id="rId8"/>
    <pivotCache cacheId="3" r:id="rId9"/>
    <pivotCache cacheId="4" r:id="rId10"/>
    <pivotCache cacheId="5" r:id="rId11"/>
    <pivotCache cacheId="6" r:id="rId12"/>
    <pivotCache cacheId="7" r:id="rId13"/>
    <pivotCache cacheId="8" r:id="rId14"/>
    <pivotCache cacheId="9" r:id="rId15"/>
    <pivotCache cacheId="10" r:id="rId16"/>
  </pivotCaches>
  <extLst>
    <ext xmlns:x14="http://schemas.microsoft.com/office/spreadsheetml/2009/9/main" uri="{876F7934-8845-4945-9796-88D515C7AA90}">
      <x14:pivotCaches>
        <pivotCache cacheId="11" r:id="rId17"/>
      </x14:pivotCaches>
    </ext>
    <ext xmlns:x14="http://schemas.microsoft.com/office/spreadsheetml/2009/9/main" uri="{BBE1A952-AA13-448e-AADC-164F8A28A991}">
      <x14:slicerCaches>
        <x14:slicerCache r:id="rId18"/>
        <x14:slicerCache r:id="rId19"/>
        <x14:slicerCache r:id="rId20"/>
        <x14:slicerCache r:id="rId21"/>
        <x14:slicerCache r:id="rId2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6" i="2" l="1"/>
  <c r="F4" i="2"/>
  <c r="F3" i="2"/>
  <c r="H6" i="2"/>
  <c r="D9" i="2"/>
  <c r="D6" i="2"/>
  <c r="J12" i="2"/>
  <c r="A5"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<sst xmlns="http://schemas.openxmlformats.org/spreadsheetml/2006/main" count="124893" uniqueCount="210">
  <si>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</si>
  <si>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</si>
  <si>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</si>
  <si>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</si>
  <si>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</si>
  <si>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</si>
  <si>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</si>
  <si>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</si>
  <si>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</si>
  <si>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</si>
  <si>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</si>
  <si>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</si>
  <si>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</si>
  <si>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</si>
  <si>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</si>
  <si>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</si>
  <si>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</si>
  <si>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</si>
  <si>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</si>
  <si>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</si>
  <si>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</si>
  <si>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</si>
  <si>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</si>
  <si>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</si>
  <si>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</si>
  <si>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</si>
  <si>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</si>
  <si>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</si>
  <si>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</si>
  <si>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</si>
  <si>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</si>
  <si>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</si>
  <si>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</si>
  <si>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</si>
  <si>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</si>
  <si>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</si>
  <si>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</si>
  <si>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</si>
  <si>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</si>
  <si>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</si>
  <si>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</si>
  <si>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</si>
  <si>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</si>
  <si>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</si>
  <si>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</si>
  <si>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</si>
  <si>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</si>
  <si>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</si>
  <si>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</si>
  <si>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</si>
  <si>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</si>
  <si>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</si>
  <si>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</si>
  <si>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</si>
  <si>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</si>
  <si>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</si>
  <si>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</si>
  <si>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</si>
  <si>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</si>
  <si>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</si>
  <si>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</si>
  <si>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</si>
  <si>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</si>
  <si>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</si>
  <si>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</si>
  <si>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</si>
  <si>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</si>
  <si>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</si>
  <si>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</si>
  <si>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</si>
  <si>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</si>
  <si>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</si>
  <si>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</si>
  <si>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</si>
  <si>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</si>
  <si>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</si>
  <si>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</si>
  <si>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</si>
  <si>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</si>
  <si>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</si>
  <si>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</si>
  <si>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</si>
  <si>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</si>
  <si>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</si>
  <si>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</si>
  <si>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</si>
  <si>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</si>
  <si>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</si>
  <si>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</si>
  <si>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</si>
  <si>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</si>
  <si>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</si>
  <si>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</si>
  <si>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</si>
  <si>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</si>
  <si>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</si>
  <si>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</si>
  <si>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</si>
  <si>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</si>
  <si>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</si>
  <si>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</si>
  <si>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</si>
  <si>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</si>
  <si>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</si>
  <si>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</si>
  <si>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</si>
  <si>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</si>
  <si>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</si>
  <si>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</si>
  <si>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</si>
  <si>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</si>
  <si>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</si>
  <si>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</si>
  <si>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</si>
  <si>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</si>
  <si>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</si>
  <si>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</si>
  <si>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</si>
  <si>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</si>
  <si>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</si>
  <si>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</si>
  <si>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</si>
  <si>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</si>
  <si>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</si>
  <si>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</si>
  <si>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</si>
  <si>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</si>
  <si>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</si>
  <si>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</si>
  <si>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</si>
  <si>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</si>
  <si>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</si>
  <si>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</si>
  <si>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</si>
  <si>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</si>
  <si>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</si>
  <si>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</si>
  <si>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</si>
  <si>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</si>
  <si>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</si>
  <si>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</si>
  <si>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</si>
  <si>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</si>
  <si>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</si>
  <si>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</si>
  <si>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</si>
  <si>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</si>
  <si>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</si>
  <si>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</si>
  <si>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</si>
  <si>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</si>
  <si>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</si>
  <si>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</si>
  <si>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</si>
  <si>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</si>
  <si>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</si>
  <si>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</si>
  <si>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</si>
  <si>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</si>
  <si>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</si>
  <si>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</si>
  <si>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</si>
  <si>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</si>
  <si>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</si>
  <si>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</si>
  <si>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</si>
  <si>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</si>
  <si>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</si>
  <si>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</si>
  <si>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</si>
  <si>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</si>
  <si>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</si>
  <si>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</si>
  <si>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</si>
  <si>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</si>
  <si>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</si>
  <si>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</si>
  <si>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</si>
  <si>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</si>
  <si>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</si>
  <si>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</si>
  <si>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</si>
  <si>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</si>
  <si>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</si>
  <si>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</si>
  <si>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</si>
  <si>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</si>
  <si>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</si>
  <si>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</si>
  <si>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</si>
  <si>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</si>
  <si>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</si>
  <si>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</si>
  <si>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</si>
  <si>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</si>
  <si>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</si>
  <si>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</si>
  <si>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</si>
  <si>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</si>
  <si>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</si>
  <si>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</si>
  <si>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</si>
  <si>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</si>
  <si>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</si>
  <si>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</si>
  <si>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Types</t>
  </si>
  <si>
    <t>Total Titles Added</t>
  </si>
  <si>
    <t>% YoY Growth</t>
  </si>
  <si>
    <t>TV Shows</t>
  </si>
  <si>
    <t>Movies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</si>
</sst>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3">
    <xf numFmtId="0" fontId="0" fillId="0" borderId="0"/>
    <xf numFmtId="9" fontId="2" fillId="0" borderId="0" applyFont="0" applyFill="0" applyBorder="0" applyAlignment="0" applyProtection="0"/>
    <xf numFmtId="43" fontId="2" fillId="0" borderId="0" applyFont="0" applyFill="0" applyBorder="0" applyAlignment="0" applyProtection="0"/>
  </cellStyleXfs>
  <cellXfs count="12">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4" borderId="0" xfId="0" applyFill="1"/>
    <xf numFmtId="164" fontId="0" fillId="0" borderId="0" xfId="2" applyNumberFormat="1" applyFont="1"/>
  </cellXfs>
  <cellStyles count="3">
    <cellStyle name="Comma" xfId="2" builtinId="3"/>
    <cellStyle name="Normal" xfId="0" builtinId="0"/>
    <cellStyle name="Percent" xfId="1" builtinId="5"/>
  </cellStyles>
  <dxfs count="87">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numFmt numFmtId="164" formatCode="_(* #,##0_);_(* \(#,##0\);_(* &quot;-&quot;??_);_(@_)"/>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numFmt numFmtId="13" formatCode="0%"/>
    </dxf>
    <dxf>
      <numFmt numFmtId="14" formatCode="0.00%"/>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0" formatCode="General"/>
    </dxf>
    <dxf>
      <numFmt numFmtId="0" formatCode="General"/>
    </dxf>
    <dxf>
      <numFmt numFmtId="19" formatCode="m/d/yyyy"/>
    </dxf>
    <dxf>
      <numFmt numFmtId="0" formatCode="General"/>
    </dxf>
    <dxf>
      <numFmt numFmtId="0" formatCode="General"/>
    </dxf>
  </dxfs>
  <tableStyles count="0" defaultTableStyle="TableStyleMedium2" defaultPivotStyle="PivotStyleLight16"/>
  <colors>
    <mruColors>
      <color rgb="FFD81F26"/>
      <color rgb="FFB3B3B3"/>
      <color rgb="FF2A2A2A"/>
      <color rgb="FFF5F5F5"/>
      <color rgb="FFA4161A"/>
      <color rgb="FFFF2D2D"/>
      <color rgb="FF3B0A12"/>
      <color rgb="FFE50914"/>
      <color rgb="FFFFFFFF"/>
      <color rgb="FF12121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microsoft.com/office/2007/relationships/slicerCache" Target="slicerCaches/slicerCache1.xml"/><Relationship Id="rId26" Type="http://schemas.openxmlformats.org/officeDocument/2006/relationships/sharedStrings" Target="sharedStrings.xml"/><Relationship Id="rId3" Type="http://schemas.openxmlformats.org/officeDocument/2006/relationships/worksheet" Target="worksheets/sheet3.xml"/><Relationship Id="rId21" Type="http://schemas.microsoft.com/office/2007/relationships/slicerCache" Target="slicerCaches/slicerCache4.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microsoft.com/office/2007/relationships/slicerCache" Target="slicerCaches/slicerCache3.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theme" Target="theme/theme1.xml"/><Relationship Id="rId28" Type="http://schemas.openxmlformats.org/officeDocument/2006/relationships/calcChain" Target="calcChain.xml"/><Relationship Id="rId10" Type="http://schemas.openxmlformats.org/officeDocument/2006/relationships/pivotCacheDefinition" Target="pivotCache/pivotCacheDefinition5.xml"/><Relationship Id="rId19" Type="http://schemas.microsoft.com/office/2007/relationships/slicerCache" Target="slicerCaches/slicerCache2.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microsoft.com/office/2007/relationships/slicerCache" Target="slicerCaches/slicerCache5.xml"/><Relationship Id="rId27" Type="http://schemas.openxmlformats.org/officeDocument/2006/relationships/powerPivotData" Target="model/item.data"/></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9"/>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12700"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12700" cap="rnd">
              <a:solidFill>
                <a:schemeClr val="bg1"/>
              </a:solidFill>
              <a:round/>
            </a:ln>
            <a:effectLst/>
          </c:spPr>
          <c:marker>
            <c:symbol val="circle"/>
            <c:size val="5"/>
            <c:spPr>
              <a:solidFill>
                <a:schemeClr val="bg1">
                  <a:lumMod val="85000"/>
                </a:schemeClr>
              </a:solidFill>
              <a:ln w="9525">
                <a:noFill/>
              </a:ln>
              <a:effectLst/>
            </c:spPr>
          </c:marker>
          <c:cat>
            <c:strRef>
              <c:f>KPI!$F$10:$F$18</c:f>
              <c:strCache>
                <c:ptCount val="9"/>
                <c:pt idx="0">
                  <c:v>2013</c:v>
                </c:pt>
                <c:pt idx="1">
                  <c:v>2014</c:v>
                </c:pt>
                <c:pt idx="2">
                  <c:v>2015</c:v>
                </c:pt>
                <c:pt idx="3">
                  <c:v>2016</c:v>
                </c:pt>
                <c:pt idx="4">
                  <c:v>2017</c:v>
                </c:pt>
                <c:pt idx="5">
                  <c:v>2018</c:v>
                </c:pt>
                <c:pt idx="6">
                  <c:v>2019</c:v>
                </c:pt>
                <c:pt idx="7">
                  <c:v>2020</c:v>
                </c:pt>
                <c:pt idx="8">
                  <c:v>2021</c:v>
                </c:pt>
              </c:strCache>
            </c:strRef>
          </c:cat>
          <c:val>
            <c:numRef>
              <c:f>KPI!$G$10:$G$18</c:f>
              <c:numCache>
                <c:formatCode>_(* #,##0_);_(* \(#,##0\);_(* "-"??_);_(@_)</c:formatCode>
                <c:ptCount val="9"/>
                <c:pt idx="0">
                  <c:v>11</c:v>
                </c:pt>
                <c:pt idx="1">
                  <c:v>22</c:v>
                </c:pt>
                <c:pt idx="2">
                  <c:v>78</c:v>
                </c:pt>
                <c:pt idx="3">
                  <c:v>390</c:v>
                </c:pt>
                <c:pt idx="4">
                  <c:v>1103</c:v>
                </c:pt>
                <c:pt idx="5">
                  <c:v>1511</c:v>
                </c:pt>
                <c:pt idx="6">
                  <c:v>1839</c:v>
                </c:pt>
                <c:pt idx="7">
                  <c:v>1761</c:v>
                </c:pt>
                <c:pt idx="8">
                  <c:v>1135</c:v>
                </c:pt>
              </c:numCache>
            </c:numRef>
          </c:val>
          <c:smooth val="0"/>
          <c:extLst>
            <c:ext xmlns:c16="http://schemas.microsoft.com/office/drawing/2014/chart" uri="{C3380CC4-5D6E-409C-BE32-E72D297353CC}">
              <c16:uniqueId val="{00000000-0F46-4362-9C58-1642E8012D31}"/>
            </c:ext>
          </c:extLst>
        </c:ser>
        <c:dLbls>
          <c:showLegendKey val="0"/>
          <c:showVal val="0"/>
          <c:showCatName val="0"/>
          <c:showSerName val="0"/>
          <c:showPercent val="0"/>
          <c:showBubbleSize val="0"/>
        </c:dLbls>
        <c:marker val="1"/>
        <c:smooth val="0"/>
        <c:axId val="1730597039"/>
        <c:axId val="1730588879"/>
      </c:lineChart>
      <c:catAx>
        <c:axId val="1730597039"/>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9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1"/>
        <c:axPos val="l"/>
        <c:numFmt formatCode="_(* #,##0_);_(* \(#,##0\);_(* &quot;-&quot;??_);_(@_)" sourceLinked="1"/>
        <c:majorTickMark val="out"/>
        <c:minorTickMark val="none"/>
        <c:tickLblPos val="nextTo"/>
        <c:crossAx val="1730597039"/>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4"/>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a:solidFill>
                  <a:schemeClr val="bg1"/>
                </a:solidFill>
                <a:latin typeface="Segoe UI Semibold" panose="020B0702040204020203" pitchFamily="34" charset="0"/>
                <a:cs typeface="Segoe UI Semibold" panose="020B0702040204020203" pitchFamily="34" charset="0"/>
              </a:rPr>
              <a:t>Content</a:t>
            </a:r>
            <a:r>
              <a:rPr lang="en-US" sz="1100" baseline="0">
                <a:solidFill>
                  <a:schemeClr val="bg1"/>
                </a:solidFill>
                <a:latin typeface="Segoe UI Semibold" panose="020B0702040204020203" pitchFamily="34" charset="0"/>
                <a:cs typeface="Segoe UI Semibold" panose="020B0702040204020203" pitchFamily="34" charset="0"/>
              </a:rPr>
              <a:t> Growth Over Time</a:t>
            </a:r>
            <a:endParaRPr lang="en-US" sz="1100">
              <a:solidFill>
                <a:schemeClr val="bg1"/>
              </a:solidFill>
              <a:latin typeface="Segoe UI Semibold" panose="020B0702040204020203" pitchFamily="34" charset="0"/>
              <a:cs typeface="Segoe UI Semibold" panose="020B0702040204020203" pitchFamily="34" charset="0"/>
            </a:endParaRPr>
          </a:p>
        </c:rich>
      </c:tx>
      <c:layout>
        <c:manualLayout>
          <c:xMode val="edge"/>
          <c:yMode val="edge"/>
          <c:x val="1.5987238529153073E-2"/>
          <c:y val="1.9004977208991899E-2"/>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15875"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Total Titles Added</c:v>
                </c:pt>
              </c:strCache>
            </c:strRef>
          </c:tx>
          <c:spPr>
            <a:solidFill>
              <a:schemeClr val="accent2"/>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BE71-4065-98B6-2F8D9C42A228}"/>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 YoY Growth</c:v>
                </c:pt>
              </c:strCache>
            </c:strRef>
          </c:tx>
          <c:spPr>
            <a:ln w="15875" cap="rnd">
              <a:solidFill>
                <a:schemeClr val="bg1"/>
              </a:solidFill>
              <a:round/>
            </a:ln>
            <a:effectLst/>
          </c:spPr>
          <c:marker>
            <c:symbol val="circle"/>
            <c:size val="5"/>
            <c:spPr>
              <a:solidFill>
                <a:schemeClr val="bg1">
                  <a:lumMod val="85000"/>
                </a:schemeClr>
              </a:solidFill>
              <a:ln w="9525">
                <a:noFill/>
              </a:ln>
              <a:effectLst/>
            </c:spPr>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BE71-4065-98B6-2F8D9C42A228}"/>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bg1">
                  <a:lumMod val="85000"/>
                  <a:alpha val="15000"/>
                </a:schemeClr>
              </a:solidFill>
              <a:round/>
            </a:ln>
            <a:effectLst/>
          </c:spPr>
        </c:majorGridlines>
        <c:numFmt formatCode="General"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8"/>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Movies vs TV shows Over Time</a:t>
            </a:r>
          </a:p>
        </c:rich>
      </c:tx>
      <c:layout>
        <c:manualLayout>
          <c:xMode val="edge"/>
          <c:yMode val="edge"/>
          <c:x val="2.0977339100097348E-2"/>
          <c:y val="1.9020532440117147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bg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Movies</c:v>
                </c:pt>
              </c:strCache>
            </c:strRef>
          </c:tx>
          <c:spPr>
            <a:solidFill>
              <a:schemeClr val="bg2">
                <a:lumMod val="50000"/>
              </a:schemeClr>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F941-4051-B9DF-A2608140DE6A}"/>
            </c:ext>
          </c:extLst>
        </c:ser>
        <c:ser>
          <c:idx val="1"/>
          <c:order val="1"/>
          <c:tx>
            <c:strRef>
              <c:f>Analysis!$G$2:$G$3</c:f>
              <c:strCache>
                <c:ptCount val="1"/>
                <c:pt idx="0">
                  <c:v>TV Shows</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01-F941-4051-B9DF-A2608140DE6A}"/>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bg1">
                  <a:lumMod val="85000"/>
                  <a:alpha val="20000"/>
                </a:schemeClr>
              </a:solidFill>
              <a:round/>
            </a:ln>
            <a:effectLst/>
          </c:spPr>
        </c:majorGridlines>
        <c:numFmt formatCode="General" sourceLinked="1"/>
        <c:majorTickMark val="out"/>
        <c:minorTickMark val="none"/>
        <c:tickLblPos val="nextTo"/>
        <c:spPr>
          <a:noFill/>
          <a:ln>
            <a:solidFill>
              <a:schemeClr val="bg1">
                <a:lumMod val="85000"/>
              </a:schemeClr>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64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Top</a:t>
            </a:r>
            <a:r>
              <a:rPr lang="en-US" baseline="0"/>
              <a:t> </a:t>
            </a: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Genres</a:t>
            </a:r>
          </a:p>
        </c:rich>
      </c:tx>
      <c:layout>
        <c:manualLayout>
          <c:xMode val="edge"/>
          <c:yMode val="edge"/>
          <c:x val="3.0095696266435053E-2"/>
          <c:y val="2.7855284122331386E-2"/>
        </c:manualLayout>
      </c:layout>
      <c:overlay val="0"/>
      <c:spPr>
        <a:noFill/>
        <a:ln>
          <a:noFill/>
        </a:ln>
        <a:effectLst/>
      </c:sp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rgbClr val="C00000"/>
          </a:solidFill>
          <a:ln w="22225">
            <a:noFill/>
          </a:ln>
          <a:effectLst/>
        </c:spPr>
        <c:marker>
          <c:symbol val="none"/>
        </c:marke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5"/>
        <c:spPr>
          <a:solidFill>
            <a:srgbClr val="C00000"/>
          </a:solidFill>
          <a:ln w="22225">
            <a:noFill/>
          </a:ln>
          <a:effectLst/>
        </c:spPr>
        <c:dLbl>
          <c:idx val="0"/>
          <c:layout>
            <c:manualLayout>
              <c:x val="0.33123826068880524"/>
              <c:y val="-1.823836819843597E-17"/>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6"/>
        <c:spPr>
          <a:solidFill>
            <a:srgbClr val="C00000"/>
          </a:solidFill>
          <a:ln w="22225">
            <a:noFill/>
          </a:ln>
          <a:effectLst/>
        </c:spPr>
        <c:dLbl>
          <c:idx val="0"/>
          <c:layout>
            <c:manualLayout>
              <c:x val="0.25063735643704016"/>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7"/>
        <c:spPr>
          <a:solidFill>
            <a:srgbClr val="C00000"/>
          </a:solidFill>
          <a:ln w="22225">
            <a:noFill/>
          </a:ln>
          <a:effectLst/>
        </c:spPr>
        <c:dLbl>
          <c:idx val="0"/>
          <c:layout>
            <c:manualLayout>
              <c:x val="0.1543679517732392"/>
              <c:y val="-3.647673639687194E-17"/>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8"/>
        <c:spPr>
          <a:solidFill>
            <a:srgbClr val="C00000"/>
          </a:solidFill>
          <a:ln w="22225">
            <a:noFill/>
          </a:ln>
          <a:effectLst/>
        </c:spPr>
        <c:dLbl>
          <c:idx val="0"/>
          <c:layout>
            <c:manualLayout>
              <c:x val="0.1401498672328757"/>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9"/>
        <c:spPr>
          <a:solidFill>
            <a:srgbClr val="C00000"/>
          </a:solidFill>
          <a:ln w="22225">
            <a:noFill/>
          </a:ln>
          <a:effectLst/>
        </c:spPr>
        <c:dLbl>
          <c:idx val="0"/>
          <c:layout>
            <c:manualLayout>
              <c:x val="0.11342890586526297"/>
              <c:y val="0"/>
            </c:manualLayout>
          </c:layout>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0"/>
        <c:spPr>
          <a:solidFill>
            <a:srgbClr val="C00000"/>
          </a:solidFill>
          <a:ln w="22225">
            <a:noFill/>
          </a:ln>
          <a:effectLst/>
        </c:spPr>
        <c:dLbl>
          <c:idx val="0"/>
          <c:layout>
            <c:manualLayout>
              <c:x val="0.11697934376167739"/>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1"/>
        <c:spPr>
          <a:solidFill>
            <a:srgbClr val="C00000"/>
          </a:solidFill>
          <a:ln w="22225">
            <a:noFill/>
          </a:ln>
          <a:effectLst/>
        </c:spPr>
        <c:dLbl>
          <c:idx val="0"/>
          <c:layout>
            <c:manualLayout>
              <c:x val="9.3427252157828169E-2"/>
              <c:y val="3.9793274186541326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2"/>
        <c:spPr>
          <a:solidFill>
            <a:srgbClr val="C00000"/>
          </a:solidFill>
          <a:ln w="22225">
            <a:noFill/>
          </a:ln>
          <a:effectLst/>
        </c:spPr>
        <c:dLbl>
          <c:idx val="0"/>
          <c:layout>
            <c:manualLayout>
              <c:x val="6.2314429175606485E-2"/>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3"/>
        <c:spPr>
          <a:solidFill>
            <a:srgbClr val="C00000"/>
          </a:solidFill>
          <a:ln w="22225">
            <a:noFill/>
          </a:ln>
          <a:effectLst/>
        </c:spPr>
        <c:dLbl>
          <c:idx val="0"/>
          <c:layout>
            <c:manualLayout>
              <c:x val="5.473420590906504E-2"/>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4"/>
        <c:spPr>
          <a:solidFill>
            <a:srgbClr val="C00000"/>
          </a:solidFill>
          <a:ln w="22225">
            <a:noFill/>
          </a:ln>
          <a:effectLst/>
        </c:spPr>
        <c:dLbl>
          <c:idx val="0"/>
          <c:layout>
            <c:manualLayout>
              <c:x val="6.8257644936412842E-2"/>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5"/>
        <c:spPr>
          <a:solidFill>
            <a:srgbClr val="C00000"/>
          </a:solidFill>
          <a:ln w="22225">
            <a:noFill/>
          </a:ln>
          <a:effectLst/>
        </c:spPr>
        <c:dLbl>
          <c:idx val="0"/>
          <c:layout>
            <c:manualLayout>
              <c:x val="5.7361831864604758E-2"/>
              <c:y val="-1.4590694558748776E-16"/>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s>
    <c:plotArea>
      <c:layout/>
      <c:barChart>
        <c:barDir val="bar"/>
        <c:grouping val="stacked"/>
        <c:varyColors val="0"/>
        <c:ser>
          <c:idx val="0"/>
          <c:order val="0"/>
          <c:tx>
            <c:strRef>
              <c:f>Analysis!$J$2</c:f>
              <c:strCache>
                <c:ptCount val="1"/>
                <c:pt idx="0">
                  <c:v>Total</c:v>
                </c:pt>
              </c:strCache>
            </c:strRef>
          </c:tx>
          <c:spPr>
            <a:solidFill>
              <a:srgbClr val="C00000"/>
            </a:solidFill>
            <a:ln w="22225">
              <a:noFill/>
            </a:ln>
            <a:effectLst/>
          </c:spPr>
          <c:invertIfNegative val="0"/>
          <c:dPt>
            <c:idx val="0"/>
            <c:invertIfNegative val="0"/>
            <c:bubble3D val="0"/>
            <c:extLst>
              <c:ext xmlns:c16="http://schemas.microsoft.com/office/drawing/2014/chart" uri="{C3380CC4-5D6E-409C-BE32-E72D297353CC}">
                <c16:uniqueId val="{0000000B-D68A-4107-A3D1-3E60311A7751}"/>
              </c:ext>
            </c:extLst>
          </c:dPt>
          <c:dPt>
            <c:idx val="1"/>
            <c:invertIfNegative val="0"/>
            <c:bubble3D val="0"/>
            <c:extLst>
              <c:ext xmlns:c16="http://schemas.microsoft.com/office/drawing/2014/chart" uri="{C3380CC4-5D6E-409C-BE32-E72D297353CC}">
                <c16:uniqueId val="{0000000A-D68A-4107-A3D1-3E60311A7751}"/>
              </c:ext>
            </c:extLst>
          </c:dPt>
          <c:dPt>
            <c:idx val="2"/>
            <c:invertIfNegative val="0"/>
            <c:bubble3D val="0"/>
            <c:extLst>
              <c:ext xmlns:c16="http://schemas.microsoft.com/office/drawing/2014/chart" uri="{C3380CC4-5D6E-409C-BE32-E72D297353CC}">
                <c16:uniqueId val="{00000009-D68A-4107-A3D1-3E60311A7751}"/>
              </c:ext>
            </c:extLst>
          </c:dPt>
          <c:dPt>
            <c:idx val="3"/>
            <c:invertIfNegative val="0"/>
            <c:bubble3D val="0"/>
            <c:extLst>
              <c:ext xmlns:c16="http://schemas.microsoft.com/office/drawing/2014/chart" uri="{C3380CC4-5D6E-409C-BE32-E72D297353CC}">
                <c16:uniqueId val="{00000008-D68A-4107-A3D1-3E60311A7751}"/>
              </c:ext>
            </c:extLst>
          </c:dPt>
          <c:dPt>
            <c:idx val="4"/>
            <c:invertIfNegative val="0"/>
            <c:bubble3D val="0"/>
            <c:extLst>
              <c:ext xmlns:c16="http://schemas.microsoft.com/office/drawing/2014/chart" uri="{C3380CC4-5D6E-409C-BE32-E72D297353CC}">
                <c16:uniqueId val="{00000007-D68A-4107-A3D1-3E60311A7751}"/>
              </c:ext>
            </c:extLst>
          </c:dPt>
          <c:dPt>
            <c:idx val="5"/>
            <c:invertIfNegative val="0"/>
            <c:bubble3D val="0"/>
            <c:extLst>
              <c:ext xmlns:c16="http://schemas.microsoft.com/office/drawing/2014/chart" uri="{C3380CC4-5D6E-409C-BE32-E72D297353CC}">
                <c16:uniqueId val="{00000005-D68A-4107-A3D1-3E60311A7751}"/>
              </c:ext>
            </c:extLst>
          </c:dPt>
          <c:dPt>
            <c:idx val="6"/>
            <c:invertIfNegative val="0"/>
            <c:bubble3D val="0"/>
            <c:extLst>
              <c:ext xmlns:c16="http://schemas.microsoft.com/office/drawing/2014/chart" uri="{C3380CC4-5D6E-409C-BE32-E72D297353CC}">
                <c16:uniqueId val="{00000006-D68A-4107-A3D1-3E60311A7751}"/>
              </c:ext>
            </c:extLst>
          </c:dPt>
          <c:dPt>
            <c:idx val="7"/>
            <c:invertIfNegative val="0"/>
            <c:bubble3D val="0"/>
            <c:extLst>
              <c:ext xmlns:c16="http://schemas.microsoft.com/office/drawing/2014/chart" uri="{C3380CC4-5D6E-409C-BE32-E72D297353CC}">
                <c16:uniqueId val="{00000004-D68A-4107-A3D1-3E60311A7751}"/>
              </c:ext>
            </c:extLst>
          </c:dPt>
          <c:dPt>
            <c:idx val="8"/>
            <c:invertIfNegative val="0"/>
            <c:bubble3D val="0"/>
            <c:extLst>
              <c:ext xmlns:c16="http://schemas.microsoft.com/office/drawing/2014/chart" uri="{C3380CC4-5D6E-409C-BE32-E72D297353CC}">
                <c16:uniqueId val="{00000003-D68A-4107-A3D1-3E60311A7751}"/>
              </c:ext>
            </c:extLst>
          </c:dPt>
          <c:dPt>
            <c:idx val="9"/>
            <c:invertIfNegative val="0"/>
            <c:bubble3D val="0"/>
            <c:extLst>
              <c:ext xmlns:c16="http://schemas.microsoft.com/office/drawing/2014/chart" uri="{C3380CC4-5D6E-409C-BE32-E72D297353CC}">
                <c16:uniqueId val="{00000002-D68A-4107-A3D1-3E60311A7751}"/>
              </c:ext>
            </c:extLst>
          </c:dPt>
          <c:dPt>
            <c:idx val="10"/>
            <c:invertIfNegative val="0"/>
            <c:bubble3D val="0"/>
            <c:extLst>
              <c:ext xmlns:c16="http://schemas.microsoft.com/office/drawing/2014/chart" uri="{C3380CC4-5D6E-409C-BE32-E72D297353CC}">
                <c16:uniqueId val="{00000001-D68A-4107-A3D1-3E60311A7751}"/>
              </c:ext>
            </c:extLst>
          </c:dPt>
          <c:dLbls>
            <c:dLbl>
              <c:idx val="0"/>
              <c:layout>
                <c:manualLayout>
                  <c:x val="5.7361831864604758E-2"/>
                  <c:y val="-1.4590694558748776E-16"/>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D68A-4107-A3D1-3E60311A7751}"/>
                </c:ext>
              </c:extLst>
            </c:dLbl>
            <c:dLbl>
              <c:idx val="1"/>
              <c:layout>
                <c:manualLayout>
                  <c:x val="6.8257644936412842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D68A-4107-A3D1-3E60311A7751}"/>
                </c:ext>
              </c:extLst>
            </c:dLbl>
            <c:dLbl>
              <c:idx val="2"/>
              <c:layout>
                <c:manualLayout>
                  <c:x val="5.473420590906504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D68A-4107-A3D1-3E60311A7751}"/>
                </c:ext>
              </c:extLst>
            </c:dLbl>
            <c:dLbl>
              <c:idx val="3"/>
              <c:layout>
                <c:manualLayout>
                  <c:x val="6.2314429175606485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D68A-4107-A3D1-3E60311A7751}"/>
                </c:ext>
              </c:extLst>
            </c:dLbl>
            <c:dLbl>
              <c:idx val="4"/>
              <c:layout>
                <c:manualLayout>
                  <c:x val="8.9757795644788446E-2"/>
                  <c:y val="3.9793274186541326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D68A-4107-A3D1-3E60311A7751}"/>
                </c:ext>
              </c:extLst>
            </c:dLbl>
            <c:dLbl>
              <c:idx val="5"/>
              <c:layout>
                <c:manualLayout>
                  <c:x val="0.11342890586526297"/>
                  <c:y val="0"/>
                </c:manualLayout>
              </c:layout>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5-D68A-4107-A3D1-3E60311A7751}"/>
                </c:ext>
              </c:extLst>
            </c:dLbl>
            <c:dLbl>
              <c:idx val="6"/>
              <c:layout>
                <c:manualLayout>
                  <c:x val="0.11697934376167739"/>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D68A-4107-A3D1-3E60311A7751}"/>
                </c:ext>
              </c:extLst>
            </c:dLbl>
            <c:dLbl>
              <c:idx val="7"/>
              <c:layout>
                <c:manualLayout>
                  <c:x val="0.1401498672328757"/>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68A-4107-A3D1-3E60311A7751}"/>
                </c:ext>
              </c:extLst>
            </c:dLbl>
            <c:dLbl>
              <c:idx val="8"/>
              <c:layout>
                <c:manualLayout>
                  <c:x val="0.1543679517732392"/>
                  <c:y val="-3.647673639687194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68A-4107-A3D1-3E60311A7751}"/>
                </c:ext>
              </c:extLst>
            </c:dLbl>
            <c:dLbl>
              <c:idx val="9"/>
              <c:layout>
                <c:manualLayout>
                  <c:x val="0.25063735643704016"/>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68A-4107-A3D1-3E60311A7751}"/>
                </c:ext>
              </c:extLst>
            </c:dLbl>
            <c:dLbl>
              <c:idx val="10"/>
              <c:layout>
                <c:manualLayout>
                  <c:x val="0.33123826068880524"/>
                  <c:y val="-1.823836819843597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68A-4107-A3D1-3E60311A7751}"/>
                </c:ext>
              </c:extLst>
            </c:dLbl>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_(* #,##0_);_(* \(#,##0\);_(* "-"??_);_(@_)</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68A-4107-A3D1-3E60311A7751}"/>
            </c:ext>
          </c:extLst>
        </c:ser>
        <c:dLbls>
          <c:showLegendKey val="0"/>
          <c:showVal val="1"/>
          <c:showCatName val="0"/>
          <c:showSerName val="0"/>
          <c:showPercent val="0"/>
          <c:showBubbleSize val="0"/>
        </c:dLbls>
        <c:gapWidth val="80"/>
        <c:overlap val="100"/>
        <c:axId val="1730581199"/>
        <c:axId val="1730569679"/>
      </c:barChart>
      <c:catAx>
        <c:axId val="1730581199"/>
        <c:scaling>
          <c:orientation val="minMax"/>
        </c:scaling>
        <c:delete val="0"/>
        <c:axPos val="l"/>
        <c:numFmt formatCode="General" sourceLinked="1"/>
        <c:majorTickMark val="out"/>
        <c:minorTickMark val="none"/>
        <c:tickLblPos val="nextTo"/>
        <c:spPr>
          <a:noFill/>
          <a:ln w="9525" cap="flat" cmpd="sng" algn="ctr">
            <a:noFill/>
            <a:round/>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1"/>
        <c:axPos val="b"/>
        <c:numFmt formatCode="_(* #,##0_);_(* \(#,##0\);_(* &quot;-&quot;??_);_(@_)" sourceLinked="1"/>
        <c:majorTickMark val="none"/>
        <c:minorTickMark val="none"/>
        <c:tickLblPos val="nextTo"/>
        <c:crossAx val="173058119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alpha val="2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4"/>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Rating Group</a:t>
            </a:r>
          </a:p>
        </c:rich>
      </c:tx>
      <c:layout>
        <c:manualLayout>
          <c:xMode val="edge"/>
          <c:yMode val="edge"/>
          <c:x val="3.6672627129531829E-2"/>
          <c:y val="2.8099902898873222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no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solidFill>
          <a:ln w="19050">
            <a:noFill/>
          </a:ln>
          <a:effectLst/>
        </c:spPr>
        <c:dLbl>
          <c:idx val="0"/>
          <c:layout>
            <c:manualLayout>
              <c:x val="4.048736586966065E-3"/>
              <c:y val="-4.0142718426961748E-3"/>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chemeClr val="accent2">
              <a:lumMod val="75000"/>
            </a:schemeClr>
          </a:solidFill>
          <a:ln w="19050">
            <a:noFill/>
          </a:ln>
          <a:effectLst/>
        </c:spPr>
        <c:dLbl>
          <c:idx val="0"/>
          <c:layout>
            <c:manualLayout>
              <c:x val="-6.8828521978423179E-2"/>
              <c:y val="7.2256893168530997E-2"/>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9"/>
        <c:spPr>
          <a:solidFill>
            <a:schemeClr val="bg2">
              <a:lumMod val="50000"/>
            </a:schemeClr>
          </a:solidFill>
          <a:ln w="19050">
            <a:noFill/>
          </a:ln>
          <a:effectLst/>
        </c:spPr>
        <c:dLbl>
          <c:idx val="0"/>
          <c:layout>
            <c:manualLayout>
              <c:x val="0"/>
              <c:y val="3.6128446584265644E-2"/>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solidFill>
            <a:schemeClr val="tx2">
              <a:lumMod val="25000"/>
              <a:lumOff val="75000"/>
            </a:schemeClr>
          </a:solidFill>
          <a:ln w="19050">
            <a:noFill/>
          </a:ln>
          <a:effectLst/>
        </c:spPr>
        <c:dLbl>
          <c:idx val="0"/>
          <c:layout>
            <c:manualLayout>
              <c:x val="8.09747317393213E-3"/>
              <c:y val="-0.12042815528088525"/>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Analysis!$M$2</c:f>
              <c:strCache>
                <c:ptCount val="1"/>
                <c:pt idx="0">
                  <c:v>Total</c:v>
                </c:pt>
              </c:strCache>
            </c:strRef>
          </c:tx>
          <c:spPr>
            <a:ln>
              <a:noFill/>
            </a:ln>
          </c:spPr>
          <c:dPt>
            <c:idx val="0"/>
            <c:bubble3D val="0"/>
            <c:spPr>
              <a:solidFill>
                <a:schemeClr val="accent1"/>
              </a:solidFill>
              <a:ln w="19050">
                <a:noFill/>
              </a:ln>
              <a:effectLst/>
            </c:spPr>
            <c:extLst>
              <c:ext xmlns:c16="http://schemas.microsoft.com/office/drawing/2014/chart" uri="{C3380CC4-5D6E-409C-BE32-E72D297353CC}">
                <c16:uniqueId val="{00000001-238A-4815-967B-695151CD3521}"/>
              </c:ext>
            </c:extLst>
          </c:dPt>
          <c:dPt>
            <c:idx val="1"/>
            <c:bubble3D val="0"/>
            <c:spPr>
              <a:solidFill>
                <a:schemeClr val="accent2">
                  <a:lumMod val="75000"/>
                </a:schemeClr>
              </a:solidFill>
              <a:ln w="19050">
                <a:noFill/>
              </a:ln>
              <a:effectLst/>
            </c:spPr>
            <c:extLst>
              <c:ext xmlns:c16="http://schemas.microsoft.com/office/drawing/2014/chart" uri="{C3380CC4-5D6E-409C-BE32-E72D297353CC}">
                <c16:uniqueId val="{00000003-238A-4815-967B-695151CD3521}"/>
              </c:ext>
            </c:extLst>
          </c:dPt>
          <c:dPt>
            <c:idx val="2"/>
            <c:bubble3D val="0"/>
            <c:spPr>
              <a:solidFill>
                <a:schemeClr val="bg2">
                  <a:lumMod val="50000"/>
                </a:schemeClr>
              </a:solidFill>
              <a:ln w="19050">
                <a:noFill/>
              </a:ln>
              <a:effectLst/>
            </c:spPr>
            <c:extLst>
              <c:ext xmlns:c16="http://schemas.microsoft.com/office/drawing/2014/chart" uri="{C3380CC4-5D6E-409C-BE32-E72D297353CC}">
                <c16:uniqueId val="{00000005-238A-4815-967B-695151CD3521}"/>
              </c:ext>
            </c:extLst>
          </c:dPt>
          <c:dPt>
            <c:idx val="3"/>
            <c:bubble3D val="0"/>
            <c:spPr>
              <a:solidFill>
                <a:schemeClr val="tx2">
                  <a:lumMod val="25000"/>
                  <a:lumOff val="75000"/>
                </a:schemeClr>
              </a:solidFill>
              <a:ln w="19050">
                <a:noFill/>
              </a:ln>
              <a:effectLst/>
            </c:spPr>
            <c:extLst>
              <c:ext xmlns:c16="http://schemas.microsoft.com/office/drawing/2014/chart" uri="{C3380CC4-5D6E-409C-BE32-E72D297353CC}">
                <c16:uniqueId val="{00000007-238A-4815-967B-695151CD3521}"/>
              </c:ext>
            </c:extLst>
          </c:dPt>
          <c:dLbls>
            <c:dLbl>
              <c:idx val="0"/>
              <c:layout>
                <c:manualLayout>
                  <c:x val="4.048736586966065E-3"/>
                  <c:y val="-4.0142718426961748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238A-4815-967B-695151CD3521}"/>
                </c:ext>
              </c:extLst>
            </c:dLbl>
            <c:dLbl>
              <c:idx val="1"/>
              <c:layout>
                <c:manualLayout>
                  <c:x val="-6.8828521978423179E-2"/>
                  <c:y val="7.2256893168530997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238A-4815-967B-695151CD3521}"/>
                </c:ext>
              </c:extLst>
            </c:dLbl>
            <c:dLbl>
              <c:idx val="2"/>
              <c:layout>
                <c:manualLayout>
                  <c:x val="0"/>
                  <c:y val="3.6128446584265644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238A-4815-967B-695151CD3521}"/>
                </c:ext>
              </c:extLst>
            </c:dLbl>
            <c:dLbl>
              <c:idx val="3"/>
              <c:layout>
                <c:manualLayout>
                  <c:x val="8.09747317393213E-3"/>
                  <c:y val="-0.12042815528088525"/>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238A-4815-967B-695151CD3521}"/>
                </c:ext>
              </c:extLst>
            </c:dLbl>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238A-4815-967B-695151CD3521}"/>
            </c:ext>
          </c:extLst>
        </c:ser>
        <c:dLbls>
          <c:showLegendKey val="0"/>
          <c:showVal val="1"/>
          <c:showCatName val="0"/>
          <c:showSerName val="0"/>
          <c:showPercent val="0"/>
          <c:showBubbleSize val="0"/>
          <c:showLeaderLines val="0"/>
        </c:dLbls>
        <c:firstSliceAng val="0"/>
        <c:holeSize val="6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20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6"/>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Top Countries</a:t>
            </a:r>
          </a:p>
        </c:rich>
      </c:tx>
      <c:layout>
        <c:manualLayout>
          <c:xMode val="edge"/>
          <c:yMode val="edge"/>
          <c:x val="3.725496417520717E-2"/>
          <c:y val="2.3867402484277114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General</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74F4-4103-BF68-94167370AFB2}"/>
            </c:ext>
          </c:extLst>
        </c:ser>
        <c:dLbls>
          <c:showLegendKey val="0"/>
          <c:showVal val="0"/>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1"/>
        <c:axPos val="b"/>
        <c:numFmt formatCode="General" sourceLinked="1"/>
        <c:majorTickMark val="none"/>
        <c:minorTickMark val="none"/>
        <c:tickLblPos val="nextTo"/>
        <c:crossAx val="17305778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11</xdr:col>
      <xdr:colOff>501650</xdr:colOff>
      <xdr:row>18</xdr:row>
      <xdr:rowOff>95250</xdr:rowOff>
    </xdr:from>
    <xdr:to>
      <xdr:col>14</xdr:col>
      <xdr:colOff>177800</xdr:colOff>
      <xdr:row>32</xdr:row>
      <xdr:rowOff>41275</xdr:rowOff>
    </xdr:to>
    <mc:AlternateContent xmlns:mc="http://schemas.openxmlformats.org/markup-compatibility/2006" xmlns:a14="http://schemas.microsoft.com/office/drawing/2010/main">
      <mc:Choice Requires="a14">
        <xdr:graphicFrame macro="">
          <xdr:nvGraphicFramePr>
            <xdr:cNvPr id="7" name="Country">
              <a:extLst>
                <a:ext uri="{FF2B5EF4-FFF2-40B4-BE49-F238E27FC236}">
                  <a16:creationId xmlns:a16="http://schemas.microsoft.com/office/drawing/2014/main" id="{0C9272AD-3EF5-51B9-10BD-8EB04492B8F1}"/>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8445500" y="34099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1003300</xdr:colOff>
      <xdr:row>18</xdr:row>
      <xdr:rowOff>76200</xdr:rowOff>
    </xdr:from>
    <xdr:to>
      <xdr:col>11</xdr:col>
      <xdr:colOff>266700</xdr:colOff>
      <xdr:row>32</xdr:row>
      <xdr:rowOff>22225</xdr:rowOff>
    </xdr:to>
    <mc:AlternateContent xmlns:mc="http://schemas.openxmlformats.org/markup-compatibility/2006" xmlns:a14="http://schemas.microsoft.com/office/drawing/2010/main">
      <mc:Choice Requires="a14">
        <xdr:graphicFrame macro="">
          <xdr:nvGraphicFramePr>
            <xdr:cNvPr id="8" name="Date Added (Year)">
              <a:extLst>
                <a:ext uri="{FF2B5EF4-FFF2-40B4-BE49-F238E27FC236}">
                  <a16:creationId xmlns:a16="http://schemas.microsoft.com/office/drawing/2014/main" id="{02A37857-81ED-CEAA-C52A-9FAE92D62BFF}"/>
                </a:ext>
              </a:extLst>
            </xdr:cNvPr>
            <xdr:cNvGraphicFramePr/>
          </xdr:nvGraphicFramePr>
          <xdr:xfrm>
            <a:off x="0" y="0"/>
            <a:ext cx="0" cy="0"/>
          </xdr:xfrm>
          <a:graphic>
            <a:graphicData uri="http://schemas.microsoft.com/office/drawing/2010/slicer">
              <sle:slicer xmlns:sle="http://schemas.microsoft.com/office/drawing/2010/slicer" name="Date Added (Year)"/>
            </a:graphicData>
          </a:graphic>
        </xdr:graphicFrame>
      </mc:Choice>
      <mc:Fallback xmlns="">
        <xdr:sp macro="" textlink="">
          <xdr:nvSpPr>
            <xdr:cNvPr id="0" name=""/>
            <xdr:cNvSpPr>
              <a:spLocks noTextEdit="1"/>
            </xdr:cNvSpPr>
          </xdr:nvSpPr>
          <xdr:spPr>
            <a:xfrm>
              <a:off x="6381750" y="33909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584200</xdr:colOff>
      <xdr:row>17</xdr:row>
      <xdr:rowOff>120650</xdr:rowOff>
    </xdr:from>
    <xdr:to>
      <xdr:col>8</xdr:col>
      <xdr:colOff>704850</xdr:colOff>
      <xdr:row>31</xdr:row>
      <xdr:rowOff>66675</xdr:rowOff>
    </xdr:to>
    <mc:AlternateContent xmlns:mc="http://schemas.openxmlformats.org/markup-compatibility/2006" xmlns:a14="http://schemas.microsoft.com/office/drawing/2010/main">
      <mc:Choice Requires="a14">
        <xdr:graphicFrame macro="">
          <xdr:nvGraphicFramePr>
            <xdr:cNvPr id="9" name="Rating Group">
              <a:extLst>
                <a:ext uri="{FF2B5EF4-FFF2-40B4-BE49-F238E27FC236}">
                  <a16:creationId xmlns:a16="http://schemas.microsoft.com/office/drawing/2014/main" id="{FCB27E71-77B0-844E-6EEF-9AD754026DFC}"/>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mlns="">
        <xdr:sp macro="" textlink="">
          <xdr:nvSpPr>
            <xdr:cNvPr id="0" name=""/>
            <xdr:cNvSpPr>
              <a:spLocks noTextEdit="1"/>
            </xdr:cNvSpPr>
          </xdr:nvSpPr>
          <xdr:spPr>
            <a:xfrm>
              <a:off x="4254500" y="3251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63500</xdr:colOff>
      <xdr:row>17</xdr:row>
      <xdr:rowOff>38100</xdr:rowOff>
    </xdr:from>
    <xdr:to>
      <xdr:col>5</xdr:col>
      <xdr:colOff>406400</xdr:colOff>
      <xdr:row>30</xdr:row>
      <xdr:rowOff>168275</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5DA009D5-1F4D-C543-D52C-4012C7C4D961}"/>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247900" y="31686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127000</xdr:colOff>
      <xdr:row>20</xdr:row>
      <xdr:rowOff>114301</xdr:rowOff>
    </xdr:from>
    <xdr:to>
      <xdr:col>1</xdr:col>
      <xdr:colOff>406400</xdr:colOff>
      <xdr:row>25</xdr:row>
      <xdr:rowOff>146050</xdr:rowOff>
    </xdr:to>
    <mc:AlternateContent xmlns:mc="http://schemas.openxmlformats.org/markup-compatibility/2006" xmlns:a14="http://schemas.microsoft.com/office/drawing/2010/main">
      <mc:Choice Requires="a14">
        <xdr:graphicFrame macro="">
          <xdr:nvGraphicFramePr>
            <xdr:cNvPr id="11" name="Type">
              <a:extLst>
                <a:ext uri="{FF2B5EF4-FFF2-40B4-BE49-F238E27FC236}">
                  <a16:creationId xmlns:a16="http://schemas.microsoft.com/office/drawing/2014/main" id="{63BCEAE7-FC41-227A-E1E9-C9CDBE36F849}"/>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mlns="">
        <xdr:sp macro="" textlink="">
          <xdr:nvSpPr>
            <xdr:cNvPr id="0" name=""/>
            <xdr:cNvSpPr>
              <a:spLocks noTextEdit="1"/>
            </xdr:cNvSpPr>
          </xdr:nvSpPr>
          <xdr:spPr>
            <a:xfrm>
              <a:off x="127000" y="3797301"/>
              <a:ext cx="1327150" cy="9524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509837</xdr:colOff>
      <xdr:row>48</xdr:row>
      <xdr:rowOff>32987</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0" y="0"/>
          <a:ext cx="13325292" cy="8741558"/>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121212"/>
              </a:solidFill>
            </a:rPr>
            <a:t>g</a:t>
          </a:r>
        </a:p>
      </xdr:txBody>
    </xdr:sp>
    <xdr:clientData/>
  </xdr:twoCellAnchor>
  <xdr:twoCellAnchor>
    <xdr:from>
      <xdr:col>3</xdr:col>
      <xdr:colOff>423996</xdr:colOff>
      <xdr:row>0</xdr:row>
      <xdr:rowOff>57562</xdr:rowOff>
    </xdr:from>
    <xdr:to>
      <xdr:col>17</xdr:col>
      <xdr:colOff>452992</xdr:colOff>
      <xdr:row>4</xdr:row>
      <xdr:rowOff>136933</xdr:rowOff>
    </xdr:to>
    <xdr:sp macro="" textlink="">
      <xdr:nvSpPr>
        <xdr:cNvPr id="7" name="TextBox 6">
          <a:extLst>
            <a:ext uri="{FF2B5EF4-FFF2-40B4-BE49-F238E27FC236}">
              <a16:creationId xmlns:a16="http://schemas.microsoft.com/office/drawing/2014/main" id="{7AB02A22-54DC-0651-DA94-948E7481C206}"/>
            </a:ext>
          </a:extLst>
        </xdr:cNvPr>
        <xdr:cNvSpPr txBox="1"/>
      </xdr:nvSpPr>
      <xdr:spPr>
        <a:xfrm flipH="1">
          <a:off x="2262154" y="57562"/>
          <a:ext cx="8607066" cy="8369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45720" rtlCol="0" anchor="t"/>
        <a:lstStyle/>
        <a:p>
          <a:pPr algn="ctr"/>
          <a:r>
            <a:rPr lang="en-US" sz="2600">
              <a:solidFill>
                <a:srgbClr val="FFFFFF"/>
              </a:solidFill>
              <a:latin typeface="Segoe UI Semibold" panose="020B0702040204020203" pitchFamily="34" charset="0"/>
              <a:cs typeface="Segoe UI Semibold" panose="020B0702040204020203" pitchFamily="34" charset="0"/>
            </a:rPr>
            <a:t>Streaming Content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twoCellAnchor>
    <xdr:from>
      <xdr:col>6</xdr:col>
      <xdr:colOff>254822</xdr:colOff>
      <xdr:row>3</xdr:row>
      <xdr:rowOff>73765</xdr:rowOff>
    </xdr:from>
    <xdr:to>
      <xdr:col>7</xdr:col>
      <xdr:colOff>472903</xdr:colOff>
      <xdr:row>3</xdr:row>
      <xdr:rowOff>73765</xdr:rowOff>
    </xdr:to>
    <xdr:cxnSp macro="">
      <xdr:nvCxnSpPr>
        <xdr:cNvPr id="12" name="Straight Connector 11">
          <a:extLst>
            <a:ext uri="{FF2B5EF4-FFF2-40B4-BE49-F238E27FC236}">
              <a16:creationId xmlns:a16="http://schemas.microsoft.com/office/drawing/2014/main" id="{04B641BB-9244-437E-BB51-A2C806057064}"/>
            </a:ext>
          </a:extLst>
        </xdr:cNvPr>
        <xdr:cNvCxnSpPr/>
      </xdr:nvCxnSpPr>
      <xdr:spPr>
        <a:xfrm>
          <a:off x="3910883" y="631795"/>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413637</xdr:colOff>
      <xdr:row>3</xdr:row>
      <xdr:rowOff>58222</xdr:rowOff>
    </xdr:from>
    <xdr:to>
      <xdr:col>15</xdr:col>
      <xdr:colOff>22374</xdr:colOff>
      <xdr:row>3</xdr:row>
      <xdr:rowOff>58222</xdr:rowOff>
    </xdr:to>
    <xdr:cxnSp macro="">
      <xdr:nvCxnSpPr>
        <xdr:cNvPr id="13" name="Straight Connector 12">
          <a:extLst>
            <a:ext uri="{FF2B5EF4-FFF2-40B4-BE49-F238E27FC236}">
              <a16:creationId xmlns:a16="http://schemas.microsoft.com/office/drawing/2014/main" id="{FAB60B2D-DEDE-416E-ACF8-5CCFFB6847E0}"/>
            </a:ext>
          </a:extLst>
        </xdr:cNvPr>
        <xdr:cNvCxnSpPr/>
      </xdr:nvCxnSpPr>
      <xdr:spPr>
        <a:xfrm>
          <a:off x="8319834" y="621673"/>
          <a:ext cx="825075" cy="0"/>
        </a:xfrm>
        <a:prstGeom prst="line">
          <a:avLst/>
        </a:prstGeom>
        <a:effectLst/>
      </xdr:spPr>
      <xdr:style>
        <a:lnRef idx="1">
          <a:schemeClr val="accent2"/>
        </a:lnRef>
        <a:fillRef idx="0">
          <a:schemeClr val="accent2"/>
        </a:fillRef>
        <a:effectRef idx="0">
          <a:schemeClr val="accent2"/>
        </a:effectRef>
        <a:fontRef idx="minor">
          <a:schemeClr val="tx1"/>
        </a:fontRef>
      </xdr:style>
    </xdr:cxnSp>
    <xdr:clientData/>
  </xdr:twoCellAnchor>
  <xdr:twoCellAnchor>
    <xdr:from>
      <xdr:col>0</xdr:col>
      <xdr:colOff>6350</xdr:colOff>
      <xdr:row>0</xdr:row>
      <xdr:rowOff>487</xdr:rowOff>
    </xdr:from>
    <xdr:to>
      <xdr:col>1</xdr:col>
      <xdr:colOff>224431</xdr:colOff>
      <xdr:row>0</xdr:row>
      <xdr:rowOff>487</xdr:rowOff>
    </xdr:to>
    <xdr:cxnSp macro="">
      <xdr:nvCxnSpPr>
        <xdr:cNvPr id="15" name="Straight Connector 14">
          <a:extLst>
            <a:ext uri="{FF2B5EF4-FFF2-40B4-BE49-F238E27FC236}">
              <a16:creationId xmlns:a16="http://schemas.microsoft.com/office/drawing/2014/main" id="{56012388-5F95-4B42-97EF-FD28E8A56C6D}"/>
            </a:ext>
          </a:extLst>
        </xdr:cNvPr>
        <xdr:cNvCxnSpPr/>
      </xdr:nvCxnSpPr>
      <xdr:spPr>
        <a:xfrm>
          <a:off x="6350" y="487"/>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xdr:col>
      <xdr:colOff>236090</xdr:colOff>
      <xdr:row>5</xdr:row>
      <xdr:rowOff>32564</xdr:rowOff>
    </xdr:from>
    <xdr:to>
      <xdr:col>20</xdr:col>
      <xdr:colOff>219809</xdr:colOff>
      <xdr:row>5</xdr:row>
      <xdr:rowOff>56987</xdr:rowOff>
    </xdr:to>
    <xdr:cxnSp macro="">
      <xdr:nvCxnSpPr>
        <xdr:cNvPr id="81" name="Straight Connector 80">
          <a:extLst>
            <a:ext uri="{FF2B5EF4-FFF2-40B4-BE49-F238E27FC236}">
              <a16:creationId xmlns:a16="http://schemas.microsoft.com/office/drawing/2014/main" id="{FCDECA6F-5725-4E08-8340-EF396B1B72E5}"/>
            </a:ext>
          </a:extLst>
        </xdr:cNvPr>
        <xdr:cNvCxnSpPr/>
      </xdr:nvCxnSpPr>
      <xdr:spPr>
        <a:xfrm flipV="1">
          <a:off x="846667" y="968782"/>
          <a:ext cx="1158468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xdr:col>
      <xdr:colOff>504911</xdr:colOff>
      <xdr:row>6</xdr:row>
      <xdr:rowOff>59264</xdr:rowOff>
    </xdr:from>
    <xdr:to>
      <xdr:col>4</xdr:col>
      <xdr:colOff>501980</xdr:colOff>
      <xdr:row>10</xdr:row>
      <xdr:rowOff>101983</xdr:rowOff>
    </xdr:to>
    <xdr:sp macro="" textlink="KPI!J12">
      <xdr:nvSpPr>
        <xdr:cNvPr id="19" name="TextBox 18">
          <a:extLst>
            <a:ext uri="{FF2B5EF4-FFF2-40B4-BE49-F238E27FC236}">
              <a16:creationId xmlns:a16="http://schemas.microsoft.com/office/drawing/2014/main" id="{6BF22EE7-0AD3-6C87-0104-349A94BE1B63}"/>
            </a:ext>
          </a:extLst>
        </xdr:cNvPr>
        <xdr:cNvSpPr txBox="1"/>
      </xdr:nvSpPr>
      <xdr:spPr>
        <a:xfrm>
          <a:off x="1114845" y="1162159"/>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panose="020B0502040204020203" pitchFamily="34" charset="0"/>
              <a:ea typeface="Calibri"/>
              <a:cs typeface="Segoe UI" panose="020B0502040204020203" pitchFamily="34" charset="0"/>
            </a:rPr>
            <a:t>  </a:t>
          </a: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Titles</a:t>
          </a:r>
        </a:p>
        <a:p>
          <a:pPr algn="ctr"/>
          <a:fld id="{88F7FA0B-474E-423A-9AF4-8E49413B474F}"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7,871 </a:t>
          </a:fld>
          <a:endParaRPr lang="en-US" sz="2400" b="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2</xdr:col>
      <xdr:colOff>2997</xdr:colOff>
      <xdr:row>5</xdr:row>
      <xdr:rowOff>175573</xdr:rowOff>
    </xdr:from>
    <xdr:to>
      <xdr:col>4</xdr:col>
      <xdr:colOff>359626</xdr:colOff>
      <xdr:row>5</xdr:row>
      <xdr:rowOff>179015</xdr:rowOff>
    </xdr:to>
    <xdr:cxnSp macro="">
      <xdr:nvCxnSpPr>
        <xdr:cNvPr id="86" name="Straight Connector 85">
          <a:extLst>
            <a:ext uri="{FF2B5EF4-FFF2-40B4-BE49-F238E27FC236}">
              <a16:creationId xmlns:a16="http://schemas.microsoft.com/office/drawing/2014/main" id="{41D576CD-D099-4A96-ACF6-0F2125AC43AB}"/>
            </a:ext>
          </a:extLst>
        </xdr:cNvPr>
        <xdr:cNvCxnSpPr/>
      </xdr:nvCxnSpPr>
      <xdr:spPr>
        <a:xfrm>
          <a:off x="1222865" y="1094652"/>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602481</xdr:colOff>
      <xdr:row>11</xdr:row>
      <xdr:rowOff>10435</xdr:rowOff>
    </xdr:from>
    <xdr:to>
      <xdr:col>4</xdr:col>
      <xdr:colOff>349176</xdr:colOff>
      <xdr:row>11</xdr:row>
      <xdr:rowOff>13877</xdr:rowOff>
    </xdr:to>
    <xdr:cxnSp macro="">
      <xdr:nvCxnSpPr>
        <xdr:cNvPr id="93" name="Straight Connector 92">
          <a:extLst>
            <a:ext uri="{FF2B5EF4-FFF2-40B4-BE49-F238E27FC236}">
              <a16:creationId xmlns:a16="http://schemas.microsoft.com/office/drawing/2014/main" id="{C4CDE625-3340-454F-BF62-1CC1BC8965B6}"/>
            </a:ext>
          </a:extLst>
        </xdr:cNvPr>
        <xdr:cNvCxnSpPr/>
      </xdr:nvCxnSpPr>
      <xdr:spPr>
        <a:xfrm>
          <a:off x="1212415" y="2032409"/>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229684</xdr:colOff>
      <xdr:row>11</xdr:row>
      <xdr:rowOff>111696</xdr:rowOff>
    </xdr:from>
    <xdr:to>
      <xdr:col>20</xdr:col>
      <xdr:colOff>213403</xdr:colOff>
      <xdr:row>11</xdr:row>
      <xdr:rowOff>136119</xdr:rowOff>
    </xdr:to>
    <xdr:cxnSp macro="">
      <xdr:nvCxnSpPr>
        <xdr:cNvPr id="94" name="Straight Connector 93">
          <a:extLst>
            <a:ext uri="{FF2B5EF4-FFF2-40B4-BE49-F238E27FC236}">
              <a16:creationId xmlns:a16="http://schemas.microsoft.com/office/drawing/2014/main" id="{F591228F-241D-4679-8CAF-EA1FC9B53E0B}"/>
            </a:ext>
          </a:extLst>
        </xdr:cNvPr>
        <xdr:cNvCxnSpPr/>
      </xdr:nvCxnSpPr>
      <xdr:spPr>
        <a:xfrm flipV="1">
          <a:off x="837853" y="2177682"/>
          <a:ext cx="1153893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5</xdr:col>
      <xdr:colOff>44230</xdr:colOff>
      <xdr:row>6</xdr:row>
      <xdr:rowOff>59619</xdr:rowOff>
    </xdr:from>
    <xdr:to>
      <xdr:col>8</xdr:col>
      <xdr:colOff>41299</xdr:colOff>
      <xdr:row>10</xdr:row>
      <xdr:rowOff>102338</xdr:rowOff>
    </xdr:to>
    <xdr:sp macro="" textlink="KPI!D6">
      <xdr:nvSpPr>
        <xdr:cNvPr id="97" name="TextBox 96">
          <a:extLst>
            <a:ext uri="{FF2B5EF4-FFF2-40B4-BE49-F238E27FC236}">
              <a16:creationId xmlns:a16="http://schemas.microsoft.com/office/drawing/2014/main" id="{6CBBBCC9-B953-6EF9-C9F9-B3BE746E4DA9}"/>
            </a:ext>
          </a:extLst>
        </xdr:cNvPr>
        <xdr:cNvSpPr txBox="1"/>
      </xdr:nvSpPr>
      <xdr:spPr>
        <a:xfrm>
          <a:off x="3093901" y="1162514"/>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Movies</a:t>
          </a:r>
        </a:p>
        <a:p>
          <a:pPr algn="ctr"/>
          <a:fld id="{C12A3E27-C2E6-433B-A7CD-60FDBE39CB5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5,634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5</xdr:col>
      <xdr:colOff>177315</xdr:colOff>
      <xdr:row>5</xdr:row>
      <xdr:rowOff>175928</xdr:rowOff>
    </xdr:from>
    <xdr:to>
      <xdr:col>7</xdr:col>
      <xdr:colOff>533946</xdr:colOff>
      <xdr:row>5</xdr:row>
      <xdr:rowOff>179370</xdr:rowOff>
    </xdr:to>
    <xdr:cxnSp macro="">
      <xdr:nvCxnSpPr>
        <xdr:cNvPr id="98" name="Straight Connector 97">
          <a:extLst>
            <a:ext uri="{FF2B5EF4-FFF2-40B4-BE49-F238E27FC236}">
              <a16:creationId xmlns:a16="http://schemas.microsoft.com/office/drawing/2014/main" id="{4D51FE26-5E17-843F-2EA3-91D0E502B28E}"/>
            </a:ext>
          </a:extLst>
        </xdr:cNvPr>
        <xdr:cNvCxnSpPr/>
      </xdr:nvCxnSpPr>
      <xdr:spPr>
        <a:xfrm>
          <a:off x="3226986" y="1095007"/>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5</xdr:col>
      <xdr:colOff>166865</xdr:colOff>
      <xdr:row>11</xdr:row>
      <xdr:rowOff>10917</xdr:rowOff>
    </xdr:from>
    <xdr:to>
      <xdr:col>7</xdr:col>
      <xdr:colOff>523496</xdr:colOff>
      <xdr:row>11</xdr:row>
      <xdr:rowOff>14359</xdr:rowOff>
    </xdr:to>
    <xdr:cxnSp macro="">
      <xdr:nvCxnSpPr>
        <xdr:cNvPr id="99" name="Straight Connector 98">
          <a:extLst>
            <a:ext uri="{FF2B5EF4-FFF2-40B4-BE49-F238E27FC236}">
              <a16:creationId xmlns:a16="http://schemas.microsoft.com/office/drawing/2014/main" id="{F5D1CBF0-4612-CF03-EA26-6E30433FEBED}"/>
            </a:ext>
          </a:extLst>
        </xdr:cNvPr>
        <xdr:cNvCxnSpPr/>
      </xdr:nvCxnSpPr>
      <xdr:spPr>
        <a:xfrm>
          <a:off x="3216536" y="2032891"/>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242220</xdr:colOff>
      <xdr:row>6</xdr:row>
      <xdr:rowOff>68455</xdr:rowOff>
    </xdr:from>
    <xdr:to>
      <xdr:col>11</xdr:col>
      <xdr:colOff>239289</xdr:colOff>
      <xdr:row>10</xdr:row>
      <xdr:rowOff>112629</xdr:rowOff>
    </xdr:to>
    <xdr:sp macro="" textlink="KPI!D9">
      <xdr:nvSpPr>
        <xdr:cNvPr id="101" name="TextBox 100">
          <a:extLst>
            <a:ext uri="{FF2B5EF4-FFF2-40B4-BE49-F238E27FC236}">
              <a16:creationId xmlns:a16="http://schemas.microsoft.com/office/drawing/2014/main" id="{8E8BA32D-50F7-21E6-78EC-98FC2C16481C}"/>
            </a:ext>
          </a:extLst>
        </xdr:cNvPr>
        <xdr:cNvSpPr txBox="1"/>
      </xdr:nvSpPr>
      <xdr:spPr>
        <a:xfrm>
          <a:off x="5103254" y="1185179"/>
          <a:ext cx="1819957" cy="78865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TV Shows</a:t>
          </a:r>
        </a:p>
        <a:p>
          <a:pPr algn="ctr"/>
          <a:fld id="{4729E45B-968B-422D-B276-18725682B00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2,237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8</xdr:col>
      <xdr:colOff>349831</xdr:colOff>
      <xdr:row>6</xdr:row>
      <xdr:rowOff>21</xdr:rowOff>
    </xdr:from>
    <xdr:to>
      <xdr:col>11</xdr:col>
      <xdr:colOff>97475</xdr:colOff>
      <xdr:row>6</xdr:row>
      <xdr:rowOff>3510</xdr:rowOff>
    </xdr:to>
    <xdr:cxnSp macro="">
      <xdr:nvCxnSpPr>
        <xdr:cNvPr id="102" name="Straight Connector 101">
          <a:extLst>
            <a:ext uri="{FF2B5EF4-FFF2-40B4-BE49-F238E27FC236}">
              <a16:creationId xmlns:a16="http://schemas.microsoft.com/office/drawing/2014/main" id="{63E641DD-4D03-789A-AB03-6E117966D620}"/>
            </a:ext>
          </a:extLst>
        </xdr:cNvPr>
        <xdr:cNvCxnSpPr/>
      </xdr:nvCxnSpPr>
      <xdr:spPr>
        <a:xfrm>
          <a:off x="5210865" y="1116745"/>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339421</xdr:colOff>
      <xdr:row>11</xdr:row>
      <xdr:rowOff>20171</xdr:rowOff>
    </xdr:from>
    <xdr:to>
      <xdr:col>11</xdr:col>
      <xdr:colOff>87065</xdr:colOff>
      <xdr:row>11</xdr:row>
      <xdr:rowOff>23660</xdr:rowOff>
    </xdr:to>
    <xdr:cxnSp macro="">
      <xdr:nvCxnSpPr>
        <xdr:cNvPr id="103" name="Straight Connector 102">
          <a:extLst>
            <a:ext uri="{FF2B5EF4-FFF2-40B4-BE49-F238E27FC236}">
              <a16:creationId xmlns:a16="http://schemas.microsoft.com/office/drawing/2014/main" id="{C69511F5-F0DD-E8F3-2012-56DD70C714FF}"/>
            </a:ext>
          </a:extLst>
        </xdr:cNvPr>
        <xdr:cNvCxnSpPr/>
      </xdr:nvCxnSpPr>
      <xdr:spPr>
        <a:xfrm>
          <a:off x="5200455" y="2067499"/>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415145</xdr:colOff>
      <xdr:row>6</xdr:row>
      <xdr:rowOff>62835</xdr:rowOff>
    </xdr:from>
    <xdr:to>
      <xdr:col>14</xdr:col>
      <xdr:colOff>412214</xdr:colOff>
      <xdr:row>10</xdr:row>
      <xdr:rowOff>113042</xdr:rowOff>
    </xdr:to>
    <xdr:sp macro="" textlink="KPI!F4">
      <xdr:nvSpPr>
        <xdr:cNvPr id="105" name="TextBox 104">
          <a:extLst>
            <a:ext uri="{FF2B5EF4-FFF2-40B4-BE49-F238E27FC236}">
              <a16:creationId xmlns:a16="http://schemas.microsoft.com/office/drawing/2014/main" id="{AD53DF58-EBE8-D26A-AEEC-DE8D935C90E5}"/>
            </a:ext>
          </a:extLst>
        </xdr:cNvPr>
        <xdr:cNvSpPr txBox="1"/>
      </xdr:nvSpPr>
      <xdr:spPr>
        <a:xfrm>
          <a:off x="7099067" y="1179559"/>
          <a:ext cx="1819957" cy="79469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 TV Shows</a:t>
          </a:r>
        </a:p>
        <a:p>
          <a:pPr algn="ctr"/>
          <a:fld id="{CE99D3E7-ABBC-4432-9170-7E9C0D9B2CEB}"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28%</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11</xdr:col>
      <xdr:colOff>522756</xdr:colOff>
      <xdr:row>5</xdr:row>
      <xdr:rowOff>179999</xdr:rowOff>
    </xdr:from>
    <xdr:to>
      <xdr:col>14</xdr:col>
      <xdr:colOff>270400</xdr:colOff>
      <xdr:row>5</xdr:row>
      <xdr:rowOff>183515</xdr:rowOff>
    </xdr:to>
    <xdr:cxnSp macro="">
      <xdr:nvCxnSpPr>
        <xdr:cNvPr id="106" name="Straight Connector 105">
          <a:extLst>
            <a:ext uri="{FF2B5EF4-FFF2-40B4-BE49-F238E27FC236}">
              <a16:creationId xmlns:a16="http://schemas.microsoft.com/office/drawing/2014/main" id="{5F0FB1D3-7C6C-7B03-35CF-34EEED349C57}"/>
            </a:ext>
          </a:extLst>
        </xdr:cNvPr>
        <xdr:cNvCxnSpPr/>
      </xdr:nvCxnSpPr>
      <xdr:spPr>
        <a:xfrm>
          <a:off x="7206678" y="1110602"/>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512346</xdr:colOff>
      <xdr:row>11</xdr:row>
      <xdr:rowOff>21307</xdr:rowOff>
    </xdr:from>
    <xdr:to>
      <xdr:col>14</xdr:col>
      <xdr:colOff>259990</xdr:colOff>
      <xdr:row>11</xdr:row>
      <xdr:rowOff>24823</xdr:rowOff>
    </xdr:to>
    <xdr:cxnSp macro="">
      <xdr:nvCxnSpPr>
        <xdr:cNvPr id="107" name="Straight Connector 106">
          <a:extLst>
            <a:ext uri="{FF2B5EF4-FFF2-40B4-BE49-F238E27FC236}">
              <a16:creationId xmlns:a16="http://schemas.microsoft.com/office/drawing/2014/main" id="{9FBEA237-D852-05AA-EC33-4D72F482D045}"/>
            </a:ext>
          </a:extLst>
        </xdr:cNvPr>
        <xdr:cNvCxnSpPr/>
      </xdr:nvCxnSpPr>
      <xdr:spPr>
        <a:xfrm>
          <a:off x="7196268" y="2068635"/>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14</xdr:col>
      <xdr:colOff>588071</xdr:colOff>
      <xdr:row>6</xdr:row>
      <xdr:rowOff>17974</xdr:rowOff>
    </xdr:from>
    <xdr:to>
      <xdr:col>19</xdr:col>
      <xdr:colOff>590281</xdr:colOff>
      <xdr:row>7</xdr:row>
      <xdr:rowOff>169583</xdr:rowOff>
    </xdr:to>
    <xdr:sp macro="" textlink="KPI!H6">
      <xdr:nvSpPr>
        <xdr:cNvPr id="109" name="TextBox 108">
          <a:extLst>
            <a:ext uri="{FF2B5EF4-FFF2-40B4-BE49-F238E27FC236}">
              <a16:creationId xmlns:a16="http://schemas.microsoft.com/office/drawing/2014/main" id="{6FFB36B1-12E7-B64A-56F6-3D50BE355371}"/>
            </a:ext>
          </a:extLst>
        </xdr:cNvPr>
        <xdr:cNvSpPr txBox="1"/>
      </xdr:nvSpPr>
      <xdr:spPr>
        <a:xfrm>
          <a:off x="9094881" y="1134698"/>
          <a:ext cx="3040357" cy="33773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Countries Represented</a:t>
          </a:r>
          <a:r>
            <a:rPr lang="en-US" sz="1600" b="0" i="0" u="none" strike="noStrike">
              <a:solidFill>
                <a:srgbClr val="121212"/>
              </a:solidFill>
              <a:latin typeface="Calibri"/>
              <a:ea typeface="Calibri"/>
              <a:cs typeface="Calibri"/>
            </a:rPr>
            <a:t>      </a:t>
          </a:r>
          <a:fld id="{57762E76-ED56-4061-9D59-8BB37A85FD9C}" type="TxLink">
            <a:rPr lang="en-US" sz="1600" b="0" i="0" u="none" strike="noStrike">
              <a:solidFill>
                <a:schemeClr val="bg1"/>
              </a:solidFill>
              <a:latin typeface="Segoe UI Semibold" panose="020B0702040204020203" pitchFamily="34" charset="0"/>
              <a:ea typeface="Calibri"/>
              <a:cs typeface="Segoe UI Semibold" panose="020B0702040204020203" pitchFamily="34" charset="0"/>
            </a:rPr>
            <a:pPr algn="ctr"/>
            <a:t>122</a:t>
          </a:fld>
          <a:endParaRPr lang="en-US" sz="16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15</xdr:col>
      <xdr:colOff>160213</xdr:colOff>
      <xdr:row>5</xdr:row>
      <xdr:rowOff>174789</xdr:rowOff>
    </xdr:from>
    <xdr:to>
      <xdr:col>19</xdr:col>
      <xdr:colOff>353372</xdr:colOff>
      <xdr:row>5</xdr:row>
      <xdr:rowOff>176283</xdr:rowOff>
    </xdr:to>
    <xdr:cxnSp macro="">
      <xdr:nvCxnSpPr>
        <xdr:cNvPr id="110" name="Straight Connector 109">
          <a:extLst>
            <a:ext uri="{FF2B5EF4-FFF2-40B4-BE49-F238E27FC236}">
              <a16:creationId xmlns:a16="http://schemas.microsoft.com/office/drawing/2014/main" id="{E2C75E43-F795-42D3-06B7-7959B57C9454}"/>
            </a:ext>
          </a:extLst>
        </xdr:cNvPr>
        <xdr:cNvCxnSpPr/>
      </xdr:nvCxnSpPr>
      <xdr:spPr>
        <a:xfrm>
          <a:off x="9274653" y="1105392"/>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142821</xdr:colOff>
      <xdr:row>8</xdr:row>
      <xdr:rowOff>23572</xdr:rowOff>
    </xdr:from>
    <xdr:to>
      <xdr:col>19</xdr:col>
      <xdr:colOff>335980</xdr:colOff>
      <xdr:row>8</xdr:row>
      <xdr:rowOff>25066</xdr:rowOff>
    </xdr:to>
    <xdr:cxnSp macro="">
      <xdr:nvCxnSpPr>
        <xdr:cNvPr id="111" name="Straight Connector 110">
          <a:extLst>
            <a:ext uri="{FF2B5EF4-FFF2-40B4-BE49-F238E27FC236}">
              <a16:creationId xmlns:a16="http://schemas.microsoft.com/office/drawing/2014/main" id="{F4BA19E2-A4D9-F372-84CB-AEF8CD603BDE}"/>
            </a:ext>
          </a:extLst>
        </xdr:cNvPr>
        <xdr:cNvCxnSpPr/>
      </xdr:nvCxnSpPr>
      <xdr:spPr>
        <a:xfrm>
          <a:off x="9257261" y="1512538"/>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81410</xdr:colOff>
      <xdr:row>7</xdr:row>
      <xdr:rowOff>122115</xdr:rowOff>
    </xdr:from>
    <xdr:to>
      <xdr:col>20</xdr:col>
      <xdr:colOff>89552</xdr:colOff>
      <xdr:row>11</xdr:row>
      <xdr:rowOff>113974</xdr:rowOff>
    </xdr:to>
    <xdr:graphicFrame macro="">
      <xdr:nvGraphicFramePr>
        <xdr:cNvPr id="115" name="Chart 114">
          <a:extLst>
            <a:ext uri="{FF2B5EF4-FFF2-40B4-BE49-F238E27FC236}">
              <a16:creationId xmlns:a16="http://schemas.microsoft.com/office/drawing/2014/main" id="{BEC5E884-87F5-4862-9D8D-8FD991F01B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268654</xdr:colOff>
      <xdr:row>12</xdr:row>
      <xdr:rowOff>176960</xdr:rowOff>
    </xdr:from>
    <xdr:to>
      <xdr:col>4</xdr:col>
      <xdr:colOff>0</xdr:colOff>
      <xdr:row>42</xdr:row>
      <xdr:rowOff>168818</xdr:rowOff>
    </xdr:to>
    <xdr:sp macro="" textlink="">
      <xdr:nvSpPr>
        <xdr:cNvPr id="118" name="TextBox 117">
          <a:extLst>
            <a:ext uri="{FF2B5EF4-FFF2-40B4-BE49-F238E27FC236}">
              <a16:creationId xmlns:a16="http://schemas.microsoft.com/office/drawing/2014/main" id="{90F8A123-6F2E-AA7F-ABB2-9666F03328D4}"/>
            </a:ext>
          </a:extLst>
        </xdr:cNvPr>
        <xdr:cNvSpPr txBox="1"/>
      </xdr:nvSpPr>
      <xdr:spPr>
        <a:xfrm>
          <a:off x="268654" y="2449592"/>
          <a:ext cx="2182223" cy="56734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4</xdr:col>
      <xdr:colOff>170961</xdr:colOff>
      <xdr:row>12</xdr:row>
      <xdr:rowOff>185101</xdr:rowOff>
    </xdr:from>
    <xdr:to>
      <xdr:col>12</xdr:col>
      <xdr:colOff>476250</xdr:colOff>
      <xdr:row>27</xdr:row>
      <xdr:rowOff>119647</xdr:rowOff>
    </xdr:to>
    <xdr:graphicFrame macro="">
      <xdr:nvGraphicFramePr>
        <xdr:cNvPr id="119" name="Chart 118">
          <a:extLst>
            <a:ext uri="{FF2B5EF4-FFF2-40B4-BE49-F238E27FC236}">
              <a16:creationId xmlns:a16="http://schemas.microsoft.com/office/drawing/2014/main" id="{085A85B8-0CF4-4240-ACCB-AD04FA3545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111126</xdr:colOff>
      <xdr:row>13</xdr:row>
      <xdr:rowOff>5274</xdr:rowOff>
    </xdr:from>
    <xdr:to>
      <xdr:col>21</xdr:col>
      <xdr:colOff>127000</xdr:colOff>
      <xdr:row>27</xdr:row>
      <xdr:rowOff>136072</xdr:rowOff>
    </xdr:to>
    <xdr:graphicFrame macro="">
      <xdr:nvGraphicFramePr>
        <xdr:cNvPr id="121" name="Chart 120">
          <a:extLst>
            <a:ext uri="{FF2B5EF4-FFF2-40B4-BE49-F238E27FC236}">
              <a16:creationId xmlns:a16="http://schemas.microsoft.com/office/drawing/2014/main" id="{D99BC11D-39AF-43E0-9666-432DE085CD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181429</xdr:colOff>
      <xdr:row>28</xdr:row>
      <xdr:rowOff>150579</xdr:rowOff>
    </xdr:from>
    <xdr:to>
      <xdr:col>9</xdr:col>
      <xdr:colOff>599724</xdr:colOff>
      <xdr:row>46</xdr:row>
      <xdr:rowOff>69640</xdr:rowOff>
    </xdr:to>
    <xdr:graphicFrame macro="">
      <xdr:nvGraphicFramePr>
        <xdr:cNvPr id="2" name="Chart 1">
          <a:extLst>
            <a:ext uri="{FF2B5EF4-FFF2-40B4-BE49-F238E27FC236}">
              <a16:creationId xmlns:a16="http://schemas.microsoft.com/office/drawing/2014/main" id="{BE7B7337-FCDE-414A-8EE5-83EF77988C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235184</xdr:colOff>
      <xdr:row>28</xdr:row>
      <xdr:rowOff>181796</xdr:rowOff>
    </xdr:from>
    <xdr:to>
      <xdr:col>15</xdr:col>
      <xdr:colOff>329257</xdr:colOff>
      <xdr:row>46</xdr:row>
      <xdr:rowOff>11758</xdr:rowOff>
    </xdr:to>
    <xdr:graphicFrame macro="">
      <xdr:nvGraphicFramePr>
        <xdr:cNvPr id="3" name="Chart 2">
          <a:extLst>
            <a:ext uri="{FF2B5EF4-FFF2-40B4-BE49-F238E27FC236}">
              <a16:creationId xmlns:a16="http://schemas.microsoft.com/office/drawing/2014/main" id="{8ADC530F-F5DB-4E6F-A2D7-A77B1DBC01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15</xdr:col>
      <xdr:colOff>476249</xdr:colOff>
      <xdr:row>28</xdr:row>
      <xdr:rowOff>141111</xdr:rowOff>
    </xdr:from>
    <xdr:to>
      <xdr:col>21</xdr:col>
      <xdr:colOff>238125</xdr:colOff>
      <xdr:row>45</xdr:row>
      <xdr:rowOff>158750</xdr:rowOff>
    </xdr:to>
    <xdr:graphicFrame macro="">
      <xdr:nvGraphicFramePr>
        <xdr:cNvPr id="5" name="Chart 4">
          <a:extLst>
            <a:ext uri="{FF2B5EF4-FFF2-40B4-BE49-F238E27FC236}">
              <a16:creationId xmlns:a16="http://schemas.microsoft.com/office/drawing/2014/main" id="{5345D805-5A6B-42B0-80C8-BD10AB2B6D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148145" backgroundQuery="1" createdVersion="8" refreshedVersion="8" minRefreshableVersion="3" recordCount="0" supportSubquery="1" supportAdvancedDrill="1" xr:uid="{C5FAD81A-BCD9-43C1-AC37-9649D948345A}">
  <cacheSource type="external" connectionId="3"/>
  <cacheFields count="3">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95833" backgroundQuery="1" createdVersion="8" refreshedVersion="8" minRefreshableVersion="3" recordCount="0" supportSubquery="1" supportAdvancedDrill="1" xr:uid="{F8B25FAA-5D4F-4670-9E93-A522D457E3BB}">
  <cacheSource type="external" connectionId="3"/>
  <cacheFields count="2">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5115739" backgroundQuery="1" createdVersion="8" refreshedVersion="8" minRefreshableVersion="3" recordCount="0" supportSubquery="1" supportAdvancedDrill="1" xr:uid="{8E35A0F1-1EBC-4250-A248-C0658E4D5632}">
  <cacheSource type="external" connectionId="3"/>
  <cacheFields count="4">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0"/>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3"/>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7546294" backgroundQuery="1" createdVersion="8" refreshedVersion="8" minRefreshableVersion="3" recordCount="0" supportSubquery="1" supportAdvancedDrill="1" xr:uid="{8EFE0DE9-02C8-4D78-95A0-AE83B4C4C157}">
  <cacheSource type="external" connectionId="3"/>
  <cacheFields count="1">
    <cacheField name="[Measures].[Distinct Count of Country]" caption="Distinct Count of Country" numFmtId="0" hierarchy="20"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8356479" backgroundQuery="1" createdVersion="8" refreshedVersion="8" minRefreshableVersion="3" recordCount="0" supportSubquery="1" supportAdvancedDrill="1" xr:uid="{02E04944-B13D-4B26-8BC8-B0A64446AE0B}">
  <cacheSource type="external" connectionId="3"/>
  <cacheFields count="1">
    <cacheField name="[Measures].[Average of TV Seasons]" caption="Average of TV Seasons" numFmtId="0" hierarchy="24"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050926" backgroundQuery="1" createdVersion="8" refreshedVersion="8" minRefreshableVersion="3" recordCount="0" supportSubquery="1" supportAdvancedDrill="1" xr:uid="{CC969C13-7B2E-49F5-A012-B7D51A00D1F5}">
  <cacheSource type="external" connectionId="3"/>
  <cacheFields count="1">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97685"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2">
        <s v="Movie"/>
        <s v="TV Show"/>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30671296" backgroundQuery="1" createdVersion="8" refreshedVersion="8" minRefreshableVersion="3" recordCount="0" supportSubquery="1" supportAdvancedDrill="1" xr:uid="{1AAFD390-87A6-483B-AEBC-0EF3B9F62E74}">
  <cacheSource type="external" connectionId="3"/>
  <cacheFields count="1">
    <cacheField name="[Measures].[Average of Movie Duration]" caption="Average of Movie Duration" numFmtId="0" hierarchy="22"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4030671299" backgroundQuery="1" createdVersion="8" refreshedVersion="8" minRefreshableVersion="3" recordCount="0" supportSubquery="1" supportAdvancedDrill="1" xr:uid="{9F6E6EB1-AF32-4FF5-A756-CADF9E07FC19}">
  <cacheSource type="external" connectionId="3"/>
  <cacheFields count="4">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 name="[Analysis_File].[Date Added (Year)].[Date Added (Year)]" caption="Date Added (Year)" numFmtId="0" hierarchy="10"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3"/>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7.66407175926" backgroundQuery="1" createdVersion="8" refreshedVersion="8" minRefreshableVersion="3" recordCount="0" supportSubquery="1" supportAdvancedDrill="1" xr:uid="{DFA78FDA-EF65-406B-8456-C21C51FAEE3C}">
  <cacheSource type="external" connectionId="3"/>
  <cacheFields count="2">
    <cacheField name="[Measures].[Distinct Count of ID]" caption="Distinct Count of ID" numFmtId="0" hierarchy="17" level="32767"/>
    <cacheField name="[Analysis_File].[Date Added (Year)].[Date Added (Year)]" caption="Date Added (Year)" numFmtId="0" hierarchy="10" level="1">
      <sharedItems count="9">
        <s v="2013"/>
        <s v="2014"/>
        <s v="2015"/>
        <s v="2016"/>
        <s v="2017"/>
        <s v="2018"/>
        <s v="2019"/>
        <s v="2020"/>
        <s v="2021"/>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7.680546180556"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2"/>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1"/>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9"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5" rowHeaderCaption="Year Added">
  <location ref="F9:G18" firstHeaderRow="1" firstDataRow="1" firstDataCol="1"/>
  <pivotFields count="2">
    <pivotField dataField="1" subtotalTop="0" showAll="0" defaultSubtotal="0"/>
    <pivotField axis="axisRow" allDrilled="1" subtotalTop="0" showAll="0" dataSourceSort="1" defaultSubtotal="0" defaultAttributeDrillState="1">
      <items count="9">
        <item s="1" x="0"/>
        <item s="1" x="1"/>
        <item s="1" x="2"/>
        <item s="1" x="3"/>
        <item s="1" x="4"/>
        <item s="1" x="5"/>
        <item s="1" x="6"/>
        <item s="1" x="7"/>
        <item s="1" x="8"/>
      </items>
    </pivotField>
  </pivotFields>
  <rowFields count="1">
    <field x="1"/>
  </rowFields>
  <rowItems count="9">
    <i>
      <x/>
    </i>
    <i>
      <x v="1"/>
    </i>
    <i>
      <x v="2"/>
    </i>
    <i>
      <x v="3"/>
    </i>
    <i>
      <x v="4"/>
    </i>
    <i>
      <x v="5"/>
    </i>
    <i>
      <x v="6"/>
    </i>
    <i>
      <x v="7"/>
    </i>
    <i>
      <x v="8"/>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60">
      <pivotArea dataOnly="0" labelOnly="1" outline="0" axis="axisValues" fieldPosition="0"/>
    </format>
    <format dxfId="59">
      <pivotArea dataOnly="0" labelOnly="1" outline="0" axis="axisValues" fieldPosition="0"/>
    </format>
    <format dxfId="58">
      <pivotArea dataOnly="0" labelOnly="1" outline="0" axis="axisValues" fieldPosition="0"/>
    </format>
    <format dxfId="57">
      <pivotArea outline="0" collapsedLevelsAreSubtotals="1" fieldPosition="0"/>
    </format>
    <format dxfId="56">
      <pivotArea field="1" type="button" dataOnly="0" labelOnly="1" outline="0" axis="axisRow" fieldPosition="0"/>
    </format>
  </formats>
  <chartFormats count="3">
    <chartFormat chart="5" format="0"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1">
    <pivotField dataField="1" subtotalTop="0" showAll="0" defaultSubtotal="0"/>
  </pivotFields>
  <rowItems count="1">
    <i/>
  </rowItems>
  <colItems count="1">
    <i/>
  </colItems>
  <dataFields count="1">
    <dataField name="Avg. Movie Duration" fld="0" subtotal="average" baseField="0" baseItem="0"/>
  </dataFields>
  <formats count="4">
    <format dxfId="64">
      <pivotArea dataOnly="0" labelOnly="1" outline="0" axis="axisValues" fieldPosition="0"/>
    </format>
    <format dxfId="63">
      <pivotArea dataOnly="0" labelOnly="1" outline="0" axis="axisValues" fieldPosition="0"/>
    </format>
    <format dxfId="62">
      <pivotArea dataOnly="0" labelOnly="1" outline="0" axis="axisValues" fieldPosition="0"/>
    </format>
    <format dxfId="61">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3"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1">
    <pivotField dataField="1" subtotalTop="0" showAll="0" defaultSubtotal="0"/>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68">
      <pivotArea dataOnly="0" labelOnly="1" outline="0" axis="axisValues" fieldPosition="0"/>
    </format>
    <format dxfId="67">
      <pivotArea dataOnly="0" labelOnly="1" outline="0" axis="axisValues" fieldPosition="0"/>
    </format>
    <format dxfId="66">
      <pivotArea dataOnly="0" labelOnly="1" outline="0" axis="axisValues" fieldPosition="0"/>
    </format>
    <format dxfId="65">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6"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Type">
  <location ref="C2:D4"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73">
      <pivotArea dataOnly="0" labelOnly="1" outline="0" axis="axisValues" fieldPosition="0"/>
    </format>
    <format dxfId="72">
      <pivotArea dataOnly="0" labelOnly="1" outline="0" axis="axisValues" fieldPosition="0"/>
    </format>
    <format dxfId="71">
      <pivotArea dataOnly="0" labelOnly="1" outline="0" axis="axisValues" fieldPosition="0"/>
    </format>
    <format dxfId="70">
      <pivotArea outline="0" collapsedLevelsAreSubtotals="1" fieldPosition="0"/>
    </format>
    <format dxfId="69">
      <pivotArea field="1" type="button" dataOnly="0" labelOnly="1" outline="0" axis="axisRow"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A3" firstHeaderRow="1" firstDataRow="1" firstDataCol="0"/>
  <pivotFields count="1">
    <pivotField dataField="1" subtotalTop="0" showAll="0" defaultSubtotal="0"/>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77">
      <pivotArea dataOnly="0" labelOnly="1" outline="0" axis="axisValues" fieldPosition="0"/>
    </format>
    <format dxfId="76">
      <pivotArea dataOnly="0" labelOnly="1" outline="0" axis="axisValues" fieldPosition="0"/>
    </format>
    <format dxfId="75">
      <pivotArea dataOnly="0" labelOnly="1" outline="0" axis="axisValues" fieldPosition="0"/>
    </format>
    <format dxfId="74">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2:L3" firstHeaderRow="1" firstDataRow="1" firstDataCol="0"/>
  <pivotFields count="1">
    <pivotField dataField="1" subtotalTop="0" showAll="0" defaultSubtotal="0"/>
  </pivotFields>
  <rowItems count="1">
    <i/>
  </rowItems>
  <colItems count="1">
    <i/>
  </colItems>
  <dataFields count="1">
    <dataField name="Avg TV Seasons" fld="0" subtotal="average" baseField="0" baseItem="4372"/>
  </dataFields>
  <formats count="4">
    <format dxfId="81">
      <pivotArea dataOnly="0" labelOnly="1" outline="0" axis="axisValues" fieldPosition="0"/>
    </format>
    <format dxfId="80">
      <pivotArea dataOnly="0" labelOnly="1" outline="0" axis="axisValues" fieldPosition="0"/>
    </format>
    <format dxfId="79">
      <pivotArea dataOnly="0" labelOnly="1" outline="0" axis="axisValues" fieldPosition="0"/>
    </format>
    <format dxfId="78">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Year Added">
  <location ref="L2:M6" firstHeaderRow="1" firstDataRow="1" firstDataCol="1"/>
  <pivotFields count="3">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8">
      <pivotArea dataOnly="0" labelOnly="1" outline="0" axis="axisValues" fieldPosition="0"/>
    </format>
    <format dxfId="7">
      <pivotArea dataOnly="0" labelOnly="1" outline="0" axis="axisValues" fieldPosition="0"/>
    </format>
    <format dxfId="6">
      <pivotArea dataOnly="0" labelOnly="1" outline="0" axis="axisValues" fieldPosition="0"/>
    </format>
    <format dxfId="5">
      <pivotArea type="all" dataOnly="0" outline="0" fieldPosition="0"/>
    </format>
    <format dxfId="4">
      <pivotArea outline="0" collapsedLevelsAreSubtotals="1" fieldPosition="0"/>
    </format>
    <format dxfId="3">
      <pivotArea dataOnly="0" labelOnly="1" outline="0" axis="axisValues" fieldPosition="0"/>
    </format>
    <format dxfId="2">
      <pivotArea dataOnly="0" labelOnly="1" outline="0" fieldPosition="0">
        <references count="1">
          <reference field="4294967294" count="1">
            <x v="0"/>
          </reference>
        </references>
      </pivotArea>
    </format>
    <format dxfId="1">
      <pivotArea field="1" type="button" dataOnly="0" labelOnly="1" outline="0"/>
    </format>
    <format dxfId="0">
      <pivotArea field="2" type="button" dataOnly="0" labelOnly="1" outline="0" axis="axisRow" fieldPosition="0"/>
    </format>
  </formats>
  <chartFormats count="2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 chart="12" format="11" series="1">
      <pivotArea type="data" outline="0" fieldPosition="0">
        <references count="1">
          <reference field="4294967294" count="1" selected="0">
            <x v="0"/>
          </reference>
        </references>
      </pivotArea>
    </chartFormat>
    <chartFormat chart="12" format="12">
      <pivotArea type="data" outline="0" fieldPosition="0">
        <references count="2">
          <reference field="4294967294" count="1" selected="0">
            <x v="0"/>
          </reference>
          <reference field="2" count="1" selected="0">
            <x v="0"/>
          </reference>
        </references>
      </pivotArea>
    </chartFormat>
    <chartFormat chart="12" format="13">
      <pivotArea type="data" outline="0" fieldPosition="0">
        <references count="2">
          <reference field="4294967294" count="1" selected="0">
            <x v="0"/>
          </reference>
          <reference field="2" count="1" selected="0">
            <x v="1"/>
          </reference>
        </references>
      </pivotArea>
    </chartFormat>
    <chartFormat chart="12" format="14">
      <pivotArea type="data" outline="0" fieldPosition="0">
        <references count="2">
          <reference field="4294967294" count="1" selected="0">
            <x v="0"/>
          </reference>
          <reference field="2" count="1" selected="0">
            <x v="2"/>
          </reference>
        </references>
      </pivotArea>
    </chartFormat>
    <chartFormat chart="12" format="15">
      <pivotArea type="data" outline="0" fieldPosition="0">
        <references count="2">
          <reference field="4294967294" count="1" selected="0">
            <x v="0"/>
          </reference>
          <reference field="2" count="1" selected="0">
            <x v="3"/>
          </reference>
        </references>
      </pivotArea>
    </chartFormat>
    <chartFormat chart="14" format="16" series="1">
      <pivotArea type="data" outline="0" fieldPosition="0">
        <references count="1">
          <reference field="4294967294" count="1" selected="0">
            <x v="0"/>
          </reference>
        </references>
      </pivotArea>
    </chartFormat>
    <chartFormat chart="14" format="17">
      <pivotArea type="data" outline="0" fieldPosition="0">
        <references count="2">
          <reference field="4294967294" count="1" selected="0">
            <x v="0"/>
          </reference>
          <reference field="2" count="1" selected="0">
            <x v="0"/>
          </reference>
        </references>
      </pivotArea>
    </chartFormat>
    <chartFormat chart="14" format="18">
      <pivotArea type="data" outline="0" fieldPosition="0">
        <references count="2">
          <reference field="4294967294" count="1" selected="0">
            <x v="0"/>
          </reference>
          <reference field="2" count="1" selected="0">
            <x v="1"/>
          </reference>
        </references>
      </pivotArea>
    </chartFormat>
    <chartFormat chart="14" format="19">
      <pivotArea type="data" outline="0" fieldPosition="0">
        <references count="2">
          <reference field="4294967294" count="1" selected="0">
            <x v="0"/>
          </reference>
          <reference field="2" count="1" selected="0">
            <x v="2"/>
          </reference>
        </references>
      </pivotArea>
    </chartFormat>
    <chartFormat chart="14" format="2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8" rowHeaderCaption="Year Added">
  <location ref="I2:J13" firstHeaderRow="1" firstDataRow="1" firstDataCol="1"/>
  <pivotFields count="2">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numFmtId="164">
      <extLst>
        <ext xmlns:x15="http://schemas.microsoft.com/office/spreadsheetml/2010/11/main" uri="{FABC7310-3BB5-11E1-824E-6D434824019B}">
          <x15:dataField isCountDistinct="1"/>
        </ext>
      </extLst>
    </dataField>
  </dataFields>
  <formats count="9">
    <format dxfId="17">
      <pivotArea dataOnly="0" labelOnly="1" outline="0" axis="axisValues" fieldPosition="0"/>
    </format>
    <format dxfId="16">
      <pivotArea dataOnly="0" labelOnly="1" outline="0" axis="axisValues" fieldPosition="0"/>
    </format>
    <format dxfId="15">
      <pivotArea dataOnly="0" labelOnly="1" outline="0" axis="axisValues" fieldPosition="0"/>
    </format>
    <format dxfId="14">
      <pivotArea type="all" dataOnly="0" outline="0" fieldPosition="0"/>
    </format>
    <format dxfId="13">
      <pivotArea outline="0" collapsedLevelsAreSubtotals="1" fieldPosition="0"/>
    </format>
    <format dxfId="12">
      <pivotArea dataOnly="0" labelOnly="1" outline="0" axis="axisValues" fieldPosition="0"/>
    </format>
    <format dxfId="11">
      <pivotArea dataOnly="0" labelOnly="1" outline="0" fieldPosition="0">
        <references count="1">
          <reference field="4294967294" count="1">
            <x v="0"/>
          </reference>
        </references>
      </pivotArea>
    </format>
    <format dxfId="10">
      <pivotArea field="1" type="button" dataOnly="0" labelOnly="1" outline="0" axis="axisRow" fieldPosition="0"/>
    </format>
    <format dxfId="9">
      <pivotArea outline="0" collapsedLevelsAreSubtotals="1" fieldPosition="0"/>
    </format>
  </formats>
  <chartFormats count="15">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7" format="5">
      <pivotArea type="data" outline="0" fieldPosition="0">
        <references count="2">
          <reference field="4294967294" count="1" selected="0">
            <x v="0"/>
          </reference>
          <reference field="1" count="1" selected="0">
            <x v="5"/>
          </reference>
        </references>
      </pivotArea>
    </chartFormat>
    <chartFormat chart="7" format="6">
      <pivotArea type="data" outline="0" fieldPosition="0">
        <references count="2">
          <reference field="4294967294" count="1" selected="0">
            <x v="0"/>
          </reference>
          <reference field="1" count="1" selected="0">
            <x v="3"/>
          </reference>
        </references>
      </pivotArea>
    </chartFormat>
    <chartFormat chart="7" format="7">
      <pivotArea type="data" outline="0" fieldPosition="0">
        <references count="2">
          <reference field="4294967294" count="1" selected="0">
            <x v="0"/>
          </reference>
          <reference field="1" count="1" selected="0">
            <x v="4"/>
          </reference>
        </references>
      </pivotArea>
    </chartFormat>
    <chartFormat chart="7" format="8">
      <pivotArea type="data" outline="0" fieldPosition="0">
        <references count="2">
          <reference field="4294967294" count="1" selected="0">
            <x v="0"/>
          </reference>
          <reference field="1" count="1" selected="0">
            <x v="10"/>
          </reference>
        </references>
      </pivotArea>
    </chartFormat>
    <chartFormat chart="7" format="9">
      <pivotArea type="data" outline="0" fieldPosition="0">
        <references count="2">
          <reference field="4294967294" count="1" selected="0">
            <x v="0"/>
          </reference>
          <reference field="1" count="1" selected="0">
            <x v="7"/>
          </reference>
        </references>
      </pivotArea>
    </chartFormat>
    <chartFormat chart="7" format="10">
      <pivotArea type="data" outline="0" fieldPosition="0">
        <references count="2">
          <reference field="4294967294" count="1" selected="0">
            <x v="0"/>
          </reference>
          <reference field="1" count="1" selected="0">
            <x v="0"/>
          </reference>
        </references>
      </pivotArea>
    </chartFormat>
    <chartFormat chart="7" format="11">
      <pivotArea type="data" outline="0" fieldPosition="0">
        <references count="2">
          <reference field="4294967294" count="1" selected="0">
            <x v="0"/>
          </reference>
          <reference field="1" count="1" selected="0">
            <x v="9"/>
          </reference>
        </references>
      </pivotArea>
    </chartFormat>
    <chartFormat chart="7" format="12">
      <pivotArea type="data" outline="0" fieldPosition="0">
        <references count="2">
          <reference field="4294967294" count="1" selected="0">
            <x v="0"/>
          </reference>
          <reference field="1" count="1" selected="0">
            <x v="6"/>
          </reference>
        </references>
      </pivotArea>
    </chartFormat>
    <chartFormat chart="7" format="13">
      <pivotArea type="data" outline="0" fieldPosition="0">
        <references count="2">
          <reference field="4294967294" count="1" selected="0">
            <x v="0"/>
          </reference>
          <reference field="1" count="1" selected="0">
            <x v="8"/>
          </reference>
        </references>
      </pivotArea>
    </chartFormat>
    <chartFormat chart="7" format="14">
      <pivotArea type="data" outline="0" fieldPosition="0">
        <references count="2">
          <reference field="4294967294" count="1" selected="0">
            <x v="0"/>
          </reference>
          <reference field="1" count="1" selected="0">
            <x v="1"/>
          </reference>
        </references>
      </pivotArea>
    </chartFormat>
    <chartFormat chart="7" format="15">
      <pivotArea type="data" outline="0" fieldPosition="0">
        <references count="2">
          <reference field="4294967294" count="1" selected="0">
            <x v="0"/>
          </reference>
          <reference field="1" count="1" selected="0">
            <x v="2"/>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2"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9" rowHeaderCaption="Year Added" colHeaderCaption="Types">
  <location ref="E2:G17" firstHeaderRow="1" firstDataRow="2" firstDataCol="1"/>
  <pivotFields count="4">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axis="axisCol" allDrilled="1" subtotalTop="0" showAll="0" dataSourceSort="1" defaultSubtotal="0" defaultAttributeDrillState="1">
      <items count="2">
        <item n="Movies" x="0"/>
        <item n="TV Shows" x="1"/>
      </items>
    </pivotField>
    <pivotField dataField="1" subtotalTop="0" showAll="0" defaultSubtotal="0"/>
  </pivotFields>
  <rowFields count="2">
    <field x="1"/>
    <field x="0"/>
  </rowFields>
  <rowItems count="14">
    <i>
      <x/>
    </i>
    <i>
      <x v="1"/>
    </i>
    <i>
      <x v="2"/>
    </i>
    <i>
      <x v="3"/>
    </i>
    <i>
      <x v="4"/>
    </i>
    <i>
      <x v="5"/>
    </i>
    <i>
      <x v="6"/>
    </i>
    <i>
      <x v="7"/>
    </i>
    <i>
      <x v="8"/>
    </i>
    <i>
      <x v="9"/>
    </i>
    <i>
      <x v="10"/>
    </i>
    <i>
      <x v="11"/>
    </i>
    <i>
      <x v="12"/>
    </i>
    <i>
      <x v="13"/>
    </i>
  </rowItems>
  <colFields count="1">
    <field x="2"/>
  </colFields>
  <colItems count="2">
    <i>
      <x/>
    </i>
    <i>
      <x v="1"/>
    </i>
  </colItems>
  <dataFields count="1">
    <dataField name="Count" fld="3" subtotal="count" baseField="1" baseItem="0">
      <extLst>
        <ext xmlns:x15="http://schemas.microsoft.com/office/spreadsheetml/2010/11/main" uri="{FABC7310-3BB5-11E1-824E-6D434824019B}">
          <x15:dataField isCountDistinct="1"/>
        </ext>
      </extLst>
    </dataField>
  </dataFields>
  <formats count="15">
    <format dxfId="32">
      <pivotArea dataOnly="0" labelOnly="1" outline="0" axis="axisValues" fieldPosition="0"/>
    </format>
    <format dxfId="31">
      <pivotArea dataOnly="0" labelOnly="1" outline="0" axis="axisValues" fieldPosition="0"/>
    </format>
    <format dxfId="30">
      <pivotArea field="1" type="button" dataOnly="0" labelOnly="1" outline="0" axis="axisRow" fieldPosition="0"/>
    </format>
    <format dxfId="29">
      <pivotArea field="1" type="button" dataOnly="0" labelOnly="1" outline="0" axis="axisRow" fieldPosition="0"/>
    </format>
    <format dxfId="28">
      <pivotArea dataOnly="0" labelOnly="1" outline="0" axis="axisValues" fieldPosition="0"/>
    </format>
    <format dxfId="27">
      <pivotArea type="all" dataOnly="0" outline="0" fieldPosition="0"/>
    </format>
    <format dxfId="26">
      <pivotArea outline="0" collapsedLevelsAreSubtotals="1" fieldPosition="0"/>
    </format>
    <format dxfId="25">
      <pivotArea field="1" type="button" dataOnly="0" labelOnly="1" outline="0" axis="axisRow" fieldPosition="0"/>
    </format>
    <format dxfId="24">
      <pivotArea dataOnly="0" labelOnly="1" fieldPosition="0">
        <references count="1">
          <reference field="1" count="0"/>
        </references>
      </pivotArea>
    </format>
    <format dxfId="23">
      <pivotArea dataOnly="0" labelOnly="1" outline="0" axis="axisValues" fieldPosition="0"/>
    </format>
    <format dxfId="22">
      <pivotArea type="origin" dataOnly="0" labelOnly="1" outline="0" fieldPosition="0"/>
    </format>
    <format dxfId="21">
      <pivotArea field="2" type="button" dataOnly="0" labelOnly="1" outline="0" axis="axisCol" fieldPosition="0"/>
    </format>
    <format dxfId="20">
      <pivotArea type="topRight" dataOnly="0" labelOnly="1" outline="0" fieldPosition="0"/>
    </format>
    <format dxfId="19">
      <pivotArea dataOnly="0" labelOnly="1" fieldPosition="0">
        <references count="1">
          <reference field="2" count="1">
            <x v="0"/>
          </reference>
        </references>
      </pivotArea>
    </format>
    <format dxfId="18">
      <pivotArea dataOnly="0" labelOnly="1" fieldPosition="0">
        <references count="1">
          <reference field="2" count="1">
            <x v="1"/>
          </reference>
        </references>
      </pivotArea>
    </format>
  </formats>
  <chartFormats count="6">
    <chartFormat chart="3" format="0" series="1">
      <pivotArea type="data" outline="0" fieldPosition="0">
        <references count="2">
          <reference field="4294967294" count="1" selected="0">
            <x v="0"/>
          </reference>
          <reference field="2" count="1" selected="0">
            <x v="0"/>
          </reference>
        </references>
      </pivotArea>
    </chartFormat>
    <chartFormat chart="3" format="1" series="1">
      <pivotArea type="data" outline="0" fieldPosition="0">
        <references count="2">
          <reference field="4294967294" count="1" selected="0">
            <x v="0"/>
          </reference>
          <reference field="2" count="1" selected="0">
            <x v="1"/>
          </reference>
        </references>
      </pivotArea>
    </chartFormat>
    <chartFormat chart="5" format="4" series="1">
      <pivotArea type="data" outline="0" fieldPosition="0">
        <references count="2">
          <reference field="4294967294" count="1" selected="0">
            <x v="0"/>
          </reference>
          <reference field="2" count="1" selected="0">
            <x v="0"/>
          </reference>
        </references>
      </pivotArea>
    </chartFormat>
    <chartFormat chart="5" format="5" series="1">
      <pivotArea type="data" outline="0" fieldPosition="0">
        <references count="2">
          <reference field="4294967294" count="1" selected="0">
            <x v="0"/>
          </reference>
          <reference field="2" count="1" selected="0">
            <x v="1"/>
          </reference>
        </references>
      </pivotArea>
    </chartFormat>
    <chartFormat chart="8" format="8" series="1">
      <pivotArea type="data" outline="0" fieldPosition="0">
        <references count="2">
          <reference field="4294967294" count="1" selected="0">
            <x v="0"/>
          </reference>
          <reference field="2" count="1" selected="0">
            <x v="0"/>
          </reference>
        </references>
      </pivotArea>
    </chartFormat>
    <chartFormat chart="8" format="9" series="1">
      <pivotArea type="data" outline="0" fieldPosition="0">
        <references count="2">
          <reference field="4294967294" count="1" selected="0">
            <x v="0"/>
          </reference>
          <reference field="2" count="1" selected="0">
            <x v="1"/>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1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5"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2"/>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otal Titles Added" fld="0" subtotal="count" baseField="2" baseItem="0">
      <extLst>
        <ext xmlns:x15="http://schemas.microsoft.com/office/spreadsheetml/2010/11/main" uri="{FABC7310-3BB5-11E1-824E-6D434824019B}">
          <x15:dataField isCountDistinct="1"/>
        </ext>
      </extLst>
    </dataField>
    <dataField name="% YoY Growth" fld="3" subtotal="count" showDataAs="percentDiff" baseField="2"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46">
      <pivotArea dataOnly="0" labelOnly="1" outline="0" axis="axisValues" fieldPosition="0"/>
    </format>
    <format dxfId="45">
      <pivotArea dataOnly="0" labelOnly="1" outline="0" axis="axisValues" fieldPosition="0"/>
    </format>
    <format dxfId="44">
      <pivotArea field="2" type="button" dataOnly="0" labelOnly="1" outline="0" axis="axisRow" fieldPosition="0"/>
    </format>
    <format dxfId="43">
      <pivotArea field="2" type="button" dataOnly="0" labelOnly="1" outline="0" axis="axisRow" fieldPosition="0"/>
    </format>
    <format dxfId="42">
      <pivotArea dataOnly="0" labelOnly="1" outline="0" axis="axisValues" fieldPosition="0"/>
    </format>
    <format dxfId="41">
      <pivotArea type="all" dataOnly="0" outline="0" fieldPosition="0"/>
    </format>
    <format dxfId="40">
      <pivotArea outline="0" collapsedLevelsAreSubtotals="1" fieldPosition="0"/>
    </format>
    <format dxfId="39">
      <pivotArea field="2" type="button" dataOnly="0" labelOnly="1" outline="0" axis="axisRow" fieldPosition="0"/>
    </format>
    <format dxfId="38">
      <pivotArea dataOnly="0" labelOnly="1" fieldPosition="0">
        <references count="1">
          <reference field="2" count="0"/>
        </references>
      </pivotArea>
    </format>
    <format dxfId="37">
      <pivotArea dataOnly="0" labelOnly="1" outline="0" axis="axisValues" fieldPosition="0"/>
    </format>
    <format dxfId="36">
      <pivotArea dataOnly="0" labelOnly="1" outline="0" fieldPosition="0">
        <references count="1">
          <reference field="4294967294" count="1">
            <x v="0"/>
          </reference>
        </references>
      </pivotArea>
    </format>
    <format dxfId="35">
      <pivotArea dataOnly="0" labelOnly="1" outline="0" fieldPosition="0">
        <references count="1">
          <reference field="4294967294" count="1">
            <x v="1"/>
          </reference>
        </references>
      </pivotArea>
    </format>
    <format dxfId="34">
      <pivotArea outline="0" fieldPosition="0">
        <references count="1">
          <reference field="4294967294" count="1">
            <x v="1"/>
          </reference>
        </references>
      </pivotArea>
    </format>
    <format dxfId="33">
      <pivotArea outline="0" collapsedLevelsAreSubtotals="1" fieldPosition="0">
        <references count="1">
          <reference field="4294967294" count="1" selected="0">
            <x v="1"/>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1"/>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 YoY Growth"/>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8"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7" rowHeaderCaption="Country">
  <location ref="L8:M18" firstHeaderRow="1" firstDataRow="1" firstDataCol="1"/>
  <pivotFields count="4">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5"/>
    </i>
    <i>
      <x v="6"/>
    </i>
    <i>
      <x v="2"/>
    </i>
    <i>
      <x v="7"/>
    </i>
    <i>
      <x v="4"/>
    </i>
    <i>
      <x v="1"/>
    </i>
    <i>
      <x/>
    </i>
    <i>
      <x v="8"/>
    </i>
    <i>
      <x v="3"/>
    </i>
    <i>
      <x v="9"/>
    </i>
  </rowItems>
  <colItems count="1">
    <i/>
  </colItems>
  <dataFields count="1">
    <dataField name="Count" fld="2" subtotal="count" baseField="1" baseItem="0">
      <extLst>
        <ext xmlns:x15="http://schemas.microsoft.com/office/spreadsheetml/2010/11/main" uri="{FABC7310-3BB5-11E1-824E-6D434824019B}">
          <x15:dataField isCountDistinct="1"/>
        </ext>
      </extLst>
    </dataField>
  </dataFields>
  <formats count="9">
    <format dxfId="55">
      <pivotArea dataOnly="0" labelOnly="1" outline="0" axis="axisValues" fieldPosition="0"/>
    </format>
    <format dxfId="54">
      <pivotArea dataOnly="0" labelOnly="1" outline="0" axis="axisValues" fieldPosition="0"/>
    </format>
    <format dxfId="53">
      <pivotArea dataOnly="0" labelOnly="1" outline="0" axis="axisValues" fieldPosition="0"/>
    </format>
    <format dxfId="52">
      <pivotArea type="all" dataOnly="0" outline="0" fieldPosition="0"/>
    </format>
    <format dxfId="51">
      <pivotArea outline="0" collapsedLevelsAreSubtotals="1" fieldPosition="0"/>
    </format>
    <format dxfId="50">
      <pivotArea dataOnly="0" labelOnly="1" outline="0" axis="axisValues" fieldPosition="0"/>
    </format>
    <format dxfId="49">
      <pivotArea dataOnly="0" labelOnly="1" outline="0" fieldPosition="0">
        <references count="1">
          <reference field="4294967294" count="1">
            <x v="0"/>
          </reference>
        </references>
      </pivotArea>
    </format>
    <format dxfId="48">
      <pivotArea field="0" type="button" dataOnly="0" labelOnly="1" outline="0"/>
    </format>
    <format dxfId="47">
      <pivotArea field="1" type="button" dataOnly="0" labelOnly="1" outline="0" axis="axisRow" fieldPosition="0"/>
    </format>
  </formats>
  <chartFormats count="1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 chart="15" format="3" series="1">
      <pivotArea type="data" outline="0" fieldPosition="0">
        <references count="1">
          <reference field="4294967294" count="1" selected="0">
            <x v="0"/>
          </reference>
        </references>
      </pivotArea>
    </chartFormat>
    <chartFormat chart="16"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E2C56F1D-07E0-4F74-8397-631F83248D08}" sourceName="[Analysis_File].[Country]">
  <pivotTables>
    <pivotTable tabId="3" name="PivotTable10"/>
  </pivotTables>
  <data>
    <olap pivotCacheId="1900373343">
      <levels count="2">
        <level uniqueName="[Analysis_File].[Country].[(All)]" sourceCaption="(All)" count="0"/>
        <level uniqueName="[Analysis_File].[Country].[Country]" sourceCaption="Country" count="122">
          <ranges>
            <range startItem="0">
              <i n="[Analysis_File].[Country].&amp;[Afghanistan]" c="Afghanistan"/>
              <i n="[Analysis_File].[Country].&amp;[Albania]" c="Albania"/>
              <i n="[Analysis_File].[Country].&amp;[Algeria]" c="Algeria"/>
              <i n="[Analysis_File].[Country].&amp;[Angola]" c="Angola"/>
              <i n="[Analysis_File].[Country].&amp;[Argentina]" c="Argentina"/>
              <i n="[Analysis_File].[Country].&amp;[Armenia]" c="Armenia"/>
              <i n="[Analysis_File].[Country].&amp;[Australia]" c="Australia"/>
              <i n="[Analysis_File].[Country].&amp;[Austria]" c="Austria"/>
              <i n="[Analysis_File].[Country].&amp;[Azerbaijan]" c="Azerbaijan"/>
              <i n="[Analysis_File].[Country].&amp;[Bahamas]" c="Bahamas"/>
              <i n="[Analysis_File].[Country].&amp;[Bangladesh]" c="Bangladesh"/>
              <i n="[Analysis_File].[Country].&amp;[Belarus]" c="Belarus"/>
              <i n="[Analysis_File].[Country].&amp;[Belgium]" c="Belgium"/>
              <i n="[Analysis_File].[Country].&amp;[Bermuda]" c="Bermuda"/>
              <i n="[Analysis_File].[Country].&amp;[Botswana]" c="Botswana"/>
              <i n="[Analysis_File].[Country].&amp;[Brazil]" c="Brazil"/>
              <i n="[Analysis_File].[Country].&amp;[Bulgaria]" c="Bulgaria"/>
              <i n="[Analysis_File].[Country].&amp;[Burkina Faso]" c="Burkina Faso"/>
              <i n="[Analysis_File].[Country].&amp;[Cambodia]" c="Cambodia"/>
              <i n="[Analysis_File].[Country].&amp;[Cameroon]" c="Cameroon"/>
              <i n="[Analysis_File].[Country].&amp;[Canada]" c="Canada"/>
              <i n="[Analysis_File].[Country].&amp;[Cayman Islands]" c="Cayman Islands"/>
              <i n="[Analysis_File].[Country].&amp;[Chile]" c="Chile"/>
              <i n="[Analysis_File].[Country].&amp;[China]" c="China"/>
              <i n="[Analysis_File].[Country].&amp;[Colombia]" c="Colombia"/>
              <i n="[Analysis_File].[Country].&amp;[Croatia]" c="Croatia"/>
              <i n="[Analysis_File].[Country].&amp;[Cuba]" c="Cuba"/>
              <i n="[Analysis_File].[Country].&amp;[Cyprus]" c="Cyprus"/>
              <i n="[Analysis_File].[Country].&amp;[Czech Republic]" c="Czech Republic"/>
              <i n="[Analysis_File].[Country].&amp;[Denmark]" c="Denmark"/>
              <i n="[Analysis_File].[Country].&amp;[Dominican Republic]" c="Dominican Republic"/>
              <i n="[Analysis_File].[Country].&amp;[East Germany]" c="East Germany"/>
              <i n="[Analysis_File].[Country].&amp;[Ecuador]" c="Ecuador"/>
              <i n="[Analysis_File].[Country].&amp;[Egypt]" c="Egypt"/>
              <i n="[Analysis_File].[Country].&amp;[Ethiopia]" c="Ethiopia"/>
              <i n="[Analysis_File].[Country].&amp;[Finland]" c="Finland"/>
              <i n="[Analysis_File].[Country].&amp;[France]" c="France"/>
              <i n="[Analysis_File].[Country].&amp;[Georgia]" c="Georgia"/>
              <i n="[Analysis_File].[Country].&amp;[Germany]" c="Germany"/>
              <i n="[Analysis_File].[Country].&amp;[Ghana]" c="Ghana"/>
              <i n="[Analysis_File].[Country].&amp;[Greece]" c="Greece"/>
              <i n="[Analysis_File].[Country].&amp;[Guatemala]" c="Guatemala"/>
              <i n="[Analysis_File].[Country].&amp;[Hong Kong]" c="Hong Kong"/>
              <i n="[Analysis_File].[Country].&amp;[Hungary]" c="Hungary"/>
              <i n="[Analysis_File].[Country].&amp;[Iceland]" c="Iceland"/>
              <i n="[Analysis_File].[Country].&amp;[India]" c="India"/>
              <i n="[Analysis_File].[Country].&amp;[Indonesia]" c="Indonesia"/>
              <i n="[Analysis_File].[Country].&amp;[Iran]" c="Iran"/>
              <i n="[Analysis_File].[Country].&amp;[Iraq]" c="Iraq"/>
              <i n="[Analysis_File].[Country].&amp;[Ireland]" c="Ireland"/>
              <i n="[Analysis_File].[Country].&amp;[Israel]" c="Israel"/>
              <i n="[Analysis_File].[Country].&amp;[Italy]" c="Italy"/>
              <i n="[Analysis_File].[Country].&amp;[Jamaica]" c="Jamaica"/>
              <i n="[Analysis_File].[Country].&amp;[Japan]" c="Japan"/>
              <i n="[Analysis_File].[Country].&amp;[Jordan]" c="Jordan"/>
              <i n="[Analysis_File].[Country].&amp;[Kazakhstan]" c="Kazakhstan"/>
              <i n="[Analysis_File].[Country].&amp;[Kenya]" c="Kenya"/>
              <i n="[Analysis_File].[Country].&amp;[Kuwait]" c="Kuwait"/>
              <i n="[Analysis_File].[Country].&amp;[Latvia]" c="Latvia"/>
              <i n="[Analysis_File].[Country].&amp;[Lebanon]" c="Lebanon"/>
              <i n="[Analysis_File].[Country].&amp;[Liechtenstein]" c="Liechtenstein"/>
              <i n="[Analysis_File].[Country].&amp;[Lithuania]" c="Lithuania"/>
              <i n="[Analysis_File].[Country].&amp;[Luxembourg]" c="Luxembourg"/>
              <i n="[Analysis_File].[Country].&amp;[Malawi]" c="Malawi"/>
              <i n="[Analysis_File].[Country].&amp;[Malaysia]" c="Malaysia"/>
              <i n="[Analysis_File].[Country].&amp;[Malta]" c="Malta"/>
              <i n="[Analysis_File].[Country].&amp;[Mauritius]" c="Mauritius"/>
              <i n="[Analysis_File].[Country].&amp;[Mexico]" c="Mexico"/>
              <i n="[Analysis_File].[Country].&amp;[Mongolia]" c="Mongolia"/>
              <i n="[Analysis_File].[Country].&amp;[Montenegro]" c="Montenegro"/>
              <i n="[Analysis_File].[Country].&amp;[Morocco]" c="Morocco"/>
              <i n="[Analysis_File].[Country].&amp;[Mozambique]" c="Mozambique"/>
              <i n="[Analysis_File].[Country].&amp;[Namibia]" c="Namibia"/>
              <i n="[Analysis_File].[Country].&amp;[Nepal]" c="Nepal"/>
              <i n="[Analysis_File].[Country].&amp;[Netherlands]" c="Netherlands"/>
              <i n="[Analysis_File].[Country].&amp;[New Zealand]" c="New Zealand"/>
              <i n="[Analysis_File].[Country].&amp;[Nicaragua]" c="Nicaragua"/>
              <i n="[Analysis_File].[Country].&amp;[Nigeria]" c="Nigeria"/>
              <i n="[Analysis_File].[Country].&amp;[Norway]" c="Norway"/>
              <i n="[Analysis_File].[Country].&amp;[Pakistan]" c="Pakistan"/>
              <i n="[Analysis_File].[Country].&amp;[Palestine]" c="Palestine"/>
              <i n="[Analysis_File].[Country].&amp;[Panama]" c="Panama"/>
              <i n="[Analysis_File].[Country].&amp;[Paraguay]" c="Paraguay"/>
              <i n="[Analysis_File].[Country].&amp;[Peru]" c="Peru"/>
              <i n="[Analysis_File].[Country].&amp;[Philippines]" c="Philippines"/>
              <i n="[Analysis_File].[Country].&amp;[Poland]" c="Poland"/>
              <i n="[Analysis_File].[Country].&amp;[Portugal]" c="Portugal"/>
              <i n="[Analysis_File].[Country].&amp;[Puerto Rico]" c="Puerto Rico"/>
              <i n="[Analysis_File].[Country].&amp;[Qatar]" c="Qatar"/>
              <i n="[Analysis_File].[Country].&amp;[Romania]" c="Romania"/>
              <i n="[Analysis_File].[Country].&amp;[Russia]" c="Russia"/>
              <i n="[Analysis_File].[Country].&amp;[Samoa]" c="Samoa"/>
              <i n="[Analysis_File].[Country].&amp;[Saudi Arabia]" c="Saudi Arabia"/>
              <i n="[Analysis_File].[Country].&amp;[Senegal]" c="Senegal"/>
              <i n="[Analysis_File].[Country].&amp;[Serbia]" c="Serbia"/>
              <i n="[Analysis_File].[Country].&amp;[Singapore]" c="Singapore"/>
              <i n="[Analysis_File].[Country].&amp;[Slovakia]" c="Slovakia"/>
              <i n="[Analysis_File].[Country].&amp;[Slovenia]" c="Slovenia"/>
              <i n="[Analysis_File].[Country].&amp;[Somalia]" c="Somalia"/>
              <i n="[Analysis_File].[Country].&amp;[South Africa]" c="South Africa"/>
              <i n="[Analysis_File].[Country].&amp;[South Korea]" c="South Korea"/>
              <i n="[Analysis_File].[Country].&amp;[Soviet Union]" c="Soviet Union"/>
              <i n="[Analysis_File].[Country].&amp;[Spain]" c="Spain"/>
              <i n="[Analysis_File].[Country].&amp;[Sri Lanka]" c="Sri Lanka"/>
              <i n="[Analysis_File].[Country].&amp;[Sudan]" c="Sudan"/>
              <i n="[Analysis_File].[Country].&amp;[Sweden]" c="Sweden"/>
              <i n="[Analysis_File].[Country].&amp;[Switzerland]" c="Switzerland"/>
              <i n="[Analysis_File].[Country].&amp;[Syria]" c="Syria"/>
              <i n="[Analysis_File].[Country].&amp;[Taiwan]" c="Taiwan"/>
              <i n="[Analysis_File].[Country].&amp;[Thailand]" c="Thailand"/>
              <i n="[Analysis_File].[Country].&amp;[Turkey]" c="Turkey"/>
              <i n="[Analysis_File].[Country].&amp;[Uganda]" c="Uganda"/>
              <i n="[Analysis_File].[Country].&amp;[Ukraine]" c="Ukraine"/>
              <i n="[Analysis_File].[Country].&amp;[United Arab Emirates]" c="United Arab Emirates"/>
              <i n="[Analysis_File].[Country].&amp;[United Kingdom]" c="United Kingdom"/>
              <i n="[Analysis_File].[Country].&amp;[United States]" c="United States"/>
              <i n="[Analysis_File].[Country].&amp;[Uruguay]" c="Uruguay"/>
              <i n="[Analysis_File].[Country].&amp;[Vatican City]" c="Vatican City"/>
              <i n="[Analysis_File].[Country].&amp;[Venezuela]" c="Venezuela"/>
              <i n="[Analysis_File].[Country].&amp;[Vietnam]" c="Vietnam"/>
              <i n="[Analysis_File].[Country].&amp;[West Germany]" c="West Germany"/>
              <i n="[Analysis_File].[Country].&amp;[Zimbabwe]" c="Zimbabwe"/>
            </range>
          </ranges>
        </level>
      </levels>
      <selections count="1">
        <selection n="[Analysis_File].[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Added__Year" xr10:uid="{BFAAAAED-7B5F-4803-9A25-BFC5C2DC2D01}" sourceName="[Analysis_File].[Date Added (Year)]">
  <pivotTables>
    <pivotTable tabId="3" name="PivotTable10"/>
  </pivotTables>
  <data>
    <olap pivotCacheId="1900373343">
      <levels count="2">
        <level uniqueName="[Analysis_File].[Date Added (Year)].[(All)]" sourceCaption="(All)" count="0"/>
        <level uniqueName="[Analysis_File].[Date Added (Year)].[Date Added (Year)]" sourceCaption="Date Added (Year)" count="14">
          <ranges>
            <range startItem="0">
              <i n="[Analysis_File].[Date Added (Year)].&amp;[2008]" c="2008"/>
              <i n="[Analysis_File].[Date Added (Year)].&amp;[2009]" c="2009"/>
              <i n="[Analysis_File].[Date Added (Year)].&amp;[2010]" c="2010"/>
              <i n="[Analysis_File].[Date Added (Year)].&amp;[2011]" c="2011"/>
              <i n="[Analysis_File].[Date Added (Year)].&amp;[2012]" c="2012"/>
              <i n="[Analysis_File].[Date Added (Year)].&amp;[2013]" c="2013"/>
              <i n="[Analysis_File].[Date Added (Year)].&amp;[2014]" c="2014"/>
              <i n="[Analysis_File].[Date Added (Year)].&amp;[2015]" c="2015"/>
              <i n="[Analysis_File].[Date Added (Year)].&amp;[2016]" c="2016"/>
              <i n="[Analysis_File].[Date Added (Year)].&amp;[2017]" c="2017"/>
              <i n="[Analysis_File].[Date Added (Year)].&amp;[2018]" c="2018"/>
              <i n="[Analysis_File].[Date Added (Year)].&amp;[2019]" c="2019"/>
              <i n="[Analysis_File].[Date Added (Year)].&amp;[2020]" c="2020"/>
              <i n="[Analysis_File].[Date Added (Year)].&amp;[2021]" c="2021"/>
            </range>
          </ranges>
        </level>
      </levels>
      <selections count="1">
        <selection n="[Analysis_File].[Date Added (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084D1D99-C4D8-4F24-BA67-2C0F5CD1A171}" sourceName="[Analysis_File].[Rating Group]">
  <pivotTables>
    <pivotTable tabId="3" name="PivotTable10"/>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381FE1E4-4505-4ABF-A192-58A86D2B6843}" sourceName="[Analysis_File].[Genre]">
  <pivotTables>
    <pivotTable tabId="3" name="PivotTable10"/>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E179DCDC-6322-440F-A814-9FC14A96F5D2}" sourceName="[Analysis_File].[Type]">
  <pivotTables>
    <pivotTable tabId="3" name="PivotTable10"/>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27C30450-4861-4A39-9132-092004FB2749}" cache="Slicer_Country" caption="Country" level="1" rowHeight="241300"/>
  <slicer name="Date Added (Year)" xr10:uid="{104D0AFA-60E4-4B2C-BA80-428DABEAFAB1}" cache="Slicer_Date_Added__Year" caption="Date Added (Year)" startItem="7" level="1" rowHeight="241300"/>
  <slicer name="Rating Group" xr10:uid="{D818688F-1F0F-4E37-8F43-5FD757C14295}" cache="Slicer_Rating_Group" caption="Rating Group" level="1" rowHeight="241300"/>
  <slicer name="Genre" xr10:uid="{66F324C4-03BD-4968-8A5F-17A76D80D33A}" cache="Slicer_Genre" caption="Genre" level="1" rowHeight="241300"/>
  <slicer name="Type" xr10:uid="{0E4BCBB9-44AA-43A2-BB94-8EEE521C5809}" cache="Slicer_Type" caption="Type"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86"/>
    <tableColumn id="2" xr3:uid="{029B5A41-5CF0-46EE-9085-F4F39F381CE0}" uniqueName="2" name="Country" queryTableFieldId="2" dataDxfId="85"/>
    <tableColumn id="3" xr3:uid="{CE697E79-1400-412E-AB4A-054D48A9D279}" uniqueName="3" name="Date Added" queryTableFieldId="3" dataDxfId="84"/>
    <tableColumn id="5" xr3:uid="{5A7C58CE-15D1-490B-A4AE-0ABB60D7A1CA}" uniqueName="5" name="Release Year" queryTableFieldId="5"/>
    <tableColumn id="6" xr3:uid="{6401EB2D-B60D-4BAE-A675-8A694D36CFDF}" uniqueName="6" name="Rating" queryTableFieldId="6" dataDxfId="83"/>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82"/>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9.xml"/><Relationship Id="rId7" Type="http://schemas.openxmlformats.org/officeDocument/2006/relationships/drawing" Target="../drawings/drawing1.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0"/>
  <sheetViews>
    <sheetView workbookViewId="0">
      <selection activeCell="H7" sqref="H7"/>
    </sheetView>
  </sheetViews>
  <sheetFormatPr defaultRowHeight="14.5" x14ac:dyDescent="0.35"/>
  <cols>
    <col min="1" max="1" width="10" bestFit="1" customWidth="1"/>
    <col min="3" max="3" width="9.36328125" bestFit="1" customWidth="1"/>
    <col min="4" max="4" width="10"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7871</v>
      </c>
      <c r="C3" s="4" t="s">
        <v>12</v>
      </c>
      <c r="D3" s="3">
        <v>5634</v>
      </c>
      <c r="F3" s="5">
        <f xml:space="preserve"> GETPIVOTDATA("[Measures].[Distinct Count of ID]",$C$2,"[Analysis_File].[Type]","[Analysis_File].[Type].&amp;[Movie]")/GETPIVOTDATA("[Measures].[Distinct Count of ID]",$A$2)</f>
        <v>0.71579214839283445</v>
      </c>
      <c r="H3" s="3">
        <v>122</v>
      </c>
      <c r="J3" s="3">
        <v>103.53866898651587</v>
      </c>
      <c r="L3" s="3">
        <v>1.9597953216374269</v>
      </c>
    </row>
    <row r="4" spans="1:12" x14ac:dyDescent="0.35">
      <c r="C4" s="4" t="s">
        <v>7</v>
      </c>
      <c r="D4" s="3">
        <v>2237</v>
      </c>
      <c r="F4" s="5">
        <f xml:space="preserve"> GETPIVOTDATA("[Measures].[Distinct Count of ID]",$C$2,"[Analysis_File].[Type]","[Analysis_File].[Type].&amp;[TV Show]")/GETPIVOTDATA("[Measures].[Distinct Count of ID]",$A$2)</f>
        <v>0.28420785160716555</v>
      </c>
    </row>
    <row r="5" spans="1:12" x14ac:dyDescent="0.35">
      <c r="A5" s="11">
        <f>GETPIVOTDATA("[Measures].[Distinct Count of ID]",$A$2)</f>
        <v>7871</v>
      </c>
    </row>
    <row r="6" spans="1:12" x14ac:dyDescent="0.35">
      <c r="D6" s="11">
        <f xml:space="preserve"> GETPIVOTDATA("[Measures].[Distinct Count of ID]",$C$2,"[Analysis_File].[Type]","[Analysis_File].[Type].&amp;[Movie]")</f>
        <v>5634</v>
      </c>
      <c r="F6" s="9">
        <f xml:space="preserve"> F3</f>
        <v>0.71579214839283445</v>
      </c>
      <c r="H6">
        <f xml:space="preserve"> GETPIVOTDATA("[Measures].[Distinct Count of Country]",$H$2)</f>
        <v>122</v>
      </c>
    </row>
    <row r="7" spans="1:12" x14ac:dyDescent="0.35">
      <c r="B7" s="7"/>
    </row>
    <row r="8" spans="1:12" x14ac:dyDescent="0.35">
      <c r="B8" s="7"/>
    </row>
    <row r="9" spans="1:12" x14ac:dyDescent="0.35">
      <c r="B9" s="7"/>
      <c r="D9" s="11">
        <f xml:space="preserve"> GETPIVOTDATA("[Measures].[Distinct Count of ID]",$C$2,"[Analysis_File].[Type]","[Analysis_File].[Type].&amp;[TV Show]")</f>
        <v>2237</v>
      </c>
      <c r="F9" s="2" t="s">
        <v>152</v>
      </c>
      <c r="G9" s="2" t="s">
        <v>165</v>
      </c>
    </row>
    <row r="10" spans="1:12" x14ac:dyDescent="0.35">
      <c r="B10" s="7"/>
      <c r="F10" s="4" t="s">
        <v>196</v>
      </c>
      <c r="G10" s="3">
        <v>11</v>
      </c>
    </row>
    <row r="11" spans="1:12" x14ac:dyDescent="0.35">
      <c r="B11" s="7"/>
      <c r="F11" s="4" t="s">
        <v>195</v>
      </c>
      <c r="G11" s="3">
        <v>22</v>
      </c>
    </row>
    <row r="12" spans="1:12" x14ac:dyDescent="0.35">
      <c r="B12" s="7"/>
      <c r="F12" s="4" t="s">
        <v>193</v>
      </c>
      <c r="G12" s="3">
        <v>78</v>
      </c>
      <c r="J12" s="11">
        <f>GETPIVOTDATA("[Measures].[Distinct Count of ID]",$A$2)</f>
        <v>7871</v>
      </c>
    </row>
    <row r="13" spans="1:12" x14ac:dyDescent="0.35">
      <c r="B13" s="7"/>
      <c r="F13" s="4" t="s">
        <v>192</v>
      </c>
      <c r="G13" s="3">
        <v>390</v>
      </c>
    </row>
    <row r="14" spans="1:12" x14ac:dyDescent="0.35">
      <c r="B14" s="7"/>
      <c r="F14" s="4" t="s">
        <v>191</v>
      </c>
      <c r="G14" s="3">
        <v>1103</v>
      </c>
    </row>
    <row r="15" spans="1:12" x14ac:dyDescent="0.35">
      <c r="B15" s="7"/>
      <c r="F15" s="4" t="s">
        <v>190</v>
      </c>
      <c r="G15" s="3">
        <v>1511</v>
      </c>
    </row>
    <row r="16" spans="1:12" x14ac:dyDescent="0.35">
      <c r="B16" s="7"/>
      <c r="F16" s="4" t="s">
        <v>172</v>
      </c>
      <c r="G16" s="3">
        <v>1839</v>
      </c>
    </row>
    <row r="17" spans="2:7" x14ac:dyDescent="0.35">
      <c r="B17" s="7"/>
      <c r="F17" s="4" t="s">
        <v>188</v>
      </c>
      <c r="G17" s="3">
        <v>1761</v>
      </c>
    </row>
    <row r="18" spans="2:7" x14ac:dyDescent="0.35">
      <c r="B18" s="7"/>
      <c r="F18" s="4" t="s">
        <v>189</v>
      </c>
      <c r="G18" s="3">
        <v>1135</v>
      </c>
    </row>
    <row r="19" spans="2:7" x14ac:dyDescent="0.35">
      <c r="B19" s="7"/>
    </row>
    <row r="20" spans="2:7" x14ac:dyDescent="0.35">
      <c r="B20" s="7"/>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topLeftCell="E1" workbookViewId="0">
      <selection activeCell="J3" sqref="J3:J13"/>
    </sheetView>
  </sheetViews>
  <sheetFormatPr defaultRowHeight="14.5" x14ac:dyDescent="0.35"/>
  <cols>
    <col min="1" max="1" width="15" bestFit="1" customWidth="1"/>
    <col min="2" max="2" width="16" bestFit="1" customWidth="1"/>
    <col min="3" max="3" width="12.6328125" bestFit="1" customWidth="1"/>
    <col min="4" max="4" width="6.26953125" customWidth="1"/>
    <col min="5" max="5" width="15" bestFit="1" customWidth="1"/>
    <col min="6" max="6" width="10.1796875" bestFit="1" customWidth="1"/>
    <col min="7" max="7" width="8" bestFit="1" customWidth="1"/>
    <col min="8" max="8" width="6.26953125" customWidth="1"/>
    <col min="9" max="9" width="20.08984375" bestFit="1" customWidth="1"/>
    <col min="10" max="10" width="10" bestFit="1" customWidth="1"/>
    <col min="11" max="11" width="6.6328125" customWidth="1"/>
    <col min="12" max="12" width="14.1796875" bestFit="1" customWidth="1"/>
    <col min="13" max="13" width="5.90625"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206</v>
      </c>
      <c r="C2" s="8" t="s">
        <v>207</v>
      </c>
      <c r="E2" s="8" t="s">
        <v>166</v>
      </c>
      <c r="F2" s="8" t="s">
        <v>205</v>
      </c>
      <c r="G2" s="8"/>
      <c r="I2" s="8" t="s">
        <v>152</v>
      </c>
      <c r="J2" s="8" t="s">
        <v>204</v>
      </c>
      <c r="L2" s="8" t="s">
        <v>152</v>
      </c>
      <c r="M2" s="8" t="s">
        <v>204</v>
      </c>
    </row>
    <row r="3" spans="1:13" x14ac:dyDescent="0.35">
      <c r="A3" s="4" t="s">
        <v>199</v>
      </c>
      <c r="B3">
        <v>2</v>
      </c>
      <c r="C3" s="9"/>
      <c r="E3" s="8" t="s">
        <v>152</v>
      </c>
      <c r="F3" s="8" t="s">
        <v>209</v>
      </c>
      <c r="G3" s="8" t="s">
        <v>208</v>
      </c>
      <c r="I3" s="4" t="s">
        <v>159</v>
      </c>
      <c r="J3" s="3">
        <v>197</v>
      </c>
      <c r="L3" s="4" t="s">
        <v>17</v>
      </c>
      <c r="M3">
        <v>681</v>
      </c>
    </row>
    <row r="4" spans="1:13" x14ac:dyDescent="0.35">
      <c r="A4" s="4" t="s">
        <v>198</v>
      </c>
      <c r="B4">
        <v>2</v>
      </c>
      <c r="C4" s="9">
        <v>0</v>
      </c>
      <c r="E4" s="4" t="s">
        <v>199</v>
      </c>
      <c r="F4">
        <v>1</v>
      </c>
      <c r="G4">
        <v>1</v>
      </c>
      <c r="I4" s="4" t="s">
        <v>162</v>
      </c>
      <c r="J4" s="3">
        <v>215</v>
      </c>
      <c r="L4" s="4" t="s">
        <v>10</v>
      </c>
      <c r="M4">
        <v>3697</v>
      </c>
    </row>
    <row r="5" spans="1:13" x14ac:dyDescent="0.35">
      <c r="A5" s="4" t="s">
        <v>200</v>
      </c>
      <c r="B5">
        <v>1</v>
      </c>
      <c r="C5" s="9">
        <v>-0.5</v>
      </c>
      <c r="E5" s="4" t="s">
        <v>198</v>
      </c>
      <c r="F5">
        <v>2</v>
      </c>
      <c r="I5" s="4" t="s">
        <v>14</v>
      </c>
      <c r="J5" s="3">
        <v>319</v>
      </c>
      <c r="L5" s="4" t="s">
        <v>26</v>
      </c>
      <c r="M5">
        <v>3411</v>
      </c>
    </row>
    <row r="6" spans="1:13" x14ac:dyDescent="0.35">
      <c r="A6" s="4" t="s">
        <v>197</v>
      </c>
      <c r="B6">
        <v>13</v>
      </c>
      <c r="C6" s="9">
        <v>12</v>
      </c>
      <c r="E6" s="4" t="s">
        <v>200</v>
      </c>
      <c r="F6">
        <v>1</v>
      </c>
      <c r="I6" s="4" t="s">
        <v>158</v>
      </c>
      <c r="J6" s="3">
        <v>412</v>
      </c>
      <c r="L6" s="4" t="s">
        <v>151</v>
      </c>
      <c r="M6">
        <v>82</v>
      </c>
    </row>
    <row r="7" spans="1:13" x14ac:dyDescent="0.35">
      <c r="A7" s="4" t="s">
        <v>194</v>
      </c>
      <c r="B7">
        <v>3</v>
      </c>
      <c r="C7" s="9">
        <v>-0.76923076923076927</v>
      </c>
      <c r="E7" s="4" t="s">
        <v>197</v>
      </c>
      <c r="F7">
        <v>13</v>
      </c>
      <c r="I7" s="4" t="s">
        <v>160</v>
      </c>
      <c r="J7" s="3">
        <v>588</v>
      </c>
    </row>
    <row r="8" spans="1:13" x14ac:dyDescent="0.35">
      <c r="A8" s="4" t="s">
        <v>196</v>
      </c>
      <c r="B8">
        <v>11</v>
      </c>
      <c r="C8" s="9">
        <v>2.6666666666666665</v>
      </c>
      <c r="E8" s="4" t="s">
        <v>194</v>
      </c>
      <c r="F8">
        <v>3</v>
      </c>
      <c r="I8" s="4" t="s">
        <v>163</v>
      </c>
      <c r="J8" s="3">
        <v>962</v>
      </c>
      <c r="L8" s="8" t="s">
        <v>1</v>
      </c>
      <c r="M8" s="8" t="s">
        <v>166</v>
      </c>
    </row>
    <row r="9" spans="1:13" x14ac:dyDescent="0.35">
      <c r="A9" s="4" t="s">
        <v>195</v>
      </c>
      <c r="B9">
        <v>22</v>
      </c>
      <c r="C9" s="9">
        <v>1</v>
      </c>
      <c r="E9" s="4" t="s">
        <v>196</v>
      </c>
      <c r="F9">
        <v>6</v>
      </c>
      <c r="G9">
        <v>5</v>
      </c>
      <c r="I9" s="4" t="s">
        <v>13</v>
      </c>
      <c r="J9" s="3">
        <v>967</v>
      </c>
      <c r="L9" s="4" t="s">
        <v>35</v>
      </c>
      <c r="M9">
        <v>168</v>
      </c>
    </row>
    <row r="10" spans="1:13" x14ac:dyDescent="0.35">
      <c r="A10" s="4" t="s">
        <v>193</v>
      </c>
      <c r="B10">
        <v>78</v>
      </c>
      <c r="C10" s="9">
        <v>2.5454545454545454</v>
      </c>
      <c r="E10" s="4" t="s">
        <v>195</v>
      </c>
      <c r="F10">
        <v>17</v>
      </c>
      <c r="G10">
        <v>5</v>
      </c>
      <c r="I10" s="4" t="s">
        <v>157</v>
      </c>
      <c r="J10" s="3">
        <v>1074</v>
      </c>
      <c r="L10" s="4" t="s">
        <v>69</v>
      </c>
      <c r="M10">
        <v>220</v>
      </c>
    </row>
    <row r="11" spans="1:13" x14ac:dyDescent="0.35">
      <c r="A11" s="4" t="s">
        <v>192</v>
      </c>
      <c r="B11">
        <v>390</v>
      </c>
      <c r="C11" s="9">
        <v>4</v>
      </c>
      <c r="E11" s="4" t="s">
        <v>193</v>
      </c>
      <c r="F11">
        <v>53</v>
      </c>
      <c r="G11">
        <v>25</v>
      </c>
      <c r="I11" s="4" t="s">
        <v>161</v>
      </c>
      <c r="J11" s="3">
        <v>1287</v>
      </c>
      <c r="L11" s="4" t="s">
        <v>36</v>
      </c>
      <c r="M11">
        <v>224</v>
      </c>
    </row>
    <row r="12" spans="1:13" x14ac:dyDescent="0.35">
      <c r="A12" s="4" t="s">
        <v>191</v>
      </c>
      <c r="B12">
        <v>1103</v>
      </c>
      <c r="C12" s="9">
        <v>1.8282051282051281</v>
      </c>
      <c r="E12" s="4" t="s">
        <v>192</v>
      </c>
      <c r="F12">
        <v>234</v>
      </c>
      <c r="G12">
        <v>156</v>
      </c>
      <c r="I12" s="4" t="s">
        <v>156</v>
      </c>
      <c r="J12" s="3">
        <v>2391</v>
      </c>
      <c r="L12" s="4" t="s">
        <v>45</v>
      </c>
      <c r="M12">
        <v>229</v>
      </c>
    </row>
    <row r="13" spans="1:13" x14ac:dyDescent="0.35">
      <c r="A13" s="4" t="s">
        <v>190</v>
      </c>
      <c r="B13">
        <v>1511</v>
      </c>
      <c r="C13" s="9">
        <v>0.36990027198549413</v>
      </c>
      <c r="E13" s="4" t="s">
        <v>191</v>
      </c>
      <c r="F13">
        <v>806</v>
      </c>
      <c r="G13">
        <v>297</v>
      </c>
      <c r="I13" s="4" t="s">
        <v>155</v>
      </c>
      <c r="J13" s="3">
        <v>3457</v>
      </c>
      <c r="L13" s="4" t="s">
        <v>39</v>
      </c>
      <c r="M13">
        <v>313</v>
      </c>
    </row>
    <row r="14" spans="1:13" x14ac:dyDescent="0.35">
      <c r="A14" s="4" t="s">
        <v>172</v>
      </c>
      <c r="B14">
        <v>1839</v>
      </c>
      <c r="C14" s="9">
        <v>0.21707478491065518</v>
      </c>
      <c r="E14" s="4" t="s">
        <v>190</v>
      </c>
      <c r="F14">
        <v>1176</v>
      </c>
      <c r="G14">
        <v>335</v>
      </c>
      <c r="L14" s="4" t="s">
        <v>32</v>
      </c>
      <c r="M14">
        <v>392</v>
      </c>
    </row>
    <row r="15" spans="1:13" x14ac:dyDescent="0.35">
      <c r="A15" s="4" t="s">
        <v>188</v>
      </c>
      <c r="B15">
        <v>1761</v>
      </c>
      <c r="C15" s="9">
        <v>-4.2414355628058731E-2</v>
      </c>
      <c r="E15" s="4" t="s">
        <v>172</v>
      </c>
      <c r="F15">
        <v>1335</v>
      </c>
      <c r="G15">
        <v>504</v>
      </c>
      <c r="L15" s="4" t="s">
        <v>34</v>
      </c>
      <c r="M15">
        <v>439</v>
      </c>
    </row>
    <row r="16" spans="1:13" x14ac:dyDescent="0.35">
      <c r="A16" s="4" t="s">
        <v>189</v>
      </c>
      <c r="B16">
        <v>1135</v>
      </c>
      <c r="C16" s="9">
        <v>-0.35547984099943214</v>
      </c>
      <c r="E16" s="4" t="s">
        <v>188</v>
      </c>
      <c r="F16">
        <v>1218</v>
      </c>
      <c r="G16">
        <v>543</v>
      </c>
      <c r="L16" s="4" t="s">
        <v>30</v>
      </c>
      <c r="M16">
        <v>793</v>
      </c>
    </row>
    <row r="17" spans="5:13" x14ac:dyDescent="0.35">
      <c r="E17" s="4" t="s">
        <v>189</v>
      </c>
      <c r="F17">
        <v>769</v>
      </c>
      <c r="G17">
        <v>366</v>
      </c>
      <c r="L17" s="4" t="s">
        <v>31</v>
      </c>
      <c r="M17">
        <v>1038</v>
      </c>
    </row>
    <row r="18" spans="5:13" x14ac:dyDescent="0.35">
      <c r="L18" s="4" t="s">
        <v>8</v>
      </c>
      <c r="M18">
        <v>3644</v>
      </c>
    </row>
  </sheetData>
  <pageMargins left="0.7" right="0.7" top="0.75" bottom="0.75" header="0.3" footer="0.3"/>
  <pageSetup orientation="portrait" r:id="rId6"/>
  <drawing r:id="rId7"/>
  <extLst>
    <ext xmlns:x14="http://schemas.microsoft.com/office/spreadsheetml/2009/9/main" uri="{A8765BA9-456A-4dab-B4F3-ACF838C121DE}">
      <x14:slicerList>
        <x14:slicer r:id="rId8"/>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472C-27CC-408E-B313-93795F0C8BDE}">
  <dimension ref="A1"/>
  <sheetViews>
    <sheetView topLeftCell="H14" workbookViewId="0">
      <selection activeCell="R18" sqref="R18"/>
    </sheetView>
  </sheetViews>
  <sheetFormatPr defaultRowHeight="14.5" x14ac:dyDescent="0.35"/>
  <cols>
    <col min="17" max="17" width="12.54296875" customWidth="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theme="4" tint="-0.499984740745262"/>
  </sheetPr>
  <dimension ref="A1"/>
  <sheetViews>
    <sheetView showGridLines="0" tabSelected="1" topLeftCell="A18" zoomScale="68" zoomScaleNormal="68" workbookViewId="0">
      <selection activeCell="Y35" sqref="Y35"/>
    </sheetView>
  </sheetViews>
  <sheetFormatPr defaultRowHeight="14.5" x14ac:dyDescent="0.35"/>
  <cols>
    <col min="1" max="7" width="8.7265625" style="10"/>
    <col min="8" max="8" width="8.7265625" style="10" customWidth="1"/>
    <col min="9" max="16384" width="8.7265625" style="10"/>
  </cols>
  <sheetData/>
  <pageMargins left="0.7" right="0.7" top="0.75" bottom="0.75" header="0.3" footer="0.3"/>
  <pageSetup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Cleaned_data</vt:lpstr>
      <vt:lpstr>KPI</vt:lpstr>
      <vt:lpstr>Analysis</vt:lpstr>
      <vt:lpstr>Chart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2026-02-25T17:40:05Z</dcterms:modified>
</cp:coreProperties>
</file>