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0B03175E-DB67-4F78-88B8-3E96003C394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7" l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<sst xmlns="http://schemas.openxmlformats.org/spreadsheetml/2006/main" count="11057" uniqueCount="6196">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</sst>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M2" sqref="M2:M1001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15.453125" bestFit="1" customWidth="1"/>
    <col min="7" max="7" width="7.90625" bestFit="1" customWidth="1"/>
    <col min="8" max="8" width="8.1796875" bestFit="1" customWidth="1"/>
    <col min="9" max="9" width="11.7265625" bestFit="1" customWidth="1"/>
    <col min="10" max="10" width="10.54296875" bestFit="1" customWidth="1"/>
    <col min="11" max="11" width="4.54296875" bestFit="1" customWidth="1"/>
    <col min="12" max="12" width="9.54296875" bestFit="1" customWidth="1"/>
    <col min="13" max="13" width="5.54296875" bestFit="1" customWidth="1"/>
  </cols>
  <sheetData>
    <row r="1" spans="1:13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IF(_xlfn.XLOOKUP(C2,customers!$A$1:$A$1001, customers!$C$1:$C$1001, , 0) = 0, "", _xlfn.XLOOKUP(C2,customers!$A$1:$A$1001, customers!$C$1:$C$1001, , 0))</f>
        <v>aallner0@lulu.com</v>
      </c>
      <c r="H2" t="str">
        <f>_xlfn.XLOOKUP(C2,customers!$A$1:$A$1001, customers!$G$1:$G$1001, , 0)</f>
        <v>United States</v>
      </c>
      <c r="I2" t="str">
        <f>INDEX(products!$A:$G, MATCH(orders!$D2, products!$A:$A, 0), MATCH(orders!I$1, products!$A$1:$G$1, 0))</f>
        <v>Rob</v>
      </c>
      <c r="J2" t="str">
        <f>INDEX(products!$A:$G, MATCH(orders!$D2, products!$A:$A, 0), MATCH(orders!J$1, products!$A$1:$G$1, 0))</f>
        <v>M</v>
      </c>
      <c r="K2">
        <f>INDEX(products!$A:$G, MATCH(orders!$D2, products!$A:$A, 0), MATCH(orders!K$1, products!$A$1:$G$1, 0))</f>
        <v>1</v>
      </c>
      <c r="L2">
        <f>INDEX(products!$A:$G, MATCH(orders!$D2, products!$A:$A, 0), MATCH(orders!L$1, products!$A$1:$G$1, 0))</f>
        <v>9.9499999999999993</v>
      </c>
      <c r="M2">
        <f>L2 *E2</f>
        <v>19.899999999999999</v>
      </c>
    </row>
    <row r="3" spans="1:13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IF(_xlfn.XLOOKUP(C3,customers!$A$1:$A$1001, customers!$C$1:$C$1001, , 0) = 0, "", _xlfn.XLOOKUP(C3,customers!$A$1:$A$1001, customers!$C$1:$C$1001, , 0))</f>
        <v>aallner0@lulu.com</v>
      </c>
      <c r="H3" t="str">
        <f>_xlfn.XLOOKUP(C3,customers!$A$1:$A$1001, customers!$G$1:$G$1001, , 0)</f>
        <v>United States</v>
      </c>
      <c r="I3" t="str">
        <f>INDEX(products!$A:$G, MATCH(orders!$D3, products!$A:$A, 0), MATCH(orders!I$1, products!$A$1:$G$1, 0))</f>
        <v>Exc</v>
      </c>
      <c r="J3" t="str">
        <f>INDEX(products!$A:$G, MATCH(orders!$D3, products!$A:$A, 0), MATCH(orders!J$1, products!$A$1:$G$1, 0))</f>
        <v>M</v>
      </c>
      <c r="K3">
        <f>INDEX(products!$A:$G, MATCH(orders!$D3, products!$A:$A, 0), MATCH(orders!K$1, products!$A$1:$G$1, 0))</f>
        <v>0.5</v>
      </c>
      <c r="L3">
        <f>INDEX(products!$A:$G, MATCH(orders!$D3, products!$A:$A, 0), MATCH(orders!L$1, products!$A$1:$G$1, 0))</f>
        <v>8.25</v>
      </c>
      <c r="M3">
        <f t="shared" ref="M3:M66" si="0">L3 *E3</f>
        <v>41.25</v>
      </c>
    </row>
    <row r="4" spans="1:13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IF(_xlfn.XLOOKUP(C4,customers!$A$1:$A$1001, customers!$C$1:$C$1001, , 0) = 0, "", _xlfn.XLOOKUP(C4,customers!$A$1:$A$1001, customers!$C$1:$C$1001, , 0))</f>
        <v>jredholes2@tmall.com</v>
      </c>
      <c r="H4" t="str">
        <f>_xlfn.XLOOKUP(C4,customers!$A$1:$A$1001, customers!$G$1:$G$1001, , 0)</f>
        <v>United States</v>
      </c>
      <c r="I4" t="str">
        <f>INDEX(products!$A:$G, MATCH(orders!$D4, products!$A:$A, 0), MATCH(orders!I$1, products!$A$1:$G$1, 0))</f>
        <v>Ara</v>
      </c>
      <c r="J4" t="str">
        <f>INDEX(products!$A:$G, MATCH(orders!$D4, products!$A:$A, 0), MATCH(orders!J$1, products!$A$1:$G$1, 0))</f>
        <v>L</v>
      </c>
      <c r="K4">
        <f>INDEX(products!$A:$G, MATCH(orders!$D4, products!$A:$A, 0), MATCH(orders!K$1, products!$A$1:$G$1, 0))</f>
        <v>1</v>
      </c>
      <c r="L4">
        <f>INDEX(products!$A:$G, MATCH(orders!$D4, products!$A:$A, 0), MATCH(orders!L$1, products!$A$1:$G$1, 0))</f>
        <v>12.95</v>
      </c>
      <c r="M4">
        <f t="shared" si="0"/>
        <v>12.95</v>
      </c>
    </row>
    <row r="5" spans="1:13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 t="str">
        <f>IF(_xlfn.XLOOKUP(C5,customers!$A$1:$A$1001, customers!$C$1:$C$1001, , 0) = 0, "", _xlfn.XLOOKUP(C5,customers!$A$1:$A$1001, customers!$C$1:$C$1001, , 0))</f>
        <v/>
      </c>
      <c r="H5" t="str">
        <f>_xlfn.XLOOKUP(C5,customers!$A$1:$A$1001, customers!$G$1:$G$1001, , 0)</f>
        <v>Ireland</v>
      </c>
      <c r="I5" t="str">
        <f>INDEX(products!$A:$G, MATCH(orders!$D5, products!$A:$A, 0), MATCH(orders!I$1, products!$A$1:$G$1, 0))</f>
        <v>Exc</v>
      </c>
      <c r="J5" t="str">
        <f>INDEX(products!$A:$G, MATCH(orders!$D5, products!$A:$A, 0), MATCH(orders!J$1, products!$A$1:$G$1, 0))</f>
        <v>M</v>
      </c>
      <c r="K5">
        <f>INDEX(products!$A:$G, MATCH(orders!$D5, products!$A:$A, 0), MATCH(orders!K$1, products!$A$1:$G$1, 0))</f>
        <v>1</v>
      </c>
      <c r="L5">
        <f>INDEX(products!$A:$G, MATCH(orders!$D5, products!$A:$A, 0), MATCH(orders!L$1, products!$A$1:$G$1, 0))</f>
        <v>13.75</v>
      </c>
      <c r="M5">
        <f t="shared" si="0"/>
        <v>27.5</v>
      </c>
    </row>
    <row r="6" spans="1:13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 t="str">
        <f>IF(_xlfn.XLOOKUP(C6,customers!$A$1:$A$1001, customers!$C$1:$C$1001, , 0) = 0, "", _xlfn.XLOOKUP(C6,customers!$A$1:$A$1001, customers!$C$1:$C$1001, , 0))</f>
        <v/>
      </c>
      <c r="H6" t="str">
        <f>_xlfn.XLOOKUP(C6,customers!$A$1:$A$1001, customers!$G$1:$G$1001, , 0)</f>
        <v>Ireland</v>
      </c>
      <c r="I6" t="str">
        <f>INDEX(products!$A:$G, MATCH(orders!$D6, products!$A:$A, 0), MATCH(orders!I$1, products!$A$1:$G$1, 0))</f>
        <v>Rob</v>
      </c>
      <c r="J6" t="str">
        <f>INDEX(products!$A:$G, MATCH(orders!$D6, products!$A:$A, 0), MATCH(orders!J$1, products!$A$1:$G$1, 0))</f>
        <v>L</v>
      </c>
      <c r="K6">
        <f>INDEX(products!$A:$G, MATCH(orders!$D6, products!$A:$A, 0), MATCH(orders!K$1, products!$A$1:$G$1, 0))</f>
        <v>2.5</v>
      </c>
      <c r="L6">
        <f>INDEX(products!$A:$G, MATCH(orders!$D6, products!$A:$A, 0), MATCH(orders!L$1, products!$A$1:$G$1, 0))</f>
        <v>27.484999999999996</v>
      </c>
      <c r="M6">
        <f t="shared" si="0"/>
        <v>54.969999999999992</v>
      </c>
    </row>
    <row r="7" spans="1:13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 t="str">
        <f>IF(_xlfn.XLOOKUP(C7,customers!$A$1:$A$1001, customers!$C$1:$C$1001, , 0) = 0, "", _xlfn.XLOOKUP(C7,customers!$A$1:$A$1001, customers!$C$1:$C$1001, , 0))</f>
        <v/>
      </c>
      <c r="H7" t="str">
        <f>_xlfn.XLOOKUP(C7,customers!$A$1:$A$1001, customers!$G$1:$G$1001, , 0)</f>
        <v>United States</v>
      </c>
      <c r="I7" t="str">
        <f>INDEX(products!$A:$G, MATCH(orders!$D7, products!$A:$A, 0), MATCH(orders!I$1, products!$A$1:$G$1, 0))</f>
        <v>Lib</v>
      </c>
      <c r="J7" t="str">
        <f>INDEX(products!$A:$G, MATCH(orders!$D7, products!$A:$A, 0), MATCH(orders!J$1, products!$A$1:$G$1, 0))</f>
        <v>D</v>
      </c>
      <c r="K7">
        <f>INDEX(products!$A:$G, MATCH(orders!$D7, products!$A:$A, 0), MATCH(orders!K$1, products!$A$1:$G$1, 0))</f>
        <v>1</v>
      </c>
      <c r="L7">
        <f>INDEX(products!$A:$G, MATCH(orders!$D7, products!$A:$A, 0), MATCH(orders!L$1, products!$A$1:$G$1, 0))</f>
        <v>12.95</v>
      </c>
      <c r="M7">
        <f t="shared" si="0"/>
        <v>38.849999999999994</v>
      </c>
    </row>
    <row r="8" spans="1:13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IF(_xlfn.XLOOKUP(C8,customers!$A$1:$A$1001, customers!$C$1:$C$1001, , 0) = 0, "", _xlfn.XLOOKUP(C8,customers!$A$1:$A$1001, customers!$C$1:$C$1001, , 0))</f>
        <v>slobe6@nifty.com</v>
      </c>
      <c r="H8" t="str">
        <f>_xlfn.XLOOKUP(C8,customers!$A$1:$A$1001, customers!$G$1:$G$1001, , 0)</f>
        <v>United States</v>
      </c>
      <c r="I8" t="str">
        <f>INDEX(products!$A:$G, MATCH(orders!$D8, products!$A:$A, 0), MATCH(orders!I$1, products!$A$1:$G$1, 0))</f>
        <v>Exc</v>
      </c>
      <c r="J8" t="str">
        <f>INDEX(products!$A:$G, MATCH(orders!$D8, products!$A:$A, 0), MATCH(orders!J$1, products!$A$1:$G$1, 0))</f>
        <v>D</v>
      </c>
      <c r="K8">
        <f>INDEX(products!$A:$G, MATCH(orders!$D8, products!$A:$A, 0), MATCH(orders!K$1, products!$A$1:$G$1, 0))</f>
        <v>0.5</v>
      </c>
      <c r="L8">
        <f>INDEX(products!$A:$G, MATCH(orders!$D8, products!$A:$A, 0), MATCH(orders!L$1, products!$A$1:$G$1, 0))</f>
        <v>7.29</v>
      </c>
      <c r="M8">
        <f t="shared" si="0"/>
        <v>21.87</v>
      </c>
    </row>
    <row r="9" spans="1:13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 t="str">
        <f>IF(_xlfn.XLOOKUP(C9,customers!$A$1:$A$1001, customers!$C$1:$C$1001, , 0) = 0, "", _xlfn.XLOOKUP(C9,customers!$A$1:$A$1001, customers!$C$1:$C$1001, , 0))</f>
        <v/>
      </c>
      <c r="H9" t="str">
        <f>_xlfn.XLOOKUP(C9,customers!$A$1:$A$1001, customers!$G$1:$G$1001, , 0)</f>
        <v>Ireland</v>
      </c>
      <c r="I9" t="str">
        <f>INDEX(products!$A:$G, MATCH(orders!$D9, products!$A:$A, 0), MATCH(orders!I$1, products!$A$1:$G$1, 0))</f>
        <v>Lib</v>
      </c>
      <c r="J9" t="str">
        <f>INDEX(products!$A:$G, MATCH(orders!$D9, products!$A:$A, 0), MATCH(orders!J$1, products!$A$1:$G$1, 0))</f>
        <v>L</v>
      </c>
      <c r="K9">
        <f>INDEX(products!$A:$G, MATCH(orders!$D9, products!$A:$A, 0), MATCH(orders!K$1, products!$A$1:$G$1, 0))</f>
        <v>0.2</v>
      </c>
      <c r="L9">
        <f>INDEX(products!$A:$G, MATCH(orders!$D9, products!$A:$A, 0), MATCH(orders!L$1, products!$A$1:$G$1, 0))</f>
        <v>4.7549999999999999</v>
      </c>
      <c r="M9">
        <f t="shared" si="0"/>
        <v>4.7549999999999999</v>
      </c>
    </row>
    <row r="10" spans="1:13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IF(_xlfn.XLOOKUP(C10,customers!$A$1:$A$1001, customers!$C$1:$C$1001, , 0) = 0, "", _xlfn.XLOOKUP(C10,customers!$A$1:$A$1001, customers!$C$1:$C$1001, , 0))</f>
        <v>gpetracci8@livejournal.com</v>
      </c>
      <c r="H10" t="str">
        <f>_xlfn.XLOOKUP(C10,customers!$A$1:$A$1001, customers!$G$1:$G$1001, , 0)</f>
        <v>United States</v>
      </c>
      <c r="I10" t="str">
        <f>INDEX(products!$A:$G, MATCH(orders!$D10, products!$A:$A, 0), MATCH(orders!I$1, products!$A$1:$G$1, 0))</f>
        <v>Rob</v>
      </c>
      <c r="J10" t="str">
        <f>INDEX(products!$A:$G, MATCH(orders!$D10, products!$A:$A, 0), MATCH(orders!J$1, products!$A$1:$G$1, 0))</f>
        <v>M</v>
      </c>
      <c r="K10">
        <f>INDEX(products!$A:$G, MATCH(orders!$D10, products!$A:$A, 0), MATCH(orders!K$1, products!$A$1:$G$1, 0))</f>
        <v>0.5</v>
      </c>
      <c r="L10">
        <f>INDEX(products!$A:$G, MATCH(orders!$D10, products!$A:$A, 0), MATCH(orders!L$1, products!$A$1:$G$1, 0))</f>
        <v>5.97</v>
      </c>
      <c r="M10">
        <f t="shared" si="0"/>
        <v>17.91</v>
      </c>
    </row>
    <row r="11" spans="1:13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IF(_xlfn.XLOOKUP(C11,customers!$A$1:$A$1001, customers!$C$1:$C$1001, , 0) = 0, "", _xlfn.XLOOKUP(C11,customers!$A$1:$A$1001, customers!$C$1:$C$1001, , 0))</f>
        <v>rraven9@ed.gov</v>
      </c>
      <c r="H11" t="str">
        <f>_xlfn.XLOOKUP(C11,customers!$A$1:$A$1001, customers!$G$1:$G$1001, , 0)</f>
        <v>United States</v>
      </c>
      <c r="I11" t="str">
        <f>INDEX(products!$A:$G, MATCH(orders!$D11, products!$A:$A, 0), MATCH(orders!I$1, products!$A$1:$G$1, 0))</f>
        <v>Rob</v>
      </c>
      <c r="J11" t="str">
        <f>INDEX(products!$A:$G, MATCH(orders!$D11, products!$A:$A, 0), MATCH(orders!J$1, products!$A$1:$G$1, 0))</f>
        <v>M</v>
      </c>
      <c r="K11">
        <f>INDEX(products!$A:$G, MATCH(orders!$D11, products!$A:$A, 0), MATCH(orders!K$1, products!$A$1:$G$1, 0))</f>
        <v>0.5</v>
      </c>
      <c r="L11">
        <f>INDEX(products!$A:$G, MATCH(orders!$D11, products!$A:$A, 0), MATCH(orders!L$1, products!$A$1:$G$1, 0))</f>
        <v>5.97</v>
      </c>
      <c r="M11">
        <f t="shared" si="0"/>
        <v>5.97</v>
      </c>
    </row>
    <row r="12" spans="1:13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IF(_xlfn.XLOOKUP(C12,customers!$A$1:$A$1001, customers!$C$1:$C$1001, , 0) = 0, "", _xlfn.XLOOKUP(C12,customers!$A$1:$A$1001, customers!$C$1:$C$1001, , 0))</f>
        <v>fferbera@businesswire.com</v>
      </c>
      <c r="H12" t="str">
        <f>_xlfn.XLOOKUP(C12,customers!$A$1:$A$1001, customers!$G$1:$G$1001, , 0)</f>
        <v>United States</v>
      </c>
      <c r="I12" t="str">
        <f>INDEX(products!$A:$G, MATCH(orders!$D12, products!$A:$A, 0), MATCH(orders!I$1, products!$A$1:$G$1, 0))</f>
        <v>Ara</v>
      </c>
      <c r="J12" t="str">
        <f>INDEX(products!$A:$G, MATCH(orders!$D12, products!$A:$A, 0), MATCH(orders!J$1, products!$A$1:$G$1, 0))</f>
        <v>D</v>
      </c>
      <c r="K12">
        <f>INDEX(products!$A:$G, MATCH(orders!$D12, products!$A:$A, 0), MATCH(orders!K$1, products!$A$1:$G$1, 0))</f>
        <v>1</v>
      </c>
      <c r="L12">
        <f>INDEX(products!$A:$G, MATCH(orders!$D12, products!$A:$A, 0), MATCH(orders!L$1, products!$A$1:$G$1, 0))</f>
        <v>9.9499999999999993</v>
      </c>
      <c r="M12">
        <f t="shared" si="0"/>
        <v>39.799999999999997</v>
      </c>
    </row>
    <row r="13" spans="1:13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IF(_xlfn.XLOOKUP(C13,customers!$A$1:$A$1001, customers!$C$1:$C$1001, , 0) = 0, "", _xlfn.XLOOKUP(C13,customers!$A$1:$A$1001, customers!$C$1:$C$1001, , 0))</f>
        <v>dphizackerlyb@utexas.edu</v>
      </c>
      <c r="H13" t="str">
        <f>_xlfn.XLOOKUP(C13,customers!$A$1:$A$1001, customers!$G$1:$G$1001, , 0)</f>
        <v>United States</v>
      </c>
      <c r="I13" t="str">
        <f>INDEX(products!$A:$G, MATCH(orders!$D13, products!$A:$A, 0), MATCH(orders!I$1, products!$A$1:$G$1, 0))</f>
        <v>Exc</v>
      </c>
      <c r="J13" t="str">
        <f>INDEX(products!$A:$G, MATCH(orders!$D13, products!$A:$A, 0), MATCH(orders!J$1, products!$A$1:$G$1, 0))</f>
        <v>L</v>
      </c>
      <c r="K13">
        <f>INDEX(products!$A:$G, MATCH(orders!$D13, products!$A:$A, 0), MATCH(orders!K$1, products!$A$1:$G$1, 0))</f>
        <v>2.5</v>
      </c>
      <c r="L13">
        <f>INDEX(products!$A:$G, MATCH(orders!$D13, products!$A:$A, 0), MATCH(orders!L$1, products!$A$1:$G$1, 0))</f>
        <v>34.154999999999994</v>
      </c>
      <c r="M13">
        <f t="shared" si="0"/>
        <v>170.77499999999998</v>
      </c>
    </row>
    <row r="14" spans="1:13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IF(_xlfn.XLOOKUP(C14,customers!$A$1:$A$1001, customers!$C$1:$C$1001, , 0) = 0, "", _xlfn.XLOOKUP(C14,customers!$A$1:$A$1001, customers!$C$1:$C$1001, , 0))</f>
        <v>rscholarc@nyu.edu</v>
      </c>
      <c r="H14" t="str">
        <f>_xlfn.XLOOKUP(C14,customers!$A$1:$A$1001, customers!$G$1:$G$1001, , 0)</f>
        <v>United States</v>
      </c>
      <c r="I14" t="str">
        <f>INDEX(products!$A:$G, MATCH(orders!$D14, products!$A:$A, 0), MATCH(orders!I$1, products!$A$1:$G$1, 0))</f>
        <v>Rob</v>
      </c>
      <c r="J14" t="str">
        <f>INDEX(products!$A:$G, MATCH(orders!$D14, products!$A:$A, 0), MATCH(orders!J$1, products!$A$1:$G$1, 0))</f>
        <v>M</v>
      </c>
      <c r="K14">
        <f>INDEX(products!$A:$G, MATCH(orders!$D14, products!$A:$A, 0), MATCH(orders!K$1, products!$A$1:$G$1, 0))</f>
        <v>1</v>
      </c>
      <c r="L14">
        <f>INDEX(products!$A:$G, MATCH(orders!$D14, products!$A:$A, 0), MATCH(orders!L$1, products!$A$1:$G$1, 0))</f>
        <v>9.9499999999999993</v>
      </c>
      <c r="M14">
        <f t="shared" si="0"/>
        <v>49.75</v>
      </c>
    </row>
    <row r="15" spans="1:13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IF(_xlfn.XLOOKUP(C15,customers!$A$1:$A$1001, customers!$C$1:$C$1001, , 0) = 0, "", _xlfn.XLOOKUP(C15,customers!$A$1:$A$1001, customers!$C$1:$C$1001, , 0))</f>
        <v>tvanyutind@wix.com</v>
      </c>
      <c r="H15" t="str">
        <f>_xlfn.XLOOKUP(C15,customers!$A$1:$A$1001, customers!$G$1:$G$1001, , 0)</f>
        <v>United States</v>
      </c>
      <c r="I15" t="str">
        <f>INDEX(products!$A:$G, MATCH(orders!$D15, products!$A:$A, 0), MATCH(orders!I$1, products!$A$1:$G$1, 0))</f>
        <v>Rob</v>
      </c>
      <c r="J15" t="str">
        <f>INDEX(products!$A:$G, MATCH(orders!$D15, products!$A:$A, 0), MATCH(orders!J$1, products!$A$1:$G$1, 0))</f>
        <v>D</v>
      </c>
      <c r="K15">
        <f>INDEX(products!$A:$G, MATCH(orders!$D15, products!$A:$A, 0), MATCH(orders!K$1, products!$A$1:$G$1, 0))</f>
        <v>2.5</v>
      </c>
      <c r="L15">
        <f>INDEX(products!$A:$G, MATCH(orders!$D15, products!$A:$A, 0), MATCH(orders!L$1, products!$A$1:$G$1, 0))</f>
        <v>20.584999999999997</v>
      </c>
      <c r="M15">
        <f t="shared" si="0"/>
        <v>41.169999999999995</v>
      </c>
    </row>
    <row r="16" spans="1:13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IF(_xlfn.XLOOKUP(C16,customers!$A$1:$A$1001, customers!$C$1:$C$1001, , 0) = 0, "", _xlfn.XLOOKUP(C16,customers!$A$1:$A$1001, customers!$C$1:$C$1001, , 0))</f>
        <v>ptrobee@wunderground.com</v>
      </c>
      <c r="H16" t="str">
        <f>_xlfn.XLOOKUP(C16,customers!$A$1:$A$1001, customers!$G$1:$G$1001, , 0)</f>
        <v>United States</v>
      </c>
      <c r="I16" t="str">
        <f>INDEX(products!$A:$G, MATCH(orders!$D16, products!$A:$A, 0), MATCH(orders!I$1, products!$A$1:$G$1, 0))</f>
        <v>Lib</v>
      </c>
      <c r="J16" t="str">
        <f>INDEX(products!$A:$G, MATCH(orders!$D16, products!$A:$A, 0), MATCH(orders!J$1, products!$A$1:$G$1, 0))</f>
        <v>D</v>
      </c>
      <c r="K16">
        <f>INDEX(products!$A:$G, MATCH(orders!$D16, products!$A:$A, 0), MATCH(orders!K$1, products!$A$1:$G$1, 0))</f>
        <v>0.2</v>
      </c>
      <c r="L16">
        <f>INDEX(products!$A:$G, MATCH(orders!$D16, products!$A:$A, 0), MATCH(orders!L$1, products!$A$1:$G$1, 0))</f>
        <v>3.8849999999999998</v>
      </c>
      <c r="M16">
        <f t="shared" si="0"/>
        <v>11.654999999999999</v>
      </c>
    </row>
    <row r="17" spans="1:13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IF(_xlfn.XLOOKUP(C17,customers!$A$1:$A$1001, customers!$C$1:$C$1001, , 0) = 0, "", _xlfn.XLOOKUP(C17,customers!$A$1:$A$1001, customers!$C$1:$C$1001, , 0))</f>
        <v>loscroftf@ebay.co.uk</v>
      </c>
      <c r="H17" t="str">
        <f>_xlfn.XLOOKUP(C17,customers!$A$1:$A$1001, customers!$G$1:$G$1001, , 0)</f>
        <v>United States</v>
      </c>
      <c r="I17" t="str">
        <f>INDEX(products!$A:$G, MATCH(orders!$D17, products!$A:$A, 0), MATCH(orders!I$1, products!$A$1:$G$1, 0))</f>
        <v>Rob</v>
      </c>
      <c r="J17" t="str">
        <f>INDEX(products!$A:$G, MATCH(orders!$D17, products!$A:$A, 0), MATCH(orders!J$1, products!$A$1:$G$1, 0))</f>
        <v>M</v>
      </c>
      <c r="K17">
        <f>INDEX(products!$A:$G, MATCH(orders!$D17, products!$A:$A, 0), MATCH(orders!K$1, products!$A$1:$G$1, 0))</f>
        <v>2.5</v>
      </c>
      <c r="L17">
        <f>INDEX(products!$A:$G, MATCH(orders!$D17, products!$A:$A, 0), MATCH(orders!L$1, products!$A$1:$G$1, 0))</f>
        <v>22.884999999999998</v>
      </c>
      <c r="M17">
        <f t="shared" si="0"/>
        <v>114.42499999999998</v>
      </c>
    </row>
    <row r="18" spans="1:13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IF(_xlfn.XLOOKUP(C18,customers!$A$1:$A$1001, customers!$C$1:$C$1001, , 0) = 0, "", _xlfn.XLOOKUP(C18,customers!$A$1:$A$1001, customers!$C$1:$C$1001, , 0))</f>
        <v>malabasterg@hexun.com</v>
      </c>
      <c r="H18" t="str">
        <f>_xlfn.XLOOKUP(C18,customers!$A$1:$A$1001, customers!$G$1:$G$1001, , 0)</f>
        <v>United States</v>
      </c>
      <c r="I18" t="str">
        <f>INDEX(products!$A:$G, MATCH(orders!$D18, products!$A:$A, 0), MATCH(orders!I$1, products!$A$1:$G$1, 0))</f>
        <v>Ara</v>
      </c>
      <c r="J18" t="str">
        <f>INDEX(products!$A:$G, MATCH(orders!$D18, products!$A:$A, 0), MATCH(orders!J$1, products!$A$1:$G$1, 0))</f>
        <v>M</v>
      </c>
      <c r="K18">
        <f>INDEX(products!$A:$G, MATCH(orders!$D18, products!$A:$A, 0), MATCH(orders!K$1, products!$A$1:$G$1, 0))</f>
        <v>0.2</v>
      </c>
      <c r="L18">
        <f>INDEX(products!$A:$G, MATCH(orders!$D18, products!$A:$A, 0), MATCH(orders!L$1, products!$A$1:$G$1, 0))</f>
        <v>3.375</v>
      </c>
      <c r="M18">
        <f t="shared" si="0"/>
        <v>20.25</v>
      </c>
    </row>
    <row r="19" spans="1:13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IF(_xlfn.XLOOKUP(C19,customers!$A$1:$A$1001, customers!$C$1:$C$1001, , 0) = 0, "", _xlfn.XLOOKUP(C19,customers!$A$1:$A$1001, customers!$C$1:$C$1001, , 0))</f>
        <v>rbroxuph@jimdo.com</v>
      </c>
      <c r="H19" t="str">
        <f>_xlfn.XLOOKUP(C19,customers!$A$1:$A$1001, customers!$G$1:$G$1001, , 0)</f>
        <v>United States</v>
      </c>
      <c r="I19" t="str">
        <f>INDEX(products!$A:$G, MATCH(orders!$D19, products!$A:$A, 0), MATCH(orders!I$1, products!$A$1:$G$1, 0))</f>
        <v>Ara</v>
      </c>
      <c r="J19" t="str">
        <f>INDEX(products!$A:$G, MATCH(orders!$D19, products!$A:$A, 0), MATCH(orders!J$1, products!$A$1:$G$1, 0))</f>
        <v>L</v>
      </c>
      <c r="K19">
        <f>INDEX(products!$A:$G, MATCH(orders!$D19, products!$A:$A, 0), MATCH(orders!K$1, products!$A$1:$G$1, 0))</f>
        <v>1</v>
      </c>
      <c r="L19">
        <f>INDEX(products!$A:$G, MATCH(orders!$D19, products!$A:$A, 0), MATCH(orders!L$1, products!$A$1:$G$1, 0))</f>
        <v>12.95</v>
      </c>
      <c r="M19">
        <f t="shared" si="0"/>
        <v>77.699999999999989</v>
      </c>
    </row>
    <row r="20" spans="1:13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IF(_xlfn.XLOOKUP(C20,customers!$A$1:$A$1001, customers!$C$1:$C$1001, , 0) = 0, "", _xlfn.XLOOKUP(C20,customers!$A$1:$A$1001, customers!$C$1:$C$1001, , 0))</f>
        <v>predfordi@ow.ly</v>
      </c>
      <c r="H20" t="str">
        <f>_xlfn.XLOOKUP(C20,customers!$A$1:$A$1001, customers!$G$1:$G$1001, , 0)</f>
        <v>Ireland</v>
      </c>
      <c r="I20" t="str">
        <f>INDEX(products!$A:$G, MATCH(orders!$D20, products!$A:$A, 0), MATCH(orders!I$1, products!$A$1:$G$1, 0))</f>
        <v>Rob</v>
      </c>
      <c r="J20" t="str">
        <f>INDEX(products!$A:$G, MATCH(orders!$D20, products!$A:$A, 0), MATCH(orders!J$1, products!$A$1:$G$1, 0))</f>
        <v>D</v>
      </c>
      <c r="K20">
        <f>INDEX(products!$A:$G, MATCH(orders!$D20, products!$A:$A, 0), MATCH(orders!K$1, products!$A$1:$G$1, 0))</f>
        <v>2.5</v>
      </c>
      <c r="L20">
        <f>INDEX(products!$A:$G, MATCH(orders!$D20, products!$A:$A, 0), MATCH(orders!L$1, products!$A$1:$G$1, 0))</f>
        <v>20.584999999999997</v>
      </c>
      <c r="M20">
        <f t="shared" si="0"/>
        <v>82.339999999999989</v>
      </c>
    </row>
    <row r="21" spans="1:13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IF(_xlfn.XLOOKUP(C21,customers!$A$1:$A$1001, customers!$C$1:$C$1001, , 0) = 0, "", _xlfn.XLOOKUP(C21,customers!$A$1:$A$1001, customers!$C$1:$C$1001, , 0))</f>
        <v>acorradinoj@harvard.edu</v>
      </c>
      <c r="H21" t="str">
        <f>_xlfn.XLOOKUP(C21,customers!$A$1:$A$1001, customers!$G$1:$G$1001, , 0)</f>
        <v>United States</v>
      </c>
      <c r="I21" t="str">
        <f>INDEX(products!$A:$G, MATCH(orders!$D21, products!$A:$A, 0), MATCH(orders!I$1, products!$A$1:$G$1, 0))</f>
        <v>Ara</v>
      </c>
      <c r="J21" t="str">
        <f>INDEX(products!$A:$G, MATCH(orders!$D21, products!$A:$A, 0), MATCH(orders!J$1, products!$A$1:$G$1, 0))</f>
        <v>M</v>
      </c>
      <c r="K21">
        <f>INDEX(products!$A:$G, MATCH(orders!$D21, products!$A:$A, 0), MATCH(orders!K$1, products!$A$1:$G$1, 0))</f>
        <v>0.2</v>
      </c>
      <c r="L21">
        <f>INDEX(products!$A:$G, MATCH(orders!$D21, products!$A:$A, 0), MATCH(orders!L$1, products!$A$1:$G$1, 0))</f>
        <v>3.375</v>
      </c>
      <c r="M21">
        <f t="shared" si="0"/>
        <v>16.875</v>
      </c>
    </row>
    <row r="22" spans="1:13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IF(_xlfn.XLOOKUP(C22,customers!$A$1:$A$1001, customers!$C$1:$C$1001, , 0) = 0, "", _xlfn.XLOOKUP(C22,customers!$A$1:$A$1001, customers!$C$1:$C$1001, , 0))</f>
        <v>acorradinoj@harvard.edu</v>
      </c>
      <c r="H22" t="str">
        <f>_xlfn.XLOOKUP(C22,customers!$A$1:$A$1001, customers!$G$1:$G$1001, , 0)</f>
        <v>United States</v>
      </c>
      <c r="I22" t="str">
        <f>INDEX(products!$A:$G, MATCH(orders!$D22, products!$A:$A, 0), MATCH(orders!I$1, products!$A$1:$G$1, 0))</f>
        <v>Exc</v>
      </c>
      <c r="J22" t="str">
        <f>INDEX(products!$A:$G, MATCH(orders!$D22, products!$A:$A, 0), MATCH(orders!J$1, products!$A$1:$G$1, 0))</f>
        <v>D</v>
      </c>
      <c r="K22">
        <f>INDEX(products!$A:$G, MATCH(orders!$D22, products!$A:$A, 0), MATCH(orders!K$1, products!$A$1:$G$1, 0))</f>
        <v>0.2</v>
      </c>
      <c r="L22">
        <f>INDEX(products!$A:$G, MATCH(orders!$D22, products!$A:$A, 0), MATCH(orders!L$1, products!$A$1:$G$1, 0))</f>
        <v>3.645</v>
      </c>
      <c r="M22">
        <f t="shared" si="0"/>
        <v>14.58</v>
      </c>
    </row>
    <row r="23" spans="1:13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IF(_xlfn.XLOOKUP(C23,customers!$A$1:$A$1001, customers!$C$1:$C$1001, , 0) = 0, "", _xlfn.XLOOKUP(C23,customers!$A$1:$A$1001, customers!$C$1:$C$1001, , 0))</f>
        <v>adavidowskyl@netvibes.com</v>
      </c>
      <c r="H23" t="str">
        <f>_xlfn.XLOOKUP(C23,customers!$A$1:$A$1001, customers!$G$1:$G$1001, , 0)</f>
        <v>United States</v>
      </c>
      <c r="I23" t="str">
        <f>INDEX(products!$A:$G, MATCH(orders!$D23, products!$A:$A, 0), MATCH(orders!I$1, products!$A$1:$G$1, 0))</f>
        <v>Ara</v>
      </c>
      <c r="J23" t="str">
        <f>INDEX(products!$A:$G, MATCH(orders!$D23, products!$A:$A, 0), MATCH(orders!J$1, products!$A$1:$G$1, 0))</f>
        <v>D</v>
      </c>
      <c r="K23">
        <f>INDEX(products!$A:$G, MATCH(orders!$D23, products!$A:$A, 0), MATCH(orders!K$1, products!$A$1:$G$1, 0))</f>
        <v>0.2</v>
      </c>
      <c r="L23">
        <f>INDEX(products!$A:$G, MATCH(orders!$D23, products!$A:$A, 0), MATCH(orders!L$1, products!$A$1:$G$1, 0))</f>
        <v>2.9849999999999999</v>
      </c>
      <c r="M23">
        <f t="shared" si="0"/>
        <v>17.91</v>
      </c>
    </row>
    <row r="24" spans="1:13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IF(_xlfn.XLOOKUP(C24,customers!$A$1:$A$1001, customers!$C$1:$C$1001, , 0) = 0, "", _xlfn.XLOOKUP(C24,customers!$A$1:$A$1001, customers!$C$1:$C$1001, , 0))</f>
        <v>aantukm@kickstarter.com</v>
      </c>
      <c r="H24" t="str">
        <f>_xlfn.XLOOKUP(C24,customers!$A$1:$A$1001, customers!$G$1:$G$1001, , 0)</f>
        <v>United States</v>
      </c>
      <c r="I24" t="str">
        <f>INDEX(products!$A:$G, MATCH(orders!$D24, products!$A:$A, 0), MATCH(orders!I$1, products!$A$1:$G$1, 0))</f>
        <v>Rob</v>
      </c>
      <c r="J24" t="str">
        <f>INDEX(products!$A:$G, MATCH(orders!$D24, products!$A:$A, 0), MATCH(orders!J$1, products!$A$1:$G$1, 0))</f>
        <v>M</v>
      </c>
      <c r="K24">
        <f>INDEX(products!$A:$G, MATCH(orders!$D24, products!$A:$A, 0), MATCH(orders!K$1, products!$A$1:$G$1, 0))</f>
        <v>2.5</v>
      </c>
      <c r="L24">
        <f>INDEX(products!$A:$G, MATCH(orders!$D24, products!$A:$A, 0), MATCH(orders!L$1, products!$A$1:$G$1, 0))</f>
        <v>22.884999999999998</v>
      </c>
      <c r="M24">
        <f t="shared" si="0"/>
        <v>91.539999999999992</v>
      </c>
    </row>
    <row r="25" spans="1:13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IF(_xlfn.XLOOKUP(C25,customers!$A$1:$A$1001, customers!$C$1:$C$1001, , 0) = 0, "", _xlfn.XLOOKUP(C25,customers!$A$1:$A$1001, customers!$C$1:$C$1001, , 0))</f>
        <v>ikleinertn@timesonline.co.uk</v>
      </c>
      <c r="H25" t="str">
        <f>_xlfn.XLOOKUP(C25,customers!$A$1:$A$1001, customers!$G$1:$G$1001, , 0)</f>
        <v>United States</v>
      </c>
      <c r="I25" t="str">
        <f>INDEX(products!$A:$G, MATCH(orders!$D25, products!$A:$A, 0), MATCH(orders!I$1, products!$A$1:$G$1, 0))</f>
        <v>Ara</v>
      </c>
      <c r="J25" t="str">
        <f>INDEX(products!$A:$G, MATCH(orders!$D25, products!$A:$A, 0), MATCH(orders!J$1, products!$A$1:$G$1, 0))</f>
        <v>D</v>
      </c>
      <c r="K25">
        <f>INDEX(products!$A:$G, MATCH(orders!$D25, products!$A:$A, 0), MATCH(orders!K$1, products!$A$1:$G$1, 0))</f>
        <v>0.2</v>
      </c>
      <c r="L25">
        <f>INDEX(products!$A:$G, MATCH(orders!$D25, products!$A:$A, 0), MATCH(orders!L$1, products!$A$1:$G$1, 0))</f>
        <v>2.9849999999999999</v>
      </c>
      <c r="M25">
        <f t="shared" si="0"/>
        <v>11.94</v>
      </c>
    </row>
    <row r="26" spans="1:13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IF(_xlfn.XLOOKUP(C26,customers!$A$1:$A$1001, customers!$C$1:$C$1001, , 0) = 0, "", _xlfn.XLOOKUP(C26,customers!$A$1:$A$1001, customers!$C$1:$C$1001, , 0))</f>
        <v>cblofeldo@amazon.co.uk</v>
      </c>
      <c r="H26" t="str">
        <f>_xlfn.XLOOKUP(C26,customers!$A$1:$A$1001, customers!$G$1:$G$1001, , 0)</f>
        <v>United States</v>
      </c>
      <c r="I26" t="str">
        <f>INDEX(products!$A:$G, MATCH(orders!$D26, products!$A:$A, 0), MATCH(orders!I$1, products!$A$1:$G$1, 0))</f>
        <v>Ara</v>
      </c>
      <c r="J26" t="str">
        <f>INDEX(products!$A:$G, MATCH(orders!$D26, products!$A:$A, 0), MATCH(orders!J$1, products!$A$1:$G$1, 0))</f>
        <v>M</v>
      </c>
      <c r="K26">
        <f>INDEX(products!$A:$G, MATCH(orders!$D26, products!$A:$A, 0), MATCH(orders!K$1, products!$A$1:$G$1, 0))</f>
        <v>1</v>
      </c>
      <c r="L26">
        <f>INDEX(products!$A:$G, MATCH(orders!$D26, products!$A:$A, 0), MATCH(orders!L$1, products!$A$1:$G$1, 0))</f>
        <v>11.25</v>
      </c>
      <c r="M26">
        <f t="shared" si="0"/>
        <v>11.25</v>
      </c>
    </row>
    <row r="27" spans="1:13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 t="str">
        <f>IF(_xlfn.XLOOKUP(C27,customers!$A$1:$A$1001, customers!$C$1:$C$1001, , 0) = 0, "", _xlfn.XLOOKUP(C27,customers!$A$1:$A$1001, customers!$C$1:$C$1001, , 0))</f>
        <v/>
      </c>
      <c r="H27" t="str">
        <f>_xlfn.XLOOKUP(C27,customers!$A$1:$A$1001, customers!$G$1:$G$1001, , 0)</f>
        <v>United States</v>
      </c>
      <c r="I27" t="str">
        <f>INDEX(products!$A:$G, MATCH(orders!$D27, products!$A:$A, 0), MATCH(orders!I$1, products!$A$1:$G$1, 0))</f>
        <v>Exc</v>
      </c>
      <c r="J27" t="str">
        <f>INDEX(products!$A:$G, MATCH(orders!$D27, products!$A:$A, 0), MATCH(orders!J$1, products!$A$1:$G$1, 0))</f>
        <v>M</v>
      </c>
      <c r="K27">
        <f>INDEX(products!$A:$G, MATCH(orders!$D27, products!$A:$A, 0), MATCH(orders!K$1, products!$A$1:$G$1, 0))</f>
        <v>0.2</v>
      </c>
      <c r="L27">
        <f>INDEX(products!$A:$G, MATCH(orders!$D27, products!$A:$A, 0), MATCH(orders!L$1, products!$A$1:$G$1, 0))</f>
        <v>4.125</v>
      </c>
      <c r="M27">
        <f t="shared" si="0"/>
        <v>12.375</v>
      </c>
    </row>
    <row r="28" spans="1:13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IF(_xlfn.XLOOKUP(C28,customers!$A$1:$A$1001, customers!$C$1:$C$1001, , 0) = 0, "", _xlfn.XLOOKUP(C28,customers!$A$1:$A$1001, customers!$C$1:$C$1001, , 0))</f>
        <v>sshalesq@umich.edu</v>
      </c>
      <c r="H28" t="str">
        <f>_xlfn.XLOOKUP(C28,customers!$A$1:$A$1001, customers!$G$1:$G$1001, , 0)</f>
        <v>United States</v>
      </c>
      <c r="I28" t="str">
        <f>INDEX(products!$A:$G, MATCH(orders!$D28, products!$A:$A, 0), MATCH(orders!I$1, products!$A$1:$G$1, 0))</f>
        <v>Ara</v>
      </c>
      <c r="J28" t="str">
        <f>INDEX(products!$A:$G, MATCH(orders!$D28, products!$A:$A, 0), MATCH(orders!J$1, products!$A$1:$G$1, 0))</f>
        <v>M</v>
      </c>
      <c r="K28">
        <f>INDEX(products!$A:$G, MATCH(orders!$D28, products!$A:$A, 0), MATCH(orders!K$1, products!$A$1:$G$1, 0))</f>
        <v>0.5</v>
      </c>
      <c r="L28">
        <f>INDEX(products!$A:$G, MATCH(orders!$D28, products!$A:$A, 0), MATCH(orders!L$1, products!$A$1:$G$1, 0))</f>
        <v>6.75</v>
      </c>
      <c r="M28">
        <f t="shared" si="0"/>
        <v>27</v>
      </c>
    </row>
    <row r="29" spans="1:13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IF(_xlfn.XLOOKUP(C29,customers!$A$1:$A$1001, customers!$C$1:$C$1001, , 0) = 0, "", _xlfn.XLOOKUP(C29,customers!$A$1:$A$1001, customers!$C$1:$C$1001, , 0))</f>
        <v>vdanneilr@mtv.com</v>
      </c>
      <c r="H29" t="str">
        <f>_xlfn.XLOOKUP(C29,customers!$A$1:$A$1001, customers!$G$1:$G$1001, , 0)</f>
        <v>Ireland</v>
      </c>
      <c r="I29" t="str">
        <f>INDEX(products!$A:$G, MATCH(orders!$D29, products!$A:$A, 0), MATCH(orders!I$1, products!$A$1:$G$1, 0))</f>
        <v>Ara</v>
      </c>
      <c r="J29" t="str">
        <f>INDEX(products!$A:$G, MATCH(orders!$D29, products!$A:$A, 0), MATCH(orders!J$1, products!$A$1:$G$1, 0))</f>
        <v>M</v>
      </c>
      <c r="K29">
        <f>INDEX(products!$A:$G, MATCH(orders!$D29, products!$A:$A, 0), MATCH(orders!K$1, products!$A$1:$G$1, 0))</f>
        <v>0.2</v>
      </c>
      <c r="L29">
        <f>INDEX(products!$A:$G, MATCH(orders!$D29, products!$A:$A, 0), MATCH(orders!L$1, products!$A$1:$G$1, 0))</f>
        <v>3.375</v>
      </c>
      <c r="M29">
        <f t="shared" si="0"/>
        <v>16.875</v>
      </c>
    </row>
    <row r="30" spans="1:13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IF(_xlfn.XLOOKUP(C30,customers!$A$1:$A$1001, customers!$C$1:$C$1001, , 0) = 0, "", _xlfn.XLOOKUP(C30,customers!$A$1:$A$1001, customers!$C$1:$C$1001, , 0))</f>
        <v>tnewburys@usda.gov</v>
      </c>
      <c r="H30" t="str">
        <f>_xlfn.XLOOKUP(C30,customers!$A$1:$A$1001, customers!$G$1:$G$1001, , 0)</f>
        <v>Ireland</v>
      </c>
      <c r="I30" t="str">
        <f>INDEX(products!$A:$G, MATCH(orders!$D30, products!$A:$A, 0), MATCH(orders!I$1, products!$A$1:$G$1, 0))</f>
        <v>Ara</v>
      </c>
      <c r="J30" t="str">
        <f>INDEX(products!$A:$G, MATCH(orders!$D30, products!$A:$A, 0), MATCH(orders!J$1, products!$A$1:$G$1, 0))</f>
        <v>D</v>
      </c>
      <c r="K30">
        <f>INDEX(products!$A:$G, MATCH(orders!$D30, products!$A:$A, 0), MATCH(orders!K$1, products!$A$1:$G$1, 0))</f>
        <v>0.5</v>
      </c>
      <c r="L30">
        <f>INDEX(products!$A:$G, MATCH(orders!$D30, products!$A:$A, 0), MATCH(orders!L$1, products!$A$1:$G$1, 0))</f>
        <v>5.97</v>
      </c>
      <c r="M30">
        <f t="shared" si="0"/>
        <v>17.91</v>
      </c>
    </row>
    <row r="31" spans="1:13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IF(_xlfn.XLOOKUP(C31,customers!$A$1:$A$1001, customers!$C$1:$C$1001, , 0) = 0, "", _xlfn.XLOOKUP(C31,customers!$A$1:$A$1001, customers!$C$1:$C$1001, , 0))</f>
        <v>mcalcuttt@baidu.com</v>
      </c>
      <c r="H31" t="str">
        <f>_xlfn.XLOOKUP(C31,customers!$A$1:$A$1001, customers!$G$1:$G$1001, , 0)</f>
        <v>Ireland</v>
      </c>
      <c r="I31" t="str">
        <f>INDEX(products!$A:$G, MATCH(orders!$D31, products!$A:$A, 0), MATCH(orders!I$1, products!$A$1:$G$1, 0))</f>
        <v>Ara</v>
      </c>
      <c r="J31" t="str">
        <f>INDEX(products!$A:$G, MATCH(orders!$D31, products!$A:$A, 0), MATCH(orders!J$1, products!$A$1:$G$1, 0))</f>
        <v>D</v>
      </c>
      <c r="K31">
        <f>INDEX(products!$A:$G, MATCH(orders!$D31, products!$A:$A, 0), MATCH(orders!K$1, products!$A$1:$G$1, 0))</f>
        <v>1</v>
      </c>
      <c r="L31">
        <f>INDEX(products!$A:$G, MATCH(orders!$D31, products!$A:$A, 0), MATCH(orders!L$1, products!$A$1:$G$1, 0))</f>
        <v>9.9499999999999993</v>
      </c>
      <c r="M31">
        <f t="shared" si="0"/>
        <v>39.799999999999997</v>
      </c>
    </row>
    <row r="32" spans="1:13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 t="str">
        <f>IF(_xlfn.XLOOKUP(C32,customers!$A$1:$A$1001, customers!$C$1:$C$1001, , 0) = 0, "", _xlfn.XLOOKUP(C32,customers!$A$1:$A$1001, customers!$C$1:$C$1001, , 0))</f>
        <v/>
      </c>
      <c r="H32" t="str">
        <f>_xlfn.XLOOKUP(C32,customers!$A$1:$A$1001, customers!$G$1:$G$1001, , 0)</f>
        <v>United States</v>
      </c>
      <c r="I32" t="str">
        <f>INDEX(products!$A:$G, MATCH(orders!$D32, products!$A:$A, 0), MATCH(orders!I$1, products!$A$1:$G$1, 0))</f>
        <v>Lib</v>
      </c>
      <c r="J32" t="str">
        <f>INDEX(products!$A:$G, MATCH(orders!$D32, products!$A:$A, 0), MATCH(orders!J$1, products!$A$1:$G$1, 0))</f>
        <v>M</v>
      </c>
      <c r="K32">
        <f>INDEX(products!$A:$G, MATCH(orders!$D32, products!$A:$A, 0), MATCH(orders!K$1, products!$A$1:$G$1, 0))</f>
        <v>0.2</v>
      </c>
      <c r="L32">
        <f>INDEX(products!$A:$G, MATCH(orders!$D32, products!$A:$A, 0), MATCH(orders!L$1, products!$A$1:$G$1, 0))</f>
        <v>4.3650000000000002</v>
      </c>
      <c r="M32">
        <f t="shared" si="0"/>
        <v>21.825000000000003</v>
      </c>
    </row>
    <row r="33" spans="1:13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 t="str">
        <f>IF(_xlfn.XLOOKUP(C33,customers!$A$1:$A$1001, customers!$C$1:$C$1001, , 0) = 0, "", _xlfn.XLOOKUP(C33,customers!$A$1:$A$1001, customers!$C$1:$C$1001, , 0))</f>
        <v/>
      </c>
      <c r="H33" t="str">
        <f>_xlfn.XLOOKUP(C33,customers!$A$1:$A$1001, customers!$G$1:$G$1001, , 0)</f>
        <v>United States</v>
      </c>
      <c r="I33" t="str">
        <f>INDEX(products!$A:$G, MATCH(orders!$D33, products!$A:$A, 0), MATCH(orders!I$1, products!$A$1:$G$1, 0))</f>
        <v>Ara</v>
      </c>
      <c r="J33" t="str">
        <f>INDEX(products!$A:$G, MATCH(orders!$D33, products!$A:$A, 0), MATCH(orders!J$1, products!$A$1:$G$1, 0))</f>
        <v>D</v>
      </c>
      <c r="K33">
        <f>INDEX(products!$A:$G, MATCH(orders!$D33, products!$A:$A, 0), MATCH(orders!K$1, products!$A$1:$G$1, 0))</f>
        <v>0.5</v>
      </c>
      <c r="L33">
        <f>INDEX(products!$A:$G, MATCH(orders!$D33, products!$A:$A, 0), MATCH(orders!L$1, products!$A$1:$G$1, 0))</f>
        <v>5.97</v>
      </c>
      <c r="M33">
        <f t="shared" si="0"/>
        <v>35.82</v>
      </c>
    </row>
    <row r="34" spans="1:13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 t="str">
        <f>IF(_xlfn.XLOOKUP(C34,customers!$A$1:$A$1001, customers!$C$1:$C$1001, , 0) = 0, "", _xlfn.XLOOKUP(C34,customers!$A$1:$A$1001, customers!$C$1:$C$1001, , 0))</f>
        <v/>
      </c>
      <c r="H34" t="str">
        <f>_xlfn.XLOOKUP(C34,customers!$A$1:$A$1001, customers!$G$1:$G$1001, , 0)</f>
        <v>United States</v>
      </c>
      <c r="I34" t="str">
        <f>INDEX(products!$A:$G, MATCH(orders!$D34, products!$A:$A, 0), MATCH(orders!I$1, products!$A$1:$G$1, 0))</f>
        <v>Lib</v>
      </c>
      <c r="J34" t="str">
        <f>INDEX(products!$A:$G, MATCH(orders!$D34, products!$A:$A, 0), MATCH(orders!J$1, products!$A$1:$G$1, 0))</f>
        <v>M</v>
      </c>
      <c r="K34">
        <f>INDEX(products!$A:$G, MATCH(orders!$D34, products!$A:$A, 0), MATCH(orders!K$1, products!$A$1:$G$1, 0))</f>
        <v>0.5</v>
      </c>
      <c r="L34">
        <f>INDEX(products!$A:$G, MATCH(orders!$D34, products!$A:$A, 0), MATCH(orders!L$1, products!$A$1:$G$1, 0))</f>
        <v>8.73</v>
      </c>
      <c r="M34">
        <f t="shared" si="0"/>
        <v>52.38</v>
      </c>
    </row>
    <row r="35" spans="1:13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IF(_xlfn.XLOOKUP(C35,customers!$A$1:$A$1001, customers!$C$1:$C$1001, , 0) = 0, "", _xlfn.XLOOKUP(C35,customers!$A$1:$A$1001, customers!$C$1:$C$1001, , 0))</f>
        <v>ggatheralx@123-reg.co.uk</v>
      </c>
      <c r="H35" t="str">
        <f>_xlfn.XLOOKUP(C35,customers!$A$1:$A$1001, customers!$G$1:$G$1001, , 0)</f>
        <v>United States</v>
      </c>
      <c r="I35" t="str">
        <f>INDEX(products!$A:$G, MATCH(orders!$D35, products!$A:$A, 0), MATCH(orders!I$1, products!$A$1:$G$1, 0))</f>
        <v>Lib</v>
      </c>
      <c r="J35" t="str">
        <f>INDEX(products!$A:$G, MATCH(orders!$D35, products!$A:$A, 0), MATCH(orders!J$1, products!$A$1:$G$1, 0))</f>
        <v>L</v>
      </c>
      <c r="K35">
        <f>INDEX(products!$A:$G, MATCH(orders!$D35, products!$A:$A, 0), MATCH(orders!K$1, products!$A$1:$G$1, 0))</f>
        <v>0.2</v>
      </c>
      <c r="L35">
        <f>INDEX(products!$A:$G, MATCH(orders!$D35, products!$A:$A, 0), MATCH(orders!L$1, products!$A$1:$G$1, 0))</f>
        <v>4.7549999999999999</v>
      </c>
      <c r="M35">
        <f t="shared" si="0"/>
        <v>23.774999999999999</v>
      </c>
    </row>
    <row r="36" spans="1:13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IF(_xlfn.XLOOKUP(C36,customers!$A$1:$A$1001, customers!$C$1:$C$1001, , 0) = 0, "", _xlfn.XLOOKUP(C36,customers!$A$1:$A$1001, customers!$C$1:$C$1001, , 0))</f>
        <v>uwelberryy@ebay.co.uk</v>
      </c>
      <c r="H36" t="str">
        <f>_xlfn.XLOOKUP(C36,customers!$A$1:$A$1001, customers!$G$1:$G$1001, , 0)</f>
        <v>United Kingdom</v>
      </c>
      <c r="I36" t="str">
        <f>INDEX(products!$A:$G, MATCH(orders!$D36, products!$A:$A, 0), MATCH(orders!I$1, products!$A$1:$G$1, 0))</f>
        <v>Lib</v>
      </c>
      <c r="J36" t="str">
        <f>INDEX(products!$A:$G, MATCH(orders!$D36, products!$A:$A, 0), MATCH(orders!J$1, products!$A$1:$G$1, 0))</f>
        <v>L</v>
      </c>
      <c r="K36">
        <f>INDEX(products!$A:$G, MATCH(orders!$D36, products!$A:$A, 0), MATCH(orders!K$1, products!$A$1:$G$1, 0))</f>
        <v>0.5</v>
      </c>
      <c r="L36">
        <f>INDEX(products!$A:$G, MATCH(orders!$D36, products!$A:$A, 0), MATCH(orders!L$1, products!$A$1:$G$1, 0))</f>
        <v>9.51</v>
      </c>
      <c r="M36">
        <f t="shared" si="0"/>
        <v>57.06</v>
      </c>
    </row>
    <row r="37" spans="1:13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IF(_xlfn.XLOOKUP(C37,customers!$A$1:$A$1001, customers!$C$1:$C$1001, , 0) = 0, "", _xlfn.XLOOKUP(C37,customers!$A$1:$A$1001, customers!$C$1:$C$1001, , 0))</f>
        <v>feilhartz@who.int</v>
      </c>
      <c r="H37" t="str">
        <f>_xlfn.XLOOKUP(C37,customers!$A$1:$A$1001, customers!$G$1:$G$1001, , 0)</f>
        <v>United States</v>
      </c>
      <c r="I37" t="str">
        <f>INDEX(products!$A:$G, MATCH(orders!$D37, products!$A:$A, 0), MATCH(orders!I$1, products!$A$1:$G$1, 0))</f>
        <v>Ara</v>
      </c>
      <c r="J37" t="str">
        <f>INDEX(products!$A:$G, MATCH(orders!$D37, products!$A:$A, 0), MATCH(orders!J$1, products!$A$1:$G$1, 0))</f>
        <v>D</v>
      </c>
      <c r="K37">
        <f>INDEX(products!$A:$G, MATCH(orders!$D37, products!$A:$A, 0), MATCH(orders!K$1, products!$A$1:$G$1, 0))</f>
        <v>0.5</v>
      </c>
      <c r="L37">
        <f>INDEX(products!$A:$G, MATCH(orders!$D37, products!$A:$A, 0), MATCH(orders!L$1, products!$A$1:$G$1, 0))</f>
        <v>5.97</v>
      </c>
      <c r="M37">
        <f t="shared" si="0"/>
        <v>35.82</v>
      </c>
    </row>
    <row r="38" spans="1:13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IF(_xlfn.XLOOKUP(C38,customers!$A$1:$A$1001, customers!$C$1:$C$1001, , 0) = 0, "", _xlfn.XLOOKUP(C38,customers!$A$1:$A$1001, customers!$C$1:$C$1001, , 0))</f>
        <v>zponting10@altervista.org</v>
      </c>
      <c r="H38" t="str">
        <f>_xlfn.XLOOKUP(C38,customers!$A$1:$A$1001, customers!$G$1:$G$1001, , 0)</f>
        <v>United States</v>
      </c>
      <c r="I38" t="str">
        <f>INDEX(products!$A:$G, MATCH(orders!$D38, products!$A:$A, 0), MATCH(orders!I$1, products!$A$1:$G$1, 0))</f>
        <v>Lib</v>
      </c>
      <c r="J38" t="str">
        <f>INDEX(products!$A:$G, MATCH(orders!$D38, products!$A:$A, 0), MATCH(orders!J$1, products!$A$1:$G$1, 0))</f>
        <v>M</v>
      </c>
      <c r="K38">
        <f>INDEX(products!$A:$G, MATCH(orders!$D38, products!$A:$A, 0), MATCH(orders!K$1, products!$A$1:$G$1, 0))</f>
        <v>0.2</v>
      </c>
      <c r="L38">
        <f>INDEX(products!$A:$G, MATCH(orders!$D38, products!$A:$A, 0), MATCH(orders!L$1, products!$A$1:$G$1, 0))</f>
        <v>4.3650000000000002</v>
      </c>
      <c r="M38">
        <f t="shared" si="0"/>
        <v>8.73</v>
      </c>
    </row>
    <row r="39" spans="1:13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IF(_xlfn.XLOOKUP(C39,customers!$A$1:$A$1001, customers!$C$1:$C$1001, , 0) = 0, "", _xlfn.XLOOKUP(C39,customers!$A$1:$A$1001, customers!$C$1:$C$1001, , 0))</f>
        <v>sstrase11@booking.com</v>
      </c>
      <c r="H39" t="str">
        <f>_xlfn.XLOOKUP(C39,customers!$A$1:$A$1001, customers!$G$1:$G$1001, , 0)</f>
        <v>United States</v>
      </c>
      <c r="I39" t="str">
        <f>INDEX(products!$A:$G, MATCH(orders!$D39, products!$A:$A, 0), MATCH(orders!I$1, products!$A$1:$G$1, 0))</f>
        <v>Lib</v>
      </c>
      <c r="J39" t="str">
        <f>INDEX(products!$A:$G, MATCH(orders!$D39, products!$A:$A, 0), MATCH(orders!J$1, products!$A$1:$G$1, 0))</f>
        <v>L</v>
      </c>
      <c r="K39">
        <f>INDEX(products!$A:$G, MATCH(orders!$D39, products!$A:$A, 0), MATCH(orders!K$1, products!$A$1:$G$1, 0))</f>
        <v>0.5</v>
      </c>
      <c r="L39">
        <f>INDEX(products!$A:$G, MATCH(orders!$D39, products!$A:$A, 0), MATCH(orders!L$1, products!$A$1:$G$1, 0))</f>
        <v>9.51</v>
      </c>
      <c r="M39">
        <f t="shared" si="0"/>
        <v>28.53</v>
      </c>
    </row>
    <row r="40" spans="1:13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IF(_xlfn.XLOOKUP(C40,customers!$A$1:$A$1001, customers!$C$1:$C$1001, , 0) = 0, "", _xlfn.XLOOKUP(C40,customers!$A$1:$A$1001, customers!$C$1:$C$1001, , 0))</f>
        <v>dde12@unesco.org</v>
      </c>
      <c r="H40" t="str">
        <f>_xlfn.XLOOKUP(C40,customers!$A$1:$A$1001, customers!$G$1:$G$1001, , 0)</f>
        <v>United States</v>
      </c>
      <c r="I40" t="str">
        <f>INDEX(products!$A:$G, MATCH(orders!$D40, products!$A:$A, 0), MATCH(orders!I$1, products!$A$1:$G$1, 0))</f>
        <v>Rob</v>
      </c>
      <c r="J40" t="str">
        <f>INDEX(products!$A:$G, MATCH(orders!$D40, products!$A:$A, 0), MATCH(orders!J$1, products!$A$1:$G$1, 0))</f>
        <v>M</v>
      </c>
      <c r="K40">
        <f>INDEX(products!$A:$G, MATCH(orders!$D40, products!$A:$A, 0), MATCH(orders!K$1, products!$A$1:$G$1, 0))</f>
        <v>2.5</v>
      </c>
      <c r="L40">
        <f>INDEX(products!$A:$G, MATCH(orders!$D40, products!$A:$A, 0), MATCH(orders!L$1, products!$A$1:$G$1, 0))</f>
        <v>22.884999999999998</v>
      </c>
      <c r="M40">
        <f t="shared" si="0"/>
        <v>114.42499999999998</v>
      </c>
    </row>
    <row r="41" spans="1:13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 t="str">
        <f>IF(_xlfn.XLOOKUP(C41,customers!$A$1:$A$1001, customers!$C$1:$C$1001, , 0) = 0, "", _xlfn.XLOOKUP(C41,customers!$A$1:$A$1001, customers!$C$1:$C$1001, , 0))</f>
        <v/>
      </c>
      <c r="H41" t="str">
        <f>_xlfn.XLOOKUP(C41,customers!$A$1:$A$1001, customers!$G$1:$G$1001, , 0)</f>
        <v>United States</v>
      </c>
      <c r="I41" t="str">
        <f>INDEX(products!$A:$G, MATCH(orders!$D41, products!$A:$A, 0), MATCH(orders!I$1, products!$A$1:$G$1, 0))</f>
        <v>Rob</v>
      </c>
      <c r="J41" t="str">
        <f>INDEX(products!$A:$G, MATCH(orders!$D41, products!$A:$A, 0), MATCH(orders!J$1, products!$A$1:$G$1, 0))</f>
        <v>M</v>
      </c>
      <c r="K41">
        <f>INDEX(products!$A:$G, MATCH(orders!$D41, products!$A:$A, 0), MATCH(orders!K$1, products!$A$1:$G$1, 0))</f>
        <v>1</v>
      </c>
      <c r="L41">
        <f>INDEX(products!$A:$G, MATCH(orders!$D41, products!$A:$A, 0), MATCH(orders!L$1, products!$A$1:$G$1, 0))</f>
        <v>9.9499999999999993</v>
      </c>
      <c r="M41">
        <f t="shared" si="0"/>
        <v>59.699999999999996</v>
      </c>
    </row>
    <row r="42" spans="1:13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 t="str">
        <f>IF(_xlfn.XLOOKUP(C42,customers!$A$1:$A$1001, customers!$C$1:$C$1001, , 0) = 0, "", _xlfn.XLOOKUP(C42,customers!$A$1:$A$1001, customers!$C$1:$C$1001, , 0))</f>
        <v/>
      </c>
      <c r="H42" t="str">
        <f>_xlfn.XLOOKUP(C42,customers!$A$1:$A$1001, customers!$G$1:$G$1001, , 0)</f>
        <v>United States</v>
      </c>
      <c r="I42" t="str">
        <f>INDEX(products!$A:$G, MATCH(orders!$D42, products!$A:$A, 0), MATCH(orders!I$1, products!$A$1:$G$1, 0))</f>
        <v>Lib</v>
      </c>
      <c r="J42" t="str">
        <f>INDEX(products!$A:$G, MATCH(orders!$D42, products!$A:$A, 0), MATCH(orders!J$1, products!$A$1:$G$1, 0))</f>
        <v>M</v>
      </c>
      <c r="K42">
        <f>INDEX(products!$A:$G, MATCH(orders!$D42, products!$A:$A, 0), MATCH(orders!K$1, products!$A$1:$G$1, 0))</f>
        <v>1</v>
      </c>
      <c r="L42">
        <f>INDEX(products!$A:$G, MATCH(orders!$D42, products!$A:$A, 0), MATCH(orders!L$1, products!$A$1:$G$1, 0))</f>
        <v>14.55</v>
      </c>
      <c r="M42">
        <f t="shared" si="0"/>
        <v>43.650000000000006</v>
      </c>
    </row>
    <row r="43" spans="1:13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IF(_xlfn.XLOOKUP(C43,customers!$A$1:$A$1001, customers!$C$1:$C$1001, , 0) = 0, "", _xlfn.XLOOKUP(C43,customers!$A$1:$A$1001, customers!$C$1:$C$1001, , 0))</f>
        <v>lyeoland15@pbs.org</v>
      </c>
      <c r="H43" t="str">
        <f>_xlfn.XLOOKUP(C43,customers!$A$1:$A$1001, customers!$G$1:$G$1001, , 0)</f>
        <v>United States</v>
      </c>
      <c r="I43" t="str">
        <f>INDEX(products!$A:$G, MATCH(orders!$D43, products!$A:$A, 0), MATCH(orders!I$1, products!$A$1:$G$1, 0))</f>
        <v>Exc</v>
      </c>
      <c r="J43" t="str">
        <f>INDEX(products!$A:$G, MATCH(orders!$D43, products!$A:$A, 0), MATCH(orders!J$1, products!$A$1:$G$1, 0))</f>
        <v>D</v>
      </c>
      <c r="K43">
        <f>INDEX(products!$A:$G, MATCH(orders!$D43, products!$A:$A, 0), MATCH(orders!K$1, products!$A$1:$G$1, 0))</f>
        <v>0.2</v>
      </c>
      <c r="L43">
        <f>INDEX(products!$A:$G, MATCH(orders!$D43, products!$A:$A, 0), MATCH(orders!L$1, products!$A$1:$G$1, 0))</f>
        <v>3.645</v>
      </c>
      <c r="M43">
        <f t="shared" si="0"/>
        <v>7.29</v>
      </c>
    </row>
    <row r="44" spans="1:13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IF(_xlfn.XLOOKUP(C44,customers!$A$1:$A$1001, customers!$C$1:$C$1001, , 0) = 0, "", _xlfn.XLOOKUP(C44,customers!$A$1:$A$1001, customers!$C$1:$C$1001, , 0))</f>
        <v>atolworthy16@toplist.cz</v>
      </c>
      <c r="H44" t="str">
        <f>_xlfn.XLOOKUP(C44,customers!$A$1:$A$1001, customers!$G$1:$G$1001, , 0)</f>
        <v>United States</v>
      </c>
      <c r="I44" t="str">
        <f>INDEX(products!$A:$G, MATCH(orders!$D44, products!$A:$A, 0), MATCH(orders!I$1, products!$A$1:$G$1, 0))</f>
        <v>Rob</v>
      </c>
      <c r="J44" t="str">
        <f>INDEX(products!$A:$G, MATCH(orders!$D44, products!$A:$A, 0), MATCH(orders!J$1, products!$A$1:$G$1, 0))</f>
        <v>D</v>
      </c>
      <c r="K44">
        <f>INDEX(products!$A:$G, MATCH(orders!$D44, products!$A:$A, 0), MATCH(orders!K$1, products!$A$1:$G$1, 0))</f>
        <v>0.2</v>
      </c>
      <c r="L44">
        <f>INDEX(products!$A:$G, MATCH(orders!$D44, products!$A:$A, 0), MATCH(orders!L$1, products!$A$1:$G$1, 0))</f>
        <v>2.6849999999999996</v>
      </c>
      <c r="M44">
        <f t="shared" si="0"/>
        <v>8.0549999999999997</v>
      </c>
    </row>
    <row r="45" spans="1:13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 t="str">
        <f>IF(_xlfn.XLOOKUP(C45,customers!$A$1:$A$1001, customers!$C$1:$C$1001, , 0) = 0, "", _xlfn.XLOOKUP(C45,customers!$A$1:$A$1001, customers!$C$1:$C$1001, , 0))</f>
        <v/>
      </c>
      <c r="H45" t="str">
        <f>_xlfn.XLOOKUP(C45,customers!$A$1:$A$1001, customers!$G$1:$G$1001, , 0)</f>
        <v>United States</v>
      </c>
      <c r="I45" t="str">
        <f>INDEX(products!$A:$G, MATCH(orders!$D45, products!$A:$A, 0), MATCH(orders!I$1, products!$A$1:$G$1, 0))</f>
        <v>Lib</v>
      </c>
      <c r="J45" t="str">
        <f>INDEX(products!$A:$G, MATCH(orders!$D45, products!$A:$A, 0), MATCH(orders!J$1, products!$A$1:$G$1, 0))</f>
        <v>L</v>
      </c>
      <c r="K45">
        <f>INDEX(products!$A:$G, MATCH(orders!$D45, products!$A:$A, 0), MATCH(orders!K$1, products!$A$1:$G$1, 0))</f>
        <v>2.5</v>
      </c>
      <c r="L45">
        <f>INDEX(products!$A:$G, MATCH(orders!$D45, products!$A:$A, 0), MATCH(orders!L$1, products!$A$1:$G$1, 0))</f>
        <v>36.454999999999998</v>
      </c>
      <c r="M45">
        <f t="shared" si="0"/>
        <v>72.91</v>
      </c>
    </row>
    <row r="46" spans="1:13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IF(_xlfn.XLOOKUP(C46,customers!$A$1:$A$1001, customers!$C$1:$C$1001, , 0) = 0, "", _xlfn.XLOOKUP(C46,customers!$A$1:$A$1001, customers!$C$1:$C$1001, , 0))</f>
        <v>obaudassi18@seesaa.net</v>
      </c>
      <c r="H46" t="str">
        <f>_xlfn.XLOOKUP(C46,customers!$A$1:$A$1001, customers!$G$1:$G$1001, , 0)</f>
        <v>United States</v>
      </c>
      <c r="I46" t="str">
        <f>INDEX(products!$A:$G, MATCH(orders!$D46, products!$A:$A, 0), MATCH(orders!I$1, products!$A$1:$G$1, 0))</f>
        <v>Exc</v>
      </c>
      <c r="J46" t="str">
        <f>INDEX(products!$A:$G, MATCH(orders!$D46, products!$A:$A, 0), MATCH(orders!J$1, products!$A$1:$G$1, 0))</f>
        <v>M</v>
      </c>
      <c r="K46">
        <f>INDEX(products!$A:$G, MATCH(orders!$D46, products!$A:$A, 0), MATCH(orders!K$1, products!$A$1:$G$1, 0))</f>
        <v>0.5</v>
      </c>
      <c r="L46">
        <f>INDEX(products!$A:$G, MATCH(orders!$D46, products!$A:$A, 0), MATCH(orders!L$1, products!$A$1:$G$1, 0))</f>
        <v>8.25</v>
      </c>
      <c r="M46">
        <f t="shared" si="0"/>
        <v>16.5</v>
      </c>
    </row>
    <row r="47" spans="1:13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IF(_xlfn.XLOOKUP(C47,customers!$A$1:$A$1001, customers!$C$1:$C$1001, , 0) = 0, "", _xlfn.XLOOKUP(C47,customers!$A$1:$A$1001, customers!$C$1:$C$1001, , 0))</f>
        <v>pkingsbury19@comcast.net</v>
      </c>
      <c r="H47" t="str">
        <f>_xlfn.XLOOKUP(C47,customers!$A$1:$A$1001, customers!$G$1:$G$1001, , 0)</f>
        <v>United States</v>
      </c>
      <c r="I47" t="str">
        <f>INDEX(products!$A:$G, MATCH(orders!$D47, products!$A:$A, 0), MATCH(orders!I$1, products!$A$1:$G$1, 0))</f>
        <v>Lib</v>
      </c>
      <c r="J47" t="str">
        <f>INDEX(products!$A:$G, MATCH(orders!$D47, products!$A:$A, 0), MATCH(orders!J$1, products!$A$1:$G$1, 0))</f>
        <v>D</v>
      </c>
      <c r="K47">
        <f>INDEX(products!$A:$G, MATCH(orders!$D47, products!$A:$A, 0), MATCH(orders!K$1, products!$A$1:$G$1, 0))</f>
        <v>2.5</v>
      </c>
      <c r="L47">
        <f>INDEX(products!$A:$G, MATCH(orders!$D47, products!$A:$A, 0), MATCH(orders!L$1, products!$A$1:$G$1, 0))</f>
        <v>29.784999999999997</v>
      </c>
      <c r="M47">
        <f t="shared" si="0"/>
        <v>178.70999999999998</v>
      </c>
    </row>
    <row r="48" spans="1:13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 t="str">
        <f>IF(_xlfn.XLOOKUP(C48,customers!$A$1:$A$1001, customers!$C$1:$C$1001, , 0) = 0, "", _xlfn.XLOOKUP(C48,customers!$A$1:$A$1001, customers!$C$1:$C$1001, , 0))</f>
        <v/>
      </c>
      <c r="H48" t="str">
        <f>_xlfn.XLOOKUP(C48,customers!$A$1:$A$1001, customers!$G$1:$G$1001, , 0)</f>
        <v>United States</v>
      </c>
      <c r="I48" t="str">
        <f>INDEX(products!$A:$G, MATCH(orders!$D48, products!$A:$A, 0), MATCH(orders!I$1, products!$A$1:$G$1, 0))</f>
        <v>Exc</v>
      </c>
      <c r="J48" t="str">
        <f>INDEX(products!$A:$G, MATCH(orders!$D48, products!$A:$A, 0), MATCH(orders!J$1, products!$A$1:$G$1, 0))</f>
        <v>M</v>
      </c>
      <c r="K48">
        <f>INDEX(products!$A:$G, MATCH(orders!$D48, products!$A:$A, 0), MATCH(orders!K$1, products!$A$1:$G$1, 0))</f>
        <v>2.5</v>
      </c>
      <c r="L48">
        <f>INDEX(products!$A:$G, MATCH(orders!$D48, products!$A:$A, 0), MATCH(orders!L$1, products!$A$1:$G$1, 0))</f>
        <v>31.624999999999996</v>
      </c>
      <c r="M48">
        <f t="shared" si="0"/>
        <v>63.249999999999993</v>
      </c>
    </row>
    <row r="49" spans="1:13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IF(_xlfn.XLOOKUP(C49,customers!$A$1:$A$1001, customers!$C$1:$C$1001, , 0) = 0, "", _xlfn.XLOOKUP(C49,customers!$A$1:$A$1001, customers!$C$1:$C$1001, , 0))</f>
        <v>acurley1b@hao123.com</v>
      </c>
      <c r="H49" t="str">
        <f>_xlfn.XLOOKUP(C49,customers!$A$1:$A$1001, customers!$G$1:$G$1001, , 0)</f>
        <v>United States</v>
      </c>
      <c r="I49" t="str">
        <f>INDEX(products!$A:$G, MATCH(orders!$D49, products!$A:$A, 0), MATCH(orders!I$1, products!$A$1:$G$1, 0))</f>
        <v>Ara</v>
      </c>
      <c r="J49" t="str">
        <f>INDEX(products!$A:$G, MATCH(orders!$D49, products!$A:$A, 0), MATCH(orders!J$1, products!$A$1:$G$1, 0))</f>
        <v>L</v>
      </c>
      <c r="K49">
        <f>INDEX(products!$A:$G, MATCH(orders!$D49, products!$A:$A, 0), MATCH(orders!K$1, products!$A$1:$G$1, 0))</f>
        <v>0.2</v>
      </c>
      <c r="L49">
        <f>INDEX(products!$A:$G, MATCH(orders!$D49, products!$A:$A, 0), MATCH(orders!L$1, products!$A$1:$G$1, 0))</f>
        <v>3.8849999999999998</v>
      </c>
      <c r="M49">
        <f t="shared" si="0"/>
        <v>7.77</v>
      </c>
    </row>
    <row r="50" spans="1:13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IF(_xlfn.XLOOKUP(C50,customers!$A$1:$A$1001, customers!$C$1:$C$1001, , 0) = 0, "", _xlfn.XLOOKUP(C50,customers!$A$1:$A$1001, customers!$C$1:$C$1001, , 0))</f>
        <v>rmcgilvary1c@tamu.edu</v>
      </c>
      <c r="H50" t="str">
        <f>_xlfn.XLOOKUP(C50,customers!$A$1:$A$1001, customers!$G$1:$G$1001, , 0)</f>
        <v>United States</v>
      </c>
      <c r="I50" t="str">
        <f>INDEX(products!$A:$G, MATCH(orders!$D50, products!$A:$A, 0), MATCH(orders!I$1, products!$A$1:$G$1, 0))</f>
        <v>Ara</v>
      </c>
      <c r="J50" t="str">
        <f>INDEX(products!$A:$G, MATCH(orders!$D50, products!$A:$A, 0), MATCH(orders!J$1, products!$A$1:$G$1, 0))</f>
        <v>D</v>
      </c>
      <c r="K50">
        <f>INDEX(products!$A:$G, MATCH(orders!$D50, products!$A:$A, 0), MATCH(orders!K$1, products!$A$1:$G$1, 0))</f>
        <v>2.5</v>
      </c>
      <c r="L50">
        <f>INDEX(products!$A:$G, MATCH(orders!$D50, products!$A:$A, 0), MATCH(orders!L$1, products!$A$1:$G$1, 0))</f>
        <v>22.884999999999998</v>
      </c>
      <c r="M50">
        <f t="shared" si="0"/>
        <v>91.539999999999992</v>
      </c>
    </row>
    <row r="51" spans="1:13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IF(_xlfn.XLOOKUP(C51,customers!$A$1:$A$1001, customers!$C$1:$C$1001, , 0) = 0, "", _xlfn.XLOOKUP(C51,customers!$A$1:$A$1001, customers!$C$1:$C$1001, , 0))</f>
        <v>ipikett1d@xinhuanet.com</v>
      </c>
      <c r="H51" t="str">
        <f>_xlfn.XLOOKUP(C51,customers!$A$1:$A$1001, customers!$G$1:$G$1001, , 0)</f>
        <v>United States</v>
      </c>
      <c r="I51" t="str">
        <f>INDEX(products!$A:$G, MATCH(orders!$D51, products!$A:$A, 0), MATCH(orders!I$1, products!$A$1:$G$1, 0))</f>
        <v>Ara</v>
      </c>
      <c r="J51" t="str">
        <f>INDEX(products!$A:$G, MATCH(orders!$D51, products!$A:$A, 0), MATCH(orders!J$1, products!$A$1:$G$1, 0))</f>
        <v>L</v>
      </c>
      <c r="K51">
        <f>INDEX(products!$A:$G, MATCH(orders!$D51, products!$A:$A, 0), MATCH(orders!K$1, products!$A$1:$G$1, 0))</f>
        <v>1</v>
      </c>
      <c r="L51">
        <f>INDEX(products!$A:$G, MATCH(orders!$D51, products!$A:$A, 0), MATCH(orders!L$1, products!$A$1:$G$1, 0))</f>
        <v>12.95</v>
      </c>
      <c r="M51">
        <f t="shared" si="0"/>
        <v>38.849999999999994</v>
      </c>
    </row>
    <row r="52" spans="1:13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IF(_xlfn.XLOOKUP(C52,customers!$A$1:$A$1001, customers!$C$1:$C$1001, , 0) = 0, "", _xlfn.XLOOKUP(C52,customers!$A$1:$A$1001, customers!$C$1:$C$1001, , 0))</f>
        <v>ibouldon1e@gizmodo.com</v>
      </c>
      <c r="H52" t="str">
        <f>_xlfn.XLOOKUP(C52,customers!$A$1:$A$1001, customers!$G$1:$G$1001, , 0)</f>
        <v>United States</v>
      </c>
      <c r="I52" t="str">
        <f>INDEX(products!$A:$G, MATCH(orders!$D52, products!$A:$A, 0), MATCH(orders!I$1, products!$A$1:$G$1, 0))</f>
        <v>Lib</v>
      </c>
      <c r="J52" t="str">
        <f>INDEX(products!$A:$G, MATCH(orders!$D52, products!$A:$A, 0), MATCH(orders!J$1, products!$A$1:$G$1, 0))</f>
        <v>D</v>
      </c>
      <c r="K52">
        <f>INDEX(products!$A:$G, MATCH(orders!$D52, products!$A:$A, 0), MATCH(orders!K$1, products!$A$1:$G$1, 0))</f>
        <v>0.5</v>
      </c>
      <c r="L52">
        <f>INDEX(products!$A:$G, MATCH(orders!$D52, products!$A:$A, 0), MATCH(orders!L$1, products!$A$1:$G$1, 0))</f>
        <v>7.77</v>
      </c>
      <c r="M52">
        <f t="shared" si="0"/>
        <v>15.54</v>
      </c>
    </row>
    <row r="53" spans="1:13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IF(_xlfn.XLOOKUP(C53,customers!$A$1:$A$1001, customers!$C$1:$C$1001, , 0) = 0, "", _xlfn.XLOOKUP(C53,customers!$A$1:$A$1001, customers!$C$1:$C$1001, , 0))</f>
        <v>kflanders1f@over-blog.com</v>
      </c>
      <c r="H53" t="str">
        <f>_xlfn.XLOOKUP(C53,customers!$A$1:$A$1001, customers!$G$1:$G$1001, , 0)</f>
        <v>Ireland</v>
      </c>
      <c r="I53" t="str">
        <f>INDEX(products!$A:$G, MATCH(orders!$D53, products!$A:$A, 0), MATCH(orders!I$1, products!$A$1:$G$1, 0))</f>
        <v>Lib</v>
      </c>
      <c r="J53" t="str">
        <f>INDEX(products!$A:$G, MATCH(orders!$D53, products!$A:$A, 0), MATCH(orders!J$1, products!$A$1:$G$1, 0))</f>
        <v>L</v>
      </c>
      <c r="K53">
        <f>INDEX(products!$A:$G, MATCH(orders!$D53, products!$A:$A, 0), MATCH(orders!K$1, products!$A$1:$G$1, 0))</f>
        <v>2.5</v>
      </c>
      <c r="L53">
        <f>INDEX(products!$A:$G, MATCH(orders!$D53, products!$A:$A, 0), MATCH(orders!L$1, products!$A$1:$G$1, 0))</f>
        <v>36.454999999999998</v>
      </c>
      <c r="M53">
        <f t="shared" si="0"/>
        <v>145.82</v>
      </c>
    </row>
    <row r="54" spans="1:13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IF(_xlfn.XLOOKUP(C54,customers!$A$1:$A$1001, customers!$C$1:$C$1001, , 0) = 0, "", _xlfn.XLOOKUP(C54,customers!$A$1:$A$1001, customers!$C$1:$C$1001, , 0))</f>
        <v>hmattioli1g@webmd.com</v>
      </c>
      <c r="H54" t="str">
        <f>_xlfn.XLOOKUP(C54,customers!$A$1:$A$1001, customers!$G$1:$G$1001, , 0)</f>
        <v>United Kingdom</v>
      </c>
      <c r="I54" t="str">
        <f>INDEX(products!$A:$G, MATCH(orders!$D54, products!$A:$A, 0), MATCH(orders!I$1, products!$A$1:$G$1, 0))</f>
        <v>Rob</v>
      </c>
      <c r="J54" t="str">
        <f>INDEX(products!$A:$G, MATCH(orders!$D54, products!$A:$A, 0), MATCH(orders!J$1, products!$A$1:$G$1, 0))</f>
        <v>M</v>
      </c>
      <c r="K54">
        <f>INDEX(products!$A:$G, MATCH(orders!$D54, products!$A:$A, 0), MATCH(orders!K$1, products!$A$1:$G$1, 0))</f>
        <v>0.5</v>
      </c>
      <c r="L54">
        <f>INDEX(products!$A:$G, MATCH(orders!$D54, products!$A:$A, 0), MATCH(orders!L$1, products!$A$1:$G$1, 0))</f>
        <v>5.97</v>
      </c>
      <c r="M54">
        <f t="shared" si="0"/>
        <v>29.849999999999998</v>
      </c>
    </row>
    <row r="55" spans="1:13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IF(_xlfn.XLOOKUP(C55,customers!$A$1:$A$1001, customers!$C$1:$C$1001, , 0) = 0, "", _xlfn.XLOOKUP(C55,customers!$A$1:$A$1001, customers!$C$1:$C$1001, , 0))</f>
        <v>hmattioli1g@webmd.com</v>
      </c>
      <c r="H55" t="str">
        <f>_xlfn.XLOOKUP(C55,customers!$A$1:$A$1001, customers!$G$1:$G$1001, , 0)</f>
        <v>United Kingdom</v>
      </c>
      <c r="I55" t="str">
        <f>INDEX(products!$A:$G, MATCH(orders!$D55, products!$A:$A, 0), MATCH(orders!I$1, products!$A$1:$G$1, 0))</f>
        <v>Lib</v>
      </c>
      <c r="J55" t="str">
        <f>INDEX(products!$A:$G, MATCH(orders!$D55, products!$A:$A, 0), MATCH(orders!J$1, products!$A$1:$G$1, 0))</f>
        <v>L</v>
      </c>
      <c r="K55">
        <f>INDEX(products!$A:$G, MATCH(orders!$D55, products!$A:$A, 0), MATCH(orders!K$1, products!$A$1:$G$1, 0))</f>
        <v>2.5</v>
      </c>
      <c r="L55">
        <f>INDEX(products!$A:$G, MATCH(orders!$D55, products!$A:$A, 0), MATCH(orders!L$1, products!$A$1:$G$1, 0))</f>
        <v>36.454999999999998</v>
      </c>
      <c r="M55">
        <f t="shared" si="0"/>
        <v>72.91</v>
      </c>
    </row>
    <row r="56" spans="1:13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IF(_xlfn.XLOOKUP(C56,customers!$A$1:$A$1001, customers!$C$1:$C$1001, , 0) = 0, "", _xlfn.XLOOKUP(C56,customers!$A$1:$A$1001, customers!$C$1:$C$1001, , 0))</f>
        <v>agillard1i@issuu.com</v>
      </c>
      <c r="H56" t="str">
        <f>_xlfn.XLOOKUP(C56,customers!$A$1:$A$1001, customers!$G$1:$G$1001, , 0)</f>
        <v>United States</v>
      </c>
      <c r="I56" t="str">
        <f>INDEX(products!$A:$G, MATCH(orders!$D56, products!$A:$A, 0), MATCH(orders!I$1, products!$A$1:$G$1, 0))</f>
        <v>Lib</v>
      </c>
      <c r="J56" t="str">
        <f>INDEX(products!$A:$G, MATCH(orders!$D56, products!$A:$A, 0), MATCH(orders!J$1, products!$A$1:$G$1, 0))</f>
        <v>M</v>
      </c>
      <c r="K56">
        <f>INDEX(products!$A:$G, MATCH(orders!$D56, products!$A:$A, 0), MATCH(orders!K$1, products!$A$1:$G$1, 0))</f>
        <v>1</v>
      </c>
      <c r="L56">
        <f>INDEX(products!$A:$G, MATCH(orders!$D56, products!$A:$A, 0), MATCH(orders!L$1, products!$A$1:$G$1, 0))</f>
        <v>14.55</v>
      </c>
      <c r="M56">
        <f t="shared" si="0"/>
        <v>72.75</v>
      </c>
    </row>
    <row r="57" spans="1:13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 t="str">
        <f>IF(_xlfn.XLOOKUP(C57,customers!$A$1:$A$1001, customers!$C$1:$C$1001, , 0) = 0, "", _xlfn.XLOOKUP(C57,customers!$A$1:$A$1001, customers!$C$1:$C$1001, , 0))</f>
        <v/>
      </c>
      <c r="H57" t="str">
        <f>_xlfn.XLOOKUP(C57,customers!$A$1:$A$1001, customers!$G$1:$G$1001, , 0)</f>
        <v>United States</v>
      </c>
      <c r="I57" t="str">
        <f>INDEX(products!$A:$G, MATCH(orders!$D57, products!$A:$A, 0), MATCH(orders!I$1, products!$A$1:$G$1, 0))</f>
        <v>Lib</v>
      </c>
      <c r="J57" t="str">
        <f>INDEX(products!$A:$G, MATCH(orders!$D57, products!$A:$A, 0), MATCH(orders!J$1, products!$A$1:$G$1, 0))</f>
        <v>L</v>
      </c>
      <c r="K57">
        <f>INDEX(products!$A:$G, MATCH(orders!$D57, products!$A:$A, 0), MATCH(orders!K$1, products!$A$1:$G$1, 0))</f>
        <v>1</v>
      </c>
      <c r="L57">
        <f>INDEX(products!$A:$G, MATCH(orders!$D57, products!$A:$A, 0), MATCH(orders!L$1, products!$A$1:$G$1, 0))</f>
        <v>15.85</v>
      </c>
      <c r="M57">
        <f t="shared" si="0"/>
        <v>47.55</v>
      </c>
    </row>
    <row r="58" spans="1:13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IF(_xlfn.XLOOKUP(C58,customers!$A$1:$A$1001, customers!$C$1:$C$1001, , 0) = 0, "", _xlfn.XLOOKUP(C58,customers!$A$1:$A$1001, customers!$C$1:$C$1001, , 0))</f>
        <v>tgrizard1k@odnoklassniki.ru</v>
      </c>
      <c r="H58" t="str">
        <f>_xlfn.XLOOKUP(C58,customers!$A$1:$A$1001, customers!$G$1:$G$1001, , 0)</f>
        <v>United States</v>
      </c>
      <c r="I58" t="str">
        <f>INDEX(products!$A:$G, MATCH(orders!$D58, products!$A:$A, 0), MATCH(orders!I$1, products!$A$1:$G$1, 0))</f>
        <v>Exc</v>
      </c>
      <c r="J58" t="str">
        <f>INDEX(products!$A:$G, MATCH(orders!$D58, products!$A:$A, 0), MATCH(orders!J$1, products!$A$1:$G$1, 0))</f>
        <v>D</v>
      </c>
      <c r="K58">
        <f>INDEX(products!$A:$G, MATCH(orders!$D58, products!$A:$A, 0), MATCH(orders!K$1, products!$A$1:$G$1, 0))</f>
        <v>0.2</v>
      </c>
      <c r="L58">
        <f>INDEX(products!$A:$G, MATCH(orders!$D58, products!$A:$A, 0), MATCH(orders!L$1, products!$A$1:$G$1, 0))</f>
        <v>3.645</v>
      </c>
      <c r="M58">
        <f t="shared" si="0"/>
        <v>10.935</v>
      </c>
    </row>
    <row r="59" spans="1:13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IF(_xlfn.XLOOKUP(C59,customers!$A$1:$A$1001, customers!$C$1:$C$1001, , 0) = 0, "", _xlfn.XLOOKUP(C59,customers!$A$1:$A$1001, customers!$C$1:$C$1001, , 0))</f>
        <v>rrelton1l@stanford.edu</v>
      </c>
      <c r="H59" t="str">
        <f>_xlfn.XLOOKUP(C59,customers!$A$1:$A$1001, customers!$G$1:$G$1001, , 0)</f>
        <v>United States</v>
      </c>
      <c r="I59" t="str">
        <f>INDEX(products!$A:$G, MATCH(orders!$D59, products!$A:$A, 0), MATCH(orders!I$1, products!$A$1:$G$1, 0))</f>
        <v>Exc</v>
      </c>
      <c r="J59" t="str">
        <f>INDEX(products!$A:$G, MATCH(orders!$D59, products!$A:$A, 0), MATCH(orders!J$1, products!$A$1:$G$1, 0))</f>
        <v>L</v>
      </c>
      <c r="K59">
        <f>INDEX(products!$A:$G, MATCH(orders!$D59, products!$A:$A, 0), MATCH(orders!K$1, products!$A$1:$G$1, 0))</f>
        <v>1</v>
      </c>
      <c r="L59">
        <f>INDEX(products!$A:$G, MATCH(orders!$D59, products!$A:$A, 0), MATCH(orders!L$1, products!$A$1:$G$1, 0))</f>
        <v>14.85</v>
      </c>
      <c r="M59">
        <f t="shared" si="0"/>
        <v>59.4</v>
      </c>
    </row>
    <row r="60" spans="1:13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 t="str">
        <f>IF(_xlfn.XLOOKUP(C60,customers!$A$1:$A$1001, customers!$C$1:$C$1001, , 0) = 0, "", _xlfn.XLOOKUP(C60,customers!$A$1:$A$1001, customers!$C$1:$C$1001, , 0))</f>
        <v/>
      </c>
      <c r="H60" t="str">
        <f>_xlfn.XLOOKUP(C60,customers!$A$1:$A$1001, customers!$G$1:$G$1001, , 0)</f>
        <v>United States</v>
      </c>
      <c r="I60" t="str">
        <f>INDEX(products!$A:$G, MATCH(orders!$D60, products!$A:$A, 0), MATCH(orders!I$1, products!$A$1:$G$1, 0))</f>
        <v>Lib</v>
      </c>
      <c r="J60" t="str">
        <f>INDEX(products!$A:$G, MATCH(orders!$D60, products!$A:$A, 0), MATCH(orders!J$1, products!$A$1:$G$1, 0))</f>
        <v>D</v>
      </c>
      <c r="K60">
        <f>INDEX(products!$A:$G, MATCH(orders!$D60, products!$A:$A, 0), MATCH(orders!K$1, products!$A$1:$G$1, 0))</f>
        <v>2.5</v>
      </c>
      <c r="L60">
        <f>INDEX(products!$A:$G, MATCH(orders!$D60, products!$A:$A, 0), MATCH(orders!L$1, products!$A$1:$G$1, 0))</f>
        <v>29.784999999999997</v>
      </c>
      <c r="M60">
        <f t="shared" si="0"/>
        <v>89.35499999999999</v>
      </c>
    </row>
    <row r="61" spans="1:13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IF(_xlfn.XLOOKUP(C61,customers!$A$1:$A$1001, customers!$C$1:$C$1001, , 0) = 0, "", _xlfn.XLOOKUP(C61,customers!$A$1:$A$1001, customers!$C$1:$C$1001, , 0))</f>
        <v>sgilroy1n@eepurl.com</v>
      </c>
      <c r="H61" t="str">
        <f>_xlfn.XLOOKUP(C61,customers!$A$1:$A$1001, customers!$G$1:$G$1001, , 0)</f>
        <v>United States</v>
      </c>
      <c r="I61" t="str">
        <f>INDEX(products!$A:$G, MATCH(orders!$D61, products!$A:$A, 0), MATCH(orders!I$1, products!$A$1:$G$1, 0))</f>
        <v>Lib</v>
      </c>
      <c r="J61" t="str">
        <f>INDEX(products!$A:$G, MATCH(orders!$D61, products!$A:$A, 0), MATCH(orders!J$1, products!$A$1:$G$1, 0))</f>
        <v>M</v>
      </c>
      <c r="K61">
        <f>INDEX(products!$A:$G, MATCH(orders!$D61, products!$A:$A, 0), MATCH(orders!K$1, products!$A$1:$G$1, 0))</f>
        <v>0.5</v>
      </c>
      <c r="L61">
        <f>INDEX(products!$A:$G, MATCH(orders!$D61, products!$A:$A, 0), MATCH(orders!L$1, products!$A$1:$G$1, 0))</f>
        <v>8.73</v>
      </c>
      <c r="M61">
        <f t="shared" si="0"/>
        <v>26.19</v>
      </c>
    </row>
    <row r="62" spans="1:13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IF(_xlfn.XLOOKUP(C62,customers!$A$1:$A$1001, customers!$C$1:$C$1001, , 0) = 0, "", _xlfn.XLOOKUP(C62,customers!$A$1:$A$1001, customers!$C$1:$C$1001, , 0))</f>
        <v>ccottingham1o@wikipedia.org</v>
      </c>
      <c r="H62" t="str">
        <f>_xlfn.XLOOKUP(C62,customers!$A$1:$A$1001, customers!$G$1:$G$1001, , 0)</f>
        <v>United States</v>
      </c>
      <c r="I62" t="str">
        <f>INDEX(products!$A:$G, MATCH(orders!$D62, products!$A:$A, 0), MATCH(orders!I$1, products!$A$1:$G$1, 0))</f>
        <v>Ara</v>
      </c>
      <c r="J62" t="str">
        <f>INDEX(products!$A:$G, MATCH(orders!$D62, products!$A:$A, 0), MATCH(orders!J$1, products!$A$1:$G$1, 0))</f>
        <v>D</v>
      </c>
      <c r="K62">
        <f>INDEX(products!$A:$G, MATCH(orders!$D62, products!$A:$A, 0), MATCH(orders!K$1, products!$A$1:$G$1, 0))</f>
        <v>2.5</v>
      </c>
      <c r="L62">
        <f>INDEX(products!$A:$G, MATCH(orders!$D62, products!$A:$A, 0), MATCH(orders!L$1, products!$A$1:$G$1, 0))</f>
        <v>22.884999999999998</v>
      </c>
      <c r="M62">
        <f t="shared" si="0"/>
        <v>114.42499999999998</v>
      </c>
    </row>
    <row r="63" spans="1:13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 t="str">
        <f>IF(_xlfn.XLOOKUP(C63,customers!$A$1:$A$1001, customers!$C$1:$C$1001, , 0) = 0, "", _xlfn.XLOOKUP(C63,customers!$A$1:$A$1001, customers!$C$1:$C$1001, , 0))</f>
        <v/>
      </c>
      <c r="H63" t="str">
        <f>_xlfn.XLOOKUP(C63,customers!$A$1:$A$1001, customers!$G$1:$G$1001, , 0)</f>
        <v>United Kingdom</v>
      </c>
      <c r="I63" t="str">
        <f>INDEX(products!$A:$G, MATCH(orders!$D63, products!$A:$A, 0), MATCH(orders!I$1, products!$A$1:$G$1, 0))</f>
        <v>Rob</v>
      </c>
      <c r="J63" t="str">
        <f>INDEX(products!$A:$G, MATCH(orders!$D63, products!$A:$A, 0), MATCH(orders!J$1, products!$A$1:$G$1, 0))</f>
        <v>D</v>
      </c>
      <c r="K63">
        <f>INDEX(products!$A:$G, MATCH(orders!$D63, products!$A:$A, 0), MATCH(orders!K$1, products!$A$1:$G$1, 0))</f>
        <v>0.5</v>
      </c>
      <c r="L63">
        <f>INDEX(products!$A:$G, MATCH(orders!$D63, products!$A:$A, 0), MATCH(orders!L$1, products!$A$1:$G$1, 0))</f>
        <v>5.3699999999999992</v>
      </c>
      <c r="M63">
        <f t="shared" si="0"/>
        <v>26.849999999999994</v>
      </c>
    </row>
    <row r="64" spans="1:13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 t="str">
        <f>IF(_xlfn.XLOOKUP(C64,customers!$A$1:$A$1001, customers!$C$1:$C$1001, , 0) = 0, "", _xlfn.XLOOKUP(C64,customers!$A$1:$A$1001, customers!$C$1:$C$1001, , 0))</f>
        <v/>
      </c>
      <c r="H64" t="str">
        <f>_xlfn.XLOOKUP(C64,customers!$A$1:$A$1001, customers!$G$1:$G$1001, , 0)</f>
        <v>United States</v>
      </c>
      <c r="I64" t="str">
        <f>INDEX(products!$A:$G, MATCH(orders!$D64, products!$A:$A, 0), MATCH(orders!I$1, products!$A$1:$G$1, 0))</f>
        <v>Lib</v>
      </c>
      <c r="J64" t="str">
        <f>INDEX(products!$A:$G, MATCH(orders!$D64, products!$A:$A, 0), MATCH(orders!J$1, products!$A$1:$G$1, 0))</f>
        <v>L</v>
      </c>
      <c r="K64">
        <f>INDEX(products!$A:$G, MATCH(orders!$D64, products!$A:$A, 0), MATCH(orders!K$1, products!$A$1:$G$1, 0))</f>
        <v>0.2</v>
      </c>
      <c r="L64">
        <f>INDEX(products!$A:$G, MATCH(orders!$D64, products!$A:$A, 0), MATCH(orders!L$1, products!$A$1:$G$1, 0))</f>
        <v>4.7549999999999999</v>
      </c>
      <c r="M64">
        <f t="shared" si="0"/>
        <v>23.774999999999999</v>
      </c>
    </row>
    <row r="65" spans="1:13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IF(_xlfn.XLOOKUP(C65,customers!$A$1:$A$1001, customers!$C$1:$C$1001, , 0) = 0, "", _xlfn.XLOOKUP(C65,customers!$A$1:$A$1001, customers!$C$1:$C$1001, , 0))</f>
        <v>adykes1r@eventbrite.com</v>
      </c>
      <c r="H65" t="str">
        <f>_xlfn.XLOOKUP(C65,customers!$A$1:$A$1001, customers!$G$1:$G$1001, , 0)</f>
        <v>United States</v>
      </c>
      <c r="I65" t="str">
        <f>INDEX(products!$A:$G, MATCH(orders!$D65, products!$A:$A, 0), MATCH(orders!I$1, products!$A$1:$G$1, 0))</f>
        <v>Ara</v>
      </c>
      <c r="J65" t="str">
        <f>INDEX(products!$A:$G, MATCH(orders!$D65, products!$A:$A, 0), MATCH(orders!J$1, products!$A$1:$G$1, 0))</f>
        <v>M</v>
      </c>
      <c r="K65">
        <f>INDEX(products!$A:$G, MATCH(orders!$D65, products!$A:$A, 0), MATCH(orders!K$1, products!$A$1:$G$1, 0))</f>
        <v>0.5</v>
      </c>
      <c r="L65">
        <f>INDEX(products!$A:$G, MATCH(orders!$D65, products!$A:$A, 0), MATCH(orders!L$1, products!$A$1:$G$1, 0))</f>
        <v>6.75</v>
      </c>
      <c r="M65">
        <f t="shared" si="0"/>
        <v>6.75</v>
      </c>
    </row>
    <row r="66" spans="1:13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 t="str">
        <f>IF(_xlfn.XLOOKUP(C66,customers!$A$1:$A$1001, customers!$C$1:$C$1001, , 0) = 0, "", _xlfn.XLOOKUP(C66,customers!$A$1:$A$1001, customers!$C$1:$C$1001, , 0))</f>
        <v/>
      </c>
      <c r="H66" t="str">
        <f>_xlfn.XLOOKUP(C66,customers!$A$1:$A$1001, customers!$G$1:$G$1001, , 0)</f>
        <v>United States</v>
      </c>
      <c r="I66" t="str">
        <f>INDEX(products!$A:$G, MATCH(orders!$D66, products!$A:$A, 0), MATCH(orders!I$1, products!$A$1:$G$1, 0))</f>
        <v>Rob</v>
      </c>
      <c r="J66" t="str">
        <f>INDEX(products!$A:$G, MATCH(orders!$D66, products!$A:$A, 0), MATCH(orders!J$1, products!$A$1:$G$1, 0))</f>
        <v>M</v>
      </c>
      <c r="K66">
        <f>INDEX(products!$A:$G, MATCH(orders!$D66, products!$A:$A, 0), MATCH(orders!K$1, products!$A$1:$G$1, 0))</f>
        <v>0.5</v>
      </c>
      <c r="L66">
        <f>INDEX(products!$A:$G, MATCH(orders!$D66, products!$A:$A, 0), MATCH(orders!L$1, products!$A$1:$G$1, 0))</f>
        <v>5.97</v>
      </c>
      <c r="M66">
        <f t="shared" si="0"/>
        <v>35.82</v>
      </c>
    </row>
    <row r="67" spans="1:13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IF(_xlfn.XLOOKUP(C67,customers!$A$1:$A$1001, customers!$C$1:$C$1001, , 0) = 0, "", _xlfn.XLOOKUP(C67,customers!$A$1:$A$1001, customers!$C$1:$C$1001, , 0))</f>
        <v>acockrem1t@engadget.com</v>
      </c>
      <c r="H67" t="str">
        <f>_xlfn.XLOOKUP(C67,customers!$A$1:$A$1001, customers!$G$1:$G$1001, , 0)</f>
        <v>United States</v>
      </c>
      <c r="I67" t="str">
        <f>INDEX(products!$A:$G, MATCH(orders!$D67, products!$A:$A, 0), MATCH(orders!I$1, products!$A$1:$G$1, 0))</f>
        <v>Rob</v>
      </c>
      <c r="J67" t="str">
        <f>INDEX(products!$A:$G, MATCH(orders!$D67, products!$A:$A, 0), MATCH(orders!J$1, products!$A$1:$G$1, 0))</f>
        <v>D</v>
      </c>
      <c r="K67">
        <f>INDEX(products!$A:$G, MATCH(orders!$D67, products!$A:$A, 0), MATCH(orders!K$1, products!$A$1:$G$1, 0))</f>
        <v>2.5</v>
      </c>
      <c r="L67">
        <f>INDEX(products!$A:$G, MATCH(orders!$D67, products!$A:$A, 0), MATCH(orders!L$1, products!$A$1:$G$1, 0))</f>
        <v>20.584999999999997</v>
      </c>
      <c r="M67">
        <f t="shared" ref="M67:M130" si="1">L67 *E67</f>
        <v>82.339999999999989</v>
      </c>
    </row>
    <row r="68" spans="1:13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IF(_xlfn.XLOOKUP(C68,customers!$A$1:$A$1001, customers!$C$1:$C$1001, , 0) = 0, "", _xlfn.XLOOKUP(C68,customers!$A$1:$A$1001, customers!$C$1:$C$1001, , 0))</f>
        <v>bumpleby1u@soundcloud.com</v>
      </c>
      <c r="H68" t="str">
        <f>_xlfn.XLOOKUP(C68,customers!$A$1:$A$1001, customers!$G$1:$G$1001, , 0)</f>
        <v>United States</v>
      </c>
      <c r="I68" t="str">
        <f>INDEX(products!$A:$G, MATCH(orders!$D68, products!$A:$A, 0), MATCH(orders!I$1, products!$A$1:$G$1, 0))</f>
        <v>Rob</v>
      </c>
      <c r="J68" t="str">
        <f>INDEX(products!$A:$G, MATCH(orders!$D68, products!$A:$A, 0), MATCH(orders!J$1, products!$A$1:$G$1, 0))</f>
        <v>L</v>
      </c>
      <c r="K68">
        <f>INDEX(products!$A:$G, MATCH(orders!$D68, products!$A:$A, 0), MATCH(orders!K$1, products!$A$1:$G$1, 0))</f>
        <v>0.5</v>
      </c>
      <c r="L68">
        <f>INDEX(products!$A:$G, MATCH(orders!$D68, products!$A:$A, 0), MATCH(orders!L$1, products!$A$1:$G$1, 0))</f>
        <v>7.169999999999999</v>
      </c>
      <c r="M68">
        <f t="shared" si="1"/>
        <v>7.169999999999999</v>
      </c>
    </row>
    <row r="69" spans="1:13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IF(_xlfn.XLOOKUP(C69,customers!$A$1:$A$1001, customers!$C$1:$C$1001, , 0) = 0, "", _xlfn.XLOOKUP(C69,customers!$A$1:$A$1001, customers!$C$1:$C$1001, , 0))</f>
        <v>nsaleway1v@dedecms.com</v>
      </c>
      <c r="H69" t="str">
        <f>_xlfn.XLOOKUP(C69,customers!$A$1:$A$1001, customers!$G$1:$G$1001, , 0)</f>
        <v>United States</v>
      </c>
      <c r="I69" t="str">
        <f>INDEX(products!$A:$G, MATCH(orders!$D69, products!$A:$A, 0), MATCH(orders!I$1, products!$A$1:$G$1, 0))</f>
        <v>Lib</v>
      </c>
      <c r="J69" t="str">
        <f>INDEX(products!$A:$G, MATCH(orders!$D69, products!$A:$A, 0), MATCH(orders!J$1, products!$A$1:$G$1, 0))</f>
        <v>L</v>
      </c>
      <c r="K69">
        <f>INDEX(products!$A:$G, MATCH(orders!$D69, products!$A:$A, 0), MATCH(orders!K$1, products!$A$1:$G$1, 0))</f>
        <v>0.2</v>
      </c>
      <c r="L69">
        <f>INDEX(products!$A:$G, MATCH(orders!$D69, products!$A:$A, 0), MATCH(orders!L$1, products!$A$1:$G$1, 0))</f>
        <v>4.7549999999999999</v>
      </c>
      <c r="M69">
        <f t="shared" si="1"/>
        <v>9.51</v>
      </c>
    </row>
    <row r="70" spans="1:13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IF(_xlfn.XLOOKUP(C70,customers!$A$1:$A$1001, customers!$C$1:$C$1001, , 0) = 0, "", _xlfn.XLOOKUP(C70,customers!$A$1:$A$1001, customers!$C$1:$C$1001, , 0))</f>
        <v>hgoulter1w@abc.net.au</v>
      </c>
      <c r="H70" t="str">
        <f>_xlfn.XLOOKUP(C70,customers!$A$1:$A$1001, customers!$G$1:$G$1001, , 0)</f>
        <v>United States</v>
      </c>
      <c r="I70" t="str">
        <f>INDEX(products!$A:$G, MATCH(orders!$D70, products!$A:$A, 0), MATCH(orders!I$1, products!$A$1:$G$1, 0))</f>
        <v>Rob</v>
      </c>
      <c r="J70" t="str">
        <f>INDEX(products!$A:$G, MATCH(orders!$D70, products!$A:$A, 0), MATCH(orders!J$1, products!$A$1:$G$1, 0))</f>
        <v>M</v>
      </c>
      <c r="K70">
        <f>INDEX(products!$A:$G, MATCH(orders!$D70, products!$A:$A, 0), MATCH(orders!K$1, products!$A$1:$G$1, 0))</f>
        <v>0.2</v>
      </c>
      <c r="L70">
        <f>INDEX(products!$A:$G, MATCH(orders!$D70, products!$A:$A, 0), MATCH(orders!L$1, products!$A$1:$G$1, 0))</f>
        <v>2.9849999999999999</v>
      </c>
      <c r="M70">
        <f t="shared" si="1"/>
        <v>2.9849999999999999</v>
      </c>
    </row>
    <row r="71" spans="1:13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IF(_xlfn.XLOOKUP(C71,customers!$A$1:$A$1001, customers!$C$1:$C$1001, , 0) = 0, "", _xlfn.XLOOKUP(C71,customers!$A$1:$A$1001, customers!$C$1:$C$1001, , 0))</f>
        <v>grizzello1x@symantec.com</v>
      </c>
      <c r="H71" t="str">
        <f>_xlfn.XLOOKUP(C71,customers!$A$1:$A$1001, customers!$G$1:$G$1001, , 0)</f>
        <v>United Kingdom</v>
      </c>
      <c r="I71" t="str">
        <f>INDEX(products!$A:$G, MATCH(orders!$D71, products!$A:$A, 0), MATCH(orders!I$1, products!$A$1:$G$1, 0))</f>
        <v>Rob</v>
      </c>
      <c r="J71" t="str">
        <f>INDEX(products!$A:$G, MATCH(orders!$D71, products!$A:$A, 0), MATCH(orders!J$1, products!$A$1:$G$1, 0))</f>
        <v>M</v>
      </c>
      <c r="K71">
        <f>INDEX(products!$A:$G, MATCH(orders!$D71, products!$A:$A, 0), MATCH(orders!K$1, products!$A$1:$G$1, 0))</f>
        <v>1</v>
      </c>
      <c r="L71">
        <f>INDEX(products!$A:$G, MATCH(orders!$D71, products!$A:$A, 0), MATCH(orders!L$1, products!$A$1:$G$1, 0))</f>
        <v>9.9499999999999993</v>
      </c>
      <c r="M71">
        <f t="shared" si="1"/>
        <v>59.699999999999996</v>
      </c>
    </row>
    <row r="72" spans="1:13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IF(_xlfn.XLOOKUP(C72,customers!$A$1:$A$1001, customers!$C$1:$C$1001, , 0) = 0, "", _xlfn.XLOOKUP(C72,customers!$A$1:$A$1001, customers!$C$1:$C$1001, , 0))</f>
        <v>slist1y@mapquest.com</v>
      </c>
      <c r="H72" t="str">
        <f>_xlfn.XLOOKUP(C72,customers!$A$1:$A$1001, customers!$G$1:$G$1001, , 0)</f>
        <v>United States</v>
      </c>
      <c r="I72" t="str">
        <f>INDEX(products!$A:$G, MATCH(orders!$D72, products!$A:$A, 0), MATCH(orders!I$1, products!$A$1:$G$1, 0))</f>
        <v>Exc</v>
      </c>
      <c r="J72" t="str">
        <f>INDEX(products!$A:$G, MATCH(orders!$D72, products!$A:$A, 0), MATCH(orders!J$1, products!$A$1:$G$1, 0))</f>
        <v>L</v>
      </c>
      <c r="K72">
        <f>INDEX(products!$A:$G, MATCH(orders!$D72, products!$A:$A, 0), MATCH(orders!K$1, products!$A$1:$G$1, 0))</f>
        <v>2.5</v>
      </c>
      <c r="L72">
        <f>INDEX(products!$A:$G, MATCH(orders!$D72, products!$A:$A, 0), MATCH(orders!L$1, products!$A$1:$G$1, 0))</f>
        <v>34.154999999999994</v>
      </c>
      <c r="M72">
        <f t="shared" si="1"/>
        <v>136.61999999999998</v>
      </c>
    </row>
    <row r="73" spans="1:13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IF(_xlfn.XLOOKUP(C73,customers!$A$1:$A$1001, customers!$C$1:$C$1001, , 0) = 0, "", _xlfn.XLOOKUP(C73,customers!$A$1:$A$1001, customers!$C$1:$C$1001, , 0))</f>
        <v>sedmondson1z@theguardian.com</v>
      </c>
      <c r="H73" t="str">
        <f>_xlfn.XLOOKUP(C73,customers!$A$1:$A$1001, customers!$G$1:$G$1001, , 0)</f>
        <v>Ireland</v>
      </c>
      <c r="I73" t="str">
        <f>INDEX(products!$A:$G, MATCH(orders!$D73, products!$A:$A, 0), MATCH(orders!I$1, products!$A$1:$G$1, 0))</f>
        <v>Lib</v>
      </c>
      <c r="J73" t="str">
        <f>INDEX(products!$A:$G, MATCH(orders!$D73, products!$A:$A, 0), MATCH(orders!J$1, products!$A$1:$G$1, 0))</f>
        <v>L</v>
      </c>
      <c r="K73">
        <f>INDEX(products!$A:$G, MATCH(orders!$D73, products!$A:$A, 0), MATCH(orders!K$1, products!$A$1:$G$1, 0))</f>
        <v>0.2</v>
      </c>
      <c r="L73">
        <f>INDEX(products!$A:$G, MATCH(orders!$D73, products!$A:$A, 0), MATCH(orders!L$1, products!$A$1:$G$1, 0))</f>
        <v>4.7549999999999999</v>
      </c>
      <c r="M73">
        <f t="shared" si="1"/>
        <v>9.51</v>
      </c>
    </row>
    <row r="74" spans="1:13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 t="str">
        <f>IF(_xlfn.XLOOKUP(C74,customers!$A$1:$A$1001, customers!$C$1:$C$1001, , 0) = 0, "", _xlfn.XLOOKUP(C74,customers!$A$1:$A$1001, customers!$C$1:$C$1001, , 0))</f>
        <v/>
      </c>
      <c r="H74" t="str">
        <f>_xlfn.XLOOKUP(C74,customers!$A$1:$A$1001, customers!$G$1:$G$1001, , 0)</f>
        <v>United States</v>
      </c>
      <c r="I74" t="str">
        <f>INDEX(products!$A:$G, MATCH(orders!$D74, products!$A:$A, 0), MATCH(orders!I$1, products!$A$1:$G$1, 0))</f>
        <v>Ara</v>
      </c>
      <c r="J74" t="str">
        <f>INDEX(products!$A:$G, MATCH(orders!$D74, products!$A:$A, 0), MATCH(orders!J$1, products!$A$1:$G$1, 0))</f>
        <v>M</v>
      </c>
      <c r="K74">
        <f>INDEX(products!$A:$G, MATCH(orders!$D74, products!$A:$A, 0), MATCH(orders!K$1, products!$A$1:$G$1, 0))</f>
        <v>2.5</v>
      </c>
      <c r="L74">
        <f>INDEX(products!$A:$G, MATCH(orders!$D74, products!$A:$A, 0), MATCH(orders!L$1, products!$A$1:$G$1, 0))</f>
        <v>25.874999999999996</v>
      </c>
      <c r="M74">
        <f t="shared" si="1"/>
        <v>77.624999999999986</v>
      </c>
    </row>
    <row r="75" spans="1:13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 t="str">
        <f>IF(_xlfn.XLOOKUP(C75,customers!$A$1:$A$1001, customers!$C$1:$C$1001, , 0) = 0, "", _xlfn.XLOOKUP(C75,customers!$A$1:$A$1001, customers!$C$1:$C$1001, , 0))</f>
        <v/>
      </c>
      <c r="H75" t="str">
        <f>_xlfn.XLOOKUP(C75,customers!$A$1:$A$1001, customers!$G$1:$G$1001, , 0)</f>
        <v>United States</v>
      </c>
      <c r="I75" t="str">
        <f>INDEX(products!$A:$G, MATCH(orders!$D75, products!$A:$A, 0), MATCH(orders!I$1, products!$A$1:$G$1, 0))</f>
        <v>Lib</v>
      </c>
      <c r="J75" t="str">
        <f>INDEX(products!$A:$G, MATCH(orders!$D75, products!$A:$A, 0), MATCH(orders!J$1, products!$A$1:$G$1, 0))</f>
        <v>M</v>
      </c>
      <c r="K75">
        <f>INDEX(products!$A:$G, MATCH(orders!$D75, products!$A:$A, 0), MATCH(orders!K$1, products!$A$1:$G$1, 0))</f>
        <v>0.2</v>
      </c>
      <c r="L75">
        <f>INDEX(products!$A:$G, MATCH(orders!$D75, products!$A:$A, 0), MATCH(orders!L$1, products!$A$1:$G$1, 0))</f>
        <v>4.3650000000000002</v>
      </c>
      <c r="M75">
        <f t="shared" si="1"/>
        <v>21.825000000000003</v>
      </c>
    </row>
    <row r="76" spans="1:13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IF(_xlfn.XLOOKUP(C76,customers!$A$1:$A$1001, customers!$C$1:$C$1001, , 0) = 0, "", _xlfn.XLOOKUP(C76,customers!$A$1:$A$1001, customers!$C$1:$C$1001, , 0))</f>
        <v>jrangall22@newsvine.com</v>
      </c>
      <c r="H76" t="str">
        <f>_xlfn.XLOOKUP(C76,customers!$A$1:$A$1001, customers!$G$1:$G$1001, , 0)</f>
        <v>United States</v>
      </c>
      <c r="I76" t="str">
        <f>INDEX(products!$A:$G, MATCH(orders!$D76, products!$A:$A, 0), MATCH(orders!I$1, products!$A$1:$G$1, 0))</f>
        <v>Exc</v>
      </c>
      <c r="J76" t="str">
        <f>INDEX(products!$A:$G, MATCH(orders!$D76, products!$A:$A, 0), MATCH(orders!J$1, products!$A$1:$G$1, 0))</f>
        <v>L</v>
      </c>
      <c r="K76">
        <f>INDEX(products!$A:$G, MATCH(orders!$D76, products!$A:$A, 0), MATCH(orders!K$1, products!$A$1:$G$1, 0))</f>
        <v>0.5</v>
      </c>
      <c r="L76">
        <f>INDEX(products!$A:$G, MATCH(orders!$D76, products!$A:$A, 0), MATCH(orders!L$1, products!$A$1:$G$1, 0))</f>
        <v>8.91</v>
      </c>
      <c r="M76">
        <f t="shared" si="1"/>
        <v>17.82</v>
      </c>
    </row>
    <row r="77" spans="1:13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IF(_xlfn.XLOOKUP(C77,customers!$A$1:$A$1001, customers!$C$1:$C$1001, , 0) = 0, "", _xlfn.XLOOKUP(C77,customers!$A$1:$A$1001, customers!$C$1:$C$1001, , 0))</f>
        <v>kboorn23@ezinearticles.com</v>
      </c>
      <c r="H77" t="str">
        <f>_xlfn.XLOOKUP(C77,customers!$A$1:$A$1001, customers!$G$1:$G$1001, , 0)</f>
        <v>Ireland</v>
      </c>
      <c r="I77" t="str">
        <f>INDEX(products!$A:$G, MATCH(orders!$D77, products!$A:$A, 0), MATCH(orders!I$1, products!$A$1:$G$1, 0))</f>
        <v>Rob</v>
      </c>
      <c r="J77" t="str">
        <f>INDEX(products!$A:$G, MATCH(orders!$D77, products!$A:$A, 0), MATCH(orders!J$1, products!$A$1:$G$1, 0))</f>
        <v>D</v>
      </c>
      <c r="K77">
        <f>INDEX(products!$A:$G, MATCH(orders!$D77, products!$A:$A, 0), MATCH(orders!K$1, products!$A$1:$G$1, 0))</f>
        <v>1</v>
      </c>
      <c r="L77">
        <f>INDEX(products!$A:$G, MATCH(orders!$D77, products!$A:$A, 0), MATCH(orders!L$1, products!$A$1:$G$1, 0))</f>
        <v>8.9499999999999993</v>
      </c>
      <c r="M77">
        <f t="shared" si="1"/>
        <v>53.699999999999996</v>
      </c>
    </row>
    <row r="78" spans="1:13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 t="str">
        <f>IF(_xlfn.XLOOKUP(C78,customers!$A$1:$A$1001, customers!$C$1:$C$1001, , 0) = 0, "", _xlfn.XLOOKUP(C78,customers!$A$1:$A$1001, customers!$C$1:$C$1001, , 0))</f>
        <v/>
      </c>
      <c r="H78" t="str">
        <f>_xlfn.XLOOKUP(C78,customers!$A$1:$A$1001, customers!$G$1:$G$1001, , 0)</f>
        <v>Ireland</v>
      </c>
      <c r="I78" t="str">
        <f>INDEX(products!$A:$G, MATCH(orders!$D78, products!$A:$A, 0), MATCH(orders!I$1, products!$A$1:$G$1, 0))</f>
        <v>Rob</v>
      </c>
      <c r="J78" t="str">
        <f>INDEX(products!$A:$G, MATCH(orders!$D78, products!$A:$A, 0), MATCH(orders!J$1, products!$A$1:$G$1, 0))</f>
        <v>L</v>
      </c>
      <c r="K78">
        <f>INDEX(products!$A:$G, MATCH(orders!$D78, products!$A:$A, 0), MATCH(orders!K$1, products!$A$1:$G$1, 0))</f>
        <v>0.2</v>
      </c>
      <c r="L78">
        <f>INDEX(products!$A:$G, MATCH(orders!$D78, products!$A:$A, 0), MATCH(orders!L$1, products!$A$1:$G$1, 0))</f>
        <v>3.5849999999999995</v>
      </c>
      <c r="M78">
        <f t="shared" si="1"/>
        <v>3.5849999999999995</v>
      </c>
    </row>
    <row r="79" spans="1:13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IF(_xlfn.XLOOKUP(C79,customers!$A$1:$A$1001, customers!$C$1:$C$1001, , 0) = 0, "", _xlfn.XLOOKUP(C79,customers!$A$1:$A$1001, customers!$C$1:$C$1001, , 0))</f>
        <v>celgey25@webs.com</v>
      </c>
      <c r="H79" t="str">
        <f>_xlfn.XLOOKUP(C79,customers!$A$1:$A$1001, customers!$G$1:$G$1001, , 0)</f>
        <v>United States</v>
      </c>
      <c r="I79" t="str">
        <f>INDEX(products!$A:$G, MATCH(orders!$D79, products!$A:$A, 0), MATCH(orders!I$1, products!$A$1:$G$1, 0))</f>
        <v>Exc</v>
      </c>
      <c r="J79" t="str">
        <f>INDEX(products!$A:$G, MATCH(orders!$D79, products!$A:$A, 0), MATCH(orders!J$1, products!$A$1:$G$1, 0))</f>
        <v>D</v>
      </c>
      <c r="K79">
        <f>INDEX(products!$A:$G, MATCH(orders!$D79, products!$A:$A, 0), MATCH(orders!K$1, products!$A$1:$G$1, 0))</f>
        <v>0.2</v>
      </c>
      <c r="L79">
        <f>INDEX(products!$A:$G, MATCH(orders!$D79, products!$A:$A, 0), MATCH(orders!L$1, products!$A$1:$G$1, 0))</f>
        <v>3.645</v>
      </c>
      <c r="M79">
        <f t="shared" si="1"/>
        <v>7.29</v>
      </c>
    </row>
    <row r="80" spans="1:13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IF(_xlfn.XLOOKUP(C80,customers!$A$1:$A$1001, customers!$C$1:$C$1001, , 0) = 0, "", _xlfn.XLOOKUP(C80,customers!$A$1:$A$1001, customers!$C$1:$C$1001, , 0))</f>
        <v>lmizzi26@rakuten.co.jp</v>
      </c>
      <c r="H80" t="str">
        <f>_xlfn.XLOOKUP(C80,customers!$A$1:$A$1001, customers!$G$1:$G$1001, , 0)</f>
        <v>United States</v>
      </c>
      <c r="I80" t="str">
        <f>INDEX(products!$A:$G, MATCH(orders!$D80, products!$A:$A, 0), MATCH(orders!I$1, products!$A$1:$G$1, 0))</f>
        <v>Ara</v>
      </c>
      <c r="J80" t="str">
        <f>INDEX(products!$A:$G, MATCH(orders!$D80, products!$A:$A, 0), MATCH(orders!J$1, products!$A$1:$G$1, 0))</f>
        <v>M</v>
      </c>
      <c r="K80">
        <f>INDEX(products!$A:$G, MATCH(orders!$D80, products!$A:$A, 0), MATCH(orders!K$1, products!$A$1:$G$1, 0))</f>
        <v>0.5</v>
      </c>
      <c r="L80">
        <f>INDEX(products!$A:$G, MATCH(orders!$D80, products!$A:$A, 0), MATCH(orders!L$1, products!$A$1:$G$1, 0))</f>
        <v>6.75</v>
      </c>
      <c r="M80">
        <f t="shared" si="1"/>
        <v>40.5</v>
      </c>
    </row>
    <row r="81" spans="1:13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IF(_xlfn.XLOOKUP(C81,customers!$A$1:$A$1001, customers!$C$1:$C$1001, , 0) = 0, "", _xlfn.XLOOKUP(C81,customers!$A$1:$A$1001, customers!$C$1:$C$1001, , 0))</f>
        <v>cgiacomazzo27@jigsy.com</v>
      </c>
      <c r="H81" t="str">
        <f>_xlfn.XLOOKUP(C81,customers!$A$1:$A$1001, customers!$G$1:$G$1001, , 0)</f>
        <v>United States</v>
      </c>
      <c r="I81" t="str">
        <f>INDEX(products!$A:$G, MATCH(orders!$D81, products!$A:$A, 0), MATCH(orders!I$1, products!$A$1:$G$1, 0))</f>
        <v>Rob</v>
      </c>
      <c r="J81" t="str">
        <f>INDEX(products!$A:$G, MATCH(orders!$D81, products!$A:$A, 0), MATCH(orders!J$1, products!$A$1:$G$1, 0))</f>
        <v>L</v>
      </c>
      <c r="K81">
        <f>INDEX(products!$A:$G, MATCH(orders!$D81, products!$A:$A, 0), MATCH(orders!K$1, products!$A$1:$G$1, 0))</f>
        <v>1</v>
      </c>
      <c r="L81">
        <f>INDEX(products!$A:$G, MATCH(orders!$D81, products!$A:$A, 0), MATCH(orders!L$1, products!$A$1:$G$1, 0))</f>
        <v>11.95</v>
      </c>
      <c r="M81">
        <f t="shared" si="1"/>
        <v>47.8</v>
      </c>
    </row>
    <row r="82" spans="1:13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IF(_xlfn.XLOOKUP(C82,customers!$A$1:$A$1001, customers!$C$1:$C$1001, , 0) = 0, "", _xlfn.XLOOKUP(C82,customers!$A$1:$A$1001, customers!$C$1:$C$1001, , 0))</f>
        <v>aarnow28@arizona.edu</v>
      </c>
      <c r="H82" t="str">
        <f>_xlfn.XLOOKUP(C82,customers!$A$1:$A$1001, customers!$G$1:$G$1001, , 0)</f>
        <v>United States</v>
      </c>
      <c r="I82" t="str">
        <f>INDEX(products!$A:$G, MATCH(orders!$D82, products!$A:$A, 0), MATCH(orders!I$1, products!$A$1:$G$1, 0))</f>
        <v>Ara</v>
      </c>
      <c r="J82" t="str">
        <f>INDEX(products!$A:$G, MATCH(orders!$D82, products!$A:$A, 0), MATCH(orders!J$1, products!$A$1:$G$1, 0))</f>
        <v>L</v>
      </c>
      <c r="K82">
        <f>INDEX(products!$A:$G, MATCH(orders!$D82, products!$A:$A, 0), MATCH(orders!K$1, products!$A$1:$G$1, 0))</f>
        <v>0.5</v>
      </c>
      <c r="L82">
        <f>INDEX(products!$A:$G, MATCH(orders!$D82, products!$A:$A, 0), MATCH(orders!L$1, products!$A$1:$G$1, 0))</f>
        <v>7.77</v>
      </c>
      <c r="M82">
        <f t="shared" si="1"/>
        <v>38.849999999999994</v>
      </c>
    </row>
    <row r="83" spans="1:13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IF(_xlfn.XLOOKUP(C83,customers!$A$1:$A$1001, customers!$C$1:$C$1001, , 0) = 0, "", _xlfn.XLOOKUP(C83,customers!$A$1:$A$1001, customers!$C$1:$C$1001, , 0))</f>
        <v>syann29@senate.gov</v>
      </c>
      <c r="H83" t="str">
        <f>_xlfn.XLOOKUP(C83,customers!$A$1:$A$1001, customers!$G$1:$G$1001, , 0)</f>
        <v>United States</v>
      </c>
      <c r="I83" t="str">
        <f>INDEX(products!$A:$G, MATCH(orders!$D83, products!$A:$A, 0), MATCH(orders!I$1, products!$A$1:$G$1, 0))</f>
        <v>Lib</v>
      </c>
      <c r="J83" t="str">
        <f>INDEX(products!$A:$G, MATCH(orders!$D83, products!$A:$A, 0), MATCH(orders!J$1, products!$A$1:$G$1, 0))</f>
        <v>L</v>
      </c>
      <c r="K83">
        <f>INDEX(products!$A:$G, MATCH(orders!$D83, products!$A:$A, 0), MATCH(orders!K$1, products!$A$1:$G$1, 0))</f>
        <v>2.5</v>
      </c>
      <c r="L83">
        <f>INDEX(products!$A:$G, MATCH(orders!$D83, products!$A:$A, 0), MATCH(orders!L$1, products!$A$1:$G$1, 0))</f>
        <v>36.454999999999998</v>
      </c>
      <c r="M83">
        <f t="shared" si="1"/>
        <v>109.36499999999999</v>
      </c>
    </row>
    <row r="84" spans="1:13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IF(_xlfn.XLOOKUP(C84,customers!$A$1:$A$1001, customers!$C$1:$C$1001, , 0) = 0, "", _xlfn.XLOOKUP(C84,customers!$A$1:$A$1001, customers!$C$1:$C$1001, , 0))</f>
        <v>bnaulls2a@tiny.cc</v>
      </c>
      <c r="H84" t="str">
        <f>_xlfn.XLOOKUP(C84,customers!$A$1:$A$1001, customers!$G$1:$G$1001, , 0)</f>
        <v>Ireland</v>
      </c>
      <c r="I84" t="str">
        <f>INDEX(products!$A:$G, MATCH(orders!$D84, products!$A:$A, 0), MATCH(orders!I$1, products!$A$1:$G$1, 0))</f>
        <v>Lib</v>
      </c>
      <c r="J84" t="str">
        <f>INDEX(products!$A:$G, MATCH(orders!$D84, products!$A:$A, 0), MATCH(orders!J$1, products!$A$1:$G$1, 0))</f>
        <v>M</v>
      </c>
      <c r="K84">
        <f>INDEX(products!$A:$G, MATCH(orders!$D84, products!$A:$A, 0), MATCH(orders!K$1, products!$A$1:$G$1, 0))</f>
        <v>2.5</v>
      </c>
      <c r="L84">
        <f>INDEX(products!$A:$G, MATCH(orders!$D84, products!$A:$A, 0), MATCH(orders!L$1, products!$A$1:$G$1, 0))</f>
        <v>33.464999999999996</v>
      </c>
      <c r="M84">
        <f t="shared" si="1"/>
        <v>100.39499999999998</v>
      </c>
    </row>
    <row r="85" spans="1:13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 t="str">
        <f>IF(_xlfn.XLOOKUP(C85,customers!$A$1:$A$1001, customers!$C$1:$C$1001, , 0) = 0, "", _xlfn.XLOOKUP(C85,customers!$A$1:$A$1001, customers!$C$1:$C$1001, , 0))</f>
        <v/>
      </c>
      <c r="H85" t="str">
        <f>_xlfn.XLOOKUP(C85,customers!$A$1:$A$1001, customers!$G$1:$G$1001, , 0)</f>
        <v>United States</v>
      </c>
      <c r="I85" t="str">
        <f>INDEX(products!$A:$G, MATCH(orders!$D85, products!$A:$A, 0), MATCH(orders!I$1, products!$A$1:$G$1, 0))</f>
        <v>Rob</v>
      </c>
      <c r="J85" t="str">
        <f>INDEX(products!$A:$G, MATCH(orders!$D85, products!$A:$A, 0), MATCH(orders!J$1, products!$A$1:$G$1, 0))</f>
        <v>D</v>
      </c>
      <c r="K85">
        <f>INDEX(products!$A:$G, MATCH(orders!$D85, products!$A:$A, 0), MATCH(orders!K$1, products!$A$1:$G$1, 0))</f>
        <v>2.5</v>
      </c>
      <c r="L85">
        <f>INDEX(products!$A:$G, MATCH(orders!$D85, products!$A:$A, 0), MATCH(orders!L$1, products!$A$1:$G$1, 0))</f>
        <v>20.584999999999997</v>
      </c>
      <c r="M85">
        <f t="shared" si="1"/>
        <v>82.339999999999989</v>
      </c>
    </row>
    <row r="86" spans="1:13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IF(_xlfn.XLOOKUP(C86,customers!$A$1:$A$1001, customers!$C$1:$C$1001, , 0) = 0, "", _xlfn.XLOOKUP(C86,customers!$A$1:$A$1001, customers!$C$1:$C$1001, , 0))</f>
        <v>zsherewood2c@apache.org</v>
      </c>
      <c r="H86" t="str">
        <f>_xlfn.XLOOKUP(C86,customers!$A$1:$A$1001, customers!$G$1:$G$1001, , 0)</f>
        <v>United States</v>
      </c>
      <c r="I86" t="str">
        <f>INDEX(products!$A:$G, MATCH(orders!$D86, products!$A:$A, 0), MATCH(orders!I$1, products!$A$1:$G$1, 0))</f>
        <v>Lib</v>
      </c>
      <c r="J86" t="str">
        <f>INDEX(products!$A:$G, MATCH(orders!$D86, products!$A:$A, 0), MATCH(orders!J$1, products!$A$1:$G$1, 0))</f>
        <v>L</v>
      </c>
      <c r="K86">
        <f>INDEX(products!$A:$G, MATCH(orders!$D86, products!$A:$A, 0), MATCH(orders!K$1, products!$A$1:$G$1, 0))</f>
        <v>0.5</v>
      </c>
      <c r="L86">
        <f>INDEX(products!$A:$G, MATCH(orders!$D86, products!$A:$A, 0), MATCH(orders!L$1, products!$A$1:$G$1, 0))</f>
        <v>9.51</v>
      </c>
      <c r="M86">
        <f t="shared" si="1"/>
        <v>9.51</v>
      </c>
    </row>
    <row r="87" spans="1:13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IF(_xlfn.XLOOKUP(C87,customers!$A$1:$A$1001, customers!$C$1:$C$1001, , 0) = 0, "", _xlfn.XLOOKUP(C87,customers!$A$1:$A$1001, customers!$C$1:$C$1001, , 0))</f>
        <v>jdufaire2d@fc2.com</v>
      </c>
      <c r="H87" t="str">
        <f>_xlfn.XLOOKUP(C87,customers!$A$1:$A$1001, customers!$G$1:$G$1001, , 0)</f>
        <v>United States</v>
      </c>
      <c r="I87" t="str">
        <f>INDEX(products!$A:$G, MATCH(orders!$D87, products!$A:$A, 0), MATCH(orders!I$1, products!$A$1:$G$1, 0))</f>
        <v>Ara</v>
      </c>
      <c r="J87" t="str">
        <f>INDEX(products!$A:$G, MATCH(orders!$D87, products!$A:$A, 0), MATCH(orders!J$1, products!$A$1:$G$1, 0))</f>
        <v>L</v>
      </c>
      <c r="K87">
        <f>INDEX(products!$A:$G, MATCH(orders!$D87, products!$A:$A, 0), MATCH(orders!K$1, products!$A$1:$G$1, 0))</f>
        <v>2.5</v>
      </c>
      <c r="L87">
        <f>INDEX(products!$A:$G, MATCH(orders!$D87, products!$A:$A, 0), MATCH(orders!L$1, products!$A$1:$G$1, 0))</f>
        <v>29.784999999999997</v>
      </c>
      <c r="M87">
        <f t="shared" si="1"/>
        <v>89.35499999999999</v>
      </c>
    </row>
    <row r="88" spans="1:13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IF(_xlfn.XLOOKUP(C88,customers!$A$1:$A$1001, customers!$C$1:$C$1001, , 0) = 0, "", _xlfn.XLOOKUP(C88,customers!$A$1:$A$1001, customers!$C$1:$C$1001, , 0))</f>
        <v>jdufaire2d@fc2.com</v>
      </c>
      <c r="H88" t="str">
        <f>_xlfn.XLOOKUP(C88,customers!$A$1:$A$1001, customers!$G$1:$G$1001, , 0)</f>
        <v>United States</v>
      </c>
      <c r="I88" t="str">
        <f>INDEX(products!$A:$G, MATCH(orders!$D88, products!$A:$A, 0), MATCH(orders!I$1, products!$A$1:$G$1, 0))</f>
        <v>Ara</v>
      </c>
      <c r="J88" t="str">
        <f>INDEX(products!$A:$G, MATCH(orders!$D88, products!$A:$A, 0), MATCH(orders!J$1, products!$A$1:$G$1, 0))</f>
        <v>D</v>
      </c>
      <c r="K88">
        <f>INDEX(products!$A:$G, MATCH(orders!$D88, products!$A:$A, 0), MATCH(orders!K$1, products!$A$1:$G$1, 0))</f>
        <v>0.2</v>
      </c>
      <c r="L88">
        <f>INDEX(products!$A:$G, MATCH(orders!$D88, products!$A:$A, 0), MATCH(orders!L$1, products!$A$1:$G$1, 0))</f>
        <v>2.9849999999999999</v>
      </c>
      <c r="M88">
        <f t="shared" si="1"/>
        <v>11.94</v>
      </c>
    </row>
    <row r="89" spans="1:13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IF(_xlfn.XLOOKUP(C89,customers!$A$1:$A$1001, customers!$C$1:$C$1001, , 0) = 0, "", _xlfn.XLOOKUP(C89,customers!$A$1:$A$1001, customers!$C$1:$C$1001, , 0))</f>
        <v>bkeaveney2f@netlog.com</v>
      </c>
      <c r="H89" t="str">
        <f>_xlfn.XLOOKUP(C89,customers!$A$1:$A$1001, customers!$G$1:$G$1001, , 0)</f>
        <v>United States</v>
      </c>
      <c r="I89" t="str">
        <f>INDEX(products!$A:$G, MATCH(orders!$D89, products!$A:$A, 0), MATCH(orders!I$1, products!$A$1:$G$1, 0))</f>
        <v>Ara</v>
      </c>
      <c r="J89" t="str">
        <f>INDEX(products!$A:$G, MATCH(orders!$D89, products!$A:$A, 0), MATCH(orders!J$1, products!$A$1:$G$1, 0))</f>
        <v>M</v>
      </c>
      <c r="K89">
        <f>INDEX(products!$A:$G, MATCH(orders!$D89, products!$A:$A, 0), MATCH(orders!K$1, products!$A$1:$G$1, 0))</f>
        <v>1</v>
      </c>
      <c r="L89">
        <f>INDEX(products!$A:$G, MATCH(orders!$D89, products!$A:$A, 0), MATCH(orders!L$1, products!$A$1:$G$1, 0))</f>
        <v>11.25</v>
      </c>
      <c r="M89">
        <f t="shared" si="1"/>
        <v>33.75</v>
      </c>
    </row>
    <row r="90" spans="1:13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IF(_xlfn.XLOOKUP(C90,customers!$A$1:$A$1001, customers!$C$1:$C$1001, , 0) = 0, "", _xlfn.XLOOKUP(C90,customers!$A$1:$A$1001, customers!$C$1:$C$1001, , 0))</f>
        <v>egrise2g@cargocollective.com</v>
      </c>
      <c r="H90" t="str">
        <f>_xlfn.XLOOKUP(C90,customers!$A$1:$A$1001, customers!$G$1:$G$1001, , 0)</f>
        <v>United States</v>
      </c>
      <c r="I90" t="str">
        <f>INDEX(products!$A:$G, MATCH(orders!$D90, products!$A:$A, 0), MATCH(orders!I$1, products!$A$1:$G$1, 0))</f>
        <v>Rob</v>
      </c>
      <c r="J90" t="str">
        <f>INDEX(products!$A:$G, MATCH(orders!$D90, products!$A:$A, 0), MATCH(orders!J$1, products!$A$1:$G$1, 0))</f>
        <v>L</v>
      </c>
      <c r="K90">
        <f>INDEX(products!$A:$G, MATCH(orders!$D90, products!$A:$A, 0), MATCH(orders!K$1, products!$A$1:$G$1, 0))</f>
        <v>1</v>
      </c>
      <c r="L90">
        <f>INDEX(products!$A:$G, MATCH(orders!$D90, products!$A:$A, 0), MATCH(orders!L$1, products!$A$1:$G$1, 0))</f>
        <v>11.95</v>
      </c>
      <c r="M90">
        <f t="shared" si="1"/>
        <v>35.849999999999994</v>
      </c>
    </row>
    <row r="91" spans="1:13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IF(_xlfn.XLOOKUP(C91,customers!$A$1:$A$1001, customers!$C$1:$C$1001, , 0) = 0, "", _xlfn.XLOOKUP(C91,customers!$A$1:$A$1001, customers!$C$1:$C$1001, , 0))</f>
        <v>tgottelier2h@vistaprint.com</v>
      </c>
      <c r="H91" t="str">
        <f>_xlfn.XLOOKUP(C91,customers!$A$1:$A$1001, customers!$G$1:$G$1001, , 0)</f>
        <v>United States</v>
      </c>
      <c r="I91" t="str">
        <f>INDEX(products!$A:$G, MATCH(orders!$D91, products!$A:$A, 0), MATCH(orders!I$1, products!$A$1:$G$1, 0))</f>
        <v>Ara</v>
      </c>
      <c r="J91" t="str">
        <f>INDEX(products!$A:$G, MATCH(orders!$D91, products!$A:$A, 0), MATCH(orders!J$1, products!$A$1:$G$1, 0))</f>
        <v>L</v>
      </c>
      <c r="K91">
        <f>INDEX(products!$A:$G, MATCH(orders!$D91, products!$A:$A, 0), MATCH(orders!K$1, products!$A$1:$G$1, 0))</f>
        <v>1</v>
      </c>
      <c r="L91">
        <f>INDEX(products!$A:$G, MATCH(orders!$D91, products!$A:$A, 0), MATCH(orders!L$1, products!$A$1:$G$1, 0))</f>
        <v>12.95</v>
      </c>
      <c r="M91">
        <f t="shared" si="1"/>
        <v>77.699999999999989</v>
      </c>
    </row>
    <row r="92" spans="1:13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 t="str">
        <f>IF(_xlfn.XLOOKUP(C92,customers!$A$1:$A$1001, customers!$C$1:$C$1001, , 0) = 0, "", _xlfn.XLOOKUP(C92,customers!$A$1:$A$1001, customers!$C$1:$C$1001, , 0))</f>
        <v/>
      </c>
      <c r="H92" t="str">
        <f>_xlfn.XLOOKUP(C92,customers!$A$1:$A$1001, customers!$G$1:$G$1001, , 0)</f>
        <v>Ireland</v>
      </c>
      <c r="I92" t="str">
        <f>INDEX(products!$A:$G, MATCH(orders!$D92, products!$A:$A, 0), MATCH(orders!I$1, products!$A$1:$G$1, 0))</f>
        <v>Ara</v>
      </c>
      <c r="J92" t="str">
        <f>INDEX(products!$A:$G, MATCH(orders!$D92, products!$A:$A, 0), MATCH(orders!J$1, products!$A$1:$G$1, 0))</f>
        <v>L</v>
      </c>
      <c r="K92">
        <f>INDEX(products!$A:$G, MATCH(orders!$D92, products!$A:$A, 0), MATCH(orders!K$1, products!$A$1:$G$1, 0))</f>
        <v>1</v>
      </c>
      <c r="L92">
        <f>INDEX(products!$A:$G, MATCH(orders!$D92, products!$A:$A, 0), MATCH(orders!L$1, products!$A$1:$G$1, 0))</f>
        <v>12.95</v>
      </c>
      <c r="M92">
        <f t="shared" si="1"/>
        <v>51.8</v>
      </c>
    </row>
    <row r="93" spans="1:13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IF(_xlfn.XLOOKUP(C93,customers!$A$1:$A$1001, customers!$C$1:$C$1001, , 0) = 0, "", _xlfn.XLOOKUP(C93,customers!$A$1:$A$1001, customers!$C$1:$C$1001, , 0))</f>
        <v>agreenhead2j@dailymail.co.uk</v>
      </c>
      <c r="H93" t="str">
        <f>_xlfn.XLOOKUP(C93,customers!$A$1:$A$1001, customers!$G$1:$G$1001, , 0)</f>
        <v>United States</v>
      </c>
      <c r="I93" t="str">
        <f>INDEX(products!$A:$G, MATCH(orders!$D93, products!$A:$A, 0), MATCH(orders!I$1, products!$A$1:$G$1, 0))</f>
        <v>Ara</v>
      </c>
      <c r="J93" t="str">
        <f>INDEX(products!$A:$G, MATCH(orders!$D93, products!$A:$A, 0), MATCH(orders!J$1, products!$A$1:$G$1, 0))</f>
        <v>M</v>
      </c>
      <c r="K93">
        <f>INDEX(products!$A:$G, MATCH(orders!$D93, products!$A:$A, 0), MATCH(orders!K$1, products!$A$1:$G$1, 0))</f>
        <v>2.5</v>
      </c>
      <c r="L93">
        <f>INDEX(products!$A:$G, MATCH(orders!$D93, products!$A:$A, 0), MATCH(orders!L$1, products!$A$1:$G$1, 0))</f>
        <v>25.874999999999996</v>
      </c>
      <c r="M93">
        <f t="shared" si="1"/>
        <v>103.49999999999999</v>
      </c>
    </row>
    <row r="94" spans="1:13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 t="str">
        <f>IF(_xlfn.XLOOKUP(C94,customers!$A$1:$A$1001, customers!$C$1:$C$1001, , 0) = 0, "", _xlfn.XLOOKUP(C94,customers!$A$1:$A$1001, customers!$C$1:$C$1001, , 0))</f>
        <v/>
      </c>
      <c r="H94" t="str">
        <f>_xlfn.XLOOKUP(C94,customers!$A$1:$A$1001, customers!$G$1:$G$1001, , 0)</f>
        <v>United States</v>
      </c>
      <c r="I94" t="str">
        <f>INDEX(products!$A:$G, MATCH(orders!$D94, products!$A:$A, 0), MATCH(orders!I$1, products!$A$1:$G$1, 0))</f>
        <v>Exc</v>
      </c>
      <c r="J94" t="str">
        <f>INDEX(products!$A:$G, MATCH(orders!$D94, products!$A:$A, 0), MATCH(orders!J$1, products!$A$1:$G$1, 0))</f>
        <v>L</v>
      </c>
      <c r="K94">
        <f>INDEX(products!$A:$G, MATCH(orders!$D94, products!$A:$A, 0), MATCH(orders!K$1, products!$A$1:$G$1, 0))</f>
        <v>1</v>
      </c>
      <c r="L94">
        <f>INDEX(products!$A:$G, MATCH(orders!$D94, products!$A:$A, 0), MATCH(orders!L$1, products!$A$1:$G$1, 0))</f>
        <v>14.85</v>
      </c>
      <c r="M94">
        <f t="shared" si="1"/>
        <v>44.55</v>
      </c>
    </row>
    <row r="95" spans="1:13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IF(_xlfn.XLOOKUP(C95,customers!$A$1:$A$1001, customers!$C$1:$C$1001, , 0) = 0, "", _xlfn.XLOOKUP(C95,customers!$A$1:$A$1001, customers!$C$1:$C$1001, , 0))</f>
        <v>elangcaster2l@spotify.com</v>
      </c>
      <c r="H95" t="str">
        <f>_xlfn.XLOOKUP(C95,customers!$A$1:$A$1001, customers!$G$1:$G$1001, , 0)</f>
        <v>United Kingdom</v>
      </c>
      <c r="I95" t="str">
        <f>INDEX(products!$A:$G, MATCH(orders!$D95, products!$A:$A, 0), MATCH(orders!I$1, products!$A$1:$G$1, 0))</f>
        <v>Exc</v>
      </c>
      <c r="J95" t="str">
        <f>INDEX(products!$A:$G, MATCH(orders!$D95, products!$A:$A, 0), MATCH(orders!J$1, products!$A$1:$G$1, 0))</f>
        <v>L</v>
      </c>
      <c r="K95">
        <f>INDEX(products!$A:$G, MATCH(orders!$D95, products!$A:$A, 0), MATCH(orders!K$1, products!$A$1:$G$1, 0))</f>
        <v>0.5</v>
      </c>
      <c r="L95">
        <f>INDEX(products!$A:$G, MATCH(orders!$D95, products!$A:$A, 0), MATCH(orders!L$1, products!$A$1:$G$1, 0))</f>
        <v>8.91</v>
      </c>
      <c r="M95">
        <f t="shared" si="1"/>
        <v>35.64</v>
      </c>
    </row>
    <row r="96" spans="1:13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 t="str">
        <f>IF(_xlfn.XLOOKUP(C96,customers!$A$1:$A$1001, customers!$C$1:$C$1001, , 0) = 0, "", _xlfn.XLOOKUP(C96,customers!$A$1:$A$1001, customers!$C$1:$C$1001, , 0))</f>
        <v/>
      </c>
      <c r="H96" t="str">
        <f>_xlfn.XLOOKUP(C96,customers!$A$1:$A$1001, customers!$G$1:$G$1001, , 0)</f>
        <v>Ireland</v>
      </c>
      <c r="I96" t="str">
        <f>INDEX(products!$A:$G, MATCH(orders!$D96, products!$A:$A, 0), MATCH(orders!I$1, products!$A$1:$G$1, 0))</f>
        <v>Ara</v>
      </c>
      <c r="J96" t="str">
        <f>INDEX(products!$A:$G, MATCH(orders!$D96, products!$A:$A, 0), MATCH(orders!J$1, products!$A$1:$G$1, 0))</f>
        <v>D</v>
      </c>
      <c r="K96">
        <f>INDEX(products!$A:$G, MATCH(orders!$D96, products!$A:$A, 0), MATCH(orders!K$1, products!$A$1:$G$1, 0))</f>
        <v>0.2</v>
      </c>
      <c r="L96">
        <f>INDEX(products!$A:$G, MATCH(orders!$D96, products!$A:$A, 0), MATCH(orders!L$1, products!$A$1:$G$1, 0))</f>
        <v>2.9849999999999999</v>
      </c>
      <c r="M96">
        <f t="shared" si="1"/>
        <v>17.91</v>
      </c>
    </row>
    <row r="97" spans="1:13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IF(_xlfn.XLOOKUP(C97,customers!$A$1:$A$1001, customers!$C$1:$C$1001, , 0) = 0, "", _xlfn.XLOOKUP(C97,customers!$A$1:$A$1001, customers!$C$1:$C$1001, , 0))</f>
        <v>nmagauran2n@51.la</v>
      </c>
      <c r="H97" t="str">
        <f>_xlfn.XLOOKUP(C97,customers!$A$1:$A$1001, customers!$G$1:$G$1001, , 0)</f>
        <v>United States</v>
      </c>
      <c r="I97" t="str">
        <f>INDEX(products!$A:$G, MATCH(orders!$D97, products!$A:$A, 0), MATCH(orders!I$1, products!$A$1:$G$1, 0))</f>
        <v>Ara</v>
      </c>
      <c r="J97" t="str">
        <f>INDEX(products!$A:$G, MATCH(orders!$D97, products!$A:$A, 0), MATCH(orders!J$1, products!$A$1:$G$1, 0))</f>
        <v>M</v>
      </c>
      <c r="K97">
        <f>INDEX(products!$A:$G, MATCH(orders!$D97, products!$A:$A, 0), MATCH(orders!K$1, products!$A$1:$G$1, 0))</f>
        <v>2.5</v>
      </c>
      <c r="L97">
        <f>INDEX(products!$A:$G, MATCH(orders!$D97, products!$A:$A, 0), MATCH(orders!L$1, products!$A$1:$G$1, 0))</f>
        <v>25.874999999999996</v>
      </c>
      <c r="M97">
        <f t="shared" si="1"/>
        <v>155.24999999999997</v>
      </c>
    </row>
    <row r="98" spans="1:13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IF(_xlfn.XLOOKUP(C98,customers!$A$1:$A$1001, customers!$C$1:$C$1001, , 0) = 0, "", _xlfn.XLOOKUP(C98,customers!$A$1:$A$1001, customers!$C$1:$C$1001, , 0))</f>
        <v>vkirdsch2o@google.fr</v>
      </c>
      <c r="H98" t="str">
        <f>_xlfn.XLOOKUP(C98,customers!$A$1:$A$1001, customers!$G$1:$G$1001, , 0)</f>
        <v>United States</v>
      </c>
      <c r="I98" t="str">
        <f>INDEX(products!$A:$G, MATCH(orders!$D98, products!$A:$A, 0), MATCH(orders!I$1, products!$A$1:$G$1, 0))</f>
        <v>Ara</v>
      </c>
      <c r="J98" t="str">
        <f>INDEX(products!$A:$G, MATCH(orders!$D98, products!$A:$A, 0), MATCH(orders!J$1, products!$A$1:$G$1, 0))</f>
        <v>D</v>
      </c>
      <c r="K98">
        <f>INDEX(products!$A:$G, MATCH(orders!$D98, products!$A:$A, 0), MATCH(orders!K$1, products!$A$1:$G$1, 0))</f>
        <v>0.2</v>
      </c>
      <c r="L98">
        <f>INDEX(products!$A:$G, MATCH(orders!$D98, products!$A:$A, 0), MATCH(orders!L$1, products!$A$1:$G$1, 0))</f>
        <v>2.9849999999999999</v>
      </c>
      <c r="M98">
        <f t="shared" si="1"/>
        <v>5.97</v>
      </c>
    </row>
    <row r="99" spans="1:13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IF(_xlfn.XLOOKUP(C99,customers!$A$1:$A$1001, customers!$C$1:$C$1001, , 0) = 0, "", _xlfn.XLOOKUP(C99,customers!$A$1:$A$1001, customers!$C$1:$C$1001, , 0))</f>
        <v>iwhapple2p@com.com</v>
      </c>
      <c r="H99" t="str">
        <f>_xlfn.XLOOKUP(C99,customers!$A$1:$A$1001, customers!$G$1:$G$1001, , 0)</f>
        <v>United States</v>
      </c>
      <c r="I99" t="str">
        <f>INDEX(products!$A:$G, MATCH(orders!$D99, products!$A:$A, 0), MATCH(orders!I$1, products!$A$1:$G$1, 0))</f>
        <v>Ara</v>
      </c>
      <c r="J99" t="str">
        <f>INDEX(products!$A:$G, MATCH(orders!$D99, products!$A:$A, 0), MATCH(orders!J$1, products!$A$1:$G$1, 0))</f>
        <v>M</v>
      </c>
      <c r="K99">
        <f>INDEX(products!$A:$G, MATCH(orders!$D99, products!$A:$A, 0), MATCH(orders!K$1, products!$A$1:$G$1, 0))</f>
        <v>0.5</v>
      </c>
      <c r="L99">
        <f>INDEX(products!$A:$G, MATCH(orders!$D99, products!$A:$A, 0), MATCH(orders!L$1, products!$A$1:$G$1, 0))</f>
        <v>6.75</v>
      </c>
      <c r="M99">
        <f t="shared" si="1"/>
        <v>13.5</v>
      </c>
    </row>
    <row r="100" spans="1:13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 t="str">
        <f>IF(_xlfn.XLOOKUP(C100,customers!$A$1:$A$1001, customers!$C$1:$C$1001, , 0) = 0, "", _xlfn.XLOOKUP(C100,customers!$A$1:$A$1001, customers!$C$1:$C$1001, , 0))</f>
        <v/>
      </c>
      <c r="H100" t="str">
        <f>_xlfn.XLOOKUP(C100,customers!$A$1:$A$1001, customers!$G$1:$G$1001, , 0)</f>
        <v>Ireland</v>
      </c>
      <c r="I100" t="str">
        <f>INDEX(products!$A:$G, MATCH(orders!$D100, products!$A:$A, 0), MATCH(orders!I$1, products!$A$1:$G$1, 0))</f>
        <v>Ara</v>
      </c>
      <c r="J100" t="str">
        <f>INDEX(products!$A:$G, MATCH(orders!$D100, products!$A:$A, 0), MATCH(orders!J$1, products!$A$1:$G$1, 0))</f>
        <v>D</v>
      </c>
      <c r="K100">
        <f>INDEX(products!$A:$G, MATCH(orders!$D100, products!$A:$A, 0), MATCH(orders!K$1, products!$A$1:$G$1, 0))</f>
        <v>0.2</v>
      </c>
      <c r="L100">
        <f>INDEX(products!$A:$G, MATCH(orders!$D100, products!$A:$A, 0), MATCH(orders!L$1, products!$A$1:$G$1, 0))</f>
        <v>2.9849999999999999</v>
      </c>
      <c r="M100">
        <f t="shared" si="1"/>
        <v>2.9849999999999999</v>
      </c>
    </row>
    <row r="101" spans="1:13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 t="str">
        <f>IF(_xlfn.XLOOKUP(C101,customers!$A$1:$A$1001, customers!$C$1:$C$1001, , 0) = 0, "", _xlfn.XLOOKUP(C101,customers!$A$1:$A$1001, customers!$C$1:$C$1001, , 0))</f>
        <v/>
      </c>
      <c r="H101" t="str">
        <f>_xlfn.XLOOKUP(C101,customers!$A$1:$A$1001, customers!$G$1:$G$1001, , 0)</f>
        <v>United States</v>
      </c>
      <c r="I101" t="str">
        <f>INDEX(products!$A:$G, MATCH(orders!$D101, products!$A:$A, 0), MATCH(orders!I$1, products!$A$1:$G$1, 0))</f>
        <v>Lib</v>
      </c>
      <c r="J101" t="str">
        <f>INDEX(products!$A:$G, MATCH(orders!$D101, products!$A:$A, 0), MATCH(orders!J$1, products!$A$1:$G$1, 0))</f>
        <v>M</v>
      </c>
      <c r="K101">
        <f>INDEX(products!$A:$G, MATCH(orders!$D101, products!$A:$A, 0), MATCH(orders!K$1, products!$A$1:$G$1, 0))</f>
        <v>0.2</v>
      </c>
      <c r="L101">
        <f>INDEX(products!$A:$G, MATCH(orders!$D101, products!$A:$A, 0), MATCH(orders!L$1, products!$A$1:$G$1, 0))</f>
        <v>4.3650000000000002</v>
      </c>
      <c r="M101">
        <f t="shared" si="1"/>
        <v>13.095000000000001</v>
      </c>
    </row>
    <row r="102" spans="1:13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 t="str">
        <f>IF(_xlfn.XLOOKUP(C102,customers!$A$1:$A$1001, customers!$C$1:$C$1001, , 0) = 0, "", _xlfn.XLOOKUP(C102,customers!$A$1:$A$1001, customers!$C$1:$C$1001, , 0))</f>
        <v/>
      </c>
      <c r="H102" t="str">
        <f>_xlfn.XLOOKUP(C102,customers!$A$1:$A$1001, customers!$G$1:$G$1001, , 0)</f>
        <v>United States</v>
      </c>
      <c r="I102" t="str">
        <f>INDEX(products!$A:$G, MATCH(orders!$D102, products!$A:$A, 0), MATCH(orders!I$1, products!$A$1:$G$1, 0))</f>
        <v>Ara</v>
      </c>
      <c r="J102" t="str">
        <f>INDEX(products!$A:$G, MATCH(orders!$D102, products!$A:$A, 0), MATCH(orders!J$1, products!$A$1:$G$1, 0))</f>
        <v>L</v>
      </c>
      <c r="K102">
        <f>INDEX(products!$A:$G, MATCH(orders!$D102, products!$A:$A, 0), MATCH(orders!K$1, products!$A$1:$G$1, 0))</f>
        <v>0.2</v>
      </c>
      <c r="L102">
        <f>INDEX(products!$A:$G, MATCH(orders!$D102, products!$A:$A, 0), MATCH(orders!L$1, products!$A$1:$G$1, 0))</f>
        <v>3.8849999999999998</v>
      </c>
      <c r="M102">
        <f t="shared" si="1"/>
        <v>7.77</v>
      </c>
    </row>
    <row r="103" spans="1:13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IF(_xlfn.XLOOKUP(C103,customers!$A$1:$A$1001, customers!$C$1:$C$1001, , 0) = 0, "", _xlfn.XLOOKUP(C103,customers!$A$1:$A$1001, customers!$C$1:$C$1001, , 0))</f>
        <v>nyoules2t@reference.com</v>
      </c>
      <c r="H103" t="str">
        <f>_xlfn.XLOOKUP(C103,customers!$A$1:$A$1001, customers!$G$1:$G$1001, , 0)</f>
        <v>Ireland</v>
      </c>
      <c r="I103" t="str">
        <f>INDEX(products!$A:$G, MATCH(orders!$D103, products!$A:$A, 0), MATCH(orders!I$1, products!$A$1:$G$1, 0))</f>
        <v>Lib</v>
      </c>
      <c r="J103" t="str">
        <f>INDEX(products!$A:$G, MATCH(orders!$D103, products!$A:$A, 0), MATCH(orders!J$1, products!$A$1:$G$1, 0))</f>
        <v>D</v>
      </c>
      <c r="K103">
        <f>INDEX(products!$A:$G, MATCH(orders!$D103, products!$A:$A, 0), MATCH(orders!K$1, products!$A$1:$G$1, 0))</f>
        <v>2.5</v>
      </c>
      <c r="L103">
        <f>INDEX(products!$A:$G, MATCH(orders!$D103, products!$A:$A, 0), MATCH(orders!L$1, products!$A$1:$G$1, 0))</f>
        <v>29.784999999999997</v>
      </c>
      <c r="M103">
        <f t="shared" si="1"/>
        <v>148.92499999999998</v>
      </c>
    </row>
    <row r="104" spans="1:13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IF(_xlfn.XLOOKUP(C104,customers!$A$1:$A$1001, customers!$C$1:$C$1001, , 0) = 0, "", _xlfn.XLOOKUP(C104,customers!$A$1:$A$1001, customers!$C$1:$C$1001, , 0))</f>
        <v>daizikovitz2u@answers.com</v>
      </c>
      <c r="H104" t="str">
        <f>_xlfn.XLOOKUP(C104,customers!$A$1:$A$1001, customers!$G$1:$G$1001, , 0)</f>
        <v>Ireland</v>
      </c>
      <c r="I104" t="str">
        <f>INDEX(products!$A:$G, MATCH(orders!$D104, products!$A:$A, 0), MATCH(orders!I$1, products!$A$1:$G$1, 0))</f>
        <v>Lib</v>
      </c>
      <c r="J104" t="str">
        <f>INDEX(products!$A:$G, MATCH(orders!$D104, products!$A:$A, 0), MATCH(orders!J$1, products!$A$1:$G$1, 0))</f>
        <v>D</v>
      </c>
      <c r="K104">
        <f>INDEX(products!$A:$G, MATCH(orders!$D104, products!$A:$A, 0), MATCH(orders!K$1, products!$A$1:$G$1, 0))</f>
        <v>1</v>
      </c>
      <c r="L104">
        <f>INDEX(products!$A:$G, MATCH(orders!$D104, products!$A:$A, 0), MATCH(orders!L$1, products!$A$1:$G$1, 0))</f>
        <v>12.95</v>
      </c>
      <c r="M104">
        <f t="shared" si="1"/>
        <v>38.849999999999994</v>
      </c>
    </row>
    <row r="105" spans="1:13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IF(_xlfn.XLOOKUP(C105,customers!$A$1:$A$1001, customers!$C$1:$C$1001, , 0) = 0, "", _xlfn.XLOOKUP(C105,customers!$A$1:$A$1001, customers!$C$1:$C$1001, , 0))</f>
        <v>brevel2v@fastcompany.com</v>
      </c>
      <c r="H105" t="str">
        <f>_xlfn.XLOOKUP(C105,customers!$A$1:$A$1001, customers!$G$1:$G$1001, , 0)</f>
        <v>United States</v>
      </c>
      <c r="I105" t="str">
        <f>INDEX(products!$A:$G, MATCH(orders!$D105, products!$A:$A, 0), MATCH(orders!I$1, products!$A$1:$G$1, 0))</f>
        <v>Rob</v>
      </c>
      <c r="J105" t="str">
        <f>INDEX(products!$A:$G, MATCH(orders!$D105, products!$A:$A, 0), MATCH(orders!J$1, products!$A$1:$G$1, 0))</f>
        <v>M</v>
      </c>
      <c r="K105">
        <f>INDEX(products!$A:$G, MATCH(orders!$D105, products!$A:$A, 0), MATCH(orders!K$1, products!$A$1:$G$1, 0))</f>
        <v>0.2</v>
      </c>
      <c r="L105">
        <f>INDEX(products!$A:$G, MATCH(orders!$D105, products!$A:$A, 0), MATCH(orders!L$1, products!$A$1:$G$1, 0))</f>
        <v>2.9849999999999999</v>
      </c>
      <c r="M105">
        <f t="shared" si="1"/>
        <v>11.94</v>
      </c>
    </row>
    <row r="106" spans="1:13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IF(_xlfn.XLOOKUP(C106,customers!$A$1:$A$1001, customers!$C$1:$C$1001, , 0) = 0, "", _xlfn.XLOOKUP(C106,customers!$A$1:$A$1001, customers!$C$1:$C$1001, , 0))</f>
        <v>epriddis2w@nationalgeographic.com</v>
      </c>
      <c r="H106" t="str">
        <f>_xlfn.XLOOKUP(C106,customers!$A$1:$A$1001, customers!$G$1:$G$1001, , 0)</f>
        <v>United States</v>
      </c>
      <c r="I106" t="str">
        <f>INDEX(products!$A:$G, MATCH(orders!$D106, products!$A:$A, 0), MATCH(orders!I$1, products!$A$1:$G$1, 0))</f>
        <v>Lib</v>
      </c>
      <c r="J106" t="str">
        <f>INDEX(products!$A:$G, MATCH(orders!$D106, products!$A:$A, 0), MATCH(orders!J$1, products!$A$1:$G$1, 0))</f>
        <v>M</v>
      </c>
      <c r="K106">
        <f>INDEX(products!$A:$G, MATCH(orders!$D106, products!$A:$A, 0), MATCH(orders!K$1, products!$A$1:$G$1, 0))</f>
        <v>1</v>
      </c>
      <c r="L106">
        <f>INDEX(products!$A:$G, MATCH(orders!$D106, products!$A:$A, 0), MATCH(orders!L$1, products!$A$1:$G$1, 0))</f>
        <v>14.55</v>
      </c>
      <c r="M106">
        <f t="shared" si="1"/>
        <v>87.300000000000011</v>
      </c>
    </row>
    <row r="107" spans="1:13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IF(_xlfn.XLOOKUP(C107,customers!$A$1:$A$1001, customers!$C$1:$C$1001, , 0) = 0, "", _xlfn.XLOOKUP(C107,customers!$A$1:$A$1001, customers!$C$1:$C$1001, , 0))</f>
        <v>qveel2x@jugem.jp</v>
      </c>
      <c r="H107" t="str">
        <f>_xlfn.XLOOKUP(C107,customers!$A$1:$A$1001, customers!$G$1:$G$1001, , 0)</f>
        <v>United States</v>
      </c>
      <c r="I107" t="str">
        <f>INDEX(products!$A:$G, MATCH(orders!$D107, products!$A:$A, 0), MATCH(orders!I$1, products!$A$1:$G$1, 0))</f>
        <v>Ara</v>
      </c>
      <c r="J107" t="str">
        <f>INDEX(products!$A:$G, MATCH(orders!$D107, products!$A:$A, 0), MATCH(orders!J$1, products!$A$1:$G$1, 0))</f>
        <v>M</v>
      </c>
      <c r="K107">
        <f>INDEX(products!$A:$G, MATCH(orders!$D107, products!$A:$A, 0), MATCH(orders!K$1, products!$A$1:$G$1, 0))</f>
        <v>0.5</v>
      </c>
      <c r="L107">
        <f>INDEX(products!$A:$G, MATCH(orders!$D107, products!$A:$A, 0), MATCH(orders!L$1, products!$A$1:$G$1, 0))</f>
        <v>6.75</v>
      </c>
      <c r="M107">
        <f t="shared" si="1"/>
        <v>40.5</v>
      </c>
    </row>
    <row r="108" spans="1:13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IF(_xlfn.XLOOKUP(C108,customers!$A$1:$A$1001, customers!$C$1:$C$1001, , 0) = 0, "", _xlfn.XLOOKUP(C108,customers!$A$1:$A$1001, customers!$C$1:$C$1001, , 0))</f>
        <v>lconyers2y@twitter.com</v>
      </c>
      <c r="H108" t="str">
        <f>_xlfn.XLOOKUP(C108,customers!$A$1:$A$1001, customers!$G$1:$G$1001, , 0)</f>
        <v>United States</v>
      </c>
      <c r="I108" t="str">
        <f>INDEX(products!$A:$G, MATCH(orders!$D108, products!$A:$A, 0), MATCH(orders!I$1, products!$A$1:$G$1, 0))</f>
        <v>Exc</v>
      </c>
      <c r="J108" t="str">
        <f>INDEX(products!$A:$G, MATCH(orders!$D108, products!$A:$A, 0), MATCH(orders!J$1, products!$A$1:$G$1, 0))</f>
        <v>D</v>
      </c>
      <c r="K108">
        <f>INDEX(products!$A:$G, MATCH(orders!$D108, products!$A:$A, 0), MATCH(orders!K$1, products!$A$1:$G$1, 0))</f>
        <v>1</v>
      </c>
      <c r="L108">
        <f>INDEX(products!$A:$G, MATCH(orders!$D108, products!$A:$A, 0), MATCH(orders!L$1, products!$A$1:$G$1, 0))</f>
        <v>12.15</v>
      </c>
      <c r="M108">
        <f t="shared" si="1"/>
        <v>24.3</v>
      </c>
    </row>
    <row r="109" spans="1:13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IF(_xlfn.XLOOKUP(C109,customers!$A$1:$A$1001, customers!$C$1:$C$1001, , 0) = 0, "", _xlfn.XLOOKUP(C109,customers!$A$1:$A$1001, customers!$C$1:$C$1001, , 0))</f>
        <v>pwye2z@dagondesign.com</v>
      </c>
      <c r="H109" t="str">
        <f>_xlfn.XLOOKUP(C109,customers!$A$1:$A$1001, customers!$G$1:$G$1001, , 0)</f>
        <v>United States</v>
      </c>
      <c r="I109" t="str">
        <f>INDEX(products!$A:$G, MATCH(orders!$D109, products!$A:$A, 0), MATCH(orders!I$1, products!$A$1:$G$1, 0))</f>
        <v>Rob</v>
      </c>
      <c r="J109" t="str">
        <f>INDEX(products!$A:$G, MATCH(orders!$D109, products!$A:$A, 0), MATCH(orders!J$1, products!$A$1:$G$1, 0))</f>
        <v>M</v>
      </c>
      <c r="K109">
        <f>INDEX(products!$A:$G, MATCH(orders!$D109, products!$A:$A, 0), MATCH(orders!K$1, products!$A$1:$G$1, 0))</f>
        <v>0.5</v>
      </c>
      <c r="L109">
        <f>INDEX(products!$A:$G, MATCH(orders!$D109, products!$A:$A, 0), MATCH(orders!L$1, products!$A$1:$G$1, 0))</f>
        <v>5.97</v>
      </c>
      <c r="M109">
        <f t="shared" si="1"/>
        <v>17.91</v>
      </c>
    </row>
    <row r="110" spans="1:13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 t="str">
        <f>IF(_xlfn.XLOOKUP(C110,customers!$A$1:$A$1001, customers!$C$1:$C$1001, , 0) = 0, "", _xlfn.XLOOKUP(C110,customers!$A$1:$A$1001, customers!$C$1:$C$1001, , 0))</f>
        <v/>
      </c>
      <c r="H110" t="str">
        <f>_xlfn.XLOOKUP(C110,customers!$A$1:$A$1001, customers!$G$1:$G$1001, , 0)</f>
        <v>United States</v>
      </c>
      <c r="I110" t="str">
        <f>INDEX(products!$A:$G, MATCH(orders!$D110, products!$A:$A, 0), MATCH(orders!I$1, products!$A$1:$G$1, 0))</f>
        <v>Ara</v>
      </c>
      <c r="J110" t="str">
        <f>INDEX(products!$A:$G, MATCH(orders!$D110, products!$A:$A, 0), MATCH(orders!J$1, products!$A$1:$G$1, 0))</f>
        <v>M</v>
      </c>
      <c r="K110">
        <f>INDEX(products!$A:$G, MATCH(orders!$D110, products!$A:$A, 0), MATCH(orders!K$1, products!$A$1:$G$1, 0))</f>
        <v>0.5</v>
      </c>
      <c r="L110">
        <f>INDEX(products!$A:$G, MATCH(orders!$D110, products!$A:$A, 0), MATCH(orders!L$1, products!$A$1:$G$1, 0))</f>
        <v>6.75</v>
      </c>
      <c r="M110">
        <f t="shared" si="1"/>
        <v>27</v>
      </c>
    </row>
    <row r="111" spans="1:13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IF(_xlfn.XLOOKUP(C111,customers!$A$1:$A$1001, customers!$C$1:$C$1001, , 0) = 0, "", _xlfn.XLOOKUP(C111,customers!$A$1:$A$1001, customers!$C$1:$C$1001, , 0))</f>
        <v>tsheryn31@mtv.com</v>
      </c>
      <c r="H111" t="str">
        <f>_xlfn.XLOOKUP(C111,customers!$A$1:$A$1001, customers!$G$1:$G$1001, , 0)</f>
        <v>United States</v>
      </c>
      <c r="I111" t="str">
        <f>INDEX(products!$A:$G, MATCH(orders!$D111, products!$A:$A, 0), MATCH(orders!I$1, products!$A$1:$G$1, 0))</f>
        <v>Lib</v>
      </c>
      <c r="J111" t="str">
        <f>INDEX(products!$A:$G, MATCH(orders!$D111, products!$A:$A, 0), MATCH(orders!J$1, products!$A$1:$G$1, 0))</f>
        <v>D</v>
      </c>
      <c r="K111">
        <f>INDEX(products!$A:$G, MATCH(orders!$D111, products!$A:$A, 0), MATCH(orders!K$1, products!$A$1:$G$1, 0))</f>
        <v>0.5</v>
      </c>
      <c r="L111">
        <f>INDEX(products!$A:$G, MATCH(orders!$D111, products!$A:$A, 0), MATCH(orders!L$1, products!$A$1:$G$1, 0))</f>
        <v>7.77</v>
      </c>
      <c r="M111">
        <f t="shared" si="1"/>
        <v>7.77</v>
      </c>
    </row>
    <row r="112" spans="1:13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IF(_xlfn.XLOOKUP(C112,customers!$A$1:$A$1001, customers!$C$1:$C$1001, , 0) = 0, "", _xlfn.XLOOKUP(C112,customers!$A$1:$A$1001, customers!$C$1:$C$1001, , 0))</f>
        <v>mredgrave32@cargocollective.com</v>
      </c>
      <c r="H112" t="str">
        <f>_xlfn.XLOOKUP(C112,customers!$A$1:$A$1001, customers!$G$1:$G$1001, , 0)</f>
        <v>United States</v>
      </c>
      <c r="I112" t="str">
        <f>INDEX(products!$A:$G, MATCH(orders!$D112, products!$A:$A, 0), MATCH(orders!I$1, products!$A$1:$G$1, 0))</f>
        <v>Exc</v>
      </c>
      <c r="J112" t="str">
        <f>INDEX(products!$A:$G, MATCH(orders!$D112, products!$A:$A, 0), MATCH(orders!J$1, products!$A$1:$G$1, 0))</f>
        <v>L</v>
      </c>
      <c r="K112">
        <f>INDEX(products!$A:$G, MATCH(orders!$D112, products!$A:$A, 0), MATCH(orders!K$1, products!$A$1:$G$1, 0))</f>
        <v>0.2</v>
      </c>
      <c r="L112">
        <f>INDEX(products!$A:$G, MATCH(orders!$D112, products!$A:$A, 0), MATCH(orders!L$1, products!$A$1:$G$1, 0))</f>
        <v>4.4550000000000001</v>
      </c>
      <c r="M112">
        <f t="shared" si="1"/>
        <v>13.365</v>
      </c>
    </row>
    <row r="113" spans="1:13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IF(_xlfn.XLOOKUP(C113,customers!$A$1:$A$1001, customers!$C$1:$C$1001, , 0) = 0, "", _xlfn.XLOOKUP(C113,customers!$A$1:$A$1001, customers!$C$1:$C$1001, , 0))</f>
        <v>bfominov33@yale.edu</v>
      </c>
      <c r="H113" t="str">
        <f>_xlfn.XLOOKUP(C113,customers!$A$1:$A$1001, customers!$G$1:$G$1001, , 0)</f>
        <v>United States</v>
      </c>
      <c r="I113" t="str">
        <f>INDEX(products!$A:$G, MATCH(orders!$D113, products!$A:$A, 0), MATCH(orders!I$1, products!$A$1:$G$1, 0))</f>
        <v>Rob</v>
      </c>
      <c r="J113" t="str">
        <f>INDEX(products!$A:$G, MATCH(orders!$D113, products!$A:$A, 0), MATCH(orders!J$1, products!$A$1:$G$1, 0))</f>
        <v>D</v>
      </c>
      <c r="K113">
        <f>INDEX(products!$A:$G, MATCH(orders!$D113, products!$A:$A, 0), MATCH(orders!K$1, products!$A$1:$G$1, 0))</f>
        <v>0.5</v>
      </c>
      <c r="L113">
        <f>INDEX(products!$A:$G, MATCH(orders!$D113, products!$A:$A, 0), MATCH(orders!L$1, products!$A$1:$G$1, 0))</f>
        <v>5.3699999999999992</v>
      </c>
      <c r="M113">
        <f t="shared" si="1"/>
        <v>26.849999999999994</v>
      </c>
    </row>
    <row r="114" spans="1:13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IF(_xlfn.XLOOKUP(C114,customers!$A$1:$A$1001, customers!$C$1:$C$1001, , 0) = 0, "", _xlfn.XLOOKUP(C114,customers!$A$1:$A$1001, customers!$C$1:$C$1001, , 0))</f>
        <v>scritchlow34@un.org</v>
      </c>
      <c r="H114" t="str">
        <f>_xlfn.XLOOKUP(C114,customers!$A$1:$A$1001, customers!$G$1:$G$1001, , 0)</f>
        <v>United States</v>
      </c>
      <c r="I114" t="str">
        <f>INDEX(products!$A:$G, MATCH(orders!$D114, products!$A:$A, 0), MATCH(orders!I$1, products!$A$1:$G$1, 0))</f>
        <v>Ara</v>
      </c>
      <c r="J114" t="str">
        <f>INDEX(products!$A:$G, MATCH(orders!$D114, products!$A:$A, 0), MATCH(orders!J$1, products!$A$1:$G$1, 0))</f>
        <v>M</v>
      </c>
      <c r="K114">
        <f>INDEX(products!$A:$G, MATCH(orders!$D114, products!$A:$A, 0), MATCH(orders!K$1, products!$A$1:$G$1, 0))</f>
        <v>1</v>
      </c>
      <c r="L114">
        <f>INDEX(products!$A:$G, MATCH(orders!$D114, products!$A:$A, 0), MATCH(orders!L$1, products!$A$1:$G$1, 0))</f>
        <v>11.25</v>
      </c>
      <c r="M114">
        <f t="shared" si="1"/>
        <v>11.25</v>
      </c>
    </row>
    <row r="115" spans="1:13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IF(_xlfn.XLOOKUP(C115,customers!$A$1:$A$1001, customers!$C$1:$C$1001, , 0) = 0, "", _xlfn.XLOOKUP(C115,customers!$A$1:$A$1001, customers!$C$1:$C$1001, , 0))</f>
        <v>msteptow35@earthlink.net</v>
      </c>
      <c r="H115" t="str">
        <f>_xlfn.XLOOKUP(C115,customers!$A$1:$A$1001, customers!$G$1:$G$1001, , 0)</f>
        <v>Ireland</v>
      </c>
      <c r="I115" t="str">
        <f>INDEX(products!$A:$G, MATCH(orders!$D115, products!$A:$A, 0), MATCH(orders!I$1, products!$A$1:$G$1, 0))</f>
        <v>Lib</v>
      </c>
      <c r="J115" t="str">
        <f>INDEX(products!$A:$G, MATCH(orders!$D115, products!$A:$A, 0), MATCH(orders!J$1, products!$A$1:$G$1, 0))</f>
        <v>M</v>
      </c>
      <c r="K115">
        <f>INDEX(products!$A:$G, MATCH(orders!$D115, products!$A:$A, 0), MATCH(orders!K$1, products!$A$1:$G$1, 0))</f>
        <v>1</v>
      </c>
      <c r="L115">
        <f>INDEX(products!$A:$G, MATCH(orders!$D115, products!$A:$A, 0), MATCH(orders!L$1, products!$A$1:$G$1, 0))</f>
        <v>14.55</v>
      </c>
      <c r="M115">
        <f t="shared" si="1"/>
        <v>14.55</v>
      </c>
    </row>
    <row r="116" spans="1:13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 t="str">
        <f>IF(_xlfn.XLOOKUP(C116,customers!$A$1:$A$1001, customers!$C$1:$C$1001, , 0) = 0, "", _xlfn.XLOOKUP(C116,customers!$A$1:$A$1001, customers!$C$1:$C$1001, , 0))</f>
        <v/>
      </c>
      <c r="H116" t="str">
        <f>_xlfn.XLOOKUP(C116,customers!$A$1:$A$1001, customers!$G$1:$G$1001, , 0)</f>
        <v>United States</v>
      </c>
      <c r="I116" t="str">
        <f>INDEX(products!$A:$G, MATCH(orders!$D116, products!$A:$A, 0), MATCH(orders!I$1, products!$A$1:$G$1, 0))</f>
        <v>Rob</v>
      </c>
      <c r="J116" t="str">
        <f>INDEX(products!$A:$G, MATCH(orders!$D116, products!$A:$A, 0), MATCH(orders!J$1, products!$A$1:$G$1, 0))</f>
        <v>L</v>
      </c>
      <c r="K116">
        <f>INDEX(products!$A:$G, MATCH(orders!$D116, products!$A:$A, 0), MATCH(orders!K$1, products!$A$1:$G$1, 0))</f>
        <v>0.2</v>
      </c>
      <c r="L116">
        <f>INDEX(products!$A:$G, MATCH(orders!$D116, products!$A:$A, 0), MATCH(orders!L$1, products!$A$1:$G$1, 0))</f>
        <v>3.5849999999999995</v>
      </c>
      <c r="M116">
        <f t="shared" si="1"/>
        <v>14.339999999999998</v>
      </c>
    </row>
    <row r="117" spans="1:13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IF(_xlfn.XLOOKUP(C117,customers!$A$1:$A$1001, customers!$C$1:$C$1001, , 0) = 0, "", _xlfn.XLOOKUP(C117,customers!$A$1:$A$1001, customers!$C$1:$C$1001, , 0))</f>
        <v>imulliner37@pinterest.com</v>
      </c>
      <c r="H117" t="str">
        <f>_xlfn.XLOOKUP(C117,customers!$A$1:$A$1001, customers!$G$1:$G$1001, , 0)</f>
        <v>United Kingdom</v>
      </c>
      <c r="I117" t="str">
        <f>INDEX(products!$A:$G, MATCH(orders!$D117, products!$A:$A, 0), MATCH(orders!I$1, products!$A$1:$G$1, 0))</f>
        <v>Lib</v>
      </c>
      <c r="J117" t="str">
        <f>INDEX(products!$A:$G, MATCH(orders!$D117, products!$A:$A, 0), MATCH(orders!J$1, products!$A$1:$G$1, 0))</f>
        <v>L</v>
      </c>
      <c r="K117">
        <f>INDEX(products!$A:$G, MATCH(orders!$D117, products!$A:$A, 0), MATCH(orders!K$1, products!$A$1:$G$1, 0))</f>
        <v>1</v>
      </c>
      <c r="L117">
        <f>INDEX(products!$A:$G, MATCH(orders!$D117, products!$A:$A, 0), MATCH(orders!L$1, products!$A$1:$G$1, 0))</f>
        <v>15.85</v>
      </c>
      <c r="M117">
        <f t="shared" si="1"/>
        <v>15.85</v>
      </c>
    </row>
    <row r="118" spans="1:13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IF(_xlfn.XLOOKUP(C118,customers!$A$1:$A$1001, customers!$C$1:$C$1001, , 0) = 0, "", _xlfn.XLOOKUP(C118,customers!$A$1:$A$1001, customers!$C$1:$C$1001, , 0))</f>
        <v>gstandley38@dion.ne.jp</v>
      </c>
      <c r="H118" t="str">
        <f>_xlfn.XLOOKUP(C118,customers!$A$1:$A$1001, customers!$G$1:$G$1001, , 0)</f>
        <v>Ireland</v>
      </c>
      <c r="I118" t="str">
        <f>INDEX(products!$A:$G, MATCH(orders!$D118, products!$A:$A, 0), MATCH(orders!I$1, products!$A$1:$G$1, 0))</f>
        <v>Lib</v>
      </c>
      <c r="J118" t="str">
        <f>INDEX(products!$A:$G, MATCH(orders!$D118, products!$A:$A, 0), MATCH(orders!J$1, products!$A$1:$G$1, 0))</f>
        <v>L</v>
      </c>
      <c r="K118">
        <f>INDEX(products!$A:$G, MATCH(orders!$D118, products!$A:$A, 0), MATCH(orders!K$1, products!$A$1:$G$1, 0))</f>
        <v>0.2</v>
      </c>
      <c r="L118">
        <f>INDEX(products!$A:$G, MATCH(orders!$D118, products!$A:$A, 0), MATCH(orders!L$1, products!$A$1:$G$1, 0))</f>
        <v>4.7549999999999999</v>
      </c>
      <c r="M118">
        <f t="shared" si="1"/>
        <v>19.02</v>
      </c>
    </row>
    <row r="119" spans="1:13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IF(_xlfn.XLOOKUP(C119,customers!$A$1:$A$1001, customers!$C$1:$C$1001, , 0) = 0, "", _xlfn.XLOOKUP(C119,customers!$A$1:$A$1001, customers!$C$1:$C$1001, , 0))</f>
        <v>bdrage39@youku.com</v>
      </c>
      <c r="H119" t="str">
        <f>_xlfn.XLOOKUP(C119,customers!$A$1:$A$1001, customers!$G$1:$G$1001, , 0)</f>
        <v>United States</v>
      </c>
      <c r="I119" t="str">
        <f>INDEX(products!$A:$G, MATCH(orders!$D119, products!$A:$A, 0), MATCH(orders!I$1, products!$A$1:$G$1, 0))</f>
        <v>Lib</v>
      </c>
      <c r="J119" t="str">
        <f>INDEX(products!$A:$G, MATCH(orders!$D119, products!$A:$A, 0), MATCH(orders!J$1, products!$A$1:$G$1, 0))</f>
        <v>L</v>
      </c>
      <c r="K119">
        <f>INDEX(products!$A:$G, MATCH(orders!$D119, products!$A:$A, 0), MATCH(orders!K$1, products!$A$1:$G$1, 0))</f>
        <v>0.5</v>
      </c>
      <c r="L119">
        <f>INDEX(products!$A:$G, MATCH(orders!$D119, products!$A:$A, 0), MATCH(orders!L$1, products!$A$1:$G$1, 0))</f>
        <v>9.51</v>
      </c>
      <c r="M119">
        <f t="shared" si="1"/>
        <v>38.04</v>
      </c>
    </row>
    <row r="120" spans="1:13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IF(_xlfn.XLOOKUP(C120,customers!$A$1:$A$1001, customers!$C$1:$C$1001, , 0) = 0, "", _xlfn.XLOOKUP(C120,customers!$A$1:$A$1001, customers!$C$1:$C$1001, , 0))</f>
        <v>myallop3a@fema.gov</v>
      </c>
      <c r="H120" t="str">
        <f>_xlfn.XLOOKUP(C120,customers!$A$1:$A$1001, customers!$G$1:$G$1001, , 0)</f>
        <v>United States</v>
      </c>
      <c r="I120" t="str">
        <f>INDEX(products!$A:$G, MATCH(orders!$D120, products!$A:$A, 0), MATCH(orders!I$1, products!$A$1:$G$1, 0))</f>
        <v>Exc</v>
      </c>
      <c r="J120" t="str">
        <f>INDEX(products!$A:$G, MATCH(orders!$D120, products!$A:$A, 0), MATCH(orders!J$1, products!$A$1:$G$1, 0))</f>
        <v>D</v>
      </c>
      <c r="K120">
        <f>INDEX(products!$A:$G, MATCH(orders!$D120, products!$A:$A, 0), MATCH(orders!K$1, products!$A$1:$G$1, 0))</f>
        <v>0.5</v>
      </c>
      <c r="L120">
        <f>INDEX(products!$A:$G, MATCH(orders!$D120, products!$A:$A, 0), MATCH(orders!L$1, products!$A$1:$G$1, 0))</f>
        <v>7.29</v>
      </c>
      <c r="M120">
        <f t="shared" si="1"/>
        <v>21.87</v>
      </c>
    </row>
    <row r="121" spans="1:13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IF(_xlfn.XLOOKUP(C121,customers!$A$1:$A$1001, customers!$C$1:$C$1001, , 0) = 0, "", _xlfn.XLOOKUP(C121,customers!$A$1:$A$1001, customers!$C$1:$C$1001, , 0))</f>
        <v>cswitsur3b@chronoengine.com</v>
      </c>
      <c r="H121" t="str">
        <f>_xlfn.XLOOKUP(C121,customers!$A$1:$A$1001, customers!$G$1:$G$1001, , 0)</f>
        <v>United States</v>
      </c>
      <c r="I121" t="str">
        <f>INDEX(products!$A:$G, MATCH(orders!$D121, products!$A:$A, 0), MATCH(orders!I$1, products!$A$1:$G$1, 0))</f>
        <v>Exc</v>
      </c>
      <c r="J121" t="str">
        <f>INDEX(products!$A:$G, MATCH(orders!$D121, products!$A:$A, 0), MATCH(orders!J$1, products!$A$1:$G$1, 0))</f>
        <v>M</v>
      </c>
      <c r="K121">
        <f>INDEX(products!$A:$G, MATCH(orders!$D121, products!$A:$A, 0), MATCH(orders!K$1, products!$A$1:$G$1, 0))</f>
        <v>0.2</v>
      </c>
      <c r="L121">
        <f>INDEX(products!$A:$G, MATCH(orders!$D121, products!$A:$A, 0), MATCH(orders!L$1, products!$A$1:$G$1, 0))</f>
        <v>4.125</v>
      </c>
      <c r="M121">
        <f t="shared" si="1"/>
        <v>4.125</v>
      </c>
    </row>
    <row r="122" spans="1:13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IF(_xlfn.XLOOKUP(C122,customers!$A$1:$A$1001, customers!$C$1:$C$1001, , 0) = 0, "", _xlfn.XLOOKUP(C122,customers!$A$1:$A$1001, customers!$C$1:$C$1001, , 0))</f>
        <v>cswitsur3b@chronoengine.com</v>
      </c>
      <c r="H122" t="str">
        <f>_xlfn.XLOOKUP(C122,customers!$A$1:$A$1001, customers!$G$1:$G$1001, , 0)</f>
        <v>United States</v>
      </c>
      <c r="I122" t="str">
        <f>INDEX(products!$A:$G, MATCH(orders!$D122, products!$A:$A, 0), MATCH(orders!I$1, products!$A$1:$G$1, 0))</f>
        <v>Ara</v>
      </c>
      <c r="J122" t="str">
        <f>INDEX(products!$A:$G, MATCH(orders!$D122, products!$A:$A, 0), MATCH(orders!J$1, products!$A$1:$G$1, 0))</f>
        <v>L</v>
      </c>
      <c r="K122">
        <f>INDEX(products!$A:$G, MATCH(orders!$D122, products!$A:$A, 0), MATCH(orders!K$1, products!$A$1:$G$1, 0))</f>
        <v>0.2</v>
      </c>
      <c r="L122">
        <f>INDEX(products!$A:$G, MATCH(orders!$D122, products!$A:$A, 0), MATCH(orders!L$1, products!$A$1:$G$1, 0))</f>
        <v>3.8849999999999998</v>
      </c>
      <c r="M122">
        <f t="shared" si="1"/>
        <v>3.8849999999999998</v>
      </c>
    </row>
    <row r="123" spans="1:13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IF(_xlfn.XLOOKUP(C123,customers!$A$1:$A$1001, customers!$C$1:$C$1001, , 0) = 0, "", _xlfn.XLOOKUP(C123,customers!$A$1:$A$1001, customers!$C$1:$C$1001, , 0))</f>
        <v>cswitsur3b@chronoengine.com</v>
      </c>
      <c r="H123" t="str">
        <f>_xlfn.XLOOKUP(C123,customers!$A$1:$A$1001, customers!$G$1:$G$1001, , 0)</f>
        <v>United States</v>
      </c>
      <c r="I123" t="str">
        <f>INDEX(products!$A:$G, MATCH(orders!$D123, products!$A:$A, 0), MATCH(orders!I$1, products!$A$1:$G$1, 0))</f>
        <v>Exc</v>
      </c>
      <c r="J123" t="str">
        <f>INDEX(products!$A:$G, MATCH(orders!$D123, products!$A:$A, 0), MATCH(orders!J$1, products!$A$1:$G$1, 0))</f>
        <v>M</v>
      </c>
      <c r="K123">
        <f>INDEX(products!$A:$G, MATCH(orders!$D123, products!$A:$A, 0), MATCH(orders!K$1, products!$A$1:$G$1, 0))</f>
        <v>1</v>
      </c>
      <c r="L123">
        <f>INDEX(products!$A:$G, MATCH(orders!$D123, products!$A:$A, 0), MATCH(orders!L$1, products!$A$1:$G$1, 0))</f>
        <v>13.75</v>
      </c>
      <c r="M123">
        <f t="shared" si="1"/>
        <v>68.75</v>
      </c>
    </row>
    <row r="124" spans="1:13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IF(_xlfn.XLOOKUP(C124,customers!$A$1:$A$1001, customers!$C$1:$C$1001, , 0) = 0, "", _xlfn.XLOOKUP(C124,customers!$A$1:$A$1001, customers!$C$1:$C$1001, , 0))</f>
        <v>mludwell3e@blogger.com</v>
      </c>
      <c r="H124" t="str">
        <f>_xlfn.XLOOKUP(C124,customers!$A$1:$A$1001, customers!$G$1:$G$1001, , 0)</f>
        <v>United States</v>
      </c>
      <c r="I124" t="str">
        <f>INDEX(products!$A:$G, MATCH(orders!$D124, products!$A:$A, 0), MATCH(orders!I$1, products!$A$1:$G$1, 0))</f>
        <v>Ara</v>
      </c>
      <c r="J124" t="str">
        <f>INDEX(products!$A:$G, MATCH(orders!$D124, products!$A:$A, 0), MATCH(orders!J$1, products!$A$1:$G$1, 0))</f>
        <v>D</v>
      </c>
      <c r="K124">
        <f>INDEX(products!$A:$G, MATCH(orders!$D124, products!$A:$A, 0), MATCH(orders!K$1, products!$A$1:$G$1, 0))</f>
        <v>0.5</v>
      </c>
      <c r="L124">
        <f>INDEX(products!$A:$G, MATCH(orders!$D124, products!$A:$A, 0), MATCH(orders!L$1, products!$A$1:$G$1, 0))</f>
        <v>5.97</v>
      </c>
      <c r="M124">
        <f t="shared" si="1"/>
        <v>23.88</v>
      </c>
    </row>
    <row r="125" spans="1:13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IF(_xlfn.XLOOKUP(C125,customers!$A$1:$A$1001, customers!$C$1:$C$1001, , 0) = 0, "", _xlfn.XLOOKUP(C125,customers!$A$1:$A$1001, customers!$C$1:$C$1001, , 0))</f>
        <v>dbeauchamp3f@usda.gov</v>
      </c>
      <c r="H125" t="str">
        <f>_xlfn.XLOOKUP(C125,customers!$A$1:$A$1001, customers!$G$1:$G$1001, , 0)</f>
        <v>United States</v>
      </c>
      <c r="I125" t="str">
        <f>INDEX(products!$A:$G, MATCH(orders!$D125, products!$A:$A, 0), MATCH(orders!I$1, products!$A$1:$G$1, 0))</f>
        <v>Lib</v>
      </c>
      <c r="J125" t="str">
        <f>INDEX(products!$A:$G, MATCH(orders!$D125, products!$A:$A, 0), MATCH(orders!J$1, products!$A$1:$G$1, 0))</f>
        <v>L</v>
      </c>
      <c r="K125">
        <f>INDEX(products!$A:$G, MATCH(orders!$D125, products!$A:$A, 0), MATCH(orders!K$1, products!$A$1:$G$1, 0))</f>
        <v>2.5</v>
      </c>
      <c r="L125">
        <f>INDEX(products!$A:$G, MATCH(orders!$D125, products!$A:$A, 0), MATCH(orders!L$1, products!$A$1:$G$1, 0))</f>
        <v>36.454999999999998</v>
      </c>
      <c r="M125">
        <f t="shared" si="1"/>
        <v>145.82</v>
      </c>
    </row>
    <row r="126" spans="1:13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IF(_xlfn.XLOOKUP(C126,customers!$A$1:$A$1001, customers!$C$1:$C$1001, , 0) = 0, "", _xlfn.XLOOKUP(C126,customers!$A$1:$A$1001, customers!$C$1:$C$1001, , 0))</f>
        <v>srodliff3g@ted.com</v>
      </c>
      <c r="H126" t="str">
        <f>_xlfn.XLOOKUP(C126,customers!$A$1:$A$1001, customers!$G$1:$G$1001, , 0)</f>
        <v>United States</v>
      </c>
      <c r="I126" t="str">
        <f>INDEX(products!$A:$G, MATCH(orders!$D126, products!$A:$A, 0), MATCH(orders!I$1, products!$A$1:$G$1, 0))</f>
        <v>Lib</v>
      </c>
      <c r="J126" t="str">
        <f>INDEX(products!$A:$G, MATCH(orders!$D126, products!$A:$A, 0), MATCH(orders!J$1, products!$A$1:$G$1, 0))</f>
        <v>M</v>
      </c>
      <c r="K126">
        <f>INDEX(products!$A:$G, MATCH(orders!$D126, products!$A:$A, 0), MATCH(orders!K$1, products!$A$1:$G$1, 0))</f>
        <v>0.2</v>
      </c>
      <c r="L126">
        <f>INDEX(products!$A:$G, MATCH(orders!$D126, products!$A:$A, 0), MATCH(orders!L$1, products!$A$1:$G$1, 0))</f>
        <v>4.3650000000000002</v>
      </c>
      <c r="M126">
        <f t="shared" si="1"/>
        <v>21.825000000000003</v>
      </c>
    </row>
    <row r="127" spans="1:13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IF(_xlfn.XLOOKUP(C127,customers!$A$1:$A$1001, customers!$C$1:$C$1001, , 0) = 0, "", _xlfn.XLOOKUP(C127,customers!$A$1:$A$1001, customers!$C$1:$C$1001, , 0))</f>
        <v>swoodham3h@businesswire.com</v>
      </c>
      <c r="H127" t="str">
        <f>_xlfn.XLOOKUP(C127,customers!$A$1:$A$1001, customers!$G$1:$G$1001, , 0)</f>
        <v>Ireland</v>
      </c>
      <c r="I127" t="str">
        <f>INDEX(products!$A:$G, MATCH(orders!$D127, products!$A:$A, 0), MATCH(orders!I$1, products!$A$1:$G$1, 0))</f>
        <v>Lib</v>
      </c>
      <c r="J127" t="str">
        <f>INDEX(products!$A:$G, MATCH(orders!$D127, products!$A:$A, 0), MATCH(orders!J$1, products!$A$1:$G$1, 0))</f>
        <v>M</v>
      </c>
      <c r="K127">
        <f>INDEX(products!$A:$G, MATCH(orders!$D127, products!$A:$A, 0), MATCH(orders!K$1, products!$A$1:$G$1, 0))</f>
        <v>0.5</v>
      </c>
      <c r="L127">
        <f>INDEX(products!$A:$G, MATCH(orders!$D127, products!$A:$A, 0), MATCH(orders!L$1, products!$A$1:$G$1, 0))</f>
        <v>8.73</v>
      </c>
      <c r="M127">
        <f t="shared" si="1"/>
        <v>26.19</v>
      </c>
    </row>
    <row r="128" spans="1:13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IF(_xlfn.XLOOKUP(C128,customers!$A$1:$A$1001, customers!$C$1:$C$1001, , 0) = 0, "", _xlfn.XLOOKUP(C128,customers!$A$1:$A$1001, customers!$C$1:$C$1001, , 0))</f>
        <v>hsynnot3i@about.com</v>
      </c>
      <c r="H128" t="str">
        <f>_xlfn.XLOOKUP(C128,customers!$A$1:$A$1001, customers!$G$1:$G$1001, , 0)</f>
        <v>United States</v>
      </c>
      <c r="I128" t="str">
        <f>INDEX(products!$A:$G, MATCH(orders!$D128, products!$A:$A, 0), MATCH(orders!I$1, products!$A$1:$G$1, 0))</f>
        <v>Ara</v>
      </c>
      <c r="J128" t="str">
        <f>INDEX(products!$A:$G, MATCH(orders!$D128, products!$A:$A, 0), MATCH(orders!J$1, products!$A$1:$G$1, 0))</f>
        <v>M</v>
      </c>
      <c r="K128">
        <f>INDEX(products!$A:$G, MATCH(orders!$D128, products!$A:$A, 0), MATCH(orders!K$1, products!$A$1:$G$1, 0))</f>
        <v>1</v>
      </c>
      <c r="L128">
        <f>INDEX(products!$A:$G, MATCH(orders!$D128, products!$A:$A, 0), MATCH(orders!L$1, products!$A$1:$G$1, 0))</f>
        <v>11.25</v>
      </c>
      <c r="M128">
        <f t="shared" si="1"/>
        <v>11.25</v>
      </c>
    </row>
    <row r="129" spans="1:13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IF(_xlfn.XLOOKUP(C129,customers!$A$1:$A$1001, customers!$C$1:$C$1001, , 0) = 0, "", _xlfn.XLOOKUP(C129,customers!$A$1:$A$1001, customers!$C$1:$C$1001, , 0))</f>
        <v>rlepere3j@shop-pro.jp</v>
      </c>
      <c r="H129" t="str">
        <f>_xlfn.XLOOKUP(C129,customers!$A$1:$A$1001, customers!$G$1:$G$1001, , 0)</f>
        <v>Ireland</v>
      </c>
      <c r="I129" t="str">
        <f>INDEX(products!$A:$G, MATCH(orders!$D129, products!$A:$A, 0), MATCH(orders!I$1, products!$A$1:$G$1, 0))</f>
        <v>Lib</v>
      </c>
      <c r="J129" t="str">
        <f>INDEX(products!$A:$G, MATCH(orders!$D129, products!$A:$A, 0), MATCH(orders!J$1, products!$A$1:$G$1, 0))</f>
        <v>D</v>
      </c>
      <c r="K129">
        <f>INDEX(products!$A:$G, MATCH(orders!$D129, products!$A:$A, 0), MATCH(orders!K$1, products!$A$1:$G$1, 0))</f>
        <v>1</v>
      </c>
      <c r="L129">
        <f>INDEX(products!$A:$G, MATCH(orders!$D129, products!$A:$A, 0), MATCH(orders!L$1, products!$A$1:$G$1, 0))</f>
        <v>12.95</v>
      </c>
      <c r="M129">
        <f t="shared" si="1"/>
        <v>77.699999999999989</v>
      </c>
    </row>
    <row r="130" spans="1:13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IF(_xlfn.XLOOKUP(C130,customers!$A$1:$A$1001, customers!$C$1:$C$1001, , 0) = 0, "", _xlfn.XLOOKUP(C130,customers!$A$1:$A$1001, customers!$C$1:$C$1001, , 0))</f>
        <v>twoofinden3k@businesswire.com</v>
      </c>
      <c r="H130" t="str">
        <f>_xlfn.XLOOKUP(C130,customers!$A$1:$A$1001, customers!$G$1:$G$1001, , 0)</f>
        <v>United States</v>
      </c>
      <c r="I130" t="str">
        <f>INDEX(products!$A:$G, MATCH(orders!$D130, products!$A:$A, 0), MATCH(orders!I$1, products!$A$1:$G$1, 0))</f>
        <v>Ara</v>
      </c>
      <c r="J130" t="str">
        <f>INDEX(products!$A:$G, MATCH(orders!$D130, products!$A:$A, 0), MATCH(orders!J$1, products!$A$1:$G$1, 0))</f>
        <v>M</v>
      </c>
      <c r="K130">
        <f>INDEX(products!$A:$G, MATCH(orders!$D130, products!$A:$A, 0), MATCH(orders!K$1, products!$A$1:$G$1, 0))</f>
        <v>0.5</v>
      </c>
      <c r="L130">
        <f>INDEX(products!$A:$G, MATCH(orders!$D130, products!$A:$A, 0), MATCH(orders!L$1, products!$A$1:$G$1, 0))</f>
        <v>6.75</v>
      </c>
      <c r="M130">
        <f t="shared" si="1"/>
        <v>6.75</v>
      </c>
    </row>
    <row r="131" spans="1:13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IF(_xlfn.XLOOKUP(C131,customers!$A$1:$A$1001, customers!$C$1:$C$1001, , 0) = 0, "", _xlfn.XLOOKUP(C131,customers!$A$1:$A$1001, customers!$C$1:$C$1001, , 0))</f>
        <v>edacca3l@google.pl</v>
      </c>
      <c r="H131" t="str">
        <f>_xlfn.XLOOKUP(C131,customers!$A$1:$A$1001, customers!$G$1:$G$1001, , 0)</f>
        <v>United States</v>
      </c>
      <c r="I131" t="str">
        <f>INDEX(products!$A:$G, MATCH(orders!$D131, products!$A:$A, 0), MATCH(orders!I$1, products!$A$1:$G$1, 0))</f>
        <v>Exc</v>
      </c>
      <c r="J131" t="str">
        <f>INDEX(products!$A:$G, MATCH(orders!$D131, products!$A:$A, 0), MATCH(orders!J$1, products!$A$1:$G$1, 0))</f>
        <v>D</v>
      </c>
      <c r="K131">
        <f>INDEX(products!$A:$G, MATCH(orders!$D131, products!$A:$A, 0), MATCH(orders!K$1, products!$A$1:$G$1, 0))</f>
        <v>1</v>
      </c>
      <c r="L131">
        <f>INDEX(products!$A:$G, MATCH(orders!$D131, products!$A:$A, 0), MATCH(orders!L$1, products!$A$1:$G$1, 0))</f>
        <v>12.15</v>
      </c>
      <c r="M131">
        <f t="shared" ref="M131:M194" si="2">L131 *E131</f>
        <v>12.15</v>
      </c>
    </row>
    <row r="132" spans="1:13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 t="str">
        <f>IF(_xlfn.XLOOKUP(C132,customers!$A$1:$A$1001, customers!$C$1:$C$1001, , 0) = 0, "", _xlfn.XLOOKUP(C132,customers!$A$1:$A$1001, customers!$C$1:$C$1001, , 0))</f>
        <v/>
      </c>
      <c r="H132" t="str">
        <f>_xlfn.XLOOKUP(C132,customers!$A$1:$A$1001, customers!$G$1:$G$1001, , 0)</f>
        <v>Ireland</v>
      </c>
      <c r="I132" t="str">
        <f>INDEX(products!$A:$G, MATCH(orders!$D132, products!$A:$A, 0), MATCH(orders!I$1, products!$A$1:$G$1, 0))</f>
        <v>Ara</v>
      </c>
      <c r="J132" t="str">
        <f>INDEX(products!$A:$G, MATCH(orders!$D132, products!$A:$A, 0), MATCH(orders!J$1, products!$A$1:$G$1, 0))</f>
        <v>L</v>
      </c>
      <c r="K132">
        <f>INDEX(products!$A:$G, MATCH(orders!$D132, products!$A:$A, 0), MATCH(orders!K$1, products!$A$1:$G$1, 0))</f>
        <v>2.5</v>
      </c>
      <c r="L132">
        <f>INDEX(products!$A:$G, MATCH(orders!$D132, products!$A:$A, 0), MATCH(orders!L$1, products!$A$1:$G$1, 0))</f>
        <v>29.784999999999997</v>
      </c>
      <c r="M132">
        <f t="shared" si="2"/>
        <v>148.92499999999998</v>
      </c>
    </row>
    <row r="133" spans="1:13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IF(_xlfn.XLOOKUP(C133,customers!$A$1:$A$1001, customers!$C$1:$C$1001, , 0) = 0, "", _xlfn.XLOOKUP(C133,customers!$A$1:$A$1001, customers!$C$1:$C$1001, , 0))</f>
        <v>bhindsberg3n@blogs.com</v>
      </c>
      <c r="H133" t="str">
        <f>_xlfn.XLOOKUP(C133,customers!$A$1:$A$1001, customers!$G$1:$G$1001, , 0)</f>
        <v>United States</v>
      </c>
      <c r="I133" t="str">
        <f>INDEX(products!$A:$G, MATCH(orders!$D133, products!$A:$A, 0), MATCH(orders!I$1, products!$A$1:$G$1, 0))</f>
        <v>Exc</v>
      </c>
      <c r="J133" t="str">
        <f>INDEX(products!$A:$G, MATCH(orders!$D133, products!$A:$A, 0), MATCH(orders!J$1, products!$A$1:$G$1, 0))</f>
        <v>D</v>
      </c>
      <c r="K133">
        <f>INDEX(products!$A:$G, MATCH(orders!$D133, products!$A:$A, 0), MATCH(orders!K$1, products!$A$1:$G$1, 0))</f>
        <v>0.5</v>
      </c>
      <c r="L133">
        <f>INDEX(products!$A:$G, MATCH(orders!$D133, products!$A:$A, 0), MATCH(orders!L$1, products!$A$1:$G$1, 0))</f>
        <v>7.29</v>
      </c>
      <c r="M133">
        <f t="shared" si="2"/>
        <v>14.58</v>
      </c>
    </row>
    <row r="134" spans="1:13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IF(_xlfn.XLOOKUP(C134,customers!$A$1:$A$1001, customers!$C$1:$C$1001, , 0) = 0, "", _xlfn.XLOOKUP(C134,customers!$A$1:$A$1001, customers!$C$1:$C$1001, , 0))</f>
        <v>orobins3o@salon.com</v>
      </c>
      <c r="H134" t="str">
        <f>_xlfn.XLOOKUP(C134,customers!$A$1:$A$1001, customers!$G$1:$G$1001, , 0)</f>
        <v>United States</v>
      </c>
      <c r="I134" t="str">
        <f>INDEX(products!$A:$G, MATCH(orders!$D134, products!$A:$A, 0), MATCH(orders!I$1, products!$A$1:$G$1, 0))</f>
        <v>Ara</v>
      </c>
      <c r="J134" t="str">
        <f>INDEX(products!$A:$G, MATCH(orders!$D134, products!$A:$A, 0), MATCH(orders!J$1, products!$A$1:$G$1, 0))</f>
        <v>L</v>
      </c>
      <c r="K134">
        <f>INDEX(products!$A:$G, MATCH(orders!$D134, products!$A:$A, 0), MATCH(orders!K$1, products!$A$1:$G$1, 0))</f>
        <v>2.5</v>
      </c>
      <c r="L134">
        <f>INDEX(products!$A:$G, MATCH(orders!$D134, products!$A:$A, 0), MATCH(orders!L$1, products!$A$1:$G$1, 0))</f>
        <v>29.784999999999997</v>
      </c>
      <c r="M134">
        <f t="shared" si="2"/>
        <v>148.92499999999998</v>
      </c>
    </row>
    <row r="135" spans="1:13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IF(_xlfn.XLOOKUP(C135,customers!$A$1:$A$1001, customers!$C$1:$C$1001, , 0) = 0, "", _xlfn.XLOOKUP(C135,customers!$A$1:$A$1001, customers!$C$1:$C$1001, , 0))</f>
        <v>osyseland3p@independent.co.uk</v>
      </c>
      <c r="H135" t="str">
        <f>_xlfn.XLOOKUP(C135,customers!$A$1:$A$1001, customers!$G$1:$G$1001, , 0)</f>
        <v>United States</v>
      </c>
      <c r="I135" t="str">
        <f>INDEX(products!$A:$G, MATCH(orders!$D135, products!$A:$A, 0), MATCH(orders!I$1, products!$A$1:$G$1, 0))</f>
        <v>Lib</v>
      </c>
      <c r="J135" t="str">
        <f>INDEX(products!$A:$G, MATCH(orders!$D135, products!$A:$A, 0), MATCH(orders!J$1, products!$A$1:$G$1, 0))</f>
        <v>D</v>
      </c>
      <c r="K135">
        <f>INDEX(products!$A:$G, MATCH(orders!$D135, products!$A:$A, 0), MATCH(orders!K$1, products!$A$1:$G$1, 0))</f>
        <v>1</v>
      </c>
      <c r="L135">
        <f>INDEX(products!$A:$G, MATCH(orders!$D135, products!$A:$A, 0), MATCH(orders!L$1, products!$A$1:$G$1, 0))</f>
        <v>12.95</v>
      </c>
      <c r="M135">
        <f t="shared" si="2"/>
        <v>12.95</v>
      </c>
    </row>
    <row r="136" spans="1:13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 t="str">
        <f>IF(_xlfn.XLOOKUP(C136,customers!$A$1:$A$1001, customers!$C$1:$C$1001, , 0) = 0, "", _xlfn.XLOOKUP(C136,customers!$A$1:$A$1001, customers!$C$1:$C$1001, , 0))</f>
        <v/>
      </c>
      <c r="H136" t="str">
        <f>_xlfn.XLOOKUP(C136,customers!$A$1:$A$1001, customers!$G$1:$G$1001, , 0)</f>
        <v>United States</v>
      </c>
      <c r="I136" t="str">
        <f>INDEX(products!$A:$G, MATCH(orders!$D136, products!$A:$A, 0), MATCH(orders!I$1, products!$A$1:$G$1, 0))</f>
        <v>Exc</v>
      </c>
      <c r="J136" t="str">
        <f>INDEX(products!$A:$G, MATCH(orders!$D136, products!$A:$A, 0), MATCH(orders!J$1, products!$A$1:$G$1, 0))</f>
        <v>M</v>
      </c>
      <c r="K136">
        <f>INDEX(products!$A:$G, MATCH(orders!$D136, products!$A:$A, 0), MATCH(orders!K$1, products!$A$1:$G$1, 0))</f>
        <v>2.5</v>
      </c>
      <c r="L136">
        <f>INDEX(products!$A:$G, MATCH(orders!$D136, products!$A:$A, 0), MATCH(orders!L$1, products!$A$1:$G$1, 0))</f>
        <v>31.624999999999996</v>
      </c>
      <c r="M136">
        <f t="shared" si="2"/>
        <v>94.874999999999986</v>
      </c>
    </row>
    <row r="137" spans="1:13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IF(_xlfn.XLOOKUP(C137,customers!$A$1:$A$1001, customers!$C$1:$C$1001, , 0) = 0, "", _xlfn.XLOOKUP(C137,customers!$A$1:$A$1001, customers!$C$1:$C$1001, , 0))</f>
        <v>bmcamish2e@tripadvisor.com</v>
      </c>
      <c r="H137" t="str">
        <f>_xlfn.XLOOKUP(C137,customers!$A$1:$A$1001, customers!$G$1:$G$1001, , 0)</f>
        <v>United States</v>
      </c>
      <c r="I137" t="str">
        <f>INDEX(products!$A:$G, MATCH(orders!$D137, products!$A:$A, 0), MATCH(orders!I$1, products!$A$1:$G$1, 0))</f>
        <v>Ara</v>
      </c>
      <c r="J137" t="str">
        <f>INDEX(products!$A:$G, MATCH(orders!$D137, products!$A:$A, 0), MATCH(orders!J$1, products!$A$1:$G$1, 0))</f>
        <v>L</v>
      </c>
      <c r="K137">
        <f>INDEX(products!$A:$G, MATCH(orders!$D137, products!$A:$A, 0), MATCH(orders!K$1, products!$A$1:$G$1, 0))</f>
        <v>0.5</v>
      </c>
      <c r="L137">
        <f>INDEX(products!$A:$G, MATCH(orders!$D137, products!$A:$A, 0), MATCH(orders!L$1, products!$A$1:$G$1, 0))</f>
        <v>7.77</v>
      </c>
      <c r="M137">
        <f t="shared" si="2"/>
        <v>38.849999999999994</v>
      </c>
    </row>
    <row r="138" spans="1:13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IF(_xlfn.XLOOKUP(C138,customers!$A$1:$A$1001, customers!$C$1:$C$1001, , 0) = 0, "", _xlfn.XLOOKUP(C138,customers!$A$1:$A$1001, customers!$C$1:$C$1001, , 0))</f>
        <v>lkeenleyside3s@topsy.com</v>
      </c>
      <c r="H138" t="str">
        <f>_xlfn.XLOOKUP(C138,customers!$A$1:$A$1001, customers!$G$1:$G$1001, , 0)</f>
        <v>United States</v>
      </c>
      <c r="I138" t="str">
        <f>INDEX(products!$A:$G, MATCH(orders!$D138, products!$A:$A, 0), MATCH(orders!I$1, products!$A$1:$G$1, 0))</f>
        <v>Ara</v>
      </c>
      <c r="J138" t="str">
        <f>INDEX(products!$A:$G, MATCH(orders!$D138, products!$A:$A, 0), MATCH(orders!J$1, products!$A$1:$G$1, 0))</f>
        <v>D</v>
      </c>
      <c r="K138">
        <f>INDEX(products!$A:$G, MATCH(orders!$D138, products!$A:$A, 0), MATCH(orders!K$1, products!$A$1:$G$1, 0))</f>
        <v>0.2</v>
      </c>
      <c r="L138">
        <f>INDEX(products!$A:$G, MATCH(orders!$D138, products!$A:$A, 0), MATCH(orders!L$1, products!$A$1:$G$1, 0))</f>
        <v>2.9849999999999999</v>
      </c>
      <c r="M138">
        <f t="shared" si="2"/>
        <v>11.94</v>
      </c>
    </row>
    <row r="139" spans="1:13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 t="str">
        <f>IF(_xlfn.XLOOKUP(C139,customers!$A$1:$A$1001, customers!$C$1:$C$1001, , 0) = 0, "", _xlfn.XLOOKUP(C139,customers!$A$1:$A$1001, customers!$C$1:$C$1001, , 0))</f>
        <v/>
      </c>
      <c r="H139" t="str">
        <f>_xlfn.XLOOKUP(C139,customers!$A$1:$A$1001, customers!$G$1:$G$1001, , 0)</f>
        <v>Ireland</v>
      </c>
      <c r="I139" t="str">
        <f>INDEX(products!$A:$G, MATCH(orders!$D139, products!$A:$A, 0), MATCH(orders!I$1, products!$A$1:$G$1, 0))</f>
        <v>Exc</v>
      </c>
      <c r="J139" t="str">
        <f>INDEX(products!$A:$G, MATCH(orders!$D139, products!$A:$A, 0), MATCH(orders!J$1, products!$A$1:$G$1, 0))</f>
        <v>L</v>
      </c>
      <c r="K139">
        <f>INDEX(products!$A:$G, MATCH(orders!$D139, products!$A:$A, 0), MATCH(orders!K$1, products!$A$1:$G$1, 0))</f>
        <v>2.5</v>
      </c>
      <c r="L139">
        <f>INDEX(products!$A:$G, MATCH(orders!$D139, products!$A:$A, 0), MATCH(orders!L$1, products!$A$1:$G$1, 0))</f>
        <v>34.154999999999994</v>
      </c>
      <c r="M139">
        <f t="shared" si="2"/>
        <v>102.46499999999997</v>
      </c>
    </row>
    <row r="140" spans="1:13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 t="str">
        <f>IF(_xlfn.XLOOKUP(C140,customers!$A$1:$A$1001, customers!$C$1:$C$1001, , 0) = 0, "", _xlfn.XLOOKUP(C140,customers!$A$1:$A$1001, customers!$C$1:$C$1001, , 0))</f>
        <v/>
      </c>
      <c r="H140" t="str">
        <f>_xlfn.XLOOKUP(C140,customers!$A$1:$A$1001, customers!$G$1:$G$1001, , 0)</f>
        <v>United States</v>
      </c>
      <c r="I140" t="str">
        <f>INDEX(products!$A:$G, MATCH(orders!$D140, products!$A:$A, 0), MATCH(orders!I$1, products!$A$1:$G$1, 0))</f>
        <v>Exc</v>
      </c>
      <c r="J140" t="str">
        <f>INDEX(products!$A:$G, MATCH(orders!$D140, products!$A:$A, 0), MATCH(orders!J$1, products!$A$1:$G$1, 0))</f>
        <v>D</v>
      </c>
      <c r="K140">
        <f>INDEX(products!$A:$G, MATCH(orders!$D140, products!$A:$A, 0), MATCH(orders!K$1, products!$A$1:$G$1, 0))</f>
        <v>1</v>
      </c>
      <c r="L140">
        <f>INDEX(products!$A:$G, MATCH(orders!$D140, products!$A:$A, 0), MATCH(orders!L$1, products!$A$1:$G$1, 0))</f>
        <v>12.15</v>
      </c>
      <c r="M140">
        <f t="shared" si="2"/>
        <v>48.6</v>
      </c>
    </row>
    <row r="141" spans="1:13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 t="str">
        <f>IF(_xlfn.XLOOKUP(C141,customers!$A$1:$A$1001, customers!$C$1:$C$1001, , 0) = 0, "", _xlfn.XLOOKUP(C141,customers!$A$1:$A$1001, customers!$C$1:$C$1001, , 0))</f>
        <v/>
      </c>
      <c r="H141" t="str">
        <f>_xlfn.XLOOKUP(C141,customers!$A$1:$A$1001, customers!$G$1:$G$1001, , 0)</f>
        <v>United States</v>
      </c>
      <c r="I141" t="str">
        <f>INDEX(products!$A:$G, MATCH(orders!$D141, products!$A:$A, 0), MATCH(orders!I$1, products!$A$1:$G$1, 0))</f>
        <v>Lib</v>
      </c>
      <c r="J141" t="str">
        <f>INDEX(products!$A:$G, MATCH(orders!$D141, products!$A:$A, 0), MATCH(orders!J$1, products!$A$1:$G$1, 0))</f>
        <v>D</v>
      </c>
      <c r="K141">
        <f>INDEX(products!$A:$G, MATCH(orders!$D141, products!$A:$A, 0), MATCH(orders!K$1, products!$A$1:$G$1, 0))</f>
        <v>1</v>
      </c>
      <c r="L141">
        <f>INDEX(products!$A:$G, MATCH(orders!$D141, products!$A:$A, 0), MATCH(orders!L$1, products!$A$1:$G$1, 0))</f>
        <v>12.95</v>
      </c>
      <c r="M141">
        <f t="shared" si="2"/>
        <v>77.699999999999989</v>
      </c>
    </row>
    <row r="142" spans="1:13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IF(_xlfn.XLOOKUP(C142,customers!$A$1:$A$1001, customers!$C$1:$C$1001, , 0) = 0, "", _xlfn.XLOOKUP(C142,customers!$A$1:$A$1001, customers!$C$1:$C$1001, , 0))</f>
        <v>vkundt3w@bigcartel.com</v>
      </c>
      <c r="H142" t="str">
        <f>_xlfn.XLOOKUP(C142,customers!$A$1:$A$1001, customers!$G$1:$G$1001, , 0)</f>
        <v>Ireland</v>
      </c>
      <c r="I142" t="str">
        <f>INDEX(products!$A:$G, MATCH(orders!$D142, products!$A:$A, 0), MATCH(orders!I$1, products!$A$1:$G$1, 0))</f>
        <v>Lib</v>
      </c>
      <c r="J142" t="str">
        <f>INDEX(products!$A:$G, MATCH(orders!$D142, products!$A:$A, 0), MATCH(orders!J$1, products!$A$1:$G$1, 0))</f>
        <v>D</v>
      </c>
      <c r="K142">
        <f>INDEX(products!$A:$G, MATCH(orders!$D142, products!$A:$A, 0), MATCH(orders!K$1, products!$A$1:$G$1, 0))</f>
        <v>2.5</v>
      </c>
      <c r="L142">
        <f>INDEX(products!$A:$G, MATCH(orders!$D142, products!$A:$A, 0), MATCH(orders!L$1, products!$A$1:$G$1, 0))</f>
        <v>29.784999999999997</v>
      </c>
      <c r="M142">
        <f t="shared" si="2"/>
        <v>29.784999999999997</v>
      </c>
    </row>
    <row r="143" spans="1:13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IF(_xlfn.XLOOKUP(C143,customers!$A$1:$A$1001, customers!$C$1:$C$1001, , 0) = 0, "", _xlfn.XLOOKUP(C143,customers!$A$1:$A$1001, customers!$C$1:$C$1001, , 0))</f>
        <v>bbett3x@google.de</v>
      </c>
      <c r="H143" t="str">
        <f>_xlfn.XLOOKUP(C143,customers!$A$1:$A$1001, customers!$G$1:$G$1001, , 0)</f>
        <v>United States</v>
      </c>
      <c r="I143" t="str">
        <f>INDEX(products!$A:$G, MATCH(orders!$D143, products!$A:$A, 0), MATCH(orders!I$1, products!$A$1:$G$1, 0))</f>
        <v>Ara</v>
      </c>
      <c r="J143" t="str">
        <f>INDEX(products!$A:$G, MATCH(orders!$D143, products!$A:$A, 0), MATCH(orders!J$1, products!$A$1:$G$1, 0))</f>
        <v>L</v>
      </c>
      <c r="K143">
        <f>INDEX(products!$A:$G, MATCH(orders!$D143, products!$A:$A, 0), MATCH(orders!K$1, products!$A$1:$G$1, 0))</f>
        <v>0.2</v>
      </c>
      <c r="L143">
        <f>INDEX(products!$A:$G, MATCH(orders!$D143, products!$A:$A, 0), MATCH(orders!L$1, products!$A$1:$G$1, 0))</f>
        <v>3.8849999999999998</v>
      </c>
      <c r="M143">
        <f t="shared" si="2"/>
        <v>15.54</v>
      </c>
    </row>
    <row r="144" spans="1:13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 t="str">
        <f>IF(_xlfn.XLOOKUP(C144,customers!$A$1:$A$1001, customers!$C$1:$C$1001, , 0) = 0, "", _xlfn.XLOOKUP(C144,customers!$A$1:$A$1001, customers!$C$1:$C$1001, , 0))</f>
        <v/>
      </c>
      <c r="H144" t="str">
        <f>_xlfn.XLOOKUP(C144,customers!$A$1:$A$1001, customers!$G$1:$G$1001, , 0)</f>
        <v>Ireland</v>
      </c>
      <c r="I144" t="str">
        <f>INDEX(products!$A:$G, MATCH(orders!$D144, products!$A:$A, 0), MATCH(orders!I$1, products!$A$1:$G$1, 0))</f>
        <v>Exc</v>
      </c>
      <c r="J144" t="str">
        <f>INDEX(products!$A:$G, MATCH(orders!$D144, products!$A:$A, 0), MATCH(orders!J$1, products!$A$1:$G$1, 0))</f>
        <v>L</v>
      </c>
      <c r="K144">
        <f>INDEX(products!$A:$G, MATCH(orders!$D144, products!$A:$A, 0), MATCH(orders!K$1, products!$A$1:$G$1, 0))</f>
        <v>2.5</v>
      </c>
      <c r="L144">
        <f>INDEX(products!$A:$G, MATCH(orders!$D144, products!$A:$A, 0), MATCH(orders!L$1, products!$A$1:$G$1, 0))</f>
        <v>34.154999999999994</v>
      </c>
      <c r="M144">
        <f t="shared" si="2"/>
        <v>136.61999999999998</v>
      </c>
    </row>
    <row r="145" spans="1:13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IF(_xlfn.XLOOKUP(C145,customers!$A$1:$A$1001, customers!$C$1:$C$1001, , 0) = 0, "", _xlfn.XLOOKUP(C145,customers!$A$1:$A$1001, customers!$C$1:$C$1001, , 0))</f>
        <v>dstaite3z@scientificamerican.com</v>
      </c>
      <c r="H145" t="str">
        <f>_xlfn.XLOOKUP(C145,customers!$A$1:$A$1001, customers!$G$1:$G$1001, , 0)</f>
        <v>United States</v>
      </c>
      <c r="I145" t="str">
        <f>INDEX(products!$A:$G, MATCH(orders!$D145, products!$A:$A, 0), MATCH(orders!I$1, products!$A$1:$G$1, 0))</f>
        <v>Lib</v>
      </c>
      <c r="J145" t="str">
        <f>INDEX(products!$A:$G, MATCH(orders!$D145, products!$A:$A, 0), MATCH(orders!J$1, products!$A$1:$G$1, 0))</f>
        <v>M</v>
      </c>
      <c r="K145">
        <f>INDEX(products!$A:$G, MATCH(orders!$D145, products!$A:$A, 0), MATCH(orders!K$1, products!$A$1:$G$1, 0))</f>
        <v>0.5</v>
      </c>
      <c r="L145">
        <f>INDEX(products!$A:$G, MATCH(orders!$D145, products!$A:$A, 0), MATCH(orders!L$1, products!$A$1:$G$1, 0))</f>
        <v>8.73</v>
      </c>
      <c r="M145">
        <f t="shared" si="2"/>
        <v>17.46</v>
      </c>
    </row>
    <row r="146" spans="1:13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IF(_xlfn.XLOOKUP(C146,customers!$A$1:$A$1001, customers!$C$1:$C$1001, , 0) = 0, "", _xlfn.XLOOKUP(C146,customers!$A$1:$A$1001, customers!$C$1:$C$1001, , 0))</f>
        <v>wkeyse40@apple.com</v>
      </c>
      <c r="H146" t="str">
        <f>_xlfn.XLOOKUP(C146,customers!$A$1:$A$1001, customers!$G$1:$G$1001, , 0)</f>
        <v>United States</v>
      </c>
      <c r="I146" t="str">
        <f>INDEX(products!$A:$G, MATCH(orders!$D146, products!$A:$A, 0), MATCH(orders!I$1, products!$A$1:$G$1, 0))</f>
        <v>Exc</v>
      </c>
      <c r="J146" t="str">
        <f>INDEX(products!$A:$G, MATCH(orders!$D146, products!$A:$A, 0), MATCH(orders!J$1, products!$A$1:$G$1, 0))</f>
        <v>L</v>
      </c>
      <c r="K146">
        <f>INDEX(products!$A:$G, MATCH(orders!$D146, products!$A:$A, 0), MATCH(orders!K$1, products!$A$1:$G$1, 0))</f>
        <v>2.5</v>
      </c>
      <c r="L146">
        <f>INDEX(products!$A:$G, MATCH(orders!$D146, products!$A:$A, 0), MATCH(orders!L$1, products!$A$1:$G$1, 0))</f>
        <v>34.154999999999994</v>
      </c>
      <c r="M146">
        <f t="shared" si="2"/>
        <v>68.309999999999988</v>
      </c>
    </row>
    <row r="147" spans="1:13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IF(_xlfn.XLOOKUP(C147,customers!$A$1:$A$1001, customers!$C$1:$C$1001, , 0) = 0, "", _xlfn.XLOOKUP(C147,customers!$A$1:$A$1001, customers!$C$1:$C$1001, , 0))</f>
        <v>oclausenthue41@marriott.com</v>
      </c>
      <c r="H147" t="str">
        <f>_xlfn.XLOOKUP(C147,customers!$A$1:$A$1001, customers!$G$1:$G$1001, , 0)</f>
        <v>United States</v>
      </c>
      <c r="I147" t="str">
        <f>INDEX(products!$A:$G, MATCH(orders!$D147, products!$A:$A, 0), MATCH(orders!I$1, products!$A$1:$G$1, 0))</f>
        <v>Lib</v>
      </c>
      <c r="J147" t="str">
        <f>INDEX(products!$A:$G, MATCH(orders!$D147, products!$A:$A, 0), MATCH(orders!J$1, products!$A$1:$G$1, 0))</f>
        <v>M</v>
      </c>
      <c r="K147">
        <f>INDEX(products!$A:$G, MATCH(orders!$D147, products!$A:$A, 0), MATCH(orders!K$1, products!$A$1:$G$1, 0))</f>
        <v>0.2</v>
      </c>
      <c r="L147">
        <f>INDEX(products!$A:$G, MATCH(orders!$D147, products!$A:$A, 0), MATCH(orders!L$1, products!$A$1:$G$1, 0))</f>
        <v>4.3650000000000002</v>
      </c>
      <c r="M147">
        <f t="shared" si="2"/>
        <v>17.46</v>
      </c>
    </row>
    <row r="148" spans="1:13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IF(_xlfn.XLOOKUP(C148,customers!$A$1:$A$1001, customers!$C$1:$C$1001, , 0) = 0, "", _xlfn.XLOOKUP(C148,customers!$A$1:$A$1001, customers!$C$1:$C$1001, , 0))</f>
        <v>lfrancisco42@fema.gov</v>
      </c>
      <c r="H148" t="str">
        <f>_xlfn.XLOOKUP(C148,customers!$A$1:$A$1001, customers!$G$1:$G$1001, , 0)</f>
        <v>United States</v>
      </c>
      <c r="I148" t="str">
        <f>INDEX(products!$A:$G, MATCH(orders!$D148, products!$A:$A, 0), MATCH(orders!I$1, products!$A$1:$G$1, 0))</f>
        <v>Lib</v>
      </c>
      <c r="J148" t="str">
        <f>INDEX(products!$A:$G, MATCH(orders!$D148, products!$A:$A, 0), MATCH(orders!J$1, products!$A$1:$G$1, 0))</f>
        <v>M</v>
      </c>
      <c r="K148">
        <f>INDEX(products!$A:$G, MATCH(orders!$D148, products!$A:$A, 0), MATCH(orders!K$1, products!$A$1:$G$1, 0))</f>
        <v>1</v>
      </c>
      <c r="L148">
        <f>INDEX(products!$A:$G, MATCH(orders!$D148, products!$A:$A, 0), MATCH(orders!L$1, products!$A$1:$G$1, 0))</f>
        <v>14.55</v>
      </c>
      <c r="M148">
        <f t="shared" si="2"/>
        <v>43.650000000000006</v>
      </c>
    </row>
    <row r="149" spans="1:13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IF(_xlfn.XLOOKUP(C149,customers!$A$1:$A$1001, customers!$C$1:$C$1001, , 0) = 0, "", _xlfn.XLOOKUP(C149,customers!$A$1:$A$1001, customers!$C$1:$C$1001, , 0))</f>
        <v>lfrancisco42@fema.gov</v>
      </c>
      <c r="H149" t="str">
        <f>_xlfn.XLOOKUP(C149,customers!$A$1:$A$1001, customers!$G$1:$G$1001, , 0)</f>
        <v>United States</v>
      </c>
      <c r="I149" t="str">
        <f>INDEX(products!$A:$G, MATCH(orders!$D149, products!$A:$A, 0), MATCH(orders!I$1, products!$A$1:$G$1, 0))</f>
        <v>Exc</v>
      </c>
      <c r="J149" t="str">
        <f>INDEX(products!$A:$G, MATCH(orders!$D149, products!$A:$A, 0), MATCH(orders!J$1, products!$A$1:$G$1, 0))</f>
        <v>M</v>
      </c>
      <c r="K149">
        <f>INDEX(products!$A:$G, MATCH(orders!$D149, products!$A:$A, 0), MATCH(orders!K$1, products!$A$1:$G$1, 0))</f>
        <v>1</v>
      </c>
      <c r="L149">
        <f>INDEX(products!$A:$G, MATCH(orders!$D149, products!$A:$A, 0), MATCH(orders!L$1, products!$A$1:$G$1, 0))</f>
        <v>13.75</v>
      </c>
      <c r="M149">
        <f t="shared" si="2"/>
        <v>27.5</v>
      </c>
    </row>
    <row r="150" spans="1:13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IF(_xlfn.XLOOKUP(C150,customers!$A$1:$A$1001, customers!$C$1:$C$1001, , 0) = 0, "", _xlfn.XLOOKUP(C150,customers!$A$1:$A$1001, customers!$C$1:$C$1001, , 0))</f>
        <v>gskingle44@clickbank.net</v>
      </c>
      <c r="H150" t="str">
        <f>_xlfn.XLOOKUP(C150,customers!$A$1:$A$1001, customers!$G$1:$G$1001, , 0)</f>
        <v>United States</v>
      </c>
      <c r="I150" t="str">
        <f>INDEX(products!$A:$G, MATCH(orders!$D150, products!$A:$A, 0), MATCH(orders!I$1, products!$A$1:$G$1, 0))</f>
        <v>Exc</v>
      </c>
      <c r="J150" t="str">
        <f>INDEX(products!$A:$G, MATCH(orders!$D150, products!$A:$A, 0), MATCH(orders!J$1, products!$A$1:$G$1, 0))</f>
        <v>D</v>
      </c>
      <c r="K150">
        <f>INDEX(products!$A:$G, MATCH(orders!$D150, products!$A:$A, 0), MATCH(orders!K$1, products!$A$1:$G$1, 0))</f>
        <v>0.2</v>
      </c>
      <c r="L150">
        <f>INDEX(products!$A:$G, MATCH(orders!$D150, products!$A:$A, 0), MATCH(orders!L$1, products!$A$1:$G$1, 0))</f>
        <v>3.645</v>
      </c>
      <c r="M150">
        <f t="shared" si="2"/>
        <v>18.225000000000001</v>
      </c>
    </row>
    <row r="151" spans="1:13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 t="str">
        <f>IF(_xlfn.XLOOKUP(C151,customers!$A$1:$A$1001, customers!$C$1:$C$1001, , 0) = 0, "", _xlfn.XLOOKUP(C151,customers!$A$1:$A$1001, customers!$C$1:$C$1001, , 0))</f>
        <v/>
      </c>
      <c r="H151" t="str">
        <f>_xlfn.XLOOKUP(C151,customers!$A$1:$A$1001, customers!$G$1:$G$1001, , 0)</f>
        <v>United States</v>
      </c>
      <c r="I151" t="str">
        <f>INDEX(products!$A:$G, MATCH(orders!$D151, products!$A:$A, 0), MATCH(orders!I$1, products!$A$1:$G$1, 0))</f>
        <v>Ara</v>
      </c>
      <c r="J151" t="str">
        <f>INDEX(products!$A:$G, MATCH(orders!$D151, products!$A:$A, 0), MATCH(orders!J$1, products!$A$1:$G$1, 0))</f>
        <v>M</v>
      </c>
      <c r="K151">
        <f>INDEX(products!$A:$G, MATCH(orders!$D151, products!$A:$A, 0), MATCH(orders!K$1, products!$A$1:$G$1, 0))</f>
        <v>2.5</v>
      </c>
      <c r="L151">
        <f>INDEX(products!$A:$G, MATCH(orders!$D151, products!$A:$A, 0), MATCH(orders!L$1, products!$A$1:$G$1, 0))</f>
        <v>25.874999999999996</v>
      </c>
      <c r="M151">
        <f t="shared" si="2"/>
        <v>51.749999999999993</v>
      </c>
    </row>
    <row r="152" spans="1:13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IF(_xlfn.XLOOKUP(C152,customers!$A$1:$A$1001, customers!$C$1:$C$1001, , 0) = 0, "", _xlfn.XLOOKUP(C152,customers!$A$1:$A$1001, customers!$C$1:$C$1001, , 0))</f>
        <v>jbalsillie46@princeton.edu</v>
      </c>
      <c r="H152" t="str">
        <f>_xlfn.XLOOKUP(C152,customers!$A$1:$A$1001, customers!$G$1:$G$1001, , 0)</f>
        <v>United States</v>
      </c>
      <c r="I152" t="str">
        <f>INDEX(products!$A:$G, MATCH(orders!$D152, products!$A:$A, 0), MATCH(orders!I$1, products!$A$1:$G$1, 0))</f>
        <v>Lib</v>
      </c>
      <c r="J152" t="str">
        <f>INDEX(products!$A:$G, MATCH(orders!$D152, products!$A:$A, 0), MATCH(orders!J$1, products!$A$1:$G$1, 0))</f>
        <v>D</v>
      </c>
      <c r="K152">
        <f>INDEX(products!$A:$G, MATCH(orders!$D152, products!$A:$A, 0), MATCH(orders!K$1, products!$A$1:$G$1, 0))</f>
        <v>1</v>
      </c>
      <c r="L152">
        <f>INDEX(products!$A:$G, MATCH(orders!$D152, products!$A:$A, 0), MATCH(orders!L$1, products!$A$1:$G$1, 0))</f>
        <v>12.95</v>
      </c>
      <c r="M152">
        <f t="shared" si="2"/>
        <v>12.95</v>
      </c>
    </row>
    <row r="153" spans="1:13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 t="str">
        <f>IF(_xlfn.XLOOKUP(C153,customers!$A$1:$A$1001, customers!$C$1:$C$1001, , 0) = 0, "", _xlfn.XLOOKUP(C153,customers!$A$1:$A$1001, customers!$C$1:$C$1001, , 0))</f>
        <v/>
      </c>
      <c r="H153" t="str">
        <f>_xlfn.XLOOKUP(C153,customers!$A$1:$A$1001, customers!$G$1:$G$1001, , 0)</f>
        <v>United States</v>
      </c>
      <c r="I153" t="str">
        <f>INDEX(products!$A:$G, MATCH(orders!$D153, products!$A:$A, 0), MATCH(orders!I$1, products!$A$1:$G$1, 0))</f>
        <v>Ara</v>
      </c>
      <c r="J153" t="str">
        <f>INDEX(products!$A:$G, MATCH(orders!$D153, products!$A:$A, 0), MATCH(orders!J$1, products!$A$1:$G$1, 0))</f>
        <v>M</v>
      </c>
      <c r="K153">
        <f>INDEX(products!$A:$G, MATCH(orders!$D153, products!$A:$A, 0), MATCH(orders!K$1, products!$A$1:$G$1, 0))</f>
        <v>1</v>
      </c>
      <c r="L153">
        <f>INDEX(products!$A:$G, MATCH(orders!$D153, products!$A:$A, 0), MATCH(orders!L$1, products!$A$1:$G$1, 0))</f>
        <v>11.25</v>
      </c>
      <c r="M153">
        <f t="shared" si="2"/>
        <v>33.75</v>
      </c>
    </row>
    <row r="154" spans="1:13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IF(_xlfn.XLOOKUP(C154,customers!$A$1:$A$1001, customers!$C$1:$C$1001, , 0) = 0, "", _xlfn.XLOOKUP(C154,customers!$A$1:$A$1001, customers!$C$1:$C$1001, , 0))</f>
        <v>bleffek48@ning.com</v>
      </c>
      <c r="H154" t="str">
        <f>_xlfn.XLOOKUP(C154,customers!$A$1:$A$1001, customers!$G$1:$G$1001, , 0)</f>
        <v>United States</v>
      </c>
      <c r="I154" t="str">
        <f>INDEX(products!$A:$G, MATCH(orders!$D154, products!$A:$A, 0), MATCH(orders!I$1, products!$A$1:$G$1, 0))</f>
        <v>Rob</v>
      </c>
      <c r="J154" t="str">
        <f>INDEX(products!$A:$G, MATCH(orders!$D154, products!$A:$A, 0), MATCH(orders!J$1, products!$A$1:$G$1, 0))</f>
        <v>M</v>
      </c>
      <c r="K154">
        <f>INDEX(products!$A:$G, MATCH(orders!$D154, products!$A:$A, 0), MATCH(orders!K$1, products!$A$1:$G$1, 0))</f>
        <v>2.5</v>
      </c>
      <c r="L154">
        <f>INDEX(products!$A:$G, MATCH(orders!$D154, products!$A:$A, 0), MATCH(orders!L$1, products!$A$1:$G$1, 0))</f>
        <v>22.884999999999998</v>
      </c>
      <c r="M154">
        <f t="shared" si="2"/>
        <v>68.655000000000001</v>
      </c>
    </row>
    <row r="155" spans="1:13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 t="str">
        <f>IF(_xlfn.XLOOKUP(C155,customers!$A$1:$A$1001, customers!$C$1:$C$1001, , 0) = 0, "", _xlfn.XLOOKUP(C155,customers!$A$1:$A$1001, customers!$C$1:$C$1001, , 0))</f>
        <v/>
      </c>
      <c r="H155" t="str">
        <f>_xlfn.XLOOKUP(C155,customers!$A$1:$A$1001, customers!$G$1:$G$1001, , 0)</f>
        <v>United States</v>
      </c>
      <c r="I155" t="str">
        <f>INDEX(products!$A:$G, MATCH(orders!$D155, products!$A:$A, 0), MATCH(orders!I$1, products!$A$1:$G$1, 0))</f>
        <v>Rob</v>
      </c>
      <c r="J155" t="str">
        <f>INDEX(products!$A:$G, MATCH(orders!$D155, products!$A:$A, 0), MATCH(orders!J$1, products!$A$1:$G$1, 0))</f>
        <v>D</v>
      </c>
      <c r="K155">
        <f>INDEX(products!$A:$G, MATCH(orders!$D155, products!$A:$A, 0), MATCH(orders!K$1, products!$A$1:$G$1, 0))</f>
        <v>0.2</v>
      </c>
      <c r="L155">
        <f>INDEX(products!$A:$G, MATCH(orders!$D155, products!$A:$A, 0), MATCH(orders!L$1, products!$A$1:$G$1, 0))</f>
        <v>2.6849999999999996</v>
      </c>
      <c r="M155">
        <f t="shared" si="2"/>
        <v>2.6849999999999996</v>
      </c>
    </row>
    <row r="156" spans="1:13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IF(_xlfn.XLOOKUP(C156,customers!$A$1:$A$1001, customers!$C$1:$C$1001, , 0) = 0, "", _xlfn.XLOOKUP(C156,customers!$A$1:$A$1001, customers!$C$1:$C$1001, , 0))</f>
        <v>jpray4a@youtube.com</v>
      </c>
      <c r="H156" t="str">
        <f>_xlfn.XLOOKUP(C156,customers!$A$1:$A$1001, customers!$G$1:$G$1001, , 0)</f>
        <v>United States</v>
      </c>
      <c r="I156" t="str">
        <f>INDEX(products!$A:$G, MATCH(orders!$D156, products!$A:$A, 0), MATCH(orders!I$1, products!$A$1:$G$1, 0))</f>
        <v>Ara</v>
      </c>
      <c r="J156" t="str">
        <f>INDEX(products!$A:$G, MATCH(orders!$D156, products!$A:$A, 0), MATCH(orders!J$1, products!$A$1:$G$1, 0))</f>
        <v>D</v>
      </c>
      <c r="K156">
        <f>INDEX(products!$A:$G, MATCH(orders!$D156, products!$A:$A, 0), MATCH(orders!K$1, products!$A$1:$G$1, 0))</f>
        <v>2.5</v>
      </c>
      <c r="L156">
        <f>INDEX(products!$A:$G, MATCH(orders!$D156, products!$A:$A, 0), MATCH(orders!L$1, products!$A$1:$G$1, 0))</f>
        <v>22.884999999999998</v>
      </c>
      <c r="M156">
        <f t="shared" si="2"/>
        <v>114.42499999999998</v>
      </c>
    </row>
    <row r="157" spans="1:13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IF(_xlfn.XLOOKUP(C157,customers!$A$1:$A$1001, customers!$C$1:$C$1001, , 0) = 0, "", _xlfn.XLOOKUP(C157,customers!$A$1:$A$1001, customers!$C$1:$C$1001, , 0))</f>
        <v>gholborn4b@ow.ly</v>
      </c>
      <c r="H157" t="str">
        <f>_xlfn.XLOOKUP(C157,customers!$A$1:$A$1001, customers!$G$1:$G$1001, , 0)</f>
        <v>United States</v>
      </c>
      <c r="I157" t="str">
        <f>INDEX(products!$A:$G, MATCH(orders!$D157, products!$A:$A, 0), MATCH(orders!I$1, products!$A$1:$G$1, 0))</f>
        <v>Ara</v>
      </c>
      <c r="J157" t="str">
        <f>INDEX(products!$A:$G, MATCH(orders!$D157, products!$A:$A, 0), MATCH(orders!J$1, products!$A$1:$G$1, 0))</f>
        <v>M</v>
      </c>
      <c r="K157">
        <f>INDEX(products!$A:$G, MATCH(orders!$D157, products!$A:$A, 0), MATCH(orders!K$1, products!$A$1:$G$1, 0))</f>
        <v>2.5</v>
      </c>
      <c r="L157">
        <f>INDEX(products!$A:$G, MATCH(orders!$D157, products!$A:$A, 0), MATCH(orders!L$1, products!$A$1:$G$1, 0))</f>
        <v>25.874999999999996</v>
      </c>
      <c r="M157">
        <f t="shared" si="2"/>
        <v>155.24999999999997</v>
      </c>
    </row>
    <row r="158" spans="1:13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IF(_xlfn.XLOOKUP(C158,customers!$A$1:$A$1001, customers!$C$1:$C$1001, , 0) = 0, "", _xlfn.XLOOKUP(C158,customers!$A$1:$A$1001, customers!$C$1:$C$1001, , 0))</f>
        <v>fkeinrat4c@dailymail.co.uk</v>
      </c>
      <c r="H158" t="str">
        <f>_xlfn.XLOOKUP(C158,customers!$A$1:$A$1001, customers!$G$1:$G$1001, , 0)</f>
        <v>United States</v>
      </c>
      <c r="I158" t="str">
        <f>INDEX(products!$A:$G, MATCH(orders!$D158, products!$A:$A, 0), MATCH(orders!I$1, products!$A$1:$G$1, 0))</f>
        <v>Ara</v>
      </c>
      <c r="J158" t="str">
        <f>INDEX(products!$A:$G, MATCH(orders!$D158, products!$A:$A, 0), MATCH(orders!J$1, products!$A$1:$G$1, 0))</f>
        <v>M</v>
      </c>
      <c r="K158">
        <f>INDEX(products!$A:$G, MATCH(orders!$D158, products!$A:$A, 0), MATCH(orders!K$1, products!$A$1:$G$1, 0))</f>
        <v>2.5</v>
      </c>
      <c r="L158">
        <f>INDEX(products!$A:$G, MATCH(orders!$D158, products!$A:$A, 0), MATCH(orders!L$1, products!$A$1:$G$1, 0))</f>
        <v>25.874999999999996</v>
      </c>
      <c r="M158">
        <f t="shared" si="2"/>
        <v>77.624999999999986</v>
      </c>
    </row>
    <row r="159" spans="1:13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IF(_xlfn.XLOOKUP(C159,customers!$A$1:$A$1001, customers!$C$1:$C$1001, , 0) = 0, "", _xlfn.XLOOKUP(C159,customers!$A$1:$A$1001, customers!$C$1:$C$1001, , 0))</f>
        <v>pyea4d@aol.com</v>
      </c>
      <c r="H159" t="str">
        <f>_xlfn.XLOOKUP(C159,customers!$A$1:$A$1001, customers!$G$1:$G$1001, , 0)</f>
        <v>Ireland</v>
      </c>
      <c r="I159" t="str">
        <f>INDEX(products!$A:$G, MATCH(orders!$D159, products!$A:$A, 0), MATCH(orders!I$1, products!$A$1:$G$1, 0))</f>
        <v>Rob</v>
      </c>
      <c r="J159" t="str">
        <f>INDEX(products!$A:$G, MATCH(orders!$D159, products!$A:$A, 0), MATCH(orders!J$1, products!$A$1:$G$1, 0))</f>
        <v>D</v>
      </c>
      <c r="K159">
        <f>INDEX(products!$A:$G, MATCH(orders!$D159, products!$A:$A, 0), MATCH(orders!K$1, products!$A$1:$G$1, 0))</f>
        <v>2.5</v>
      </c>
      <c r="L159">
        <f>INDEX(products!$A:$G, MATCH(orders!$D159, products!$A:$A, 0), MATCH(orders!L$1, products!$A$1:$G$1, 0))</f>
        <v>20.584999999999997</v>
      </c>
      <c r="M159">
        <f t="shared" si="2"/>
        <v>61.754999999999995</v>
      </c>
    </row>
    <row r="160" spans="1:13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 t="str">
        <f>IF(_xlfn.XLOOKUP(C160,customers!$A$1:$A$1001, customers!$C$1:$C$1001, , 0) = 0, "", _xlfn.XLOOKUP(C160,customers!$A$1:$A$1001, customers!$C$1:$C$1001, , 0))</f>
        <v/>
      </c>
      <c r="H160" t="str">
        <f>_xlfn.XLOOKUP(C160,customers!$A$1:$A$1001, customers!$G$1:$G$1001, , 0)</f>
        <v>United States</v>
      </c>
      <c r="I160" t="str">
        <f>INDEX(products!$A:$G, MATCH(orders!$D160, products!$A:$A, 0), MATCH(orders!I$1, products!$A$1:$G$1, 0))</f>
        <v>Rob</v>
      </c>
      <c r="J160" t="str">
        <f>INDEX(products!$A:$G, MATCH(orders!$D160, products!$A:$A, 0), MATCH(orders!J$1, products!$A$1:$G$1, 0))</f>
        <v>D</v>
      </c>
      <c r="K160">
        <f>INDEX(products!$A:$G, MATCH(orders!$D160, products!$A:$A, 0), MATCH(orders!K$1, products!$A$1:$G$1, 0))</f>
        <v>2.5</v>
      </c>
      <c r="L160">
        <f>INDEX(products!$A:$G, MATCH(orders!$D160, products!$A:$A, 0), MATCH(orders!L$1, products!$A$1:$G$1, 0))</f>
        <v>20.584999999999997</v>
      </c>
      <c r="M160">
        <f t="shared" si="2"/>
        <v>123.50999999999999</v>
      </c>
    </row>
    <row r="161" spans="1:13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 t="str">
        <f>IF(_xlfn.XLOOKUP(C161,customers!$A$1:$A$1001, customers!$C$1:$C$1001, , 0) = 0, "", _xlfn.XLOOKUP(C161,customers!$A$1:$A$1001, customers!$C$1:$C$1001, , 0))</f>
        <v/>
      </c>
      <c r="H161" t="str">
        <f>_xlfn.XLOOKUP(C161,customers!$A$1:$A$1001, customers!$G$1:$G$1001, , 0)</f>
        <v>United States</v>
      </c>
      <c r="I161" t="str">
        <f>INDEX(products!$A:$G, MATCH(orders!$D161, products!$A:$A, 0), MATCH(orders!I$1, products!$A$1:$G$1, 0))</f>
        <v>Lib</v>
      </c>
      <c r="J161" t="str">
        <f>INDEX(products!$A:$G, MATCH(orders!$D161, products!$A:$A, 0), MATCH(orders!J$1, products!$A$1:$G$1, 0))</f>
        <v>L</v>
      </c>
      <c r="K161">
        <f>INDEX(products!$A:$G, MATCH(orders!$D161, products!$A:$A, 0), MATCH(orders!K$1, products!$A$1:$G$1, 0))</f>
        <v>2.5</v>
      </c>
      <c r="L161">
        <f>INDEX(products!$A:$G, MATCH(orders!$D161, products!$A:$A, 0), MATCH(orders!L$1, products!$A$1:$G$1, 0))</f>
        <v>36.454999999999998</v>
      </c>
      <c r="M161">
        <f t="shared" si="2"/>
        <v>218.73</v>
      </c>
    </row>
    <row r="162" spans="1:13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IF(_xlfn.XLOOKUP(C162,customers!$A$1:$A$1001, customers!$C$1:$C$1001, , 0) = 0, "", _xlfn.XLOOKUP(C162,customers!$A$1:$A$1001, customers!$C$1:$C$1001, , 0))</f>
        <v>kswede4g@addthis.com</v>
      </c>
      <c r="H162" t="str">
        <f>_xlfn.XLOOKUP(C162,customers!$A$1:$A$1001, customers!$G$1:$G$1001, , 0)</f>
        <v>United States</v>
      </c>
      <c r="I162" t="str">
        <f>INDEX(products!$A:$G, MATCH(orders!$D162, products!$A:$A, 0), MATCH(orders!I$1, products!$A$1:$G$1, 0))</f>
        <v>Exc</v>
      </c>
      <c r="J162" t="str">
        <f>INDEX(products!$A:$G, MATCH(orders!$D162, products!$A:$A, 0), MATCH(orders!J$1, products!$A$1:$G$1, 0))</f>
        <v>M</v>
      </c>
      <c r="K162">
        <f>INDEX(products!$A:$G, MATCH(orders!$D162, products!$A:$A, 0), MATCH(orders!K$1, products!$A$1:$G$1, 0))</f>
        <v>0.5</v>
      </c>
      <c r="L162">
        <f>INDEX(products!$A:$G, MATCH(orders!$D162, products!$A:$A, 0), MATCH(orders!L$1, products!$A$1:$G$1, 0))</f>
        <v>8.25</v>
      </c>
      <c r="M162">
        <f t="shared" si="2"/>
        <v>33</v>
      </c>
    </row>
    <row r="163" spans="1:13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IF(_xlfn.XLOOKUP(C163,customers!$A$1:$A$1001, customers!$C$1:$C$1001, , 0) = 0, "", _xlfn.XLOOKUP(C163,customers!$A$1:$A$1001, customers!$C$1:$C$1001, , 0))</f>
        <v>lrubrow4h@microsoft.com</v>
      </c>
      <c r="H163" t="str">
        <f>_xlfn.XLOOKUP(C163,customers!$A$1:$A$1001, customers!$G$1:$G$1001, , 0)</f>
        <v>United States</v>
      </c>
      <c r="I163" t="str">
        <f>INDEX(products!$A:$G, MATCH(orders!$D163, products!$A:$A, 0), MATCH(orders!I$1, products!$A$1:$G$1, 0))</f>
        <v>Ara</v>
      </c>
      <c r="J163" t="str">
        <f>INDEX(products!$A:$G, MATCH(orders!$D163, products!$A:$A, 0), MATCH(orders!J$1, products!$A$1:$G$1, 0))</f>
        <v>L</v>
      </c>
      <c r="K163">
        <f>INDEX(products!$A:$G, MATCH(orders!$D163, products!$A:$A, 0), MATCH(orders!K$1, products!$A$1:$G$1, 0))</f>
        <v>0.5</v>
      </c>
      <c r="L163">
        <f>INDEX(products!$A:$G, MATCH(orders!$D163, products!$A:$A, 0), MATCH(orders!L$1, products!$A$1:$G$1, 0))</f>
        <v>7.77</v>
      </c>
      <c r="M163">
        <f t="shared" si="2"/>
        <v>23.31</v>
      </c>
    </row>
    <row r="164" spans="1:13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IF(_xlfn.XLOOKUP(C164,customers!$A$1:$A$1001, customers!$C$1:$C$1001, , 0) = 0, "", _xlfn.XLOOKUP(C164,customers!$A$1:$A$1001, customers!$C$1:$C$1001, , 0))</f>
        <v>dtift4i@netvibes.com</v>
      </c>
      <c r="H164" t="str">
        <f>_xlfn.XLOOKUP(C164,customers!$A$1:$A$1001, customers!$G$1:$G$1001, , 0)</f>
        <v>United States</v>
      </c>
      <c r="I164" t="str">
        <f>INDEX(products!$A:$G, MATCH(orders!$D164, products!$A:$A, 0), MATCH(orders!I$1, products!$A$1:$G$1, 0))</f>
        <v>Exc</v>
      </c>
      <c r="J164" t="str">
        <f>INDEX(products!$A:$G, MATCH(orders!$D164, products!$A:$A, 0), MATCH(orders!J$1, products!$A$1:$G$1, 0))</f>
        <v>D</v>
      </c>
      <c r="K164">
        <f>INDEX(products!$A:$G, MATCH(orders!$D164, products!$A:$A, 0), MATCH(orders!K$1, products!$A$1:$G$1, 0))</f>
        <v>0.5</v>
      </c>
      <c r="L164">
        <f>INDEX(products!$A:$G, MATCH(orders!$D164, products!$A:$A, 0), MATCH(orders!L$1, products!$A$1:$G$1, 0))</f>
        <v>7.29</v>
      </c>
      <c r="M164">
        <f t="shared" si="2"/>
        <v>21.87</v>
      </c>
    </row>
    <row r="165" spans="1:13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IF(_xlfn.XLOOKUP(C165,customers!$A$1:$A$1001, customers!$C$1:$C$1001, , 0) = 0, "", _xlfn.XLOOKUP(C165,customers!$A$1:$A$1001, customers!$C$1:$C$1001, , 0))</f>
        <v>gschonfeld4j@oracle.com</v>
      </c>
      <c r="H165" t="str">
        <f>_xlfn.XLOOKUP(C165,customers!$A$1:$A$1001, customers!$G$1:$G$1001, , 0)</f>
        <v>United States</v>
      </c>
      <c r="I165" t="str">
        <f>INDEX(products!$A:$G, MATCH(orders!$D165, products!$A:$A, 0), MATCH(orders!I$1, products!$A$1:$G$1, 0))</f>
        <v>Rob</v>
      </c>
      <c r="J165" t="str">
        <f>INDEX(products!$A:$G, MATCH(orders!$D165, products!$A:$A, 0), MATCH(orders!J$1, products!$A$1:$G$1, 0))</f>
        <v>D</v>
      </c>
      <c r="K165">
        <f>INDEX(products!$A:$G, MATCH(orders!$D165, products!$A:$A, 0), MATCH(orders!K$1, products!$A$1:$G$1, 0))</f>
        <v>0.2</v>
      </c>
      <c r="L165">
        <f>INDEX(products!$A:$G, MATCH(orders!$D165, products!$A:$A, 0), MATCH(orders!L$1, products!$A$1:$G$1, 0))</f>
        <v>2.6849999999999996</v>
      </c>
      <c r="M165">
        <f t="shared" si="2"/>
        <v>16.11</v>
      </c>
    </row>
    <row r="166" spans="1:13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IF(_xlfn.XLOOKUP(C166,customers!$A$1:$A$1001, customers!$C$1:$C$1001, , 0) = 0, "", _xlfn.XLOOKUP(C166,customers!$A$1:$A$1001, customers!$C$1:$C$1001, , 0))</f>
        <v>cfeye4k@google.co.jp</v>
      </c>
      <c r="H166" t="str">
        <f>_xlfn.XLOOKUP(C166,customers!$A$1:$A$1001, customers!$G$1:$G$1001, , 0)</f>
        <v>Ireland</v>
      </c>
      <c r="I166" t="str">
        <f>INDEX(products!$A:$G, MATCH(orders!$D166, products!$A:$A, 0), MATCH(orders!I$1, products!$A$1:$G$1, 0))</f>
        <v>Exc</v>
      </c>
      <c r="J166" t="str">
        <f>INDEX(products!$A:$G, MATCH(orders!$D166, products!$A:$A, 0), MATCH(orders!J$1, products!$A$1:$G$1, 0))</f>
        <v>D</v>
      </c>
      <c r="K166">
        <f>INDEX(products!$A:$G, MATCH(orders!$D166, products!$A:$A, 0), MATCH(orders!K$1, products!$A$1:$G$1, 0))</f>
        <v>0.5</v>
      </c>
      <c r="L166">
        <f>INDEX(products!$A:$G, MATCH(orders!$D166, products!$A:$A, 0), MATCH(orders!L$1, products!$A$1:$G$1, 0))</f>
        <v>7.29</v>
      </c>
      <c r="M166">
        <f t="shared" si="2"/>
        <v>29.16</v>
      </c>
    </row>
    <row r="167" spans="1:13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 t="str">
        <f>IF(_xlfn.XLOOKUP(C167,customers!$A$1:$A$1001, customers!$C$1:$C$1001, , 0) = 0, "", _xlfn.XLOOKUP(C167,customers!$A$1:$A$1001, customers!$C$1:$C$1001, , 0))</f>
        <v/>
      </c>
      <c r="H167" t="str">
        <f>_xlfn.XLOOKUP(C167,customers!$A$1:$A$1001, customers!$G$1:$G$1001, , 0)</f>
        <v>United States</v>
      </c>
      <c r="I167" t="str">
        <f>INDEX(products!$A:$G, MATCH(orders!$D167, products!$A:$A, 0), MATCH(orders!I$1, products!$A$1:$G$1, 0))</f>
        <v>Rob</v>
      </c>
      <c r="J167" t="str">
        <f>INDEX(products!$A:$G, MATCH(orders!$D167, products!$A:$A, 0), MATCH(orders!J$1, products!$A$1:$G$1, 0))</f>
        <v>D</v>
      </c>
      <c r="K167">
        <f>INDEX(products!$A:$G, MATCH(orders!$D167, products!$A:$A, 0), MATCH(orders!K$1, products!$A$1:$G$1, 0))</f>
        <v>1</v>
      </c>
      <c r="L167">
        <f>INDEX(products!$A:$G, MATCH(orders!$D167, products!$A:$A, 0), MATCH(orders!L$1, products!$A$1:$G$1, 0))</f>
        <v>8.9499999999999993</v>
      </c>
      <c r="M167">
        <f t="shared" si="2"/>
        <v>53.699999999999996</v>
      </c>
    </row>
    <row r="168" spans="1:13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 t="str">
        <f>IF(_xlfn.XLOOKUP(C168,customers!$A$1:$A$1001, customers!$C$1:$C$1001, , 0) = 0, "", _xlfn.XLOOKUP(C168,customers!$A$1:$A$1001, customers!$C$1:$C$1001, , 0))</f>
        <v/>
      </c>
      <c r="H168" t="str">
        <f>_xlfn.XLOOKUP(C168,customers!$A$1:$A$1001, customers!$G$1:$G$1001, , 0)</f>
        <v>United States</v>
      </c>
      <c r="I168" t="str">
        <f>INDEX(products!$A:$G, MATCH(orders!$D168, products!$A:$A, 0), MATCH(orders!I$1, products!$A$1:$G$1, 0))</f>
        <v>Rob</v>
      </c>
      <c r="J168" t="str">
        <f>INDEX(products!$A:$G, MATCH(orders!$D168, products!$A:$A, 0), MATCH(orders!J$1, products!$A$1:$G$1, 0))</f>
        <v>D</v>
      </c>
      <c r="K168">
        <f>INDEX(products!$A:$G, MATCH(orders!$D168, products!$A:$A, 0), MATCH(orders!K$1, products!$A$1:$G$1, 0))</f>
        <v>0.5</v>
      </c>
      <c r="L168">
        <f>INDEX(products!$A:$G, MATCH(orders!$D168, products!$A:$A, 0), MATCH(orders!L$1, products!$A$1:$G$1, 0))</f>
        <v>5.3699999999999992</v>
      </c>
      <c r="M168">
        <f t="shared" si="2"/>
        <v>26.849999999999994</v>
      </c>
    </row>
    <row r="169" spans="1:13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IF(_xlfn.XLOOKUP(C169,customers!$A$1:$A$1001, customers!$C$1:$C$1001, , 0) = 0, "", _xlfn.XLOOKUP(C169,customers!$A$1:$A$1001, customers!$C$1:$C$1001, , 0))</f>
        <v>tfero4n@comsenz.com</v>
      </c>
      <c r="H169" t="str">
        <f>_xlfn.XLOOKUP(C169,customers!$A$1:$A$1001, customers!$G$1:$G$1001, , 0)</f>
        <v>United States</v>
      </c>
      <c r="I169" t="str">
        <f>INDEX(products!$A:$G, MATCH(orders!$D169, products!$A:$A, 0), MATCH(orders!I$1, products!$A$1:$G$1, 0))</f>
        <v>Exc</v>
      </c>
      <c r="J169" t="str">
        <f>INDEX(products!$A:$G, MATCH(orders!$D169, products!$A:$A, 0), MATCH(orders!J$1, products!$A$1:$G$1, 0))</f>
        <v>M</v>
      </c>
      <c r="K169">
        <f>INDEX(products!$A:$G, MATCH(orders!$D169, products!$A:$A, 0), MATCH(orders!K$1, products!$A$1:$G$1, 0))</f>
        <v>0.5</v>
      </c>
      <c r="L169">
        <f>INDEX(products!$A:$G, MATCH(orders!$D169, products!$A:$A, 0), MATCH(orders!L$1, products!$A$1:$G$1, 0))</f>
        <v>8.25</v>
      </c>
      <c r="M169">
        <f t="shared" si="2"/>
        <v>41.25</v>
      </c>
    </row>
    <row r="170" spans="1:13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 t="str">
        <f>IF(_xlfn.XLOOKUP(C170,customers!$A$1:$A$1001, customers!$C$1:$C$1001, , 0) = 0, "", _xlfn.XLOOKUP(C170,customers!$A$1:$A$1001, customers!$C$1:$C$1001, , 0))</f>
        <v/>
      </c>
      <c r="H170" t="str">
        <f>_xlfn.XLOOKUP(C170,customers!$A$1:$A$1001, customers!$G$1:$G$1001, , 0)</f>
        <v>Ireland</v>
      </c>
      <c r="I170" t="str">
        <f>INDEX(products!$A:$G, MATCH(orders!$D170, products!$A:$A, 0), MATCH(orders!I$1, products!$A$1:$G$1, 0))</f>
        <v>Ara</v>
      </c>
      <c r="J170" t="str">
        <f>INDEX(products!$A:$G, MATCH(orders!$D170, products!$A:$A, 0), MATCH(orders!J$1, products!$A$1:$G$1, 0))</f>
        <v>M</v>
      </c>
      <c r="K170">
        <f>INDEX(products!$A:$G, MATCH(orders!$D170, products!$A:$A, 0), MATCH(orders!K$1, products!$A$1:$G$1, 0))</f>
        <v>0.5</v>
      </c>
      <c r="L170">
        <f>INDEX(products!$A:$G, MATCH(orders!$D170, products!$A:$A, 0), MATCH(orders!L$1, products!$A$1:$G$1, 0))</f>
        <v>6.75</v>
      </c>
      <c r="M170">
        <f t="shared" si="2"/>
        <v>40.5</v>
      </c>
    </row>
    <row r="171" spans="1:13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IF(_xlfn.XLOOKUP(C171,customers!$A$1:$A$1001, customers!$C$1:$C$1001, , 0) = 0, "", _xlfn.XLOOKUP(C171,customers!$A$1:$A$1001, customers!$C$1:$C$1001, , 0))</f>
        <v>fdauney4p@sphinn.com</v>
      </c>
      <c r="H171" t="str">
        <f>_xlfn.XLOOKUP(C171,customers!$A$1:$A$1001, customers!$G$1:$G$1001, , 0)</f>
        <v>Ireland</v>
      </c>
      <c r="I171" t="str">
        <f>INDEX(products!$A:$G, MATCH(orders!$D171, products!$A:$A, 0), MATCH(orders!I$1, products!$A$1:$G$1, 0))</f>
        <v>Rob</v>
      </c>
      <c r="J171" t="str">
        <f>INDEX(products!$A:$G, MATCH(orders!$D171, products!$A:$A, 0), MATCH(orders!J$1, products!$A$1:$G$1, 0))</f>
        <v>D</v>
      </c>
      <c r="K171">
        <f>INDEX(products!$A:$G, MATCH(orders!$D171, products!$A:$A, 0), MATCH(orders!K$1, products!$A$1:$G$1, 0))</f>
        <v>1</v>
      </c>
      <c r="L171">
        <f>INDEX(products!$A:$G, MATCH(orders!$D171, products!$A:$A, 0), MATCH(orders!L$1, products!$A$1:$G$1, 0))</f>
        <v>8.9499999999999993</v>
      </c>
      <c r="M171">
        <f t="shared" si="2"/>
        <v>17.899999999999999</v>
      </c>
    </row>
    <row r="172" spans="1:13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IF(_xlfn.XLOOKUP(C172,customers!$A$1:$A$1001, customers!$C$1:$C$1001, , 0) = 0, "", _xlfn.XLOOKUP(C172,customers!$A$1:$A$1001, customers!$C$1:$C$1001, , 0))</f>
        <v>searley4q@youku.com</v>
      </c>
      <c r="H172" t="str">
        <f>_xlfn.XLOOKUP(C172,customers!$A$1:$A$1001, customers!$G$1:$G$1001, , 0)</f>
        <v>United Kingdom</v>
      </c>
      <c r="I172" t="str">
        <f>INDEX(products!$A:$G, MATCH(orders!$D172, products!$A:$A, 0), MATCH(orders!I$1, products!$A$1:$G$1, 0))</f>
        <v>Exc</v>
      </c>
      <c r="J172" t="str">
        <f>INDEX(products!$A:$G, MATCH(orders!$D172, products!$A:$A, 0), MATCH(orders!J$1, products!$A$1:$G$1, 0))</f>
        <v>L</v>
      </c>
      <c r="K172">
        <f>INDEX(products!$A:$G, MATCH(orders!$D172, products!$A:$A, 0), MATCH(orders!K$1, products!$A$1:$G$1, 0))</f>
        <v>2.5</v>
      </c>
      <c r="L172">
        <f>INDEX(products!$A:$G, MATCH(orders!$D172, products!$A:$A, 0), MATCH(orders!L$1, products!$A$1:$G$1, 0))</f>
        <v>34.154999999999994</v>
      </c>
      <c r="M172">
        <f t="shared" si="2"/>
        <v>68.309999999999988</v>
      </c>
    </row>
    <row r="173" spans="1:13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IF(_xlfn.XLOOKUP(C173,customers!$A$1:$A$1001, customers!$C$1:$C$1001, , 0) = 0, "", _xlfn.XLOOKUP(C173,customers!$A$1:$A$1001, customers!$C$1:$C$1001, , 0))</f>
        <v>mchamberlayne4r@bigcartel.com</v>
      </c>
      <c r="H173" t="str">
        <f>_xlfn.XLOOKUP(C173,customers!$A$1:$A$1001, customers!$G$1:$G$1001, , 0)</f>
        <v>United States</v>
      </c>
      <c r="I173" t="str">
        <f>INDEX(products!$A:$G, MATCH(orders!$D173, products!$A:$A, 0), MATCH(orders!I$1, products!$A$1:$G$1, 0))</f>
        <v>Exc</v>
      </c>
      <c r="J173" t="str">
        <f>INDEX(products!$A:$G, MATCH(orders!$D173, products!$A:$A, 0), MATCH(orders!J$1, products!$A$1:$G$1, 0))</f>
        <v>M</v>
      </c>
      <c r="K173">
        <f>INDEX(products!$A:$G, MATCH(orders!$D173, products!$A:$A, 0), MATCH(orders!K$1, products!$A$1:$G$1, 0))</f>
        <v>2.5</v>
      </c>
      <c r="L173">
        <f>INDEX(products!$A:$G, MATCH(orders!$D173, products!$A:$A, 0), MATCH(orders!L$1, products!$A$1:$G$1, 0))</f>
        <v>31.624999999999996</v>
      </c>
      <c r="M173">
        <f t="shared" si="2"/>
        <v>63.249999999999993</v>
      </c>
    </row>
    <row r="174" spans="1:13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IF(_xlfn.XLOOKUP(C174,customers!$A$1:$A$1001, customers!$C$1:$C$1001, , 0) = 0, "", _xlfn.XLOOKUP(C174,customers!$A$1:$A$1001, customers!$C$1:$C$1001, , 0))</f>
        <v>bflaherty4s@moonfruit.com</v>
      </c>
      <c r="H174" t="str">
        <f>_xlfn.XLOOKUP(C174,customers!$A$1:$A$1001, customers!$G$1:$G$1001, , 0)</f>
        <v>Ireland</v>
      </c>
      <c r="I174" t="str">
        <f>INDEX(products!$A:$G, MATCH(orders!$D174, products!$A:$A, 0), MATCH(orders!I$1, products!$A$1:$G$1, 0))</f>
        <v>Exc</v>
      </c>
      <c r="J174" t="str">
        <f>INDEX(products!$A:$G, MATCH(orders!$D174, products!$A:$A, 0), MATCH(orders!J$1, products!$A$1:$G$1, 0))</f>
        <v>D</v>
      </c>
      <c r="K174">
        <f>INDEX(products!$A:$G, MATCH(orders!$D174, products!$A:$A, 0), MATCH(orders!K$1, products!$A$1:$G$1, 0))</f>
        <v>0.5</v>
      </c>
      <c r="L174">
        <f>INDEX(products!$A:$G, MATCH(orders!$D174, products!$A:$A, 0), MATCH(orders!L$1, products!$A$1:$G$1, 0))</f>
        <v>7.29</v>
      </c>
      <c r="M174">
        <f t="shared" si="2"/>
        <v>21.87</v>
      </c>
    </row>
    <row r="175" spans="1:13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IF(_xlfn.XLOOKUP(C175,customers!$A$1:$A$1001, customers!$C$1:$C$1001, , 0) = 0, "", _xlfn.XLOOKUP(C175,customers!$A$1:$A$1001, customers!$C$1:$C$1001, , 0))</f>
        <v>ocolbeck4t@sina.com.cn</v>
      </c>
      <c r="H175" t="str">
        <f>_xlfn.XLOOKUP(C175,customers!$A$1:$A$1001, customers!$G$1:$G$1001, , 0)</f>
        <v>United States</v>
      </c>
      <c r="I175" t="str">
        <f>INDEX(products!$A:$G, MATCH(orders!$D175, products!$A:$A, 0), MATCH(orders!I$1, products!$A$1:$G$1, 0))</f>
        <v>Rob</v>
      </c>
      <c r="J175" t="str">
        <f>INDEX(products!$A:$G, MATCH(orders!$D175, products!$A:$A, 0), MATCH(orders!J$1, products!$A$1:$G$1, 0))</f>
        <v>M</v>
      </c>
      <c r="K175">
        <f>INDEX(products!$A:$G, MATCH(orders!$D175, products!$A:$A, 0), MATCH(orders!K$1, products!$A$1:$G$1, 0))</f>
        <v>2.5</v>
      </c>
      <c r="L175">
        <f>INDEX(products!$A:$G, MATCH(orders!$D175, products!$A:$A, 0), MATCH(orders!L$1, products!$A$1:$G$1, 0))</f>
        <v>22.884999999999998</v>
      </c>
      <c r="M175">
        <f t="shared" si="2"/>
        <v>91.539999999999992</v>
      </c>
    </row>
    <row r="176" spans="1:13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 t="str">
        <f>IF(_xlfn.XLOOKUP(C176,customers!$A$1:$A$1001, customers!$C$1:$C$1001, , 0) = 0, "", _xlfn.XLOOKUP(C176,customers!$A$1:$A$1001, customers!$C$1:$C$1001, , 0))</f>
        <v/>
      </c>
      <c r="H176" t="str">
        <f>_xlfn.XLOOKUP(C176,customers!$A$1:$A$1001, customers!$G$1:$G$1001, , 0)</f>
        <v>United States</v>
      </c>
      <c r="I176" t="str">
        <f>INDEX(products!$A:$G, MATCH(orders!$D176, products!$A:$A, 0), MATCH(orders!I$1, products!$A$1:$G$1, 0))</f>
        <v>Exc</v>
      </c>
      <c r="J176" t="str">
        <f>INDEX(products!$A:$G, MATCH(orders!$D176, products!$A:$A, 0), MATCH(orders!J$1, products!$A$1:$G$1, 0))</f>
        <v>L</v>
      </c>
      <c r="K176">
        <f>INDEX(products!$A:$G, MATCH(orders!$D176, products!$A:$A, 0), MATCH(orders!K$1, products!$A$1:$G$1, 0))</f>
        <v>2.5</v>
      </c>
      <c r="L176">
        <f>INDEX(products!$A:$G, MATCH(orders!$D176, products!$A:$A, 0), MATCH(orders!L$1, products!$A$1:$G$1, 0))</f>
        <v>34.154999999999994</v>
      </c>
      <c r="M176">
        <f t="shared" si="2"/>
        <v>204.92999999999995</v>
      </c>
    </row>
    <row r="177" spans="1:13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IF(_xlfn.XLOOKUP(C177,customers!$A$1:$A$1001, customers!$C$1:$C$1001, , 0) = 0, "", _xlfn.XLOOKUP(C177,customers!$A$1:$A$1001, customers!$C$1:$C$1001, , 0))</f>
        <v>ehobbing4v@nsw.gov.au</v>
      </c>
      <c r="H177" t="str">
        <f>_xlfn.XLOOKUP(C177,customers!$A$1:$A$1001, customers!$G$1:$G$1001, , 0)</f>
        <v>United States</v>
      </c>
      <c r="I177" t="str">
        <f>INDEX(products!$A:$G, MATCH(orders!$D177, products!$A:$A, 0), MATCH(orders!I$1, products!$A$1:$G$1, 0))</f>
        <v>Exc</v>
      </c>
      <c r="J177" t="str">
        <f>INDEX(products!$A:$G, MATCH(orders!$D177, products!$A:$A, 0), MATCH(orders!J$1, products!$A$1:$G$1, 0))</f>
        <v>M</v>
      </c>
      <c r="K177">
        <f>INDEX(products!$A:$G, MATCH(orders!$D177, products!$A:$A, 0), MATCH(orders!K$1, products!$A$1:$G$1, 0))</f>
        <v>2.5</v>
      </c>
      <c r="L177">
        <f>INDEX(products!$A:$G, MATCH(orders!$D177, products!$A:$A, 0), MATCH(orders!L$1, products!$A$1:$G$1, 0))</f>
        <v>31.624999999999996</v>
      </c>
      <c r="M177">
        <f t="shared" si="2"/>
        <v>63.249999999999993</v>
      </c>
    </row>
    <row r="178" spans="1:13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IF(_xlfn.XLOOKUP(C178,customers!$A$1:$A$1001, customers!$C$1:$C$1001, , 0) = 0, "", _xlfn.XLOOKUP(C178,customers!$A$1:$A$1001, customers!$C$1:$C$1001, , 0))</f>
        <v>othynne4w@auda.org.au</v>
      </c>
      <c r="H178" t="str">
        <f>_xlfn.XLOOKUP(C178,customers!$A$1:$A$1001, customers!$G$1:$G$1001, , 0)</f>
        <v>United States</v>
      </c>
      <c r="I178" t="str">
        <f>INDEX(products!$A:$G, MATCH(orders!$D178, products!$A:$A, 0), MATCH(orders!I$1, products!$A$1:$G$1, 0))</f>
        <v>Exc</v>
      </c>
      <c r="J178" t="str">
        <f>INDEX(products!$A:$G, MATCH(orders!$D178, products!$A:$A, 0), MATCH(orders!J$1, products!$A$1:$G$1, 0))</f>
        <v>L</v>
      </c>
      <c r="K178">
        <f>INDEX(products!$A:$G, MATCH(orders!$D178, products!$A:$A, 0), MATCH(orders!K$1, products!$A$1:$G$1, 0))</f>
        <v>2.5</v>
      </c>
      <c r="L178">
        <f>INDEX(products!$A:$G, MATCH(orders!$D178, products!$A:$A, 0), MATCH(orders!L$1, products!$A$1:$G$1, 0))</f>
        <v>34.154999999999994</v>
      </c>
      <c r="M178">
        <f t="shared" si="2"/>
        <v>34.154999999999994</v>
      </c>
    </row>
    <row r="179" spans="1:13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IF(_xlfn.XLOOKUP(C179,customers!$A$1:$A$1001, customers!$C$1:$C$1001, , 0) = 0, "", _xlfn.XLOOKUP(C179,customers!$A$1:$A$1001, customers!$C$1:$C$1001, , 0))</f>
        <v>eheining4x@flickr.com</v>
      </c>
      <c r="H179" t="str">
        <f>_xlfn.XLOOKUP(C179,customers!$A$1:$A$1001, customers!$G$1:$G$1001, , 0)</f>
        <v>United States</v>
      </c>
      <c r="I179" t="str">
        <f>INDEX(products!$A:$G, MATCH(orders!$D179, products!$A:$A, 0), MATCH(orders!I$1, products!$A$1:$G$1, 0))</f>
        <v>Rob</v>
      </c>
      <c r="J179" t="str">
        <f>INDEX(products!$A:$G, MATCH(orders!$D179, products!$A:$A, 0), MATCH(orders!J$1, products!$A$1:$G$1, 0))</f>
        <v>L</v>
      </c>
      <c r="K179">
        <f>INDEX(products!$A:$G, MATCH(orders!$D179, products!$A:$A, 0), MATCH(orders!K$1, products!$A$1:$G$1, 0))</f>
        <v>2.5</v>
      </c>
      <c r="L179">
        <f>INDEX(products!$A:$G, MATCH(orders!$D179, products!$A:$A, 0), MATCH(orders!L$1, products!$A$1:$G$1, 0))</f>
        <v>27.484999999999996</v>
      </c>
      <c r="M179">
        <f t="shared" si="2"/>
        <v>109.93999999999998</v>
      </c>
    </row>
    <row r="180" spans="1:13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IF(_xlfn.XLOOKUP(C180,customers!$A$1:$A$1001, customers!$C$1:$C$1001, , 0) = 0, "", _xlfn.XLOOKUP(C180,customers!$A$1:$A$1001, customers!$C$1:$C$1001, , 0))</f>
        <v>kmelloi4y@imdb.com</v>
      </c>
      <c r="H180" t="str">
        <f>_xlfn.XLOOKUP(C180,customers!$A$1:$A$1001, customers!$G$1:$G$1001, , 0)</f>
        <v>United States</v>
      </c>
      <c r="I180" t="str">
        <f>INDEX(products!$A:$G, MATCH(orders!$D180, products!$A:$A, 0), MATCH(orders!I$1, products!$A$1:$G$1, 0))</f>
        <v>Ara</v>
      </c>
      <c r="J180" t="str">
        <f>INDEX(products!$A:$G, MATCH(orders!$D180, products!$A:$A, 0), MATCH(orders!J$1, products!$A$1:$G$1, 0))</f>
        <v>L</v>
      </c>
      <c r="K180">
        <f>INDEX(products!$A:$G, MATCH(orders!$D180, products!$A:$A, 0), MATCH(orders!K$1, products!$A$1:$G$1, 0))</f>
        <v>1</v>
      </c>
      <c r="L180">
        <f>INDEX(products!$A:$G, MATCH(orders!$D180, products!$A:$A, 0), MATCH(orders!L$1, products!$A$1:$G$1, 0))</f>
        <v>12.95</v>
      </c>
      <c r="M180">
        <f t="shared" si="2"/>
        <v>25.9</v>
      </c>
    </row>
    <row r="181" spans="1:13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 t="str">
        <f>IF(_xlfn.XLOOKUP(C181,customers!$A$1:$A$1001, customers!$C$1:$C$1001, , 0) = 0, "", _xlfn.XLOOKUP(C181,customers!$A$1:$A$1001, customers!$C$1:$C$1001, , 0))</f>
        <v/>
      </c>
      <c r="H181" t="str">
        <f>_xlfn.XLOOKUP(C181,customers!$A$1:$A$1001, customers!$G$1:$G$1001, , 0)</f>
        <v>Ireland</v>
      </c>
      <c r="I181" t="str">
        <f>INDEX(products!$A:$G, MATCH(orders!$D181, products!$A:$A, 0), MATCH(orders!I$1, products!$A$1:$G$1, 0))</f>
        <v>Ara</v>
      </c>
      <c r="J181" t="str">
        <f>INDEX(products!$A:$G, MATCH(orders!$D181, products!$A:$A, 0), MATCH(orders!J$1, products!$A$1:$G$1, 0))</f>
        <v>D</v>
      </c>
      <c r="K181">
        <f>INDEX(products!$A:$G, MATCH(orders!$D181, products!$A:$A, 0), MATCH(orders!K$1, products!$A$1:$G$1, 0))</f>
        <v>0.2</v>
      </c>
      <c r="L181">
        <f>INDEX(products!$A:$G, MATCH(orders!$D181, products!$A:$A, 0), MATCH(orders!L$1, products!$A$1:$G$1, 0))</f>
        <v>2.9849999999999999</v>
      </c>
      <c r="M181">
        <f t="shared" si="2"/>
        <v>2.9849999999999999</v>
      </c>
    </row>
    <row r="182" spans="1:13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IF(_xlfn.XLOOKUP(C182,customers!$A$1:$A$1001, customers!$C$1:$C$1001, , 0) = 0, "", _xlfn.XLOOKUP(C182,customers!$A$1:$A$1001, customers!$C$1:$C$1001, , 0))</f>
        <v>amussen50@51.la</v>
      </c>
      <c r="H182" t="str">
        <f>_xlfn.XLOOKUP(C182,customers!$A$1:$A$1001, customers!$G$1:$G$1001, , 0)</f>
        <v>United States</v>
      </c>
      <c r="I182" t="str">
        <f>INDEX(products!$A:$G, MATCH(orders!$D182, products!$A:$A, 0), MATCH(orders!I$1, products!$A$1:$G$1, 0))</f>
        <v>Exc</v>
      </c>
      <c r="J182" t="str">
        <f>INDEX(products!$A:$G, MATCH(orders!$D182, products!$A:$A, 0), MATCH(orders!J$1, products!$A$1:$G$1, 0))</f>
        <v>L</v>
      </c>
      <c r="K182">
        <f>INDEX(products!$A:$G, MATCH(orders!$D182, products!$A:$A, 0), MATCH(orders!K$1, products!$A$1:$G$1, 0))</f>
        <v>0.2</v>
      </c>
      <c r="L182">
        <f>INDEX(products!$A:$G, MATCH(orders!$D182, products!$A:$A, 0), MATCH(orders!L$1, products!$A$1:$G$1, 0))</f>
        <v>4.4550000000000001</v>
      </c>
      <c r="M182">
        <f t="shared" si="2"/>
        <v>22.274999999999999</v>
      </c>
    </row>
    <row r="183" spans="1:13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IF(_xlfn.XLOOKUP(C183,customers!$A$1:$A$1001, customers!$C$1:$C$1001, , 0) = 0, "", _xlfn.XLOOKUP(C183,customers!$A$1:$A$1001, customers!$C$1:$C$1001, , 0))</f>
        <v>amussen50@51.la</v>
      </c>
      <c r="H183" t="str">
        <f>_xlfn.XLOOKUP(C183,customers!$A$1:$A$1001, customers!$G$1:$G$1001, , 0)</f>
        <v>United States</v>
      </c>
      <c r="I183" t="str">
        <f>INDEX(products!$A:$G, MATCH(orders!$D183, products!$A:$A, 0), MATCH(orders!I$1, products!$A$1:$G$1, 0))</f>
        <v>Ara</v>
      </c>
      <c r="J183" t="str">
        <f>INDEX(products!$A:$G, MATCH(orders!$D183, products!$A:$A, 0), MATCH(orders!J$1, products!$A$1:$G$1, 0))</f>
        <v>D</v>
      </c>
      <c r="K183">
        <f>INDEX(products!$A:$G, MATCH(orders!$D183, products!$A:$A, 0), MATCH(orders!K$1, products!$A$1:$G$1, 0))</f>
        <v>0.5</v>
      </c>
      <c r="L183">
        <f>INDEX(products!$A:$G, MATCH(orders!$D183, products!$A:$A, 0), MATCH(orders!L$1, products!$A$1:$G$1, 0))</f>
        <v>5.97</v>
      </c>
      <c r="M183">
        <f t="shared" si="2"/>
        <v>29.849999999999998</v>
      </c>
    </row>
    <row r="184" spans="1:13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IF(_xlfn.XLOOKUP(C184,customers!$A$1:$A$1001, customers!$C$1:$C$1001, , 0) = 0, "", _xlfn.XLOOKUP(C184,customers!$A$1:$A$1001, customers!$C$1:$C$1001, , 0))</f>
        <v>amundford52@nbcnews.com</v>
      </c>
      <c r="H184" t="str">
        <f>_xlfn.XLOOKUP(C184,customers!$A$1:$A$1001, customers!$G$1:$G$1001, , 0)</f>
        <v>United States</v>
      </c>
      <c r="I184" t="str">
        <f>INDEX(products!$A:$G, MATCH(orders!$D184, products!$A:$A, 0), MATCH(orders!I$1, products!$A$1:$G$1, 0))</f>
        <v>Rob</v>
      </c>
      <c r="J184" t="str">
        <f>INDEX(products!$A:$G, MATCH(orders!$D184, products!$A:$A, 0), MATCH(orders!J$1, products!$A$1:$G$1, 0))</f>
        <v>D</v>
      </c>
      <c r="K184">
        <f>INDEX(products!$A:$G, MATCH(orders!$D184, products!$A:$A, 0), MATCH(orders!K$1, products!$A$1:$G$1, 0))</f>
        <v>0.5</v>
      </c>
      <c r="L184">
        <f>INDEX(products!$A:$G, MATCH(orders!$D184, products!$A:$A, 0), MATCH(orders!L$1, products!$A$1:$G$1, 0))</f>
        <v>5.3699999999999992</v>
      </c>
      <c r="M184">
        <f t="shared" si="2"/>
        <v>32.22</v>
      </c>
    </row>
    <row r="185" spans="1:13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IF(_xlfn.XLOOKUP(C185,customers!$A$1:$A$1001, customers!$C$1:$C$1001, , 0) = 0, "", _xlfn.XLOOKUP(C185,customers!$A$1:$A$1001, customers!$C$1:$C$1001, , 0))</f>
        <v>twalas53@google.ca</v>
      </c>
      <c r="H185" t="str">
        <f>_xlfn.XLOOKUP(C185,customers!$A$1:$A$1001, customers!$G$1:$G$1001, , 0)</f>
        <v>United States</v>
      </c>
      <c r="I185" t="str">
        <f>INDEX(products!$A:$G, MATCH(orders!$D185, products!$A:$A, 0), MATCH(orders!I$1, products!$A$1:$G$1, 0))</f>
        <v>Exc</v>
      </c>
      <c r="J185" t="str">
        <f>INDEX(products!$A:$G, MATCH(orders!$D185, products!$A:$A, 0), MATCH(orders!J$1, products!$A$1:$G$1, 0))</f>
        <v>M</v>
      </c>
      <c r="K185">
        <f>INDEX(products!$A:$G, MATCH(orders!$D185, products!$A:$A, 0), MATCH(orders!K$1, products!$A$1:$G$1, 0))</f>
        <v>0.2</v>
      </c>
      <c r="L185">
        <f>INDEX(products!$A:$G, MATCH(orders!$D185, products!$A:$A, 0), MATCH(orders!L$1, products!$A$1:$G$1, 0))</f>
        <v>4.125</v>
      </c>
      <c r="M185">
        <f t="shared" si="2"/>
        <v>8.25</v>
      </c>
    </row>
    <row r="186" spans="1:13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IF(_xlfn.XLOOKUP(C186,customers!$A$1:$A$1001, customers!$C$1:$C$1001, , 0) = 0, "", _xlfn.XLOOKUP(C186,customers!$A$1:$A$1001, customers!$C$1:$C$1001, , 0))</f>
        <v>iblazewicz54@thetimes.co.uk</v>
      </c>
      <c r="H186" t="str">
        <f>_xlfn.XLOOKUP(C186,customers!$A$1:$A$1001, customers!$G$1:$G$1001, , 0)</f>
        <v>United States</v>
      </c>
      <c r="I186" t="str">
        <f>INDEX(products!$A:$G, MATCH(orders!$D186, products!$A:$A, 0), MATCH(orders!I$1, products!$A$1:$G$1, 0))</f>
        <v>Ara</v>
      </c>
      <c r="J186" t="str">
        <f>INDEX(products!$A:$G, MATCH(orders!$D186, products!$A:$A, 0), MATCH(orders!J$1, products!$A$1:$G$1, 0))</f>
        <v>L</v>
      </c>
      <c r="K186">
        <f>INDEX(products!$A:$G, MATCH(orders!$D186, products!$A:$A, 0), MATCH(orders!K$1, products!$A$1:$G$1, 0))</f>
        <v>0.5</v>
      </c>
      <c r="L186">
        <f>INDEX(products!$A:$G, MATCH(orders!$D186, products!$A:$A, 0), MATCH(orders!L$1, products!$A$1:$G$1, 0))</f>
        <v>7.77</v>
      </c>
      <c r="M186">
        <f t="shared" si="2"/>
        <v>31.08</v>
      </c>
    </row>
    <row r="187" spans="1:13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IF(_xlfn.XLOOKUP(C187,customers!$A$1:$A$1001, customers!$C$1:$C$1001, , 0) = 0, "", _xlfn.XLOOKUP(C187,customers!$A$1:$A$1001, customers!$C$1:$C$1001, , 0))</f>
        <v>arizzetti55@naver.com</v>
      </c>
      <c r="H187" t="str">
        <f>_xlfn.XLOOKUP(C187,customers!$A$1:$A$1001, customers!$G$1:$G$1001, , 0)</f>
        <v>United States</v>
      </c>
      <c r="I187" t="str">
        <f>INDEX(products!$A:$G, MATCH(orders!$D187, products!$A:$A, 0), MATCH(orders!I$1, products!$A$1:$G$1, 0))</f>
        <v>Exc</v>
      </c>
      <c r="J187" t="str">
        <f>INDEX(products!$A:$G, MATCH(orders!$D187, products!$A:$A, 0), MATCH(orders!J$1, products!$A$1:$G$1, 0))</f>
        <v>D</v>
      </c>
      <c r="K187">
        <f>INDEX(products!$A:$G, MATCH(orders!$D187, products!$A:$A, 0), MATCH(orders!K$1, products!$A$1:$G$1, 0))</f>
        <v>0.5</v>
      </c>
      <c r="L187">
        <f>INDEX(products!$A:$G, MATCH(orders!$D187, products!$A:$A, 0), MATCH(orders!L$1, products!$A$1:$G$1, 0))</f>
        <v>7.29</v>
      </c>
      <c r="M187">
        <f t="shared" si="2"/>
        <v>36.450000000000003</v>
      </c>
    </row>
    <row r="188" spans="1:13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IF(_xlfn.XLOOKUP(C188,customers!$A$1:$A$1001, customers!$C$1:$C$1001, , 0) = 0, "", _xlfn.XLOOKUP(C188,customers!$A$1:$A$1001, customers!$C$1:$C$1001, , 0))</f>
        <v>mmeriet56@noaa.gov</v>
      </c>
      <c r="H188" t="str">
        <f>_xlfn.XLOOKUP(C188,customers!$A$1:$A$1001, customers!$G$1:$G$1001, , 0)</f>
        <v>United States</v>
      </c>
      <c r="I188" t="str">
        <f>INDEX(products!$A:$G, MATCH(orders!$D188, products!$A:$A, 0), MATCH(orders!I$1, products!$A$1:$G$1, 0))</f>
        <v>Rob</v>
      </c>
      <c r="J188" t="str">
        <f>INDEX(products!$A:$G, MATCH(orders!$D188, products!$A:$A, 0), MATCH(orders!J$1, products!$A$1:$G$1, 0))</f>
        <v>M</v>
      </c>
      <c r="K188">
        <f>INDEX(products!$A:$G, MATCH(orders!$D188, products!$A:$A, 0), MATCH(orders!K$1, products!$A$1:$G$1, 0))</f>
        <v>2.5</v>
      </c>
      <c r="L188">
        <f>INDEX(products!$A:$G, MATCH(orders!$D188, products!$A:$A, 0), MATCH(orders!L$1, products!$A$1:$G$1, 0))</f>
        <v>22.884999999999998</v>
      </c>
      <c r="M188">
        <f t="shared" si="2"/>
        <v>68.655000000000001</v>
      </c>
    </row>
    <row r="189" spans="1:13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IF(_xlfn.XLOOKUP(C189,customers!$A$1:$A$1001, customers!$C$1:$C$1001, , 0) = 0, "", _xlfn.XLOOKUP(C189,customers!$A$1:$A$1001, customers!$C$1:$C$1001, , 0))</f>
        <v>lpratt57@netvibes.com</v>
      </c>
      <c r="H189" t="str">
        <f>_xlfn.XLOOKUP(C189,customers!$A$1:$A$1001, customers!$G$1:$G$1001, , 0)</f>
        <v>United States</v>
      </c>
      <c r="I189" t="str">
        <f>INDEX(products!$A:$G, MATCH(orders!$D189, products!$A:$A, 0), MATCH(orders!I$1, products!$A$1:$G$1, 0))</f>
        <v>Lib</v>
      </c>
      <c r="J189" t="str">
        <f>INDEX(products!$A:$G, MATCH(orders!$D189, products!$A:$A, 0), MATCH(orders!J$1, products!$A$1:$G$1, 0))</f>
        <v>M</v>
      </c>
      <c r="K189">
        <f>INDEX(products!$A:$G, MATCH(orders!$D189, products!$A:$A, 0), MATCH(orders!K$1, products!$A$1:$G$1, 0))</f>
        <v>0.5</v>
      </c>
      <c r="L189">
        <f>INDEX(products!$A:$G, MATCH(orders!$D189, products!$A:$A, 0), MATCH(orders!L$1, products!$A$1:$G$1, 0))</f>
        <v>8.73</v>
      </c>
      <c r="M189">
        <f t="shared" si="2"/>
        <v>43.650000000000006</v>
      </c>
    </row>
    <row r="190" spans="1:13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IF(_xlfn.XLOOKUP(C190,customers!$A$1:$A$1001, customers!$C$1:$C$1001, , 0) = 0, "", _xlfn.XLOOKUP(C190,customers!$A$1:$A$1001, customers!$C$1:$C$1001, , 0))</f>
        <v>akitchingham58@com.com</v>
      </c>
      <c r="H190" t="str">
        <f>_xlfn.XLOOKUP(C190,customers!$A$1:$A$1001, customers!$G$1:$G$1001, , 0)</f>
        <v>United States</v>
      </c>
      <c r="I190" t="str">
        <f>INDEX(products!$A:$G, MATCH(orders!$D190, products!$A:$A, 0), MATCH(orders!I$1, products!$A$1:$G$1, 0))</f>
        <v>Exc</v>
      </c>
      <c r="J190" t="str">
        <f>INDEX(products!$A:$G, MATCH(orders!$D190, products!$A:$A, 0), MATCH(orders!J$1, products!$A$1:$G$1, 0))</f>
        <v>L</v>
      </c>
      <c r="K190">
        <f>INDEX(products!$A:$G, MATCH(orders!$D190, products!$A:$A, 0), MATCH(orders!K$1, products!$A$1:$G$1, 0))</f>
        <v>0.2</v>
      </c>
      <c r="L190">
        <f>INDEX(products!$A:$G, MATCH(orders!$D190, products!$A:$A, 0), MATCH(orders!L$1, products!$A$1:$G$1, 0))</f>
        <v>4.4550000000000001</v>
      </c>
      <c r="M190">
        <f t="shared" si="2"/>
        <v>4.4550000000000001</v>
      </c>
    </row>
    <row r="191" spans="1:13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IF(_xlfn.XLOOKUP(C191,customers!$A$1:$A$1001, customers!$C$1:$C$1001, , 0) = 0, "", _xlfn.XLOOKUP(C191,customers!$A$1:$A$1001, customers!$C$1:$C$1001, , 0))</f>
        <v>bbartholin59@xinhuanet.com</v>
      </c>
      <c r="H191" t="str">
        <f>_xlfn.XLOOKUP(C191,customers!$A$1:$A$1001, customers!$G$1:$G$1001, , 0)</f>
        <v>United States</v>
      </c>
      <c r="I191" t="str">
        <f>INDEX(products!$A:$G, MATCH(orders!$D191, products!$A:$A, 0), MATCH(orders!I$1, products!$A$1:$G$1, 0))</f>
        <v>Lib</v>
      </c>
      <c r="J191" t="str">
        <f>INDEX(products!$A:$G, MATCH(orders!$D191, products!$A:$A, 0), MATCH(orders!J$1, products!$A$1:$G$1, 0))</f>
        <v>M</v>
      </c>
      <c r="K191">
        <f>INDEX(products!$A:$G, MATCH(orders!$D191, products!$A:$A, 0), MATCH(orders!K$1, products!$A$1:$G$1, 0))</f>
        <v>1</v>
      </c>
      <c r="L191">
        <f>INDEX(products!$A:$G, MATCH(orders!$D191, products!$A:$A, 0), MATCH(orders!L$1, products!$A$1:$G$1, 0))</f>
        <v>14.55</v>
      </c>
      <c r="M191">
        <f t="shared" si="2"/>
        <v>43.650000000000006</v>
      </c>
    </row>
    <row r="192" spans="1:13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IF(_xlfn.XLOOKUP(C192,customers!$A$1:$A$1001, customers!$C$1:$C$1001, , 0) = 0, "", _xlfn.XLOOKUP(C192,customers!$A$1:$A$1001, customers!$C$1:$C$1001, , 0))</f>
        <v>mprinn5a@usa.gov</v>
      </c>
      <c r="H192" t="str">
        <f>_xlfn.XLOOKUP(C192,customers!$A$1:$A$1001, customers!$G$1:$G$1001, , 0)</f>
        <v>United States</v>
      </c>
      <c r="I192" t="str">
        <f>INDEX(products!$A:$G, MATCH(orders!$D192, products!$A:$A, 0), MATCH(orders!I$1, products!$A$1:$G$1, 0))</f>
        <v>Lib</v>
      </c>
      <c r="J192" t="str">
        <f>INDEX(products!$A:$G, MATCH(orders!$D192, products!$A:$A, 0), MATCH(orders!J$1, products!$A$1:$G$1, 0))</f>
        <v>M</v>
      </c>
      <c r="K192">
        <f>INDEX(products!$A:$G, MATCH(orders!$D192, products!$A:$A, 0), MATCH(orders!K$1, products!$A$1:$G$1, 0))</f>
        <v>2.5</v>
      </c>
      <c r="L192">
        <f>INDEX(products!$A:$G, MATCH(orders!$D192, products!$A:$A, 0), MATCH(orders!L$1, products!$A$1:$G$1, 0))</f>
        <v>33.464999999999996</v>
      </c>
      <c r="M192">
        <f t="shared" si="2"/>
        <v>33.464999999999996</v>
      </c>
    </row>
    <row r="193" spans="1:13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IF(_xlfn.XLOOKUP(C193,customers!$A$1:$A$1001, customers!$C$1:$C$1001, , 0) = 0, "", _xlfn.XLOOKUP(C193,customers!$A$1:$A$1001, customers!$C$1:$C$1001, , 0))</f>
        <v>abaudino5b@netvibes.com</v>
      </c>
      <c r="H193" t="str">
        <f>_xlfn.XLOOKUP(C193,customers!$A$1:$A$1001, customers!$G$1:$G$1001, , 0)</f>
        <v>United States</v>
      </c>
      <c r="I193" t="str">
        <f>INDEX(products!$A:$G, MATCH(orders!$D193, products!$A:$A, 0), MATCH(orders!I$1, products!$A$1:$G$1, 0))</f>
        <v>Lib</v>
      </c>
      <c r="J193" t="str">
        <f>INDEX(products!$A:$G, MATCH(orders!$D193, products!$A:$A, 0), MATCH(orders!J$1, products!$A$1:$G$1, 0))</f>
        <v>D</v>
      </c>
      <c r="K193">
        <f>INDEX(products!$A:$G, MATCH(orders!$D193, products!$A:$A, 0), MATCH(orders!K$1, products!$A$1:$G$1, 0))</f>
        <v>0.2</v>
      </c>
      <c r="L193">
        <f>INDEX(products!$A:$G, MATCH(orders!$D193, products!$A:$A, 0), MATCH(orders!L$1, products!$A$1:$G$1, 0))</f>
        <v>3.8849999999999998</v>
      </c>
      <c r="M193">
        <f t="shared" si="2"/>
        <v>19.424999999999997</v>
      </c>
    </row>
    <row r="194" spans="1:13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IF(_xlfn.XLOOKUP(C194,customers!$A$1:$A$1001, customers!$C$1:$C$1001, , 0) = 0, "", _xlfn.XLOOKUP(C194,customers!$A$1:$A$1001, customers!$C$1:$C$1001, , 0))</f>
        <v>ppetrushanko5c@blinklist.com</v>
      </c>
      <c r="H194" t="str">
        <f>_xlfn.XLOOKUP(C194,customers!$A$1:$A$1001, customers!$G$1:$G$1001, , 0)</f>
        <v>Ireland</v>
      </c>
      <c r="I194" t="str">
        <f>INDEX(products!$A:$G, MATCH(orders!$D194, products!$A:$A, 0), MATCH(orders!I$1, products!$A$1:$G$1, 0))</f>
        <v>Exc</v>
      </c>
      <c r="J194" t="str">
        <f>INDEX(products!$A:$G, MATCH(orders!$D194, products!$A:$A, 0), MATCH(orders!J$1, products!$A$1:$G$1, 0))</f>
        <v>D</v>
      </c>
      <c r="K194">
        <f>INDEX(products!$A:$G, MATCH(orders!$D194, products!$A:$A, 0), MATCH(orders!K$1, products!$A$1:$G$1, 0))</f>
        <v>1</v>
      </c>
      <c r="L194">
        <f>INDEX(products!$A:$G, MATCH(orders!$D194, products!$A:$A, 0), MATCH(orders!L$1, products!$A$1:$G$1, 0))</f>
        <v>12.15</v>
      </c>
      <c r="M194">
        <f t="shared" si="2"/>
        <v>72.900000000000006</v>
      </c>
    </row>
    <row r="195" spans="1:13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 t="str">
        <f>IF(_xlfn.XLOOKUP(C195,customers!$A$1:$A$1001, customers!$C$1:$C$1001, , 0) = 0, "", _xlfn.XLOOKUP(C195,customers!$A$1:$A$1001, customers!$C$1:$C$1001, , 0))</f>
        <v/>
      </c>
      <c r="H195" t="str">
        <f>_xlfn.XLOOKUP(C195,customers!$A$1:$A$1001, customers!$G$1:$G$1001, , 0)</f>
        <v>United States</v>
      </c>
      <c r="I195" t="str">
        <f>INDEX(products!$A:$G, MATCH(orders!$D195, products!$A:$A, 0), MATCH(orders!I$1, products!$A$1:$G$1, 0))</f>
        <v>Exc</v>
      </c>
      <c r="J195" t="str">
        <f>INDEX(products!$A:$G, MATCH(orders!$D195, products!$A:$A, 0), MATCH(orders!J$1, products!$A$1:$G$1, 0))</f>
        <v>L</v>
      </c>
      <c r="K195">
        <f>INDEX(products!$A:$G, MATCH(orders!$D195, products!$A:$A, 0), MATCH(orders!K$1, products!$A$1:$G$1, 0))</f>
        <v>1</v>
      </c>
      <c r="L195">
        <f>INDEX(products!$A:$G, MATCH(orders!$D195, products!$A:$A, 0), MATCH(orders!L$1, products!$A$1:$G$1, 0))</f>
        <v>14.85</v>
      </c>
      <c r="M195">
        <f t="shared" ref="M195:M258" si="3">L195 *E195</f>
        <v>44.55</v>
      </c>
    </row>
    <row r="196" spans="1:13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IF(_xlfn.XLOOKUP(C196,customers!$A$1:$A$1001, customers!$C$1:$C$1001, , 0) = 0, "", _xlfn.XLOOKUP(C196,customers!$A$1:$A$1001, customers!$C$1:$C$1001, , 0))</f>
        <v>elaird5e@bing.com</v>
      </c>
      <c r="H196" t="str">
        <f>_xlfn.XLOOKUP(C196,customers!$A$1:$A$1001, customers!$G$1:$G$1001, , 0)</f>
        <v>United States</v>
      </c>
      <c r="I196" t="str">
        <f>INDEX(products!$A:$G, MATCH(orders!$D196, products!$A:$A, 0), MATCH(orders!I$1, products!$A$1:$G$1, 0))</f>
        <v>Exc</v>
      </c>
      <c r="J196" t="str">
        <f>INDEX(products!$A:$G, MATCH(orders!$D196, products!$A:$A, 0), MATCH(orders!J$1, products!$A$1:$G$1, 0))</f>
        <v>D</v>
      </c>
      <c r="K196">
        <f>INDEX(products!$A:$G, MATCH(orders!$D196, products!$A:$A, 0), MATCH(orders!K$1, products!$A$1:$G$1, 0))</f>
        <v>0.5</v>
      </c>
      <c r="L196">
        <f>INDEX(products!$A:$G, MATCH(orders!$D196, products!$A:$A, 0), MATCH(orders!L$1, products!$A$1:$G$1, 0))</f>
        <v>7.29</v>
      </c>
      <c r="M196">
        <f t="shared" si="3"/>
        <v>36.450000000000003</v>
      </c>
    </row>
    <row r="197" spans="1:13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IF(_xlfn.XLOOKUP(C197,customers!$A$1:$A$1001, customers!$C$1:$C$1001, , 0) = 0, "", _xlfn.XLOOKUP(C197,customers!$A$1:$A$1001, customers!$C$1:$C$1001, , 0))</f>
        <v>mhowsden5f@infoseek.co.jp</v>
      </c>
      <c r="H197" t="str">
        <f>_xlfn.XLOOKUP(C197,customers!$A$1:$A$1001, customers!$G$1:$G$1001, , 0)</f>
        <v>United States</v>
      </c>
      <c r="I197" t="str">
        <f>INDEX(products!$A:$G, MATCH(orders!$D197, products!$A:$A, 0), MATCH(orders!I$1, products!$A$1:$G$1, 0))</f>
        <v>Ara</v>
      </c>
      <c r="J197" t="str">
        <f>INDEX(products!$A:$G, MATCH(orders!$D197, products!$A:$A, 0), MATCH(orders!J$1, products!$A$1:$G$1, 0))</f>
        <v>L</v>
      </c>
      <c r="K197">
        <f>INDEX(products!$A:$G, MATCH(orders!$D197, products!$A:$A, 0), MATCH(orders!K$1, products!$A$1:$G$1, 0))</f>
        <v>1</v>
      </c>
      <c r="L197">
        <f>INDEX(products!$A:$G, MATCH(orders!$D197, products!$A:$A, 0), MATCH(orders!L$1, products!$A$1:$G$1, 0))</f>
        <v>12.95</v>
      </c>
      <c r="M197">
        <f t="shared" si="3"/>
        <v>38.849999999999994</v>
      </c>
    </row>
    <row r="198" spans="1:13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IF(_xlfn.XLOOKUP(C198,customers!$A$1:$A$1001, customers!$C$1:$C$1001, , 0) = 0, "", _xlfn.XLOOKUP(C198,customers!$A$1:$A$1001, customers!$C$1:$C$1001, , 0))</f>
        <v>ncuttler5g@parallels.com</v>
      </c>
      <c r="H198" t="str">
        <f>_xlfn.XLOOKUP(C198,customers!$A$1:$A$1001, customers!$G$1:$G$1001, , 0)</f>
        <v>United States</v>
      </c>
      <c r="I198" t="str">
        <f>INDEX(products!$A:$G, MATCH(orders!$D198, products!$A:$A, 0), MATCH(orders!I$1, products!$A$1:$G$1, 0))</f>
        <v>Exc</v>
      </c>
      <c r="J198" t="str">
        <f>INDEX(products!$A:$G, MATCH(orders!$D198, products!$A:$A, 0), MATCH(orders!J$1, products!$A$1:$G$1, 0))</f>
        <v>L</v>
      </c>
      <c r="K198">
        <f>INDEX(products!$A:$G, MATCH(orders!$D198, products!$A:$A, 0), MATCH(orders!K$1, products!$A$1:$G$1, 0))</f>
        <v>0.5</v>
      </c>
      <c r="L198">
        <f>INDEX(products!$A:$G, MATCH(orders!$D198, products!$A:$A, 0), MATCH(orders!L$1, products!$A$1:$G$1, 0))</f>
        <v>8.91</v>
      </c>
      <c r="M198">
        <f t="shared" si="3"/>
        <v>53.46</v>
      </c>
    </row>
    <row r="199" spans="1:13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IF(_xlfn.XLOOKUP(C199,customers!$A$1:$A$1001, customers!$C$1:$C$1001, , 0) = 0, "", _xlfn.XLOOKUP(C199,customers!$A$1:$A$1001, customers!$C$1:$C$1001, , 0))</f>
        <v>ncuttler5g@parallels.com</v>
      </c>
      <c r="H199" t="str">
        <f>_xlfn.XLOOKUP(C199,customers!$A$1:$A$1001, customers!$G$1:$G$1001, , 0)</f>
        <v>United States</v>
      </c>
      <c r="I199" t="str">
        <f>INDEX(products!$A:$G, MATCH(orders!$D199, products!$A:$A, 0), MATCH(orders!I$1, products!$A$1:$G$1, 0))</f>
        <v>Lib</v>
      </c>
      <c r="J199" t="str">
        <f>INDEX(products!$A:$G, MATCH(orders!$D199, products!$A:$A, 0), MATCH(orders!J$1, products!$A$1:$G$1, 0))</f>
        <v>D</v>
      </c>
      <c r="K199">
        <f>INDEX(products!$A:$G, MATCH(orders!$D199, products!$A:$A, 0), MATCH(orders!K$1, products!$A$1:$G$1, 0))</f>
        <v>2.5</v>
      </c>
      <c r="L199">
        <f>INDEX(products!$A:$G, MATCH(orders!$D199, products!$A:$A, 0), MATCH(orders!L$1, products!$A$1:$G$1, 0))</f>
        <v>29.784999999999997</v>
      </c>
      <c r="M199">
        <f t="shared" si="3"/>
        <v>59.569999999999993</v>
      </c>
    </row>
    <row r="200" spans="1:13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IF(_xlfn.XLOOKUP(C200,customers!$A$1:$A$1001, customers!$C$1:$C$1001, , 0) = 0, "", _xlfn.XLOOKUP(C200,customers!$A$1:$A$1001, customers!$C$1:$C$1001, , 0))</f>
        <v>ncuttler5g@parallels.com</v>
      </c>
      <c r="H200" t="str">
        <f>_xlfn.XLOOKUP(C200,customers!$A$1:$A$1001, customers!$G$1:$G$1001, , 0)</f>
        <v>United States</v>
      </c>
      <c r="I200" t="str">
        <f>INDEX(products!$A:$G, MATCH(orders!$D200, products!$A:$A, 0), MATCH(orders!I$1, products!$A$1:$G$1, 0))</f>
        <v>Lib</v>
      </c>
      <c r="J200" t="str">
        <f>INDEX(products!$A:$G, MATCH(orders!$D200, products!$A:$A, 0), MATCH(orders!J$1, products!$A$1:$G$1, 0))</f>
        <v>D</v>
      </c>
      <c r="K200">
        <f>INDEX(products!$A:$G, MATCH(orders!$D200, products!$A:$A, 0), MATCH(orders!K$1, products!$A$1:$G$1, 0))</f>
        <v>2.5</v>
      </c>
      <c r="L200">
        <f>INDEX(products!$A:$G, MATCH(orders!$D200, products!$A:$A, 0), MATCH(orders!L$1, products!$A$1:$G$1, 0))</f>
        <v>29.784999999999997</v>
      </c>
      <c r="M200">
        <f t="shared" si="3"/>
        <v>89.35499999999999</v>
      </c>
    </row>
    <row r="201" spans="1:13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IF(_xlfn.XLOOKUP(C201,customers!$A$1:$A$1001, customers!$C$1:$C$1001, , 0) = 0, "", _xlfn.XLOOKUP(C201,customers!$A$1:$A$1001, customers!$C$1:$C$1001, , 0))</f>
        <v>ncuttler5g@parallels.com</v>
      </c>
      <c r="H201" t="str">
        <f>_xlfn.XLOOKUP(C201,customers!$A$1:$A$1001, customers!$G$1:$G$1001, , 0)</f>
        <v>United States</v>
      </c>
      <c r="I201" t="str">
        <f>INDEX(products!$A:$G, MATCH(orders!$D201, products!$A:$A, 0), MATCH(orders!I$1, products!$A$1:$G$1, 0))</f>
        <v>Lib</v>
      </c>
      <c r="J201" t="str">
        <f>INDEX(products!$A:$G, MATCH(orders!$D201, products!$A:$A, 0), MATCH(orders!J$1, products!$A$1:$G$1, 0))</f>
        <v>L</v>
      </c>
      <c r="K201">
        <f>INDEX(products!$A:$G, MATCH(orders!$D201, products!$A:$A, 0), MATCH(orders!K$1, products!$A$1:$G$1, 0))</f>
        <v>0.5</v>
      </c>
      <c r="L201">
        <f>INDEX(products!$A:$G, MATCH(orders!$D201, products!$A:$A, 0), MATCH(orders!L$1, products!$A$1:$G$1, 0))</f>
        <v>9.51</v>
      </c>
      <c r="M201">
        <f t="shared" si="3"/>
        <v>38.04</v>
      </c>
    </row>
    <row r="202" spans="1:13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IF(_xlfn.XLOOKUP(C202,customers!$A$1:$A$1001, customers!$C$1:$C$1001, , 0) = 0, "", _xlfn.XLOOKUP(C202,customers!$A$1:$A$1001, customers!$C$1:$C$1001, , 0))</f>
        <v>ncuttler5g@parallels.com</v>
      </c>
      <c r="H202" t="str">
        <f>_xlfn.XLOOKUP(C202,customers!$A$1:$A$1001, customers!$G$1:$G$1001, , 0)</f>
        <v>United States</v>
      </c>
      <c r="I202" t="str">
        <f>INDEX(products!$A:$G, MATCH(orders!$D202, products!$A:$A, 0), MATCH(orders!I$1, products!$A$1:$G$1, 0))</f>
        <v>Exc</v>
      </c>
      <c r="J202" t="str">
        <f>INDEX(products!$A:$G, MATCH(orders!$D202, products!$A:$A, 0), MATCH(orders!J$1, products!$A$1:$G$1, 0))</f>
        <v>M</v>
      </c>
      <c r="K202">
        <f>INDEX(products!$A:$G, MATCH(orders!$D202, products!$A:$A, 0), MATCH(orders!K$1, products!$A$1:$G$1, 0))</f>
        <v>1</v>
      </c>
      <c r="L202">
        <f>INDEX(products!$A:$G, MATCH(orders!$D202, products!$A:$A, 0), MATCH(orders!L$1, products!$A$1:$G$1, 0))</f>
        <v>13.75</v>
      </c>
      <c r="M202">
        <f t="shared" si="3"/>
        <v>41.25</v>
      </c>
    </row>
    <row r="203" spans="1:13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 t="str">
        <f>IF(_xlfn.XLOOKUP(C203,customers!$A$1:$A$1001, customers!$C$1:$C$1001, , 0) = 0, "", _xlfn.XLOOKUP(C203,customers!$A$1:$A$1001, customers!$C$1:$C$1001, , 0))</f>
        <v/>
      </c>
      <c r="H203" t="str">
        <f>_xlfn.XLOOKUP(C203,customers!$A$1:$A$1001, customers!$G$1:$G$1001, , 0)</f>
        <v>United States</v>
      </c>
      <c r="I203" t="str">
        <f>INDEX(products!$A:$G, MATCH(orders!$D203, products!$A:$A, 0), MATCH(orders!I$1, products!$A$1:$G$1, 0))</f>
        <v>Lib</v>
      </c>
      <c r="J203" t="str">
        <f>INDEX(products!$A:$G, MATCH(orders!$D203, products!$A:$A, 0), MATCH(orders!J$1, products!$A$1:$G$1, 0))</f>
        <v>L</v>
      </c>
      <c r="K203">
        <f>INDEX(products!$A:$G, MATCH(orders!$D203, products!$A:$A, 0), MATCH(orders!K$1, products!$A$1:$G$1, 0))</f>
        <v>0.5</v>
      </c>
      <c r="L203">
        <f>INDEX(products!$A:$G, MATCH(orders!$D203, products!$A:$A, 0), MATCH(orders!L$1, products!$A$1:$G$1, 0))</f>
        <v>9.51</v>
      </c>
      <c r="M203">
        <f t="shared" si="3"/>
        <v>57.06</v>
      </c>
    </row>
    <row r="204" spans="1:13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IF(_xlfn.XLOOKUP(C204,customers!$A$1:$A$1001, customers!$C$1:$C$1001, , 0) = 0, "", _xlfn.XLOOKUP(C204,customers!$A$1:$A$1001, customers!$C$1:$C$1001, , 0))</f>
        <v>tfelip5m@typepad.com</v>
      </c>
      <c r="H204" t="str">
        <f>_xlfn.XLOOKUP(C204,customers!$A$1:$A$1001, customers!$G$1:$G$1001, , 0)</f>
        <v>United States</v>
      </c>
      <c r="I204" t="str">
        <f>INDEX(products!$A:$G, MATCH(orders!$D204, products!$A:$A, 0), MATCH(orders!I$1, products!$A$1:$G$1, 0))</f>
        <v>Lib</v>
      </c>
      <c r="J204" t="str">
        <f>INDEX(products!$A:$G, MATCH(orders!$D204, products!$A:$A, 0), MATCH(orders!J$1, products!$A$1:$G$1, 0))</f>
        <v>D</v>
      </c>
      <c r="K204">
        <f>INDEX(products!$A:$G, MATCH(orders!$D204, products!$A:$A, 0), MATCH(orders!K$1, products!$A$1:$G$1, 0))</f>
        <v>2.5</v>
      </c>
      <c r="L204">
        <f>INDEX(products!$A:$G, MATCH(orders!$D204, products!$A:$A, 0), MATCH(orders!L$1, products!$A$1:$G$1, 0))</f>
        <v>29.784999999999997</v>
      </c>
      <c r="M204">
        <f t="shared" si="3"/>
        <v>178.70999999999998</v>
      </c>
    </row>
    <row r="205" spans="1:13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IF(_xlfn.XLOOKUP(C205,customers!$A$1:$A$1001, customers!$C$1:$C$1001, , 0) = 0, "", _xlfn.XLOOKUP(C205,customers!$A$1:$A$1001, customers!$C$1:$C$1001, , 0))</f>
        <v>vle5n@disqus.com</v>
      </c>
      <c r="H205" t="str">
        <f>_xlfn.XLOOKUP(C205,customers!$A$1:$A$1001, customers!$G$1:$G$1001, , 0)</f>
        <v>United States</v>
      </c>
      <c r="I205" t="str">
        <f>INDEX(products!$A:$G, MATCH(orders!$D205, products!$A:$A, 0), MATCH(orders!I$1, products!$A$1:$G$1, 0))</f>
        <v>Lib</v>
      </c>
      <c r="J205" t="str">
        <f>INDEX(products!$A:$G, MATCH(orders!$D205, products!$A:$A, 0), MATCH(orders!J$1, products!$A$1:$G$1, 0))</f>
        <v>L</v>
      </c>
      <c r="K205">
        <f>INDEX(products!$A:$G, MATCH(orders!$D205, products!$A:$A, 0), MATCH(orders!K$1, products!$A$1:$G$1, 0))</f>
        <v>0.2</v>
      </c>
      <c r="L205">
        <f>INDEX(products!$A:$G, MATCH(orders!$D205, products!$A:$A, 0), MATCH(orders!L$1, products!$A$1:$G$1, 0))</f>
        <v>4.7549999999999999</v>
      </c>
      <c r="M205">
        <f t="shared" si="3"/>
        <v>4.7549999999999999</v>
      </c>
    </row>
    <row r="206" spans="1:13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 t="str">
        <f>IF(_xlfn.XLOOKUP(C206,customers!$A$1:$A$1001, customers!$C$1:$C$1001, , 0) = 0, "", _xlfn.XLOOKUP(C206,customers!$A$1:$A$1001, customers!$C$1:$C$1001, , 0))</f>
        <v/>
      </c>
      <c r="H206" t="str">
        <f>_xlfn.XLOOKUP(C206,customers!$A$1:$A$1001, customers!$G$1:$G$1001, , 0)</f>
        <v>United States</v>
      </c>
      <c r="I206" t="str">
        <f>INDEX(products!$A:$G, MATCH(orders!$D206, products!$A:$A, 0), MATCH(orders!I$1, products!$A$1:$G$1, 0))</f>
        <v>Exc</v>
      </c>
      <c r="J206" t="str">
        <f>INDEX(products!$A:$G, MATCH(orders!$D206, products!$A:$A, 0), MATCH(orders!J$1, products!$A$1:$G$1, 0))</f>
        <v>M</v>
      </c>
      <c r="K206">
        <f>INDEX(products!$A:$G, MATCH(orders!$D206, products!$A:$A, 0), MATCH(orders!K$1, products!$A$1:$G$1, 0))</f>
        <v>1</v>
      </c>
      <c r="L206">
        <f>INDEX(products!$A:$G, MATCH(orders!$D206, products!$A:$A, 0), MATCH(orders!L$1, products!$A$1:$G$1, 0))</f>
        <v>13.75</v>
      </c>
      <c r="M206">
        <f t="shared" si="3"/>
        <v>82.5</v>
      </c>
    </row>
    <row r="207" spans="1:13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 t="str">
        <f>IF(_xlfn.XLOOKUP(C207,customers!$A$1:$A$1001, customers!$C$1:$C$1001, , 0) = 0, "", _xlfn.XLOOKUP(C207,customers!$A$1:$A$1001, customers!$C$1:$C$1001, , 0))</f>
        <v/>
      </c>
      <c r="H207" t="str">
        <f>_xlfn.XLOOKUP(C207,customers!$A$1:$A$1001, customers!$G$1:$G$1001, , 0)</f>
        <v>United States</v>
      </c>
      <c r="I207" t="str">
        <f>INDEX(products!$A:$G, MATCH(orders!$D207, products!$A:$A, 0), MATCH(orders!I$1, products!$A$1:$G$1, 0))</f>
        <v>Rob</v>
      </c>
      <c r="J207" t="str">
        <f>INDEX(products!$A:$G, MATCH(orders!$D207, products!$A:$A, 0), MATCH(orders!J$1, products!$A$1:$G$1, 0))</f>
        <v>D</v>
      </c>
      <c r="K207">
        <f>INDEX(products!$A:$G, MATCH(orders!$D207, products!$A:$A, 0), MATCH(orders!K$1, products!$A$1:$G$1, 0))</f>
        <v>0.2</v>
      </c>
      <c r="L207">
        <f>INDEX(products!$A:$G, MATCH(orders!$D207, products!$A:$A, 0), MATCH(orders!L$1, products!$A$1:$G$1, 0))</f>
        <v>2.6849999999999996</v>
      </c>
      <c r="M207">
        <f t="shared" si="3"/>
        <v>8.0549999999999997</v>
      </c>
    </row>
    <row r="208" spans="1:13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IF(_xlfn.XLOOKUP(C208,customers!$A$1:$A$1001, customers!$C$1:$C$1001, , 0) = 0, "", _xlfn.XLOOKUP(C208,customers!$A$1:$A$1001, customers!$C$1:$C$1001, , 0))</f>
        <v>npoolman5q@howstuffworks.com</v>
      </c>
      <c r="H208" t="str">
        <f>_xlfn.XLOOKUP(C208,customers!$A$1:$A$1001, customers!$G$1:$G$1001, , 0)</f>
        <v>United States</v>
      </c>
      <c r="I208" t="str">
        <f>INDEX(products!$A:$G, MATCH(orders!$D208, products!$A:$A, 0), MATCH(orders!I$1, products!$A$1:$G$1, 0))</f>
        <v>Ara</v>
      </c>
      <c r="J208" t="str">
        <f>INDEX(products!$A:$G, MATCH(orders!$D208, products!$A:$A, 0), MATCH(orders!J$1, products!$A$1:$G$1, 0))</f>
        <v>M</v>
      </c>
      <c r="K208">
        <f>INDEX(products!$A:$G, MATCH(orders!$D208, products!$A:$A, 0), MATCH(orders!K$1, products!$A$1:$G$1, 0))</f>
        <v>1</v>
      </c>
      <c r="L208">
        <f>INDEX(products!$A:$G, MATCH(orders!$D208, products!$A:$A, 0), MATCH(orders!L$1, products!$A$1:$G$1, 0))</f>
        <v>11.25</v>
      </c>
      <c r="M208">
        <f t="shared" si="3"/>
        <v>22.5</v>
      </c>
    </row>
    <row r="209" spans="1:13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IF(_xlfn.XLOOKUP(C209,customers!$A$1:$A$1001, customers!$C$1:$C$1001, , 0) = 0, "", _xlfn.XLOOKUP(C209,customers!$A$1:$A$1001, customers!$C$1:$C$1001, , 0))</f>
        <v>oduny5r@constantcontact.com</v>
      </c>
      <c r="H209" t="str">
        <f>_xlfn.XLOOKUP(C209,customers!$A$1:$A$1001, customers!$G$1:$G$1001, , 0)</f>
        <v>United States</v>
      </c>
      <c r="I209" t="str">
        <f>INDEX(products!$A:$G, MATCH(orders!$D209, products!$A:$A, 0), MATCH(orders!I$1, products!$A$1:$G$1, 0))</f>
        <v>Ara</v>
      </c>
      <c r="J209" t="str">
        <f>INDEX(products!$A:$G, MATCH(orders!$D209, products!$A:$A, 0), MATCH(orders!J$1, products!$A$1:$G$1, 0))</f>
        <v>M</v>
      </c>
      <c r="K209">
        <f>INDEX(products!$A:$G, MATCH(orders!$D209, products!$A:$A, 0), MATCH(orders!K$1, products!$A$1:$G$1, 0))</f>
        <v>0.5</v>
      </c>
      <c r="L209">
        <f>INDEX(products!$A:$G, MATCH(orders!$D209, products!$A:$A, 0), MATCH(orders!L$1, products!$A$1:$G$1, 0))</f>
        <v>6.75</v>
      </c>
      <c r="M209">
        <f t="shared" si="3"/>
        <v>40.5</v>
      </c>
    </row>
    <row r="210" spans="1:13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IF(_xlfn.XLOOKUP(C210,customers!$A$1:$A$1001, customers!$C$1:$C$1001, , 0) = 0, "", _xlfn.XLOOKUP(C210,customers!$A$1:$A$1001, customers!$C$1:$C$1001, , 0))</f>
        <v>chalfhide5s@google.ru</v>
      </c>
      <c r="H210" t="str">
        <f>_xlfn.XLOOKUP(C210,customers!$A$1:$A$1001, customers!$G$1:$G$1001, , 0)</f>
        <v>Ireland</v>
      </c>
      <c r="I210" t="str">
        <f>INDEX(products!$A:$G, MATCH(orders!$D210, products!$A:$A, 0), MATCH(orders!I$1, products!$A$1:$G$1, 0))</f>
        <v>Exc</v>
      </c>
      <c r="J210" t="str">
        <f>INDEX(products!$A:$G, MATCH(orders!$D210, products!$A:$A, 0), MATCH(orders!J$1, products!$A$1:$G$1, 0))</f>
        <v>D</v>
      </c>
      <c r="K210">
        <f>INDEX(products!$A:$G, MATCH(orders!$D210, products!$A:$A, 0), MATCH(orders!K$1, products!$A$1:$G$1, 0))</f>
        <v>0.5</v>
      </c>
      <c r="L210">
        <f>INDEX(products!$A:$G, MATCH(orders!$D210, products!$A:$A, 0), MATCH(orders!L$1, products!$A$1:$G$1, 0))</f>
        <v>7.29</v>
      </c>
      <c r="M210">
        <f t="shared" si="3"/>
        <v>29.16</v>
      </c>
    </row>
    <row r="211" spans="1:13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IF(_xlfn.XLOOKUP(C211,customers!$A$1:$A$1001, customers!$C$1:$C$1001, , 0) = 0, "", _xlfn.XLOOKUP(C211,customers!$A$1:$A$1001, customers!$C$1:$C$1001, , 0))</f>
        <v>fmalecky5t@list-manage.com</v>
      </c>
      <c r="H211" t="str">
        <f>_xlfn.XLOOKUP(C211,customers!$A$1:$A$1001, customers!$G$1:$G$1001, , 0)</f>
        <v>United Kingdom</v>
      </c>
      <c r="I211" t="str">
        <f>INDEX(products!$A:$G, MATCH(orders!$D211, products!$A:$A, 0), MATCH(orders!I$1, products!$A$1:$G$1, 0))</f>
        <v>Ara</v>
      </c>
      <c r="J211" t="str">
        <f>INDEX(products!$A:$G, MATCH(orders!$D211, products!$A:$A, 0), MATCH(orders!J$1, products!$A$1:$G$1, 0))</f>
        <v>M</v>
      </c>
      <c r="K211">
        <f>INDEX(products!$A:$G, MATCH(orders!$D211, products!$A:$A, 0), MATCH(orders!K$1, products!$A$1:$G$1, 0))</f>
        <v>0.5</v>
      </c>
      <c r="L211">
        <f>INDEX(products!$A:$G, MATCH(orders!$D211, products!$A:$A, 0), MATCH(orders!L$1, products!$A$1:$G$1, 0))</f>
        <v>6.75</v>
      </c>
      <c r="M211">
        <f t="shared" si="3"/>
        <v>6.75</v>
      </c>
    </row>
    <row r="212" spans="1:13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IF(_xlfn.XLOOKUP(C212,customers!$A$1:$A$1001, customers!$C$1:$C$1001, , 0) = 0, "", _xlfn.XLOOKUP(C212,customers!$A$1:$A$1001, customers!$C$1:$C$1001, , 0))</f>
        <v>aattwater5u@wikia.com</v>
      </c>
      <c r="H212" t="str">
        <f>_xlfn.XLOOKUP(C212,customers!$A$1:$A$1001, customers!$G$1:$G$1001, , 0)</f>
        <v>United States</v>
      </c>
      <c r="I212" t="str">
        <f>INDEX(products!$A:$G, MATCH(orders!$D212, products!$A:$A, 0), MATCH(orders!I$1, products!$A$1:$G$1, 0))</f>
        <v>Lib</v>
      </c>
      <c r="J212" t="str">
        <f>INDEX(products!$A:$G, MATCH(orders!$D212, products!$A:$A, 0), MATCH(orders!J$1, products!$A$1:$G$1, 0))</f>
        <v>D</v>
      </c>
      <c r="K212">
        <f>INDEX(products!$A:$G, MATCH(orders!$D212, products!$A:$A, 0), MATCH(orders!K$1, products!$A$1:$G$1, 0))</f>
        <v>1</v>
      </c>
      <c r="L212">
        <f>INDEX(products!$A:$G, MATCH(orders!$D212, products!$A:$A, 0), MATCH(orders!L$1, products!$A$1:$G$1, 0))</f>
        <v>12.95</v>
      </c>
      <c r="M212">
        <f t="shared" si="3"/>
        <v>51.8</v>
      </c>
    </row>
    <row r="213" spans="1:13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IF(_xlfn.XLOOKUP(C213,customers!$A$1:$A$1001, customers!$C$1:$C$1001, , 0) = 0, "", _xlfn.XLOOKUP(C213,customers!$A$1:$A$1001, customers!$C$1:$C$1001, , 0))</f>
        <v>mwhellans5v@mapquest.com</v>
      </c>
      <c r="H213" t="str">
        <f>_xlfn.XLOOKUP(C213,customers!$A$1:$A$1001, customers!$G$1:$G$1001, , 0)</f>
        <v>United States</v>
      </c>
      <c r="I213" t="str">
        <f>INDEX(products!$A:$G, MATCH(orders!$D213, products!$A:$A, 0), MATCH(orders!I$1, products!$A$1:$G$1, 0))</f>
        <v>Exc</v>
      </c>
      <c r="J213" t="str">
        <f>INDEX(products!$A:$G, MATCH(orders!$D213, products!$A:$A, 0), MATCH(orders!J$1, products!$A$1:$G$1, 0))</f>
        <v>L</v>
      </c>
      <c r="K213">
        <f>INDEX(products!$A:$G, MATCH(orders!$D213, products!$A:$A, 0), MATCH(orders!K$1, products!$A$1:$G$1, 0))</f>
        <v>0.5</v>
      </c>
      <c r="L213">
        <f>INDEX(products!$A:$G, MATCH(orders!$D213, products!$A:$A, 0), MATCH(orders!L$1, products!$A$1:$G$1, 0))</f>
        <v>8.91</v>
      </c>
      <c r="M213">
        <f t="shared" si="3"/>
        <v>53.46</v>
      </c>
    </row>
    <row r="214" spans="1:13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IF(_xlfn.XLOOKUP(C214,customers!$A$1:$A$1001, customers!$C$1:$C$1001, , 0) = 0, "", _xlfn.XLOOKUP(C214,customers!$A$1:$A$1001, customers!$C$1:$C$1001, , 0))</f>
        <v>dcamilletti5w@businesswire.com</v>
      </c>
      <c r="H214" t="str">
        <f>_xlfn.XLOOKUP(C214,customers!$A$1:$A$1001, customers!$G$1:$G$1001, , 0)</f>
        <v>United States</v>
      </c>
      <c r="I214" t="str">
        <f>INDEX(products!$A:$G, MATCH(orders!$D214, products!$A:$A, 0), MATCH(orders!I$1, products!$A$1:$G$1, 0))</f>
        <v>Exc</v>
      </c>
      <c r="J214" t="str">
        <f>INDEX(products!$A:$G, MATCH(orders!$D214, products!$A:$A, 0), MATCH(orders!J$1, products!$A$1:$G$1, 0))</f>
        <v>D</v>
      </c>
      <c r="K214">
        <f>INDEX(products!$A:$G, MATCH(orders!$D214, products!$A:$A, 0), MATCH(orders!K$1, products!$A$1:$G$1, 0))</f>
        <v>0.2</v>
      </c>
      <c r="L214">
        <f>INDEX(products!$A:$G, MATCH(orders!$D214, products!$A:$A, 0), MATCH(orders!L$1, products!$A$1:$G$1, 0))</f>
        <v>3.645</v>
      </c>
      <c r="M214">
        <f t="shared" si="3"/>
        <v>14.58</v>
      </c>
    </row>
    <row r="215" spans="1:13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IF(_xlfn.XLOOKUP(C215,customers!$A$1:$A$1001, customers!$C$1:$C$1001, , 0) = 0, "", _xlfn.XLOOKUP(C215,customers!$A$1:$A$1001, customers!$C$1:$C$1001, , 0))</f>
        <v>egalgey5x@wufoo.com</v>
      </c>
      <c r="H215" t="str">
        <f>_xlfn.XLOOKUP(C215,customers!$A$1:$A$1001, customers!$G$1:$G$1001, , 0)</f>
        <v>United States</v>
      </c>
      <c r="I215" t="str">
        <f>INDEX(products!$A:$G, MATCH(orders!$D215, products!$A:$A, 0), MATCH(orders!I$1, products!$A$1:$G$1, 0))</f>
        <v>Rob</v>
      </c>
      <c r="J215" t="str">
        <f>INDEX(products!$A:$G, MATCH(orders!$D215, products!$A:$A, 0), MATCH(orders!J$1, products!$A$1:$G$1, 0))</f>
        <v>D</v>
      </c>
      <c r="K215">
        <f>INDEX(products!$A:$G, MATCH(orders!$D215, products!$A:$A, 0), MATCH(orders!K$1, products!$A$1:$G$1, 0))</f>
        <v>2.5</v>
      </c>
      <c r="L215">
        <f>INDEX(products!$A:$G, MATCH(orders!$D215, products!$A:$A, 0), MATCH(orders!L$1, products!$A$1:$G$1, 0))</f>
        <v>20.584999999999997</v>
      </c>
      <c r="M215">
        <f t="shared" si="3"/>
        <v>20.584999999999997</v>
      </c>
    </row>
    <row r="216" spans="1:13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IF(_xlfn.XLOOKUP(C216,customers!$A$1:$A$1001, customers!$C$1:$C$1001, , 0) = 0, "", _xlfn.XLOOKUP(C216,customers!$A$1:$A$1001, customers!$C$1:$C$1001, , 0))</f>
        <v>mhame5y@newsvine.com</v>
      </c>
      <c r="H216" t="str">
        <f>_xlfn.XLOOKUP(C216,customers!$A$1:$A$1001, customers!$G$1:$G$1001, , 0)</f>
        <v>Ireland</v>
      </c>
      <c r="I216" t="str">
        <f>INDEX(products!$A:$G, MATCH(orders!$D216, products!$A:$A, 0), MATCH(orders!I$1, products!$A$1:$G$1, 0))</f>
        <v>Lib</v>
      </c>
      <c r="J216" t="str">
        <f>INDEX(products!$A:$G, MATCH(orders!$D216, products!$A:$A, 0), MATCH(orders!J$1, products!$A$1:$G$1, 0))</f>
        <v>L</v>
      </c>
      <c r="K216">
        <f>INDEX(products!$A:$G, MATCH(orders!$D216, products!$A:$A, 0), MATCH(orders!K$1, products!$A$1:$G$1, 0))</f>
        <v>1</v>
      </c>
      <c r="L216">
        <f>INDEX(products!$A:$G, MATCH(orders!$D216, products!$A:$A, 0), MATCH(orders!L$1, products!$A$1:$G$1, 0))</f>
        <v>15.85</v>
      </c>
      <c r="M216">
        <f t="shared" si="3"/>
        <v>31.7</v>
      </c>
    </row>
    <row r="217" spans="1:13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IF(_xlfn.XLOOKUP(C217,customers!$A$1:$A$1001, customers!$C$1:$C$1001, , 0) = 0, "", _xlfn.XLOOKUP(C217,customers!$A$1:$A$1001, customers!$C$1:$C$1001, , 0))</f>
        <v>igurnee5z@usnews.com</v>
      </c>
      <c r="H217" t="str">
        <f>_xlfn.XLOOKUP(C217,customers!$A$1:$A$1001, customers!$G$1:$G$1001, , 0)</f>
        <v>United States</v>
      </c>
      <c r="I217" t="str">
        <f>INDEX(products!$A:$G, MATCH(orders!$D217, products!$A:$A, 0), MATCH(orders!I$1, products!$A$1:$G$1, 0))</f>
        <v>Lib</v>
      </c>
      <c r="J217" t="str">
        <f>INDEX(products!$A:$G, MATCH(orders!$D217, products!$A:$A, 0), MATCH(orders!J$1, products!$A$1:$G$1, 0))</f>
        <v>D</v>
      </c>
      <c r="K217">
        <f>INDEX(products!$A:$G, MATCH(orders!$D217, products!$A:$A, 0), MATCH(orders!K$1, products!$A$1:$G$1, 0))</f>
        <v>0.2</v>
      </c>
      <c r="L217">
        <f>INDEX(products!$A:$G, MATCH(orders!$D217, products!$A:$A, 0), MATCH(orders!L$1, products!$A$1:$G$1, 0))</f>
        <v>3.8849999999999998</v>
      </c>
      <c r="M217">
        <f t="shared" si="3"/>
        <v>23.31</v>
      </c>
    </row>
    <row r="218" spans="1:13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IF(_xlfn.XLOOKUP(C218,customers!$A$1:$A$1001, customers!$C$1:$C$1001, , 0) = 0, "", _xlfn.XLOOKUP(C218,customers!$A$1:$A$1001, customers!$C$1:$C$1001, , 0))</f>
        <v>asnowding60@comsenz.com</v>
      </c>
      <c r="H218" t="str">
        <f>_xlfn.XLOOKUP(C218,customers!$A$1:$A$1001, customers!$G$1:$G$1001, , 0)</f>
        <v>United States</v>
      </c>
      <c r="I218" t="str">
        <f>INDEX(products!$A:$G, MATCH(orders!$D218, products!$A:$A, 0), MATCH(orders!I$1, products!$A$1:$G$1, 0))</f>
        <v>Lib</v>
      </c>
      <c r="J218" t="str">
        <f>INDEX(products!$A:$G, MATCH(orders!$D218, products!$A:$A, 0), MATCH(orders!J$1, products!$A$1:$G$1, 0))</f>
        <v>M</v>
      </c>
      <c r="K218">
        <f>INDEX(products!$A:$G, MATCH(orders!$D218, products!$A:$A, 0), MATCH(orders!K$1, products!$A$1:$G$1, 0))</f>
        <v>1</v>
      </c>
      <c r="L218">
        <f>INDEX(products!$A:$G, MATCH(orders!$D218, products!$A:$A, 0), MATCH(orders!L$1, products!$A$1:$G$1, 0))</f>
        <v>14.55</v>
      </c>
      <c r="M218">
        <f t="shared" si="3"/>
        <v>58.2</v>
      </c>
    </row>
    <row r="219" spans="1:13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IF(_xlfn.XLOOKUP(C219,customers!$A$1:$A$1001, customers!$C$1:$C$1001, , 0) = 0, "", _xlfn.XLOOKUP(C219,customers!$A$1:$A$1001, customers!$C$1:$C$1001, , 0))</f>
        <v>gpoinsett61@berkeley.edu</v>
      </c>
      <c r="H219" t="str">
        <f>_xlfn.XLOOKUP(C219,customers!$A$1:$A$1001, customers!$G$1:$G$1001, , 0)</f>
        <v>United States</v>
      </c>
      <c r="I219" t="str">
        <f>INDEX(products!$A:$G, MATCH(orders!$D219, products!$A:$A, 0), MATCH(orders!I$1, products!$A$1:$G$1, 0))</f>
        <v>Exc</v>
      </c>
      <c r="J219" t="str">
        <f>INDEX(products!$A:$G, MATCH(orders!$D219, products!$A:$A, 0), MATCH(orders!J$1, products!$A$1:$G$1, 0))</f>
        <v>L</v>
      </c>
      <c r="K219">
        <f>INDEX(products!$A:$G, MATCH(orders!$D219, products!$A:$A, 0), MATCH(orders!K$1, products!$A$1:$G$1, 0))</f>
        <v>0.5</v>
      </c>
      <c r="L219">
        <f>INDEX(products!$A:$G, MATCH(orders!$D219, products!$A:$A, 0), MATCH(orders!L$1, products!$A$1:$G$1, 0))</f>
        <v>8.91</v>
      </c>
      <c r="M219">
        <f t="shared" si="3"/>
        <v>35.64</v>
      </c>
    </row>
    <row r="220" spans="1:13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IF(_xlfn.XLOOKUP(C220,customers!$A$1:$A$1001, customers!$C$1:$C$1001, , 0) = 0, "", _xlfn.XLOOKUP(C220,customers!$A$1:$A$1001, customers!$C$1:$C$1001, , 0))</f>
        <v>rfurman62@t.co</v>
      </c>
      <c r="H220" t="str">
        <f>_xlfn.XLOOKUP(C220,customers!$A$1:$A$1001, customers!$G$1:$G$1001, , 0)</f>
        <v>Ireland</v>
      </c>
      <c r="I220" t="str">
        <f>INDEX(products!$A:$G, MATCH(orders!$D220, products!$A:$A, 0), MATCH(orders!I$1, products!$A$1:$G$1, 0))</f>
        <v>Ara</v>
      </c>
      <c r="J220" t="str">
        <f>INDEX(products!$A:$G, MATCH(orders!$D220, products!$A:$A, 0), MATCH(orders!J$1, products!$A$1:$G$1, 0))</f>
        <v>M</v>
      </c>
      <c r="K220">
        <f>INDEX(products!$A:$G, MATCH(orders!$D220, products!$A:$A, 0), MATCH(orders!K$1, products!$A$1:$G$1, 0))</f>
        <v>1</v>
      </c>
      <c r="L220">
        <f>INDEX(products!$A:$G, MATCH(orders!$D220, products!$A:$A, 0), MATCH(orders!L$1, products!$A$1:$G$1, 0))</f>
        <v>11.25</v>
      </c>
      <c r="M220">
        <f t="shared" si="3"/>
        <v>56.25</v>
      </c>
    </row>
    <row r="221" spans="1:13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IF(_xlfn.XLOOKUP(C221,customers!$A$1:$A$1001, customers!$C$1:$C$1001, , 0) = 0, "", _xlfn.XLOOKUP(C221,customers!$A$1:$A$1001, customers!$C$1:$C$1001, , 0))</f>
        <v>ccrosier63@xrea.com</v>
      </c>
      <c r="H221" t="str">
        <f>_xlfn.XLOOKUP(C221,customers!$A$1:$A$1001, customers!$G$1:$G$1001, , 0)</f>
        <v>United States</v>
      </c>
      <c r="I221" t="str">
        <f>INDEX(products!$A:$G, MATCH(orders!$D221, products!$A:$A, 0), MATCH(orders!I$1, products!$A$1:$G$1, 0))</f>
        <v>Rob</v>
      </c>
      <c r="J221" t="str">
        <f>INDEX(products!$A:$G, MATCH(orders!$D221, products!$A:$A, 0), MATCH(orders!J$1, products!$A$1:$G$1, 0))</f>
        <v>L</v>
      </c>
      <c r="K221">
        <f>INDEX(products!$A:$G, MATCH(orders!$D221, products!$A:$A, 0), MATCH(orders!K$1, products!$A$1:$G$1, 0))</f>
        <v>0.2</v>
      </c>
      <c r="L221">
        <f>INDEX(products!$A:$G, MATCH(orders!$D221, products!$A:$A, 0), MATCH(orders!L$1, products!$A$1:$G$1, 0))</f>
        <v>3.5849999999999995</v>
      </c>
      <c r="M221">
        <f t="shared" si="3"/>
        <v>10.754999999999999</v>
      </c>
    </row>
    <row r="222" spans="1:13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IF(_xlfn.XLOOKUP(C222,customers!$A$1:$A$1001, customers!$C$1:$C$1001, , 0) = 0, "", _xlfn.XLOOKUP(C222,customers!$A$1:$A$1001, customers!$C$1:$C$1001, , 0))</f>
        <v>ccrosier63@xrea.com</v>
      </c>
      <c r="H222" t="str">
        <f>_xlfn.XLOOKUP(C222,customers!$A$1:$A$1001, customers!$G$1:$G$1001, , 0)</f>
        <v>United States</v>
      </c>
      <c r="I222" t="str">
        <f>INDEX(products!$A:$G, MATCH(orders!$D222, products!$A:$A, 0), MATCH(orders!I$1, products!$A$1:$G$1, 0))</f>
        <v>Rob</v>
      </c>
      <c r="J222" t="str">
        <f>INDEX(products!$A:$G, MATCH(orders!$D222, products!$A:$A, 0), MATCH(orders!J$1, products!$A$1:$G$1, 0))</f>
        <v>M</v>
      </c>
      <c r="K222">
        <f>INDEX(products!$A:$G, MATCH(orders!$D222, products!$A:$A, 0), MATCH(orders!K$1, products!$A$1:$G$1, 0))</f>
        <v>0.2</v>
      </c>
      <c r="L222">
        <f>INDEX(products!$A:$G, MATCH(orders!$D222, products!$A:$A, 0), MATCH(orders!L$1, products!$A$1:$G$1, 0))</f>
        <v>2.9849999999999999</v>
      </c>
      <c r="M222">
        <f t="shared" si="3"/>
        <v>14.924999999999999</v>
      </c>
    </row>
    <row r="223" spans="1:13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IF(_xlfn.XLOOKUP(C223,customers!$A$1:$A$1001, customers!$C$1:$C$1001, , 0) = 0, "", _xlfn.XLOOKUP(C223,customers!$A$1:$A$1001, customers!$C$1:$C$1001, , 0))</f>
        <v>lrushmer65@europa.eu</v>
      </c>
      <c r="H223" t="str">
        <f>_xlfn.XLOOKUP(C223,customers!$A$1:$A$1001, customers!$G$1:$G$1001, , 0)</f>
        <v>United States</v>
      </c>
      <c r="I223" t="str">
        <f>INDEX(products!$A:$G, MATCH(orders!$D223, products!$A:$A, 0), MATCH(orders!I$1, products!$A$1:$G$1, 0))</f>
        <v>Ara</v>
      </c>
      <c r="J223" t="str">
        <f>INDEX(products!$A:$G, MATCH(orders!$D223, products!$A:$A, 0), MATCH(orders!J$1, products!$A$1:$G$1, 0))</f>
        <v>L</v>
      </c>
      <c r="K223">
        <f>INDEX(products!$A:$G, MATCH(orders!$D223, products!$A:$A, 0), MATCH(orders!K$1, products!$A$1:$G$1, 0))</f>
        <v>1</v>
      </c>
      <c r="L223">
        <f>INDEX(products!$A:$G, MATCH(orders!$D223, products!$A:$A, 0), MATCH(orders!L$1, products!$A$1:$G$1, 0))</f>
        <v>12.95</v>
      </c>
      <c r="M223">
        <f t="shared" si="3"/>
        <v>77.699999999999989</v>
      </c>
    </row>
    <row r="224" spans="1:13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IF(_xlfn.XLOOKUP(C224,customers!$A$1:$A$1001, customers!$C$1:$C$1001, , 0) = 0, "", _xlfn.XLOOKUP(C224,customers!$A$1:$A$1001, customers!$C$1:$C$1001, , 0))</f>
        <v>wedinborough66@github.io</v>
      </c>
      <c r="H224" t="str">
        <f>_xlfn.XLOOKUP(C224,customers!$A$1:$A$1001, customers!$G$1:$G$1001, , 0)</f>
        <v>United States</v>
      </c>
      <c r="I224" t="str">
        <f>INDEX(products!$A:$G, MATCH(orders!$D224, products!$A:$A, 0), MATCH(orders!I$1, products!$A$1:$G$1, 0))</f>
        <v>Lib</v>
      </c>
      <c r="J224" t="str">
        <f>INDEX(products!$A:$G, MATCH(orders!$D224, products!$A:$A, 0), MATCH(orders!J$1, products!$A$1:$G$1, 0))</f>
        <v>D</v>
      </c>
      <c r="K224">
        <f>INDEX(products!$A:$G, MATCH(orders!$D224, products!$A:$A, 0), MATCH(orders!K$1, products!$A$1:$G$1, 0))</f>
        <v>0.5</v>
      </c>
      <c r="L224">
        <f>INDEX(products!$A:$G, MATCH(orders!$D224, products!$A:$A, 0), MATCH(orders!L$1, products!$A$1:$G$1, 0))</f>
        <v>7.77</v>
      </c>
      <c r="M224">
        <f t="shared" si="3"/>
        <v>23.31</v>
      </c>
    </row>
    <row r="225" spans="1:13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 t="str">
        <f>IF(_xlfn.XLOOKUP(C225,customers!$A$1:$A$1001, customers!$C$1:$C$1001, , 0) = 0, "", _xlfn.XLOOKUP(C225,customers!$A$1:$A$1001, customers!$C$1:$C$1001, , 0))</f>
        <v/>
      </c>
      <c r="H225" t="str">
        <f>_xlfn.XLOOKUP(C225,customers!$A$1:$A$1001, customers!$G$1:$G$1001, , 0)</f>
        <v>United States</v>
      </c>
      <c r="I225" t="str">
        <f>INDEX(products!$A:$G, MATCH(orders!$D225, products!$A:$A, 0), MATCH(orders!I$1, products!$A$1:$G$1, 0))</f>
        <v>Exc</v>
      </c>
      <c r="J225" t="str">
        <f>INDEX(products!$A:$G, MATCH(orders!$D225, products!$A:$A, 0), MATCH(orders!J$1, products!$A$1:$G$1, 0))</f>
        <v>L</v>
      </c>
      <c r="K225">
        <f>INDEX(products!$A:$G, MATCH(orders!$D225, products!$A:$A, 0), MATCH(orders!K$1, products!$A$1:$G$1, 0))</f>
        <v>1</v>
      </c>
      <c r="L225">
        <f>INDEX(products!$A:$G, MATCH(orders!$D225, products!$A:$A, 0), MATCH(orders!L$1, products!$A$1:$G$1, 0))</f>
        <v>14.85</v>
      </c>
      <c r="M225">
        <f t="shared" si="3"/>
        <v>59.4</v>
      </c>
    </row>
    <row r="226" spans="1:13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IF(_xlfn.XLOOKUP(C226,customers!$A$1:$A$1001, customers!$C$1:$C$1001, , 0) = 0, "", _xlfn.XLOOKUP(C226,customers!$A$1:$A$1001, customers!$C$1:$C$1001, , 0))</f>
        <v>kbromehead68@un.org</v>
      </c>
      <c r="H226" t="str">
        <f>_xlfn.XLOOKUP(C226,customers!$A$1:$A$1001, customers!$G$1:$G$1001, , 0)</f>
        <v>United States</v>
      </c>
      <c r="I226" t="str">
        <f>INDEX(products!$A:$G, MATCH(orders!$D226, products!$A:$A, 0), MATCH(orders!I$1, products!$A$1:$G$1, 0))</f>
        <v>Lib</v>
      </c>
      <c r="J226" t="str">
        <f>INDEX(products!$A:$G, MATCH(orders!$D226, products!$A:$A, 0), MATCH(orders!J$1, products!$A$1:$G$1, 0))</f>
        <v>D</v>
      </c>
      <c r="K226">
        <f>INDEX(products!$A:$G, MATCH(orders!$D226, products!$A:$A, 0), MATCH(orders!K$1, products!$A$1:$G$1, 0))</f>
        <v>2.5</v>
      </c>
      <c r="L226">
        <f>INDEX(products!$A:$G, MATCH(orders!$D226, products!$A:$A, 0), MATCH(orders!L$1, products!$A$1:$G$1, 0))</f>
        <v>29.784999999999997</v>
      </c>
      <c r="M226">
        <f t="shared" si="3"/>
        <v>119.13999999999999</v>
      </c>
    </row>
    <row r="227" spans="1:13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IF(_xlfn.XLOOKUP(C227,customers!$A$1:$A$1001, customers!$C$1:$C$1001, , 0) = 0, "", _xlfn.XLOOKUP(C227,customers!$A$1:$A$1001, customers!$C$1:$C$1001, , 0))</f>
        <v>ewesterman69@si.edu</v>
      </c>
      <c r="H227" t="str">
        <f>_xlfn.XLOOKUP(C227,customers!$A$1:$A$1001, customers!$G$1:$G$1001, , 0)</f>
        <v>Ireland</v>
      </c>
      <c r="I227" t="str">
        <f>INDEX(products!$A:$G, MATCH(orders!$D227, products!$A:$A, 0), MATCH(orders!I$1, products!$A$1:$G$1, 0))</f>
        <v>Rob</v>
      </c>
      <c r="J227" t="str">
        <f>INDEX(products!$A:$G, MATCH(orders!$D227, products!$A:$A, 0), MATCH(orders!J$1, products!$A$1:$G$1, 0))</f>
        <v>L</v>
      </c>
      <c r="K227">
        <f>INDEX(products!$A:$G, MATCH(orders!$D227, products!$A:$A, 0), MATCH(orders!K$1, products!$A$1:$G$1, 0))</f>
        <v>0.2</v>
      </c>
      <c r="L227">
        <f>INDEX(products!$A:$G, MATCH(orders!$D227, products!$A:$A, 0), MATCH(orders!L$1, products!$A$1:$G$1, 0))</f>
        <v>3.5849999999999995</v>
      </c>
      <c r="M227">
        <f t="shared" si="3"/>
        <v>14.339999999999998</v>
      </c>
    </row>
    <row r="228" spans="1:13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IF(_xlfn.XLOOKUP(C228,customers!$A$1:$A$1001, customers!$C$1:$C$1001, , 0) = 0, "", _xlfn.XLOOKUP(C228,customers!$A$1:$A$1001, customers!$C$1:$C$1001, , 0))</f>
        <v>ahutchens6a@amazonaws.com</v>
      </c>
      <c r="H228" t="str">
        <f>_xlfn.XLOOKUP(C228,customers!$A$1:$A$1001, customers!$G$1:$G$1001, , 0)</f>
        <v>United States</v>
      </c>
      <c r="I228" t="str">
        <f>INDEX(products!$A:$G, MATCH(orders!$D228, products!$A:$A, 0), MATCH(orders!I$1, products!$A$1:$G$1, 0))</f>
        <v>Ara</v>
      </c>
      <c r="J228" t="str">
        <f>INDEX(products!$A:$G, MATCH(orders!$D228, products!$A:$A, 0), MATCH(orders!J$1, products!$A$1:$G$1, 0))</f>
        <v>M</v>
      </c>
      <c r="K228">
        <f>INDEX(products!$A:$G, MATCH(orders!$D228, products!$A:$A, 0), MATCH(orders!K$1, products!$A$1:$G$1, 0))</f>
        <v>2.5</v>
      </c>
      <c r="L228">
        <f>INDEX(products!$A:$G, MATCH(orders!$D228, products!$A:$A, 0), MATCH(orders!L$1, products!$A$1:$G$1, 0))</f>
        <v>25.874999999999996</v>
      </c>
      <c r="M228">
        <f t="shared" si="3"/>
        <v>129.37499999999997</v>
      </c>
    </row>
    <row r="229" spans="1:13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IF(_xlfn.XLOOKUP(C229,customers!$A$1:$A$1001, customers!$C$1:$C$1001, , 0) = 0, "", _xlfn.XLOOKUP(C229,customers!$A$1:$A$1001, customers!$C$1:$C$1001, , 0))</f>
        <v>nwyvill6b@naver.com</v>
      </c>
      <c r="H229" t="str">
        <f>_xlfn.XLOOKUP(C229,customers!$A$1:$A$1001, customers!$G$1:$G$1001, , 0)</f>
        <v>United Kingdom</v>
      </c>
      <c r="I229" t="str">
        <f>INDEX(products!$A:$G, MATCH(orders!$D229, products!$A:$A, 0), MATCH(orders!I$1, products!$A$1:$G$1, 0))</f>
        <v>Rob</v>
      </c>
      <c r="J229" t="str">
        <f>INDEX(products!$A:$G, MATCH(orders!$D229, products!$A:$A, 0), MATCH(orders!J$1, products!$A$1:$G$1, 0))</f>
        <v>D</v>
      </c>
      <c r="K229">
        <f>INDEX(products!$A:$G, MATCH(orders!$D229, products!$A:$A, 0), MATCH(orders!K$1, products!$A$1:$G$1, 0))</f>
        <v>0.2</v>
      </c>
      <c r="L229">
        <f>INDEX(products!$A:$G, MATCH(orders!$D229, products!$A:$A, 0), MATCH(orders!L$1, products!$A$1:$G$1, 0))</f>
        <v>2.6849999999999996</v>
      </c>
      <c r="M229">
        <f t="shared" si="3"/>
        <v>16.11</v>
      </c>
    </row>
    <row r="230" spans="1:13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IF(_xlfn.XLOOKUP(C230,customers!$A$1:$A$1001, customers!$C$1:$C$1001, , 0) = 0, "", _xlfn.XLOOKUP(C230,customers!$A$1:$A$1001, customers!$C$1:$C$1001, , 0))</f>
        <v>bmathon6c@barnesandnoble.com</v>
      </c>
      <c r="H230" t="str">
        <f>_xlfn.XLOOKUP(C230,customers!$A$1:$A$1001, customers!$G$1:$G$1001, , 0)</f>
        <v>United States</v>
      </c>
      <c r="I230" t="str">
        <f>INDEX(products!$A:$G, MATCH(orders!$D230, products!$A:$A, 0), MATCH(orders!I$1, products!$A$1:$G$1, 0))</f>
        <v>Rob</v>
      </c>
      <c r="J230" t="str">
        <f>INDEX(products!$A:$G, MATCH(orders!$D230, products!$A:$A, 0), MATCH(orders!J$1, products!$A$1:$G$1, 0))</f>
        <v>L</v>
      </c>
      <c r="K230">
        <f>INDEX(products!$A:$G, MATCH(orders!$D230, products!$A:$A, 0), MATCH(orders!K$1, products!$A$1:$G$1, 0))</f>
        <v>0.2</v>
      </c>
      <c r="L230">
        <f>INDEX(products!$A:$G, MATCH(orders!$D230, products!$A:$A, 0), MATCH(orders!L$1, products!$A$1:$G$1, 0))</f>
        <v>3.5849999999999995</v>
      </c>
      <c r="M230">
        <f t="shared" si="3"/>
        <v>17.924999999999997</v>
      </c>
    </row>
    <row r="231" spans="1:13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IF(_xlfn.XLOOKUP(C231,customers!$A$1:$A$1001, customers!$C$1:$C$1001, , 0) = 0, "", _xlfn.XLOOKUP(C231,customers!$A$1:$A$1001, customers!$C$1:$C$1001, , 0))</f>
        <v>kstreight6d@about.com</v>
      </c>
      <c r="H231" t="str">
        <f>_xlfn.XLOOKUP(C231,customers!$A$1:$A$1001, customers!$G$1:$G$1001, , 0)</f>
        <v>United States</v>
      </c>
      <c r="I231" t="str">
        <f>INDEX(products!$A:$G, MATCH(orders!$D231, products!$A:$A, 0), MATCH(orders!I$1, products!$A$1:$G$1, 0))</f>
        <v>Lib</v>
      </c>
      <c r="J231" t="str">
        <f>INDEX(products!$A:$G, MATCH(orders!$D231, products!$A:$A, 0), MATCH(orders!J$1, products!$A$1:$G$1, 0))</f>
        <v>M</v>
      </c>
      <c r="K231">
        <f>INDEX(products!$A:$G, MATCH(orders!$D231, products!$A:$A, 0), MATCH(orders!K$1, products!$A$1:$G$1, 0))</f>
        <v>0.2</v>
      </c>
      <c r="L231">
        <f>INDEX(products!$A:$G, MATCH(orders!$D231, products!$A:$A, 0), MATCH(orders!L$1, products!$A$1:$G$1, 0))</f>
        <v>4.3650000000000002</v>
      </c>
      <c r="M231">
        <f t="shared" si="3"/>
        <v>8.73</v>
      </c>
    </row>
    <row r="232" spans="1:13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IF(_xlfn.XLOOKUP(C232,customers!$A$1:$A$1001, customers!$C$1:$C$1001, , 0) = 0, "", _xlfn.XLOOKUP(C232,customers!$A$1:$A$1001, customers!$C$1:$C$1001, , 0))</f>
        <v>pcutchie6e@globo.com</v>
      </c>
      <c r="H232" t="str">
        <f>_xlfn.XLOOKUP(C232,customers!$A$1:$A$1001, customers!$G$1:$G$1001, , 0)</f>
        <v>United States</v>
      </c>
      <c r="I232" t="str">
        <f>INDEX(products!$A:$G, MATCH(orders!$D232, products!$A:$A, 0), MATCH(orders!I$1, products!$A$1:$G$1, 0))</f>
        <v>Ara</v>
      </c>
      <c r="J232" t="str">
        <f>INDEX(products!$A:$G, MATCH(orders!$D232, products!$A:$A, 0), MATCH(orders!J$1, products!$A$1:$G$1, 0))</f>
        <v>M</v>
      </c>
      <c r="K232">
        <f>INDEX(products!$A:$G, MATCH(orders!$D232, products!$A:$A, 0), MATCH(orders!K$1, products!$A$1:$G$1, 0))</f>
        <v>2.5</v>
      </c>
      <c r="L232">
        <f>INDEX(products!$A:$G, MATCH(orders!$D232, products!$A:$A, 0), MATCH(orders!L$1, products!$A$1:$G$1, 0))</f>
        <v>25.874999999999996</v>
      </c>
      <c r="M232">
        <f t="shared" si="3"/>
        <v>51.749999999999993</v>
      </c>
    </row>
    <row r="233" spans="1:13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 t="str">
        <f>IF(_xlfn.XLOOKUP(C233,customers!$A$1:$A$1001, customers!$C$1:$C$1001, , 0) = 0, "", _xlfn.XLOOKUP(C233,customers!$A$1:$A$1001, customers!$C$1:$C$1001, , 0))</f>
        <v/>
      </c>
      <c r="H233" t="str">
        <f>_xlfn.XLOOKUP(C233,customers!$A$1:$A$1001, customers!$G$1:$G$1001, , 0)</f>
        <v>United States</v>
      </c>
      <c r="I233" t="str">
        <f>INDEX(products!$A:$G, MATCH(orders!$D233, products!$A:$A, 0), MATCH(orders!I$1, products!$A$1:$G$1, 0))</f>
        <v>Lib</v>
      </c>
      <c r="J233" t="str">
        <f>INDEX(products!$A:$G, MATCH(orders!$D233, products!$A:$A, 0), MATCH(orders!J$1, products!$A$1:$G$1, 0))</f>
        <v>M</v>
      </c>
      <c r="K233">
        <f>INDEX(products!$A:$G, MATCH(orders!$D233, products!$A:$A, 0), MATCH(orders!K$1, products!$A$1:$G$1, 0))</f>
        <v>0.2</v>
      </c>
      <c r="L233">
        <f>INDEX(products!$A:$G, MATCH(orders!$D233, products!$A:$A, 0), MATCH(orders!L$1, products!$A$1:$G$1, 0))</f>
        <v>4.3650000000000002</v>
      </c>
      <c r="M233">
        <f t="shared" si="3"/>
        <v>8.73</v>
      </c>
    </row>
    <row r="234" spans="1:13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IF(_xlfn.XLOOKUP(C234,customers!$A$1:$A$1001, customers!$C$1:$C$1001, , 0) = 0, "", _xlfn.XLOOKUP(C234,customers!$A$1:$A$1001, customers!$C$1:$C$1001, , 0))</f>
        <v>cgheraldi6g@opera.com</v>
      </c>
      <c r="H234" t="str">
        <f>_xlfn.XLOOKUP(C234,customers!$A$1:$A$1001, customers!$G$1:$G$1001, , 0)</f>
        <v>United Kingdom</v>
      </c>
      <c r="I234" t="str">
        <f>INDEX(products!$A:$G, MATCH(orders!$D234, products!$A:$A, 0), MATCH(orders!I$1, products!$A$1:$G$1, 0))</f>
        <v>Lib</v>
      </c>
      <c r="J234" t="str">
        <f>INDEX(products!$A:$G, MATCH(orders!$D234, products!$A:$A, 0), MATCH(orders!J$1, products!$A$1:$G$1, 0))</f>
        <v>L</v>
      </c>
      <c r="K234">
        <f>INDEX(products!$A:$G, MATCH(orders!$D234, products!$A:$A, 0), MATCH(orders!K$1, products!$A$1:$G$1, 0))</f>
        <v>0.2</v>
      </c>
      <c r="L234">
        <f>INDEX(products!$A:$G, MATCH(orders!$D234, products!$A:$A, 0), MATCH(orders!L$1, products!$A$1:$G$1, 0))</f>
        <v>4.7549999999999999</v>
      </c>
      <c r="M234">
        <f t="shared" si="3"/>
        <v>23.774999999999999</v>
      </c>
    </row>
    <row r="235" spans="1:13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IF(_xlfn.XLOOKUP(C235,customers!$A$1:$A$1001, customers!$C$1:$C$1001, , 0) = 0, "", _xlfn.XLOOKUP(C235,customers!$A$1:$A$1001, customers!$C$1:$C$1001, , 0))</f>
        <v>bkenwell6h@over-blog.com</v>
      </c>
      <c r="H235" t="str">
        <f>_xlfn.XLOOKUP(C235,customers!$A$1:$A$1001, customers!$G$1:$G$1001, , 0)</f>
        <v>United States</v>
      </c>
      <c r="I235" t="str">
        <f>INDEX(products!$A:$G, MATCH(orders!$D235, products!$A:$A, 0), MATCH(orders!I$1, products!$A$1:$G$1, 0))</f>
        <v>Exc</v>
      </c>
      <c r="J235" t="str">
        <f>INDEX(products!$A:$G, MATCH(orders!$D235, products!$A:$A, 0), MATCH(orders!J$1, products!$A$1:$G$1, 0))</f>
        <v>M</v>
      </c>
      <c r="K235">
        <f>INDEX(products!$A:$G, MATCH(orders!$D235, products!$A:$A, 0), MATCH(orders!K$1, products!$A$1:$G$1, 0))</f>
        <v>0.2</v>
      </c>
      <c r="L235">
        <f>INDEX(products!$A:$G, MATCH(orders!$D235, products!$A:$A, 0), MATCH(orders!L$1, products!$A$1:$G$1, 0))</f>
        <v>4.125</v>
      </c>
      <c r="M235">
        <f t="shared" si="3"/>
        <v>20.625</v>
      </c>
    </row>
    <row r="236" spans="1:13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IF(_xlfn.XLOOKUP(C236,customers!$A$1:$A$1001, customers!$C$1:$C$1001, , 0) = 0, "", _xlfn.XLOOKUP(C236,customers!$A$1:$A$1001, customers!$C$1:$C$1001, , 0))</f>
        <v>tsutty6i@google.es</v>
      </c>
      <c r="H236" t="str">
        <f>_xlfn.XLOOKUP(C236,customers!$A$1:$A$1001, customers!$G$1:$G$1001, , 0)</f>
        <v>United States</v>
      </c>
      <c r="I236" t="str">
        <f>INDEX(products!$A:$G, MATCH(orders!$D236, products!$A:$A, 0), MATCH(orders!I$1, products!$A$1:$G$1, 0))</f>
        <v>Lib</v>
      </c>
      <c r="J236" t="str">
        <f>INDEX(products!$A:$G, MATCH(orders!$D236, products!$A:$A, 0), MATCH(orders!J$1, products!$A$1:$G$1, 0))</f>
        <v>L</v>
      </c>
      <c r="K236">
        <f>INDEX(products!$A:$G, MATCH(orders!$D236, products!$A:$A, 0), MATCH(orders!K$1, products!$A$1:$G$1, 0))</f>
        <v>2.5</v>
      </c>
      <c r="L236">
        <f>INDEX(products!$A:$G, MATCH(orders!$D236, products!$A:$A, 0), MATCH(orders!L$1, products!$A$1:$G$1, 0))</f>
        <v>36.454999999999998</v>
      </c>
      <c r="M236">
        <f t="shared" si="3"/>
        <v>36.454999999999998</v>
      </c>
    </row>
    <row r="237" spans="1:13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 t="str">
        <f>IF(_xlfn.XLOOKUP(C237,customers!$A$1:$A$1001, customers!$C$1:$C$1001, , 0) = 0, "", _xlfn.XLOOKUP(C237,customers!$A$1:$A$1001, customers!$C$1:$C$1001, , 0))</f>
        <v/>
      </c>
      <c r="H237" t="str">
        <f>_xlfn.XLOOKUP(C237,customers!$A$1:$A$1001, customers!$G$1:$G$1001, , 0)</f>
        <v>Ireland</v>
      </c>
      <c r="I237" t="str">
        <f>INDEX(products!$A:$G, MATCH(orders!$D237, products!$A:$A, 0), MATCH(orders!I$1, products!$A$1:$G$1, 0))</f>
        <v>Lib</v>
      </c>
      <c r="J237" t="str">
        <f>INDEX(products!$A:$G, MATCH(orders!$D237, products!$A:$A, 0), MATCH(orders!J$1, products!$A$1:$G$1, 0))</f>
        <v>L</v>
      </c>
      <c r="K237">
        <f>INDEX(products!$A:$G, MATCH(orders!$D237, products!$A:$A, 0), MATCH(orders!K$1, products!$A$1:$G$1, 0))</f>
        <v>2.5</v>
      </c>
      <c r="L237">
        <f>INDEX(products!$A:$G, MATCH(orders!$D237, products!$A:$A, 0), MATCH(orders!L$1, products!$A$1:$G$1, 0))</f>
        <v>36.454999999999998</v>
      </c>
      <c r="M237">
        <f t="shared" si="3"/>
        <v>182.27499999999998</v>
      </c>
    </row>
    <row r="238" spans="1:13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IF(_xlfn.XLOOKUP(C238,customers!$A$1:$A$1001, customers!$C$1:$C$1001, , 0) = 0, "", _xlfn.XLOOKUP(C238,customers!$A$1:$A$1001, customers!$C$1:$C$1001, , 0))</f>
        <v>charce6k@cafepress.com</v>
      </c>
      <c r="H238" t="str">
        <f>_xlfn.XLOOKUP(C238,customers!$A$1:$A$1001, customers!$G$1:$G$1001, , 0)</f>
        <v>Ireland</v>
      </c>
      <c r="I238" t="str">
        <f>INDEX(products!$A:$G, MATCH(orders!$D238, products!$A:$A, 0), MATCH(orders!I$1, products!$A$1:$G$1, 0))</f>
        <v>Lib</v>
      </c>
      <c r="J238" t="str">
        <f>INDEX(products!$A:$G, MATCH(orders!$D238, products!$A:$A, 0), MATCH(orders!J$1, products!$A$1:$G$1, 0))</f>
        <v>D</v>
      </c>
      <c r="K238">
        <f>INDEX(products!$A:$G, MATCH(orders!$D238, products!$A:$A, 0), MATCH(orders!K$1, products!$A$1:$G$1, 0))</f>
        <v>2.5</v>
      </c>
      <c r="L238">
        <f>INDEX(products!$A:$G, MATCH(orders!$D238, products!$A:$A, 0), MATCH(orders!L$1, products!$A$1:$G$1, 0))</f>
        <v>29.784999999999997</v>
      </c>
      <c r="M238">
        <f t="shared" si="3"/>
        <v>89.35499999999999</v>
      </c>
    </row>
    <row r="239" spans="1:13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 t="str">
        <f>IF(_xlfn.XLOOKUP(C239,customers!$A$1:$A$1001, customers!$C$1:$C$1001, , 0) = 0, "", _xlfn.XLOOKUP(C239,customers!$A$1:$A$1001, customers!$C$1:$C$1001, , 0))</f>
        <v/>
      </c>
      <c r="H239" t="str">
        <f>_xlfn.XLOOKUP(C239,customers!$A$1:$A$1001, customers!$G$1:$G$1001, , 0)</f>
        <v>United States</v>
      </c>
      <c r="I239" t="str">
        <f>INDEX(products!$A:$G, MATCH(orders!$D239, products!$A:$A, 0), MATCH(orders!I$1, products!$A$1:$G$1, 0))</f>
        <v>Rob</v>
      </c>
      <c r="J239" t="str">
        <f>INDEX(products!$A:$G, MATCH(orders!$D239, products!$A:$A, 0), MATCH(orders!J$1, products!$A$1:$G$1, 0))</f>
        <v>L</v>
      </c>
      <c r="K239">
        <f>INDEX(products!$A:$G, MATCH(orders!$D239, products!$A:$A, 0), MATCH(orders!K$1, products!$A$1:$G$1, 0))</f>
        <v>0.2</v>
      </c>
      <c r="L239">
        <f>INDEX(products!$A:$G, MATCH(orders!$D239, products!$A:$A, 0), MATCH(orders!L$1, products!$A$1:$G$1, 0))</f>
        <v>3.5849999999999995</v>
      </c>
      <c r="M239">
        <f t="shared" si="3"/>
        <v>3.5849999999999995</v>
      </c>
    </row>
    <row r="240" spans="1:13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IF(_xlfn.XLOOKUP(C240,customers!$A$1:$A$1001, customers!$C$1:$C$1001, , 0) = 0, "", _xlfn.XLOOKUP(C240,customers!$A$1:$A$1001, customers!$C$1:$C$1001, , 0))</f>
        <v>fdrysdale6m@symantec.com</v>
      </c>
      <c r="H240" t="str">
        <f>_xlfn.XLOOKUP(C240,customers!$A$1:$A$1001, customers!$G$1:$G$1001, , 0)</f>
        <v>United States</v>
      </c>
      <c r="I240" t="str">
        <f>INDEX(products!$A:$G, MATCH(orders!$D240, products!$A:$A, 0), MATCH(orders!I$1, products!$A$1:$G$1, 0))</f>
        <v>Rob</v>
      </c>
      <c r="J240" t="str">
        <f>INDEX(products!$A:$G, MATCH(orders!$D240, products!$A:$A, 0), MATCH(orders!J$1, products!$A$1:$G$1, 0))</f>
        <v>M</v>
      </c>
      <c r="K240">
        <f>INDEX(products!$A:$G, MATCH(orders!$D240, products!$A:$A, 0), MATCH(orders!K$1, products!$A$1:$G$1, 0))</f>
        <v>2.5</v>
      </c>
      <c r="L240">
        <f>INDEX(products!$A:$G, MATCH(orders!$D240, products!$A:$A, 0), MATCH(orders!L$1, products!$A$1:$G$1, 0))</f>
        <v>22.884999999999998</v>
      </c>
      <c r="M240">
        <f t="shared" si="3"/>
        <v>45.769999999999996</v>
      </c>
    </row>
    <row r="241" spans="1:13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IF(_xlfn.XLOOKUP(C241,customers!$A$1:$A$1001, customers!$C$1:$C$1001, , 0) = 0, "", _xlfn.XLOOKUP(C241,customers!$A$1:$A$1001, customers!$C$1:$C$1001, , 0))</f>
        <v>dmagowan6n@fc2.com</v>
      </c>
      <c r="H241" t="str">
        <f>_xlfn.XLOOKUP(C241,customers!$A$1:$A$1001, customers!$G$1:$G$1001, , 0)</f>
        <v>United States</v>
      </c>
      <c r="I241" t="str">
        <f>INDEX(products!$A:$G, MATCH(orders!$D241, products!$A:$A, 0), MATCH(orders!I$1, products!$A$1:$G$1, 0))</f>
        <v>Exc</v>
      </c>
      <c r="J241" t="str">
        <f>INDEX(products!$A:$G, MATCH(orders!$D241, products!$A:$A, 0), MATCH(orders!J$1, products!$A$1:$G$1, 0))</f>
        <v>L</v>
      </c>
      <c r="K241">
        <f>INDEX(products!$A:$G, MATCH(orders!$D241, products!$A:$A, 0), MATCH(orders!K$1, products!$A$1:$G$1, 0))</f>
        <v>1</v>
      </c>
      <c r="L241">
        <f>INDEX(products!$A:$G, MATCH(orders!$D241, products!$A:$A, 0), MATCH(orders!L$1, products!$A$1:$G$1, 0))</f>
        <v>14.85</v>
      </c>
      <c r="M241">
        <f t="shared" si="3"/>
        <v>59.4</v>
      </c>
    </row>
    <row r="242" spans="1:13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 t="str">
        <f>IF(_xlfn.XLOOKUP(C242,customers!$A$1:$A$1001, customers!$C$1:$C$1001, , 0) = 0, "", _xlfn.XLOOKUP(C242,customers!$A$1:$A$1001, customers!$C$1:$C$1001, , 0))</f>
        <v/>
      </c>
      <c r="H242" t="str">
        <f>_xlfn.XLOOKUP(C242,customers!$A$1:$A$1001, customers!$G$1:$G$1001, , 0)</f>
        <v>United States</v>
      </c>
      <c r="I242" t="str">
        <f>INDEX(products!$A:$G, MATCH(orders!$D242, products!$A:$A, 0), MATCH(orders!I$1, products!$A$1:$G$1, 0))</f>
        <v>Ara</v>
      </c>
      <c r="J242" t="str">
        <f>INDEX(products!$A:$G, MATCH(orders!$D242, products!$A:$A, 0), MATCH(orders!J$1, products!$A$1:$G$1, 0))</f>
        <v>M</v>
      </c>
      <c r="K242">
        <f>INDEX(products!$A:$G, MATCH(orders!$D242, products!$A:$A, 0), MATCH(orders!K$1, products!$A$1:$G$1, 0))</f>
        <v>2.5</v>
      </c>
      <c r="L242">
        <f>INDEX(products!$A:$G, MATCH(orders!$D242, products!$A:$A, 0), MATCH(orders!L$1, products!$A$1:$G$1, 0))</f>
        <v>25.874999999999996</v>
      </c>
      <c r="M242">
        <f t="shared" si="3"/>
        <v>155.24999999999997</v>
      </c>
    </row>
    <row r="243" spans="1:13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 t="str">
        <f>IF(_xlfn.XLOOKUP(C243,customers!$A$1:$A$1001, customers!$C$1:$C$1001, , 0) = 0, "", _xlfn.XLOOKUP(C243,customers!$A$1:$A$1001, customers!$C$1:$C$1001, , 0))</f>
        <v/>
      </c>
      <c r="H243" t="str">
        <f>_xlfn.XLOOKUP(C243,customers!$A$1:$A$1001, customers!$G$1:$G$1001, , 0)</f>
        <v>United States</v>
      </c>
      <c r="I243" t="str">
        <f>INDEX(products!$A:$G, MATCH(orders!$D243, products!$A:$A, 0), MATCH(orders!I$1, products!$A$1:$G$1, 0))</f>
        <v>Rob</v>
      </c>
      <c r="J243" t="str">
        <f>INDEX(products!$A:$G, MATCH(orders!$D243, products!$A:$A, 0), MATCH(orders!J$1, products!$A$1:$G$1, 0))</f>
        <v>M</v>
      </c>
      <c r="K243">
        <f>INDEX(products!$A:$G, MATCH(orders!$D243, products!$A:$A, 0), MATCH(orders!K$1, products!$A$1:$G$1, 0))</f>
        <v>2.5</v>
      </c>
      <c r="L243">
        <f>INDEX(products!$A:$G, MATCH(orders!$D243, products!$A:$A, 0), MATCH(orders!L$1, products!$A$1:$G$1, 0))</f>
        <v>22.884999999999998</v>
      </c>
      <c r="M243">
        <f t="shared" si="3"/>
        <v>45.769999999999996</v>
      </c>
    </row>
    <row r="244" spans="1:13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IF(_xlfn.XLOOKUP(C244,customers!$A$1:$A$1001, customers!$C$1:$C$1001, , 0) = 0, "", _xlfn.XLOOKUP(C244,customers!$A$1:$A$1001, customers!$C$1:$C$1001, , 0))</f>
        <v>srushbrooke6q@youku.com</v>
      </c>
      <c r="H244" t="str">
        <f>_xlfn.XLOOKUP(C244,customers!$A$1:$A$1001, customers!$G$1:$G$1001, , 0)</f>
        <v>United States</v>
      </c>
      <c r="I244" t="str">
        <f>INDEX(products!$A:$G, MATCH(orders!$D244, products!$A:$A, 0), MATCH(orders!I$1, products!$A$1:$G$1, 0))</f>
        <v>Exc</v>
      </c>
      <c r="J244" t="str">
        <f>INDEX(products!$A:$G, MATCH(orders!$D244, products!$A:$A, 0), MATCH(orders!J$1, products!$A$1:$G$1, 0))</f>
        <v>D</v>
      </c>
      <c r="K244">
        <f>INDEX(products!$A:$G, MATCH(orders!$D244, products!$A:$A, 0), MATCH(orders!K$1, products!$A$1:$G$1, 0))</f>
        <v>1</v>
      </c>
      <c r="L244">
        <f>INDEX(products!$A:$G, MATCH(orders!$D244, products!$A:$A, 0), MATCH(orders!L$1, products!$A$1:$G$1, 0))</f>
        <v>12.15</v>
      </c>
      <c r="M244">
        <f t="shared" si="3"/>
        <v>36.450000000000003</v>
      </c>
    </row>
    <row r="245" spans="1:13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IF(_xlfn.XLOOKUP(C245,customers!$A$1:$A$1001, customers!$C$1:$C$1001, , 0) = 0, "", _xlfn.XLOOKUP(C245,customers!$A$1:$A$1001, customers!$C$1:$C$1001, , 0))</f>
        <v>tdrynan6r@deviantart.com</v>
      </c>
      <c r="H245" t="str">
        <f>_xlfn.XLOOKUP(C245,customers!$A$1:$A$1001, customers!$G$1:$G$1001, , 0)</f>
        <v>United States</v>
      </c>
      <c r="I245" t="str">
        <f>INDEX(products!$A:$G, MATCH(orders!$D245, products!$A:$A, 0), MATCH(orders!I$1, products!$A$1:$G$1, 0))</f>
        <v>Exc</v>
      </c>
      <c r="J245" t="str">
        <f>INDEX(products!$A:$G, MATCH(orders!$D245, products!$A:$A, 0), MATCH(orders!J$1, products!$A$1:$G$1, 0))</f>
        <v>D</v>
      </c>
      <c r="K245">
        <f>INDEX(products!$A:$G, MATCH(orders!$D245, products!$A:$A, 0), MATCH(orders!K$1, products!$A$1:$G$1, 0))</f>
        <v>0.5</v>
      </c>
      <c r="L245">
        <f>INDEX(products!$A:$G, MATCH(orders!$D245, products!$A:$A, 0), MATCH(orders!L$1, products!$A$1:$G$1, 0))</f>
        <v>7.29</v>
      </c>
      <c r="M245">
        <f t="shared" si="3"/>
        <v>29.16</v>
      </c>
    </row>
    <row r="246" spans="1:13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IF(_xlfn.XLOOKUP(C246,customers!$A$1:$A$1001, customers!$C$1:$C$1001, , 0) = 0, "", _xlfn.XLOOKUP(C246,customers!$A$1:$A$1001, customers!$C$1:$C$1001, , 0))</f>
        <v>eyurkov6s@hud.gov</v>
      </c>
      <c r="H246" t="str">
        <f>_xlfn.XLOOKUP(C246,customers!$A$1:$A$1001, customers!$G$1:$G$1001, , 0)</f>
        <v>United States</v>
      </c>
      <c r="I246" t="str">
        <f>INDEX(products!$A:$G, MATCH(orders!$D246, products!$A:$A, 0), MATCH(orders!I$1, products!$A$1:$G$1, 0))</f>
        <v>Lib</v>
      </c>
      <c r="J246" t="str">
        <f>INDEX(products!$A:$G, MATCH(orders!$D246, products!$A:$A, 0), MATCH(orders!J$1, products!$A$1:$G$1, 0))</f>
        <v>M</v>
      </c>
      <c r="K246">
        <f>INDEX(products!$A:$G, MATCH(orders!$D246, products!$A:$A, 0), MATCH(orders!K$1, products!$A$1:$G$1, 0))</f>
        <v>2.5</v>
      </c>
      <c r="L246">
        <f>INDEX(products!$A:$G, MATCH(orders!$D246, products!$A:$A, 0), MATCH(orders!L$1, products!$A$1:$G$1, 0))</f>
        <v>33.464999999999996</v>
      </c>
      <c r="M246">
        <f t="shared" si="3"/>
        <v>133.85999999999999</v>
      </c>
    </row>
    <row r="247" spans="1:13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IF(_xlfn.XLOOKUP(C247,customers!$A$1:$A$1001, customers!$C$1:$C$1001, , 0) = 0, "", _xlfn.XLOOKUP(C247,customers!$A$1:$A$1001, customers!$C$1:$C$1001, , 0))</f>
        <v>lmallan6t@state.gov</v>
      </c>
      <c r="H247" t="str">
        <f>_xlfn.XLOOKUP(C247,customers!$A$1:$A$1001, customers!$G$1:$G$1001, , 0)</f>
        <v>United States</v>
      </c>
      <c r="I247" t="str">
        <f>INDEX(products!$A:$G, MATCH(orders!$D247, products!$A:$A, 0), MATCH(orders!I$1, products!$A$1:$G$1, 0))</f>
        <v>Lib</v>
      </c>
      <c r="J247" t="str">
        <f>INDEX(products!$A:$G, MATCH(orders!$D247, products!$A:$A, 0), MATCH(orders!J$1, products!$A$1:$G$1, 0))</f>
        <v>L</v>
      </c>
      <c r="K247">
        <f>INDEX(products!$A:$G, MATCH(orders!$D247, products!$A:$A, 0), MATCH(orders!K$1, products!$A$1:$G$1, 0))</f>
        <v>0.2</v>
      </c>
      <c r="L247">
        <f>INDEX(products!$A:$G, MATCH(orders!$D247, products!$A:$A, 0), MATCH(orders!L$1, products!$A$1:$G$1, 0))</f>
        <v>4.7549999999999999</v>
      </c>
      <c r="M247">
        <f t="shared" si="3"/>
        <v>23.774999999999999</v>
      </c>
    </row>
    <row r="248" spans="1:13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IF(_xlfn.XLOOKUP(C248,customers!$A$1:$A$1001, customers!$C$1:$C$1001, , 0) = 0, "", _xlfn.XLOOKUP(C248,customers!$A$1:$A$1001, customers!$C$1:$C$1001, , 0))</f>
        <v>gbentjens6u@netlog.com</v>
      </c>
      <c r="H248" t="str">
        <f>_xlfn.XLOOKUP(C248,customers!$A$1:$A$1001, customers!$G$1:$G$1001, , 0)</f>
        <v>United Kingdom</v>
      </c>
      <c r="I248" t="str">
        <f>INDEX(products!$A:$G, MATCH(orders!$D248, products!$A:$A, 0), MATCH(orders!I$1, products!$A$1:$G$1, 0))</f>
        <v>Lib</v>
      </c>
      <c r="J248" t="str">
        <f>INDEX(products!$A:$G, MATCH(orders!$D248, products!$A:$A, 0), MATCH(orders!J$1, products!$A$1:$G$1, 0))</f>
        <v>D</v>
      </c>
      <c r="K248">
        <f>INDEX(products!$A:$G, MATCH(orders!$D248, products!$A:$A, 0), MATCH(orders!K$1, products!$A$1:$G$1, 0))</f>
        <v>1</v>
      </c>
      <c r="L248">
        <f>INDEX(products!$A:$G, MATCH(orders!$D248, products!$A:$A, 0), MATCH(orders!L$1, products!$A$1:$G$1, 0))</f>
        <v>12.95</v>
      </c>
      <c r="M248">
        <f t="shared" si="3"/>
        <v>38.849999999999994</v>
      </c>
    </row>
    <row r="249" spans="1:13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 t="str">
        <f>IF(_xlfn.XLOOKUP(C249,customers!$A$1:$A$1001, customers!$C$1:$C$1001, , 0) = 0, "", _xlfn.XLOOKUP(C249,customers!$A$1:$A$1001, customers!$C$1:$C$1001, , 0))</f>
        <v/>
      </c>
      <c r="H249" t="str">
        <f>_xlfn.XLOOKUP(C249,customers!$A$1:$A$1001, customers!$G$1:$G$1001, , 0)</f>
        <v>Ireland</v>
      </c>
      <c r="I249" t="str">
        <f>INDEX(products!$A:$G, MATCH(orders!$D249, products!$A:$A, 0), MATCH(orders!I$1, products!$A$1:$G$1, 0))</f>
        <v>Rob</v>
      </c>
      <c r="J249" t="str">
        <f>INDEX(products!$A:$G, MATCH(orders!$D249, products!$A:$A, 0), MATCH(orders!J$1, products!$A$1:$G$1, 0))</f>
        <v>L</v>
      </c>
      <c r="K249">
        <f>INDEX(products!$A:$G, MATCH(orders!$D249, products!$A:$A, 0), MATCH(orders!K$1, products!$A$1:$G$1, 0))</f>
        <v>0.2</v>
      </c>
      <c r="L249">
        <f>INDEX(products!$A:$G, MATCH(orders!$D249, products!$A:$A, 0), MATCH(orders!L$1, products!$A$1:$G$1, 0))</f>
        <v>3.5849999999999995</v>
      </c>
      <c r="M249">
        <f t="shared" si="3"/>
        <v>21.509999999999998</v>
      </c>
    </row>
    <row r="250" spans="1:13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IF(_xlfn.XLOOKUP(C250,customers!$A$1:$A$1001, customers!$C$1:$C$1001, , 0) = 0, "", _xlfn.XLOOKUP(C250,customers!$A$1:$A$1001, customers!$C$1:$C$1001, , 0))</f>
        <v>lentwistle6w@omniture.com</v>
      </c>
      <c r="H250" t="str">
        <f>_xlfn.XLOOKUP(C250,customers!$A$1:$A$1001, customers!$G$1:$G$1001, , 0)</f>
        <v>United States</v>
      </c>
      <c r="I250" t="str">
        <f>INDEX(products!$A:$G, MATCH(orders!$D250, products!$A:$A, 0), MATCH(orders!I$1, products!$A$1:$G$1, 0))</f>
        <v>Ara</v>
      </c>
      <c r="J250" t="str">
        <f>INDEX(products!$A:$G, MATCH(orders!$D250, products!$A:$A, 0), MATCH(orders!J$1, products!$A$1:$G$1, 0))</f>
        <v>D</v>
      </c>
      <c r="K250">
        <f>INDEX(products!$A:$G, MATCH(orders!$D250, products!$A:$A, 0), MATCH(orders!K$1, products!$A$1:$G$1, 0))</f>
        <v>1</v>
      </c>
      <c r="L250">
        <f>INDEX(products!$A:$G, MATCH(orders!$D250, products!$A:$A, 0), MATCH(orders!L$1, products!$A$1:$G$1, 0))</f>
        <v>9.9499999999999993</v>
      </c>
      <c r="M250">
        <f t="shared" si="3"/>
        <v>9.9499999999999993</v>
      </c>
    </row>
    <row r="251" spans="1:13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IF(_xlfn.XLOOKUP(C251,customers!$A$1:$A$1001, customers!$C$1:$C$1001, , 0) = 0, "", _xlfn.XLOOKUP(C251,customers!$A$1:$A$1001, customers!$C$1:$C$1001, , 0))</f>
        <v>zkiffe74@cyberchimps.com</v>
      </c>
      <c r="H251" t="str">
        <f>_xlfn.XLOOKUP(C251,customers!$A$1:$A$1001, customers!$G$1:$G$1001, , 0)</f>
        <v>United States</v>
      </c>
      <c r="I251" t="str">
        <f>INDEX(products!$A:$G, MATCH(orders!$D251, products!$A:$A, 0), MATCH(orders!I$1, products!$A$1:$G$1, 0))</f>
        <v>Lib</v>
      </c>
      <c r="J251" t="str">
        <f>INDEX(products!$A:$G, MATCH(orders!$D251, products!$A:$A, 0), MATCH(orders!J$1, products!$A$1:$G$1, 0))</f>
        <v>L</v>
      </c>
      <c r="K251">
        <f>INDEX(products!$A:$G, MATCH(orders!$D251, products!$A:$A, 0), MATCH(orders!K$1, products!$A$1:$G$1, 0))</f>
        <v>1</v>
      </c>
      <c r="L251">
        <f>INDEX(products!$A:$G, MATCH(orders!$D251, products!$A:$A, 0), MATCH(orders!L$1, products!$A$1:$G$1, 0))</f>
        <v>15.85</v>
      </c>
      <c r="M251">
        <f t="shared" si="3"/>
        <v>15.85</v>
      </c>
    </row>
    <row r="252" spans="1:13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IF(_xlfn.XLOOKUP(C252,customers!$A$1:$A$1001, customers!$C$1:$C$1001, , 0) = 0, "", _xlfn.XLOOKUP(C252,customers!$A$1:$A$1001, customers!$C$1:$C$1001, , 0))</f>
        <v>macott6y@pagesperso-orange.fr</v>
      </c>
      <c r="H252" t="str">
        <f>_xlfn.XLOOKUP(C252,customers!$A$1:$A$1001, customers!$G$1:$G$1001, , 0)</f>
        <v>United States</v>
      </c>
      <c r="I252" t="str">
        <f>INDEX(products!$A:$G, MATCH(orders!$D252, products!$A:$A, 0), MATCH(orders!I$1, products!$A$1:$G$1, 0))</f>
        <v>Rob</v>
      </c>
      <c r="J252" t="str">
        <f>INDEX(products!$A:$G, MATCH(orders!$D252, products!$A:$A, 0), MATCH(orders!J$1, products!$A$1:$G$1, 0))</f>
        <v>M</v>
      </c>
      <c r="K252">
        <f>INDEX(products!$A:$G, MATCH(orders!$D252, products!$A:$A, 0), MATCH(orders!K$1, products!$A$1:$G$1, 0))</f>
        <v>0.2</v>
      </c>
      <c r="L252">
        <f>INDEX(products!$A:$G, MATCH(orders!$D252, products!$A:$A, 0), MATCH(orders!L$1, products!$A$1:$G$1, 0))</f>
        <v>2.9849999999999999</v>
      </c>
      <c r="M252">
        <f t="shared" si="3"/>
        <v>2.9849999999999999</v>
      </c>
    </row>
    <row r="253" spans="1:13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IF(_xlfn.XLOOKUP(C253,customers!$A$1:$A$1001, customers!$C$1:$C$1001, , 0) = 0, "", _xlfn.XLOOKUP(C253,customers!$A$1:$A$1001, customers!$C$1:$C$1001, , 0))</f>
        <v>cheaviside6z@rediff.com</v>
      </c>
      <c r="H253" t="str">
        <f>_xlfn.XLOOKUP(C253,customers!$A$1:$A$1001, customers!$G$1:$G$1001, , 0)</f>
        <v>United States</v>
      </c>
      <c r="I253" t="str">
        <f>INDEX(products!$A:$G, MATCH(orders!$D253, products!$A:$A, 0), MATCH(orders!I$1, products!$A$1:$G$1, 0))</f>
        <v>Exc</v>
      </c>
      <c r="J253" t="str">
        <f>INDEX(products!$A:$G, MATCH(orders!$D253, products!$A:$A, 0), MATCH(orders!J$1, products!$A$1:$G$1, 0))</f>
        <v>M</v>
      </c>
      <c r="K253">
        <f>INDEX(products!$A:$G, MATCH(orders!$D253, products!$A:$A, 0), MATCH(orders!K$1, products!$A$1:$G$1, 0))</f>
        <v>1</v>
      </c>
      <c r="L253">
        <f>INDEX(products!$A:$G, MATCH(orders!$D253, products!$A:$A, 0), MATCH(orders!L$1, products!$A$1:$G$1, 0))</f>
        <v>13.75</v>
      </c>
      <c r="M253">
        <f t="shared" si="3"/>
        <v>68.75</v>
      </c>
    </row>
    <row r="254" spans="1:13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 t="str">
        <f>IF(_xlfn.XLOOKUP(C254,customers!$A$1:$A$1001, customers!$C$1:$C$1001, , 0) = 0, "", _xlfn.XLOOKUP(C254,customers!$A$1:$A$1001, customers!$C$1:$C$1001, , 0))</f>
        <v/>
      </c>
      <c r="H254" t="str">
        <f>_xlfn.XLOOKUP(C254,customers!$A$1:$A$1001, customers!$G$1:$G$1001, , 0)</f>
        <v>United States</v>
      </c>
      <c r="I254" t="str">
        <f>INDEX(products!$A:$G, MATCH(orders!$D254, products!$A:$A, 0), MATCH(orders!I$1, products!$A$1:$G$1, 0))</f>
        <v>Ara</v>
      </c>
      <c r="J254" t="str">
        <f>INDEX(products!$A:$G, MATCH(orders!$D254, products!$A:$A, 0), MATCH(orders!J$1, products!$A$1:$G$1, 0))</f>
        <v>D</v>
      </c>
      <c r="K254">
        <f>INDEX(products!$A:$G, MATCH(orders!$D254, products!$A:$A, 0), MATCH(orders!K$1, products!$A$1:$G$1, 0))</f>
        <v>1</v>
      </c>
      <c r="L254">
        <f>INDEX(products!$A:$G, MATCH(orders!$D254, products!$A:$A, 0), MATCH(orders!L$1, products!$A$1:$G$1, 0))</f>
        <v>9.9499999999999993</v>
      </c>
      <c r="M254">
        <f t="shared" si="3"/>
        <v>29.849999999999998</v>
      </c>
    </row>
    <row r="255" spans="1:13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IF(_xlfn.XLOOKUP(C255,customers!$A$1:$A$1001, customers!$C$1:$C$1001, , 0) = 0, "", _xlfn.XLOOKUP(C255,customers!$A$1:$A$1001, customers!$C$1:$C$1001, , 0))</f>
        <v>lkernan71@wsj.com</v>
      </c>
      <c r="H255" t="str">
        <f>_xlfn.XLOOKUP(C255,customers!$A$1:$A$1001, customers!$G$1:$G$1001, , 0)</f>
        <v>United States</v>
      </c>
      <c r="I255" t="str">
        <f>INDEX(products!$A:$G, MATCH(orders!$D255, products!$A:$A, 0), MATCH(orders!I$1, products!$A$1:$G$1, 0))</f>
        <v>Lib</v>
      </c>
      <c r="J255" t="str">
        <f>INDEX(products!$A:$G, MATCH(orders!$D255, products!$A:$A, 0), MATCH(orders!J$1, products!$A$1:$G$1, 0))</f>
        <v>M</v>
      </c>
      <c r="K255">
        <f>INDEX(products!$A:$G, MATCH(orders!$D255, products!$A:$A, 0), MATCH(orders!K$1, products!$A$1:$G$1, 0))</f>
        <v>1</v>
      </c>
      <c r="L255">
        <f>INDEX(products!$A:$G, MATCH(orders!$D255, products!$A:$A, 0), MATCH(orders!L$1, products!$A$1:$G$1, 0))</f>
        <v>14.55</v>
      </c>
      <c r="M255">
        <f t="shared" si="3"/>
        <v>58.2</v>
      </c>
    </row>
    <row r="256" spans="1:13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IF(_xlfn.XLOOKUP(C256,customers!$A$1:$A$1001, customers!$C$1:$C$1001, , 0) = 0, "", _xlfn.XLOOKUP(C256,customers!$A$1:$A$1001, customers!$C$1:$C$1001, , 0))</f>
        <v>rmclae72@dailymotion.com</v>
      </c>
      <c r="H256" t="str">
        <f>_xlfn.XLOOKUP(C256,customers!$A$1:$A$1001, customers!$G$1:$G$1001, , 0)</f>
        <v>United Kingdom</v>
      </c>
      <c r="I256" t="str">
        <f>INDEX(products!$A:$G, MATCH(orders!$D256, products!$A:$A, 0), MATCH(orders!I$1, products!$A$1:$G$1, 0))</f>
        <v>Rob</v>
      </c>
      <c r="J256" t="str">
        <f>INDEX(products!$A:$G, MATCH(orders!$D256, products!$A:$A, 0), MATCH(orders!J$1, products!$A$1:$G$1, 0))</f>
        <v>L</v>
      </c>
      <c r="K256">
        <f>INDEX(products!$A:$G, MATCH(orders!$D256, products!$A:$A, 0), MATCH(orders!K$1, products!$A$1:$G$1, 0))</f>
        <v>0.5</v>
      </c>
      <c r="L256">
        <f>INDEX(products!$A:$G, MATCH(orders!$D256, products!$A:$A, 0), MATCH(orders!L$1, products!$A$1:$G$1, 0))</f>
        <v>7.169999999999999</v>
      </c>
      <c r="M256">
        <f t="shared" si="3"/>
        <v>28.679999999999996</v>
      </c>
    </row>
    <row r="257" spans="1:13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IF(_xlfn.XLOOKUP(C257,customers!$A$1:$A$1001, customers!$C$1:$C$1001, , 0) = 0, "", _xlfn.XLOOKUP(C257,customers!$A$1:$A$1001, customers!$C$1:$C$1001, , 0))</f>
        <v>cblowfelde73@ustream.tv</v>
      </c>
      <c r="H257" t="str">
        <f>_xlfn.XLOOKUP(C257,customers!$A$1:$A$1001, customers!$G$1:$G$1001, , 0)</f>
        <v>United States</v>
      </c>
      <c r="I257" t="str">
        <f>INDEX(products!$A:$G, MATCH(orders!$D257, products!$A:$A, 0), MATCH(orders!I$1, products!$A$1:$G$1, 0))</f>
        <v>Rob</v>
      </c>
      <c r="J257" t="str">
        <f>INDEX(products!$A:$G, MATCH(orders!$D257, products!$A:$A, 0), MATCH(orders!J$1, products!$A$1:$G$1, 0))</f>
        <v>L</v>
      </c>
      <c r="K257">
        <f>INDEX(products!$A:$G, MATCH(orders!$D257, products!$A:$A, 0), MATCH(orders!K$1, products!$A$1:$G$1, 0))</f>
        <v>0.5</v>
      </c>
      <c r="L257">
        <f>INDEX(products!$A:$G, MATCH(orders!$D257, products!$A:$A, 0), MATCH(orders!L$1, products!$A$1:$G$1, 0))</f>
        <v>7.169999999999999</v>
      </c>
      <c r="M257">
        <f t="shared" si="3"/>
        <v>21.509999999999998</v>
      </c>
    </row>
    <row r="258" spans="1:13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IF(_xlfn.XLOOKUP(C258,customers!$A$1:$A$1001, customers!$C$1:$C$1001, , 0) = 0, "", _xlfn.XLOOKUP(C258,customers!$A$1:$A$1001, customers!$C$1:$C$1001, , 0))</f>
        <v>zkiffe74@cyberchimps.com</v>
      </c>
      <c r="H258" t="str">
        <f>_xlfn.XLOOKUP(C258,customers!$A$1:$A$1001, customers!$G$1:$G$1001, , 0)</f>
        <v>United States</v>
      </c>
      <c r="I258" t="str">
        <f>INDEX(products!$A:$G, MATCH(orders!$D258, products!$A:$A, 0), MATCH(orders!I$1, products!$A$1:$G$1, 0))</f>
        <v>Lib</v>
      </c>
      <c r="J258" t="str">
        <f>INDEX(products!$A:$G, MATCH(orders!$D258, products!$A:$A, 0), MATCH(orders!J$1, products!$A$1:$G$1, 0))</f>
        <v>M</v>
      </c>
      <c r="K258">
        <f>INDEX(products!$A:$G, MATCH(orders!$D258, products!$A:$A, 0), MATCH(orders!K$1, products!$A$1:$G$1, 0))</f>
        <v>0.5</v>
      </c>
      <c r="L258">
        <f>INDEX(products!$A:$G, MATCH(orders!$D258, products!$A:$A, 0), MATCH(orders!L$1, products!$A$1:$G$1, 0))</f>
        <v>8.73</v>
      </c>
      <c r="M258">
        <f t="shared" si="3"/>
        <v>17.46</v>
      </c>
    </row>
    <row r="259" spans="1:13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IF(_xlfn.XLOOKUP(C259,customers!$A$1:$A$1001, customers!$C$1:$C$1001, , 0) = 0, "", _xlfn.XLOOKUP(C259,customers!$A$1:$A$1001, customers!$C$1:$C$1001, , 0))</f>
        <v>docalleran75@ucla.edu</v>
      </c>
      <c r="H259" t="str">
        <f>_xlfn.XLOOKUP(C259,customers!$A$1:$A$1001, customers!$G$1:$G$1001, , 0)</f>
        <v>United States</v>
      </c>
      <c r="I259" t="str">
        <f>INDEX(products!$A:$G, MATCH(orders!$D259, products!$A:$A, 0), MATCH(orders!I$1, products!$A$1:$G$1, 0))</f>
        <v>Exc</v>
      </c>
      <c r="J259" t="str">
        <f>INDEX(products!$A:$G, MATCH(orders!$D259, products!$A:$A, 0), MATCH(orders!J$1, products!$A$1:$G$1, 0))</f>
        <v>D</v>
      </c>
      <c r="K259">
        <f>INDEX(products!$A:$G, MATCH(orders!$D259, products!$A:$A, 0), MATCH(orders!K$1, products!$A$1:$G$1, 0))</f>
        <v>2.5</v>
      </c>
      <c r="L259">
        <f>INDEX(products!$A:$G, MATCH(orders!$D259, products!$A:$A, 0), MATCH(orders!L$1, products!$A$1:$G$1, 0))</f>
        <v>27.945</v>
      </c>
      <c r="M259">
        <f t="shared" ref="M259:M322" si="4">L259 *E259</f>
        <v>27.945</v>
      </c>
    </row>
    <row r="260" spans="1:13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IF(_xlfn.XLOOKUP(C260,customers!$A$1:$A$1001, customers!$C$1:$C$1001, , 0) = 0, "", _xlfn.XLOOKUP(C260,customers!$A$1:$A$1001, customers!$C$1:$C$1001, , 0))</f>
        <v>ccromwell76@desdev.cn</v>
      </c>
      <c r="H260" t="str">
        <f>_xlfn.XLOOKUP(C260,customers!$A$1:$A$1001, customers!$G$1:$G$1001, , 0)</f>
        <v>United States</v>
      </c>
      <c r="I260" t="str">
        <f>INDEX(products!$A:$G, MATCH(orders!$D260, products!$A:$A, 0), MATCH(orders!I$1, products!$A$1:$G$1, 0))</f>
        <v>Exc</v>
      </c>
      <c r="J260" t="str">
        <f>INDEX(products!$A:$G, MATCH(orders!$D260, products!$A:$A, 0), MATCH(orders!J$1, products!$A$1:$G$1, 0))</f>
        <v>D</v>
      </c>
      <c r="K260">
        <f>INDEX(products!$A:$G, MATCH(orders!$D260, products!$A:$A, 0), MATCH(orders!K$1, products!$A$1:$G$1, 0))</f>
        <v>2.5</v>
      </c>
      <c r="L260">
        <f>INDEX(products!$A:$G, MATCH(orders!$D260, products!$A:$A, 0), MATCH(orders!L$1, products!$A$1:$G$1, 0))</f>
        <v>27.945</v>
      </c>
      <c r="M260">
        <f t="shared" si="4"/>
        <v>139.72499999999999</v>
      </c>
    </row>
    <row r="261" spans="1:13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IF(_xlfn.XLOOKUP(C261,customers!$A$1:$A$1001, customers!$C$1:$C$1001, , 0) = 0, "", _xlfn.XLOOKUP(C261,customers!$A$1:$A$1001, customers!$C$1:$C$1001, , 0))</f>
        <v>ihay77@lulu.com</v>
      </c>
      <c r="H261" t="str">
        <f>_xlfn.XLOOKUP(C261,customers!$A$1:$A$1001, customers!$G$1:$G$1001, , 0)</f>
        <v>United Kingdom</v>
      </c>
      <c r="I261" t="str">
        <f>INDEX(products!$A:$G, MATCH(orders!$D261, products!$A:$A, 0), MATCH(orders!I$1, products!$A$1:$G$1, 0))</f>
        <v>Rob</v>
      </c>
      <c r="J261" t="str">
        <f>INDEX(products!$A:$G, MATCH(orders!$D261, products!$A:$A, 0), MATCH(orders!J$1, products!$A$1:$G$1, 0))</f>
        <v>M</v>
      </c>
      <c r="K261">
        <f>INDEX(products!$A:$G, MATCH(orders!$D261, products!$A:$A, 0), MATCH(orders!K$1, products!$A$1:$G$1, 0))</f>
        <v>0.2</v>
      </c>
      <c r="L261">
        <f>INDEX(products!$A:$G, MATCH(orders!$D261, products!$A:$A, 0), MATCH(orders!L$1, products!$A$1:$G$1, 0))</f>
        <v>2.9849999999999999</v>
      </c>
      <c r="M261">
        <f t="shared" si="4"/>
        <v>5.97</v>
      </c>
    </row>
    <row r="262" spans="1:13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IF(_xlfn.XLOOKUP(C262,customers!$A$1:$A$1001, customers!$C$1:$C$1001, , 0) = 0, "", _xlfn.XLOOKUP(C262,customers!$A$1:$A$1001, customers!$C$1:$C$1001, , 0))</f>
        <v>ttaffarello78@sciencedaily.com</v>
      </c>
      <c r="H262" t="str">
        <f>_xlfn.XLOOKUP(C262,customers!$A$1:$A$1001, customers!$G$1:$G$1001, , 0)</f>
        <v>United States</v>
      </c>
      <c r="I262" t="str">
        <f>INDEX(products!$A:$G, MATCH(orders!$D262, products!$A:$A, 0), MATCH(orders!I$1, products!$A$1:$G$1, 0))</f>
        <v>Rob</v>
      </c>
      <c r="J262" t="str">
        <f>INDEX(products!$A:$G, MATCH(orders!$D262, products!$A:$A, 0), MATCH(orders!J$1, products!$A$1:$G$1, 0))</f>
        <v>L</v>
      </c>
      <c r="K262">
        <f>INDEX(products!$A:$G, MATCH(orders!$D262, products!$A:$A, 0), MATCH(orders!K$1, products!$A$1:$G$1, 0))</f>
        <v>2.5</v>
      </c>
      <c r="L262">
        <f>INDEX(products!$A:$G, MATCH(orders!$D262, products!$A:$A, 0), MATCH(orders!L$1, products!$A$1:$G$1, 0))</f>
        <v>27.484999999999996</v>
      </c>
      <c r="M262">
        <f t="shared" si="4"/>
        <v>27.484999999999996</v>
      </c>
    </row>
    <row r="263" spans="1:13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IF(_xlfn.XLOOKUP(C263,customers!$A$1:$A$1001, customers!$C$1:$C$1001, , 0) = 0, "", _xlfn.XLOOKUP(C263,customers!$A$1:$A$1001, customers!$C$1:$C$1001, , 0))</f>
        <v>mcanty79@jigsy.com</v>
      </c>
      <c r="H263" t="str">
        <f>_xlfn.XLOOKUP(C263,customers!$A$1:$A$1001, customers!$G$1:$G$1001, , 0)</f>
        <v>United States</v>
      </c>
      <c r="I263" t="str">
        <f>INDEX(products!$A:$G, MATCH(orders!$D263, products!$A:$A, 0), MATCH(orders!I$1, products!$A$1:$G$1, 0))</f>
        <v>Rob</v>
      </c>
      <c r="J263" t="str">
        <f>INDEX(products!$A:$G, MATCH(orders!$D263, products!$A:$A, 0), MATCH(orders!J$1, products!$A$1:$G$1, 0))</f>
        <v>L</v>
      </c>
      <c r="K263">
        <f>INDEX(products!$A:$G, MATCH(orders!$D263, products!$A:$A, 0), MATCH(orders!K$1, products!$A$1:$G$1, 0))</f>
        <v>1</v>
      </c>
      <c r="L263">
        <f>INDEX(products!$A:$G, MATCH(orders!$D263, products!$A:$A, 0), MATCH(orders!L$1, products!$A$1:$G$1, 0))</f>
        <v>11.95</v>
      </c>
      <c r="M263">
        <f t="shared" si="4"/>
        <v>59.75</v>
      </c>
    </row>
    <row r="264" spans="1:13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IF(_xlfn.XLOOKUP(C264,customers!$A$1:$A$1001, customers!$C$1:$C$1001, , 0) = 0, "", _xlfn.XLOOKUP(C264,customers!$A$1:$A$1001, customers!$C$1:$C$1001, , 0))</f>
        <v>jkopke7a@auda.org.au</v>
      </c>
      <c r="H264" t="str">
        <f>_xlfn.XLOOKUP(C264,customers!$A$1:$A$1001, customers!$G$1:$G$1001, , 0)</f>
        <v>United States</v>
      </c>
      <c r="I264" t="str">
        <f>INDEX(products!$A:$G, MATCH(orders!$D264, products!$A:$A, 0), MATCH(orders!I$1, products!$A$1:$G$1, 0))</f>
        <v>Exc</v>
      </c>
      <c r="J264" t="str">
        <f>INDEX(products!$A:$G, MATCH(orders!$D264, products!$A:$A, 0), MATCH(orders!J$1, products!$A$1:$G$1, 0))</f>
        <v>M</v>
      </c>
      <c r="K264">
        <f>INDEX(products!$A:$G, MATCH(orders!$D264, products!$A:$A, 0), MATCH(orders!K$1, products!$A$1:$G$1, 0))</f>
        <v>1</v>
      </c>
      <c r="L264">
        <f>INDEX(products!$A:$G, MATCH(orders!$D264, products!$A:$A, 0), MATCH(orders!L$1, products!$A$1:$G$1, 0))</f>
        <v>13.75</v>
      </c>
      <c r="M264">
        <f t="shared" si="4"/>
        <v>41.25</v>
      </c>
    </row>
    <row r="265" spans="1:13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 t="str">
        <f>IF(_xlfn.XLOOKUP(C265,customers!$A$1:$A$1001, customers!$C$1:$C$1001, , 0) = 0, "", _xlfn.XLOOKUP(C265,customers!$A$1:$A$1001, customers!$C$1:$C$1001, , 0))</f>
        <v/>
      </c>
      <c r="H265" t="str">
        <f>_xlfn.XLOOKUP(C265,customers!$A$1:$A$1001, customers!$G$1:$G$1001, , 0)</f>
        <v>United States</v>
      </c>
      <c r="I265" t="str">
        <f>INDEX(products!$A:$G, MATCH(orders!$D265, products!$A:$A, 0), MATCH(orders!I$1, products!$A$1:$G$1, 0))</f>
        <v>Lib</v>
      </c>
      <c r="J265" t="str">
        <f>INDEX(products!$A:$G, MATCH(orders!$D265, products!$A:$A, 0), MATCH(orders!J$1, products!$A$1:$G$1, 0))</f>
        <v>M</v>
      </c>
      <c r="K265">
        <f>INDEX(products!$A:$G, MATCH(orders!$D265, products!$A:$A, 0), MATCH(orders!K$1, products!$A$1:$G$1, 0))</f>
        <v>2.5</v>
      </c>
      <c r="L265">
        <f>INDEX(products!$A:$G, MATCH(orders!$D265, products!$A:$A, 0), MATCH(orders!L$1, products!$A$1:$G$1, 0))</f>
        <v>33.464999999999996</v>
      </c>
      <c r="M265">
        <f t="shared" si="4"/>
        <v>133.85999999999999</v>
      </c>
    </row>
    <row r="266" spans="1:13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 t="str">
        <f>IF(_xlfn.XLOOKUP(C266,customers!$A$1:$A$1001, customers!$C$1:$C$1001, , 0) = 0, "", _xlfn.XLOOKUP(C266,customers!$A$1:$A$1001, customers!$C$1:$C$1001, , 0))</f>
        <v/>
      </c>
      <c r="H266" t="str">
        <f>_xlfn.XLOOKUP(C266,customers!$A$1:$A$1001, customers!$G$1:$G$1001, , 0)</f>
        <v>Ireland</v>
      </c>
      <c r="I266" t="str">
        <f>INDEX(products!$A:$G, MATCH(orders!$D266, products!$A:$A, 0), MATCH(orders!I$1, products!$A$1:$G$1, 0))</f>
        <v>Rob</v>
      </c>
      <c r="J266" t="str">
        <f>INDEX(products!$A:$G, MATCH(orders!$D266, products!$A:$A, 0), MATCH(orders!J$1, products!$A$1:$G$1, 0))</f>
        <v>L</v>
      </c>
      <c r="K266">
        <f>INDEX(products!$A:$G, MATCH(orders!$D266, products!$A:$A, 0), MATCH(orders!K$1, products!$A$1:$G$1, 0))</f>
        <v>1</v>
      </c>
      <c r="L266">
        <f>INDEX(products!$A:$G, MATCH(orders!$D266, products!$A:$A, 0), MATCH(orders!L$1, products!$A$1:$G$1, 0))</f>
        <v>11.95</v>
      </c>
      <c r="M266">
        <f t="shared" si="4"/>
        <v>59.75</v>
      </c>
    </row>
    <row r="267" spans="1:13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IF(_xlfn.XLOOKUP(C267,customers!$A$1:$A$1001, customers!$C$1:$C$1001, , 0) = 0, "", _xlfn.XLOOKUP(C267,customers!$A$1:$A$1001, customers!$C$1:$C$1001, , 0))</f>
        <v>vhellmore7d@bbc.co.uk</v>
      </c>
      <c r="H267" t="str">
        <f>_xlfn.XLOOKUP(C267,customers!$A$1:$A$1001, customers!$G$1:$G$1001, , 0)</f>
        <v>United States</v>
      </c>
      <c r="I267" t="str">
        <f>INDEX(products!$A:$G, MATCH(orders!$D267, products!$A:$A, 0), MATCH(orders!I$1, products!$A$1:$G$1, 0))</f>
        <v>Ara</v>
      </c>
      <c r="J267" t="str">
        <f>INDEX(products!$A:$G, MATCH(orders!$D267, products!$A:$A, 0), MATCH(orders!J$1, products!$A$1:$G$1, 0))</f>
        <v>D</v>
      </c>
      <c r="K267">
        <f>INDEX(products!$A:$G, MATCH(orders!$D267, products!$A:$A, 0), MATCH(orders!K$1, products!$A$1:$G$1, 0))</f>
        <v>0.5</v>
      </c>
      <c r="L267">
        <f>INDEX(products!$A:$G, MATCH(orders!$D267, products!$A:$A, 0), MATCH(orders!L$1, products!$A$1:$G$1, 0))</f>
        <v>5.97</v>
      </c>
      <c r="M267">
        <f t="shared" si="4"/>
        <v>5.97</v>
      </c>
    </row>
    <row r="268" spans="1:13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IF(_xlfn.XLOOKUP(C268,customers!$A$1:$A$1001, customers!$C$1:$C$1001, , 0) = 0, "", _xlfn.XLOOKUP(C268,customers!$A$1:$A$1001, customers!$C$1:$C$1001, , 0))</f>
        <v>mseawright7e@nbcnews.com</v>
      </c>
      <c r="H268" t="str">
        <f>_xlfn.XLOOKUP(C268,customers!$A$1:$A$1001, customers!$G$1:$G$1001, , 0)</f>
        <v>United Kingdom</v>
      </c>
      <c r="I268" t="str">
        <f>INDEX(products!$A:$G, MATCH(orders!$D268, products!$A:$A, 0), MATCH(orders!I$1, products!$A$1:$G$1, 0))</f>
        <v>Exc</v>
      </c>
      <c r="J268" t="str">
        <f>INDEX(products!$A:$G, MATCH(orders!$D268, products!$A:$A, 0), MATCH(orders!J$1, products!$A$1:$G$1, 0))</f>
        <v>D</v>
      </c>
      <c r="K268">
        <f>INDEX(products!$A:$G, MATCH(orders!$D268, products!$A:$A, 0), MATCH(orders!K$1, products!$A$1:$G$1, 0))</f>
        <v>1</v>
      </c>
      <c r="L268">
        <f>INDEX(products!$A:$G, MATCH(orders!$D268, products!$A:$A, 0), MATCH(orders!L$1, products!$A$1:$G$1, 0))</f>
        <v>12.15</v>
      </c>
      <c r="M268">
        <f t="shared" si="4"/>
        <v>24.3</v>
      </c>
    </row>
    <row r="269" spans="1:13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IF(_xlfn.XLOOKUP(C269,customers!$A$1:$A$1001, customers!$C$1:$C$1001, , 0) = 0, "", _xlfn.XLOOKUP(C269,customers!$A$1:$A$1001, customers!$C$1:$C$1001, , 0))</f>
        <v>snortheast7f@mashable.com</v>
      </c>
      <c r="H269" t="str">
        <f>_xlfn.XLOOKUP(C269,customers!$A$1:$A$1001, customers!$G$1:$G$1001, , 0)</f>
        <v>United States</v>
      </c>
      <c r="I269" t="str">
        <f>INDEX(products!$A:$G, MATCH(orders!$D269, products!$A:$A, 0), MATCH(orders!I$1, products!$A$1:$G$1, 0))</f>
        <v>Exc</v>
      </c>
      <c r="J269" t="str">
        <f>INDEX(products!$A:$G, MATCH(orders!$D269, products!$A:$A, 0), MATCH(orders!J$1, products!$A$1:$G$1, 0))</f>
        <v>D</v>
      </c>
      <c r="K269">
        <f>INDEX(products!$A:$G, MATCH(orders!$D269, products!$A:$A, 0), MATCH(orders!K$1, products!$A$1:$G$1, 0))</f>
        <v>0.2</v>
      </c>
      <c r="L269">
        <f>INDEX(products!$A:$G, MATCH(orders!$D269, products!$A:$A, 0), MATCH(orders!L$1, products!$A$1:$G$1, 0))</f>
        <v>3.645</v>
      </c>
      <c r="M269">
        <f t="shared" si="4"/>
        <v>21.87</v>
      </c>
    </row>
    <row r="270" spans="1:13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IF(_xlfn.XLOOKUP(C270,customers!$A$1:$A$1001, customers!$C$1:$C$1001, , 0) = 0, "", _xlfn.XLOOKUP(C270,customers!$A$1:$A$1001, customers!$C$1:$C$1001, , 0))</f>
        <v>aattwater5u@wikia.com</v>
      </c>
      <c r="H270" t="str">
        <f>_xlfn.XLOOKUP(C270,customers!$A$1:$A$1001, customers!$G$1:$G$1001, , 0)</f>
        <v>United States</v>
      </c>
      <c r="I270" t="str">
        <f>INDEX(products!$A:$G, MATCH(orders!$D270, products!$A:$A, 0), MATCH(orders!I$1, products!$A$1:$G$1, 0))</f>
        <v>Ara</v>
      </c>
      <c r="J270" t="str">
        <f>INDEX(products!$A:$G, MATCH(orders!$D270, products!$A:$A, 0), MATCH(orders!J$1, products!$A$1:$G$1, 0))</f>
        <v>D</v>
      </c>
      <c r="K270">
        <f>INDEX(products!$A:$G, MATCH(orders!$D270, products!$A:$A, 0), MATCH(orders!K$1, products!$A$1:$G$1, 0))</f>
        <v>1</v>
      </c>
      <c r="L270">
        <f>INDEX(products!$A:$G, MATCH(orders!$D270, products!$A:$A, 0), MATCH(orders!L$1, products!$A$1:$G$1, 0))</f>
        <v>9.9499999999999993</v>
      </c>
      <c r="M270">
        <f t="shared" si="4"/>
        <v>19.899999999999999</v>
      </c>
    </row>
    <row r="271" spans="1:13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IF(_xlfn.XLOOKUP(C271,customers!$A$1:$A$1001, customers!$C$1:$C$1001, , 0) = 0, "", _xlfn.XLOOKUP(C271,customers!$A$1:$A$1001, customers!$C$1:$C$1001, , 0))</f>
        <v>mfearon7h@reverbnation.com</v>
      </c>
      <c r="H271" t="str">
        <f>_xlfn.XLOOKUP(C271,customers!$A$1:$A$1001, customers!$G$1:$G$1001, , 0)</f>
        <v>United States</v>
      </c>
      <c r="I271" t="str">
        <f>INDEX(products!$A:$G, MATCH(orders!$D271, products!$A:$A, 0), MATCH(orders!I$1, products!$A$1:$G$1, 0))</f>
        <v>Ara</v>
      </c>
      <c r="J271" t="str">
        <f>INDEX(products!$A:$G, MATCH(orders!$D271, products!$A:$A, 0), MATCH(orders!J$1, products!$A$1:$G$1, 0))</f>
        <v>D</v>
      </c>
      <c r="K271">
        <f>INDEX(products!$A:$G, MATCH(orders!$D271, products!$A:$A, 0), MATCH(orders!K$1, products!$A$1:$G$1, 0))</f>
        <v>0.2</v>
      </c>
      <c r="L271">
        <f>INDEX(products!$A:$G, MATCH(orders!$D271, products!$A:$A, 0), MATCH(orders!L$1, products!$A$1:$G$1, 0))</f>
        <v>2.9849999999999999</v>
      </c>
      <c r="M271">
        <f t="shared" si="4"/>
        <v>5.97</v>
      </c>
    </row>
    <row r="272" spans="1:13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 t="str">
        <f>IF(_xlfn.XLOOKUP(C272,customers!$A$1:$A$1001, customers!$C$1:$C$1001, , 0) = 0, "", _xlfn.XLOOKUP(C272,customers!$A$1:$A$1001, customers!$C$1:$C$1001, , 0))</f>
        <v/>
      </c>
      <c r="H272" t="str">
        <f>_xlfn.XLOOKUP(C272,customers!$A$1:$A$1001, customers!$G$1:$G$1001, , 0)</f>
        <v>Ireland</v>
      </c>
      <c r="I272" t="str">
        <f>INDEX(products!$A:$G, MATCH(orders!$D272, products!$A:$A, 0), MATCH(orders!I$1, products!$A$1:$G$1, 0))</f>
        <v>Exc</v>
      </c>
      <c r="J272" t="str">
        <f>INDEX(products!$A:$G, MATCH(orders!$D272, products!$A:$A, 0), MATCH(orders!J$1, products!$A$1:$G$1, 0))</f>
        <v>D</v>
      </c>
      <c r="K272">
        <f>INDEX(products!$A:$G, MATCH(orders!$D272, products!$A:$A, 0), MATCH(orders!K$1, products!$A$1:$G$1, 0))</f>
        <v>0.5</v>
      </c>
      <c r="L272">
        <f>INDEX(products!$A:$G, MATCH(orders!$D272, products!$A:$A, 0), MATCH(orders!L$1, products!$A$1:$G$1, 0))</f>
        <v>7.29</v>
      </c>
      <c r="M272">
        <f t="shared" si="4"/>
        <v>7.29</v>
      </c>
    </row>
    <row r="273" spans="1:13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IF(_xlfn.XLOOKUP(C273,customers!$A$1:$A$1001, customers!$C$1:$C$1001, , 0) = 0, "", _xlfn.XLOOKUP(C273,customers!$A$1:$A$1001, customers!$C$1:$C$1001, , 0))</f>
        <v>jsisneros7j@a8.net</v>
      </c>
      <c r="H273" t="str">
        <f>_xlfn.XLOOKUP(C273,customers!$A$1:$A$1001, customers!$G$1:$G$1001, , 0)</f>
        <v>United States</v>
      </c>
      <c r="I273" t="str">
        <f>INDEX(products!$A:$G, MATCH(orders!$D273, products!$A:$A, 0), MATCH(orders!I$1, products!$A$1:$G$1, 0))</f>
        <v>Ara</v>
      </c>
      <c r="J273" t="str">
        <f>INDEX(products!$A:$G, MATCH(orders!$D273, products!$A:$A, 0), MATCH(orders!J$1, products!$A$1:$G$1, 0))</f>
        <v>D</v>
      </c>
      <c r="K273">
        <f>INDEX(products!$A:$G, MATCH(orders!$D273, products!$A:$A, 0), MATCH(orders!K$1, products!$A$1:$G$1, 0))</f>
        <v>0.2</v>
      </c>
      <c r="L273">
        <f>INDEX(products!$A:$G, MATCH(orders!$D273, products!$A:$A, 0), MATCH(orders!L$1, products!$A$1:$G$1, 0))</f>
        <v>2.9849999999999999</v>
      </c>
      <c r="M273">
        <f t="shared" si="4"/>
        <v>11.94</v>
      </c>
    </row>
    <row r="274" spans="1:13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IF(_xlfn.XLOOKUP(C274,customers!$A$1:$A$1001, customers!$C$1:$C$1001, , 0) = 0, "", _xlfn.XLOOKUP(C274,customers!$A$1:$A$1001, customers!$C$1:$C$1001, , 0))</f>
        <v>zcarlson7k@bigcartel.com</v>
      </c>
      <c r="H274" t="str">
        <f>_xlfn.XLOOKUP(C274,customers!$A$1:$A$1001, customers!$G$1:$G$1001, , 0)</f>
        <v>Ireland</v>
      </c>
      <c r="I274" t="str">
        <f>INDEX(products!$A:$G, MATCH(orders!$D274, products!$A:$A, 0), MATCH(orders!I$1, products!$A$1:$G$1, 0))</f>
        <v>Rob</v>
      </c>
      <c r="J274" t="str">
        <f>INDEX(products!$A:$G, MATCH(orders!$D274, products!$A:$A, 0), MATCH(orders!J$1, products!$A$1:$G$1, 0))</f>
        <v>L</v>
      </c>
      <c r="K274">
        <f>INDEX(products!$A:$G, MATCH(orders!$D274, products!$A:$A, 0), MATCH(orders!K$1, products!$A$1:$G$1, 0))</f>
        <v>1</v>
      </c>
      <c r="L274">
        <f>INDEX(products!$A:$G, MATCH(orders!$D274, products!$A:$A, 0), MATCH(orders!L$1, products!$A$1:$G$1, 0))</f>
        <v>11.95</v>
      </c>
      <c r="M274">
        <f t="shared" si="4"/>
        <v>71.699999999999989</v>
      </c>
    </row>
    <row r="275" spans="1:13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IF(_xlfn.XLOOKUP(C275,customers!$A$1:$A$1001, customers!$C$1:$C$1001, , 0) = 0, "", _xlfn.XLOOKUP(C275,customers!$A$1:$A$1001, customers!$C$1:$C$1001, , 0))</f>
        <v>wmaddox7l@timesonline.co.uk</v>
      </c>
      <c r="H275" t="str">
        <f>_xlfn.XLOOKUP(C275,customers!$A$1:$A$1001, customers!$G$1:$G$1001, , 0)</f>
        <v>United States</v>
      </c>
      <c r="I275" t="str">
        <f>INDEX(products!$A:$G, MATCH(orders!$D275, products!$A:$A, 0), MATCH(orders!I$1, products!$A$1:$G$1, 0))</f>
        <v>Ara</v>
      </c>
      <c r="J275" t="str">
        <f>INDEX(products!$A:$G, MATCH(orders!$D275, products!$A:$A, 0), MATCH(orders!J$1, products!$A$1:$G$1, 0))</f>
        <v>L</v>
      </c>
      <c r="K275">
        <f>INDEX(products!$A:$G, MATCH(orders!$D275, products!$A:$A, 0), MATCH(orders!K$1, products!$A$1:$G$1, 0))</f>
        <v>0.2</v>
      </c>
      <c r="L275">
        <f>INDEX(products!$A:$G, MATCH(orders!$D275, products!$A:$A, 0), MATCH(orders!L$1, products!$A$1:$G$1, 0))</f>
        <v>3.8849999999999998</v>
      </c>
      <c r="M275">
        <f t="shared" si="4"/>
        <v>7.77</v>
      </c>
    </row>
    <row r="276" spans="1:13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IF(_xlfn.XLOOKUP(C276,customers!$A$1:$A$1001, customers!$C$1:$C$1001, , 0) = 0, "", _xlfn.XLOOKUP(C276,customers!$A$1:$A$1001, customers!$C$1:$C$1001, , 0))</f>
        <v>dhedlestone7m@craigslist.org</v>
      </c>
      <c r="H276" t="str">
        <f>_xlfn.XLOOKUP(C276,customers!$A$1:$A$1001, customers!$G$1:$G$1001, , 0)</f>
        <v>United States</v>
      </c>
      <c r="I276" t="str">
        <f>INDEX(products!$A:$G, MATCH(orders!$D276, products!$A:$A, 0), MATCH(orders!I$1, products!$A$1:$G$1, 0))</f>
        <v>Ara</v>
      </c>
      <c r="J276" t="str">
        <f>INDEX(products!$A:$G, MATCH(orders!$D276, products!$A:$A, 0), MATCH(orders!J$1, products!$A$1:$G$1, 0))</f>
        <v>M</v>
      </c>
      <c r="K276">
        <f>INDEX(products!$A:$G, MATCH(orders!$D276, products!$A:$A, 0), MATCH(orders!K$1, products!$A$1:$G$1, 0))</f>
        <v>2.5</v>
      </c>
      <c r="L276">
        <f>INDEX(products!$A:$G, MATCH(orders!$D276, products!$A:$A, 0), MATCH(orders!L$1, products!$A$1:$G$1, 0))</f>
        <v>25.874999999999996</v>
      </c>
      <c r="M276">
        <f t="shared" si="4"/>
        <v>25.874999999999996</v>
      </c>
    </row>
    <row r="277" spans="1:13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IF(_xlfn.XLOOKUP(C277,customers!$A$1:$A$1001, customers!$C$1:$C$1001, , 0) = 0, "", _xlfn.XLOOKUP(C277,customers!$A$1:$A$1001, customers!$C$1:$C$1001, , 0))</f>
        <v>tcrowthe7n@europa.eu</v>
      </c>
      <c r="H277" t="str">
        <f>_xlfn.XLOOKUP(C277,customers!$A$1:$A$1001, customers!$G$1:$G$1001, , 0)</f>
        <v>United States</v>
      </c>
      <c r="I277" t="str">
        <f>INDEX(products!$A:$G, MATCH(orders!$D277, products!$A:$A, 0), MATCH(orders!I$1, products!$A$1:$G$1, 0))</f>
        <v>Exc</v>
      </c>
      <c r="J277" t="str">
        <f>INDEX(products!$A:$G, MATCH(orders!$D277, products!$A:$A, 0), MATCH(orders!J$1, products!$A$1:$G$1, 0))</f>
        <v>L</v>
      </c>
      <c r="K277">
        <f>INDEX(products!$A:$G, MATCH(orders!$D277, products!$A:$A, 0), MATCH(orders!K$1, products!$A$1:$G$1, 0))</f>
        <v>2.5</v>
      </c>
      <c r="L277">
        <f>INDEX(products!$A:$G, MATCH(orders!$D277, products!$A:$A, 0), MATCH(orders!L$1, products!$A$1:$G$1, 0))</f>
        <v>34.154999999999994</v>
      </c>
      <c r="M277">
        <f t="shared" si="4"/>
        <v>204.92999999999995</v>
      </c>
    </row>
    <row r="278" spans="1:13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IF(_xlfn.XLOOKUP(C278,customers!$A$1:$A$1001, customers!$C$1:$C$1001, , 0) = 0, "", _xlfn.XLOOKUP(C278,customers!$A$1:$A$1001, customers!$C$1:$C$1001, , 0))</f>
        <v>dbury7o@tinyurl.com</v>
      </c>
      <c r="H278" t="str">
        <f>_xlfn.XLOOKUP(C278,customers!$A$1:$A$1001, customers!$G$1:$G$1001, , 0)</f>
        <v>Ireland</v>
      </c>
      <c r="I278" t="str">
        <f>INDEX(products!$A:$G, MATCH(orders!$D278, products!$A:$A, 0), MATCH(orders!I$1, products!$A$1:$G$1, 0))</f>
        <v>Rob</v>
      </c>
      <c r="J278" t="str">
        <f>INDEX(products!$A:$G, MATCH(orders!$D278, products!$A:$A, 0), MATCH(orders!J$1, products!$A$1:$G$1, 0))</f>
        <v>L</v>
      </c>
      <c r="K278">
        <f>INDEX(products!$A:$G, MATCH(orders!$D278, products!$A:$A, 0), MATCH(orders!K$1, products!$A$1:$G$1, 0))</f>
        <v>2.5</v>
      </c>
      <c r="L278">
        <f>INDEX(products!$A:$G, MATCH(orders!$D278, products!$A:$A, 0), MATCH(orders!L$1, products!$A$1:$G$1, 0))</f>
        <v>27.484999999999996</v>
      </c>
      <c r="M278">
        <f t="shared" si="4"/>
        <v>109.93999999999998</v>
      </c>
    </row>
    <row r="279" spans="1:13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IF(_xlfn.XLOOKUP(C279,customers!$A$1:$A$1001, customers!$C$1:$C$1001, , 0) = 0, "", _xlfn.XLOOKUP(C279,customers!$A$1:$A$1001, customers!$C$1:$C$1001, , 0))</f>
        <v>gbroadbear7p@omniture.com</v>
      </c>
      <c r="H279" t="str">
        <f>_xlfn.XLOOKUP(C279,customers!$A$1:$A$1001, customers!$G$1:$G$1001, , 0)</f>
        <v>United States</v>
      </c>
      <c r="I279" t="str">
        <f>INDEX(products!$A:$G, MATCH(orders!$D279, products!$A:$A, 0), MATCH(orders!I$1, products!$A$1:$G$1, 0))</f>
        <v>Exc</v>
      </c>
      <c r="J279" t="str">
        <f>INDEX(products!$A:$G, MATCH(orders!$D279, products!$A:$A, 0), MATCH(orders!J$1, products!$A$1:$G$1, 0))</f>
        <v>L</v>
      </c>
      <c r="K279">
        <f>INDEX(products!$A:$G, MATCH(orders!$D279, products!$A:$A, 0), MATCH(orders!K$1, products!$A$1:$G$1, 0))</f>
        <v>1</v>
      </c>
      <c r="L279">
        <f>INDEX(products!$A:$G, MATCH(orders!$D279, products!$A:$A, 0), MATCH(orders!L$1, products!$A$1:$G$1, 0))</f>
        <v>14.85</v>
      </c>
      <c r="M279">
        <f t="shared" si="4"/>
        <v>89.1</v>
      </c>
    </row>
    <row r="280" spans="1:13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IF(_xlfn.XLOOKUP(C280,customers!$A$1:$A$1001, customers!$C$1:$C$1001, , 0) = 0, "", _xlfn.XLOOKUP(C280,customers!$A$1:$A$1001, customers!$C$1:$C$1001, , 0))</f>
        <v>epalfrey7q@devhub.com</v>
      </c>
      <c r="H280" t="str">
        <f>_xlfn.XLOOKUP(C280,customers!$A$1:$A$1001, customers!$G$1:$G$1001, , 0)</f>
        <v>United States</v>
      </c>
      <c r="I280" t="str">
        <f>INDEX(products!$A:$G, MATCH(orders!$D280, products!$A:$A, 0), MATCH(orders!I$1, products!$A$1:$G$1, 0))</f>
        <v>Ara</v>
      </c>
      <c r="J280" t="str">
        <f>INDEX(products!$A:$G, MATCH(orders!$D280, products!$A:$A, 0), MATCH(orders!J$1, products!$A$1:$G$1, 0))</f>
        <v>L</v>
      </c>
      <c r="K280">
        <f>INDEX(products!$A:$G, MATCH(orders!$D280, products!$A:$A, 0), MATCH(orders!K$1, products!$A$1:$G$1, 0))</f>
        <v>0.2</v>
      </c>
      <c r="L280">
        <f>INDEX(products!$A:$G, MATCH(orders!$D280, products!$A:$A, 0), MATCH(orders!L$1, products!$A$1:$G$1, 0))</f>
        <v>3.8849999999999998</v>
      </c>
      <c r="M280">
        <f t="shared" si="4"/>
        <v>7.77</v>
      </c>
    </row>
    <row r="281" spans="1:13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IF(_xlfn.XLOOKUP(C281,customers!$A$1:$A$1001, customers!$C$1:$C$1001, , 0) = 0, "", _xlfn.XLOOKUP(C281,customers!$A$1:$A$1001, customers!$C$1:$C$1001, , 0))</f>
        <v>pmetrick7r@rakuten.co.jp</v>
      </c>
      <c r="H281" t="str">
        <f>_xlfn.XLOOKUP(C281,customers!$A$1:$A$1001, customers!$G$1:$G$1001, , 0)</f>
        <v>United States</v>
      </c>
      <c r="I281" t="str">
        <f>INDEX(products!$A:$G, MATCH(orders!$D281, products!$A:$A, 0), MATCH(orders!I$1, products!$A$1:$G$1, 0))</f>
        <v>Lib</v>
      </c>
      <c r="J281" t="str">
        <f>INDEX(products!$A:$G, MATCH(orders!$D281, products!$A:$A, 0), MATCH(orders!J$1, products!$A$1:$G$1, 0))</f>
        <v>M</v>
      </c>
      <c r="K281">
        <f>INDEX(products!$A:$G, MATCH(orders!$D281, products!$A:$A, 0), MATCH(orders!K$1, products!$A$1:$G$1, 0))</f>
        <v>2.5</v>
      </c>
      <c r="L281">
        <f>INDEX(products!$A:$G, MATCH(orders!$D281, products!$A:$A, 0), MATCH(orders!L$1, products!$A$1:$G$1, 0))</f>
        <v>33.464999999999996</v>
      </c>
      <c r="M281">
        <f t="shared" si="4"/>
        <v>33.464999999999996</v>
      </c>
    </row>
    <row r="282" spans="1:13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 t="str">
        <f>IF(_xlfn.XLOOKUP(C282,customers!$A$1:$A$1001, customers!$C$1:$C$1001, , 0) = 0, "", _xlfn.XLOOKUP(C282,customers!$A$1:$A$1001, customers!$C$1:$C$1001, , 0))</f>
        <v/>
      </c>
      <c r="H282" t="str">
        <f>_xlfn.XLOOKUP(C282,customers!$A$1:$A$1001, customers!$G$1:$G$1001, , 0)</f>
        <v>United States</v>
      </c>
      <c r="I282" t="str">
        <f>INDEX(products!$A:$G, MATCH(orders!$D282, products!$A:$A, 0), MATCH(orders!I$1, products!$A$1:$G$1, 0))</f>
        <v>Exc</v>
      </c>
      <c r="J282" t="str">
        <f>INDEX(products!$A:$G, MATCH(orders!$D282, products!$A:$A, 0), MATCH(orders!J$1, products!$A$1:$G$1, 0))</f>
        <v>M</v>
      </c>
      <c r="K282">
        <f>INDEX(products!$A:$G, MATCH(orders!$D282, products!$A:$A, 0), MATCH(orders!K$1, products!$A$1:$G$1, 0))</f>
        <v>0.5</v>
      </c>
      <c r="L282">
        <f>INDEX(products!$A:$G, MATCH(orders!$D282, products!$A:$A, 0), MATCH(orders!L$1, products!$A$1:$G$1, 0))</f>
        <v>8.25</v>
      </c>
      <c r="M282">
        <f t="shared" si="4"/>
        <v>41.25</v>
      </c>
    </row>
    <row r="283" spans="1:13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IF(_xlfn.XLOOKUP(C283,customers!$A$1:$A$1001, customers!$C$1:$C$1001, , 0) = 0, "", _xlfn.XLOOKUP(C283,customers!$A$1:$A$1001, customers!$C$1:$C$1001, , 0))</f>
        <v>kkarby7t@sbwire.com</v>
      </c>
      <c r="H283" t="str">
        <f>_xlfn.XLOOKUP(C283,customers!$A$1:$A$1001, customers!$G$1:$G$1001, , 0)</f>
        <v>United States</v>
      </c>
      <c r="I283" t="str">
        <f>INDEX(products!$A:$G, MATCH(orders!$D283, products!$A:$A, 0), MATCH(orders!I$1, products!$A$1:$G$1, 0))</f>
        <v>Exc</v>
      </c>
      <c r="J283" t="str">
        <f>INDEX(products!$A:$G, MATCH(orders!$D283, products!$A:$A, 0), MATCH(orders!J$1, products!$A$1:$G$1, 0))</f>
        <v>L</v>
      </c>
      <c r="K283">
        <f>INDEX(products!$A:$G, MATCH(orders!$D283, products!$A:$A, 0), MATCH(orders!K$1, products!$A$1:$G$1, 0))</f>
        <v>1</v>
      </c>
      <c r="L283">
        <f>INDEX(products!$A:$G, MATCH(orders!$D283, products!$A:$A, 0), MATCH(orders!L$1, products!$A$1:$G$1, 0))</f>
        <v>14.85</v>
      </c>
      <c r="M283">
        <f t="shared" si="4"/>
        <v>59.4</v>
      </c>
    </row>
    <row r="284" spans="1:13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IF(_xlfn.XLOOKUP(C284,customers!$A$1:$A$1001, customers!$C$1:$C$1001, , 0) = 0, "", _xlfn.XLOOKUP(C284,customers!$A$1:$A$1001, customers!$C$1:$C$1001, , 0))</f>
        <v>fcrumpe7u@ftc.gov</v>
      </c>
      <c r="H284" t="str">
        <f>_xlfn.XLOOKUP(C284,customers!$A$1:$A$1001, customers!$G$1:$G$1001, , 0)</f>
        <v>United Kingdom</v>
      </c>
      <c r="I284" t="str">
        <f>INDEX(products!$A:$G, MATCH(orders!$D284, products!$A:$A, 0), MATCH(orders!I$1, products!$A$1:$G$1, 0))</f>
        <v>Ara</v>
      </c>
      <c r="J284" t="str">
        <f>INDEX(products!$A:$G, MATCH(orders!$D284, products!$A:$A, 0), MATCH(orders!J$1, products!$A$1:$G$1, 0))</f>
        <v>L</v>
      </c>
      <c r="K284">
        <f>INDEX(products!$A:$G, MATCH(orders!$D284, products!$A:$A, 0), MATCH(orders!K$1, products!$A$1:$G$1, 0))</f>
        <v>0.5</v>
      </c>
      <c r="L284">
        <f>INDEX(products!$A:$G, MATCH(orders!$D284, products!$A:$A, 0), MATCH(orders!L$1, products!$A$1:$G$1, 0))</f>
        <v>7.77</v>
      </c>
      <c r="M284">
        <f t="shared" si="4"/>
        <v>7.77</v>
      </c>
    </row>
    <row r="285" spans="1:13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IF(_xlfn.XLOOKUP(C285,customers!$A$1:$A$1001, customers!$C$1:$C$1001, , 0) = 0, "", _xlfn.XLOOKUP(C285,customers!$A$1:$A$1001, customers!$C$1:$C$1001, , 0))</f>
        <v>achatto7v@sakura.ne.jp</v>
      </c>
      <c r="H285" t="str">
        <f>_xlfn.XLOOKUP(C285,customers!$A$1:$A$1001, customers!$G$1:$G$1001, , 0)</f>
        <v>United Kingdom</v>
      </c>
      <c r="I285" t="str">
        <f>INDEX(products!$A:$G, MATCH(orders!$D285, products!$A:$A, 0), MATCH(orders!I$1, products!$A$1:$G$1, 0))</f>
        <v>Rob</v>
      </c>
      <c r="J285" t="str">
        <f>INDEX(products!$A:$G, MATCH(orders!$D285, products!$A:$A, 0), MATCH(orders!J$1, products!$A$1:$G$1, 0))</f>
        <v>D</v>
      </c>
      <c r="K285">
        <f>INDEX(products!$A:$G, MATCH(orders!$D285, products!$A:$A, 0), MATCH(orders!K$1, products!$A$1:$G$1, 0))</f>
        <v>0.5</v>
      </c>
      <c r="L285">
        <f>INDEX(products!$A:$G, MATCH(orders!$D285, products!$A:$A, 0), MATCH(orders!L$1, products!$A$1:$G$1, 0))</f>
        <v>5.3699999999999992</v>
      </c>
      <c r="M285">
        <f t="shared" si="4"/>
        <v>5.3699999999999992</v>
      </c>
    </row>
    <row r="286" spans="1:13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 t="str">
        <f>IF(_xlfn.XLOOKUP(C286,customers!$A$1:$A$1001, customers!$C$1:$C$1001, , 0) = 0, "", _xlfn.XLOOKUP(C286,customers!$A$1:$A$1001, customers!$C$1:$C$1001, , 0))</f>
        <v/>
      </c>
      <c r="H286" t="str">
        <f>_xlfn.XLOOKUP(C286,customers!$A$1:$A$1001, customers!$G$1:$G$1001, , 0)</f>
        <v>United States</v>
      </c>
      <c r="I286" t="str">
        <f>INDEX(products!$A:$G, MATCH(orders!$D286, products!$A:$A, 0), MATCH(orders!I$1, products!$A$1:$G$1, 0))</f>
        <v>Exc</v>
      </c>
      <c r="J286" t="str">
        <f>INDEX(products!$A:$G, MATCH(orders!$D286, products!$A:$A, 0), MATCH(orders!J$1, products!$A$1:$G$1, 0))</f>
        <v>M</v>
      </c>
      <c r="K286">
        <f>INDEX(products!$A:$G, MATCH(orders!$D286, products!$A:$A, 0), MATCH(orders!K$1, products!$A$1:$G$1, 0))</f>
        <v>2.5</v>
      </c>
      <c r="L286">
        <f>INDEX(products!$A:$G, MATCH(orders!$D286, products!$A:$A, 0), MATCH(orders!L$1, products!$A$1:$G$1, 0))</f>
        <v>31.624999999999996</v>
      </c>
      <c r="M286">
        <f t="shared" si="4"/>
        <v>94.874999999999986</v>
      </c>
    </row>
    <row r="287" spans="1:13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 t="str">
        <f>IF(_xlfn.XLOOKUP(C287,customers!$A$1:$A$1001, customers!$C$1:$C$1001, , 0) = 0, "", _xlfn.XLOOKUP(C287,customers!$A$1:$A$1001, customers!$C$1:$C$1001, , 0))</f>
        <v/>
      </c>
      <c r="H287" t="str">
        <f>_xlfn.XLOOKUP(C287,customers!$A$1:$A$1001, customers!$G$1:$G$1001, , 0)</f>
        <v>United States</v>
      </c>
      <c r="I287" t="str">
        <f>INDEX(products!$A:$G, MATCH(orders!$D287, products!$A:$A, 0), MATCH(orders!I$1, products!$A$1:$G$1, 0))</f>
        <v>Lib</v>
      </c>
      <c r="J287" t="str">
        <f>INDEX(products!$A:$G, MATCH(orders!$D287, products!$A:$A, 0), MATCH(orders!J$1, products!$A$1:$G$1, 0))</f>
        <v>L</v>
      </c>
      <c r="K287">
        <f>INDEX(products!$A:$G, MATCH(orders!$D287, products!$A:$A, 0), MATCH(orders!K$1, products!$A$1:$G$1, 0))</f>
        <v>2.5</v>
      </c>
      <c r="L287">
        <f>INDEX(products!$A:$G, MATCH(orders!$D287, products!$A:$A, 0), MATCH(orders!L$1, products!$A$1:$G$1, 0))</f>
        <v>36.454999999999998</v>
      </c>
      <c r="M287">
        <f t="shared" si="4"/>
        <v>36.454999999999998</v>
      </c>
    </row>
    <row r="288" spans="1:13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IF(_xlfn.XLOOKUP(C288,customers!$A$1:$A$1001, customers!$C$1:$C$1001, , 0) = 0, "", _xlfn.XLOOKUP(C288,customers!$A$1:$A$1001, customers!$C$1:$C$1001, , 0))</f>
        <v>bmergue7y@umn.edu</v>
      </c>
      <c r="H288" t="str">
        <f>_xlfn.XLOOKUP(C288,customers!$A$1:$A$1001, customers!$G$1:$G$1001, , 0)</f>
        <v>United States</v>
      </c>
      <c r="I288" t="str">
        <f>INDEX(products!$A:$G, MATCH(orders!$D288, products!$A:$A, 0), MATCH(orders!I$1, products!$A$1:$G$1, 0))</f>
        <v>Ara</v>
      </c>
      <c r="J288" t="str">
        <f>INDEX(products!$A:$G, MATCH(orders!$D288, products!$A:$A, 0), MATCH(orders!J$1, products!$A$1:$G$1, 0))</f>
        <v>M</v>
      </c>
      <c r="K288">
        <f>INDEX(products!$A:$G, MATCH(orders!$D288, products!$A:$A, 0), MATCH(orders!K$1, products!$A$1:$G$1, 0))</f>
        <v>0.2</v>
      </c>
      <c r="L288">
        <f>INDEX(products!$A:$G, MATCH(orders!$D288, products!$A:$A, 0), MATCH(orders!L$1, products!$A$1:$G$1, 0))</f>
        <v>3.375</v>
      </c>
      <c r="M288">
        <f t="shared" si="4"/>
        <v>13.5</v>
      </c>
    </row>
    <row r="289" spans="1:13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IF(_xlfn.XLOOKUP(C289,customers!$A$1:$A$1001, customers!$C$1:$C$1001, , 0) = 0, "", _xlfn.XLOOKUP(C289,customers!$A$1:$A$1001, customers!$C$1:$C$1001, , 0))</f>
        <v>kpatise7z@jigsy.com</v>
      </c>
      <c r="H289" t="str">
        <f>_xlfn.XLOOKUP(C289,customers!$A$1:$A$1001, customers!$G$1:$G$1001, , 0)</f>
        <v>United States</v>
      </c>
      <c r="I289" t="str">
        <f>INDEX(products!$A:$G, MATCH(orders!$D289, products!$A:$A, 0), MATCH(orders!I$1, products!$A$1:$G$1, 0))</f>
        <v>Rob</v>
      </c>
      <c r="J289" t="str">
        <f>INDEX(products!$A:$G, MATCH(orders!$D289, products!$A:$A, 0), MATCH(orders!J$1, products!$A$1:$G$1, 0))</f>
        <v>L</v>
      </c>
      <c r="K289">
        <f>INDEX(products!$A:$G, MATCH(orders!$D289, products!$A:$A, 0), MATCH(orders!K$1, products!$A$1:$G$1, 0))</f>
        <v>0.2</v>
      </c>
      <c r="L289">
        <f>INDEX(products!$A:$G, MATCH(orders!$D289, products!$A:$A, 0), MATCH(orders!L$1, products!$A$1:$G$1, 0))</f>
        <v>3.5849999999999995</v>
      </c>
      <c r="M289">
        <f t="shared" si="4"/>
        <v>14.339999999999998</v>
      </c>
    </row>
    <row r="290" spans="1:13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 t="str">
        <f>IF(_xlfn.XLOOKUP(C290,customers!$A$1:$A$1001, customers!$C$1:$C$1001, , 0) = 0, "", _xlfn.XLOOKUP(C290,customers!$A$1:$A$1001, customers!$C$1:$C$1001, , 0))</f>
        <v/>
      </c>
      <c r="H290" t="str">
        <f>_xlfn.XLOOKUP(C290,customers!$A$1:$A$1001, customers!$G$1:$G$1001, , 0)</f>
        <v>Ireland</v>
      </c>
      <c r="I290" t="str">
        <f>INDEX(products!$A:$G, MATCH(orders!$D290, products!$A:$A, 0), MATCH(orders!I$1, products!$A$1:$G$1, 0))</f>
        <v>Exc</v>
      </c>
      <c r="J290" t="str">
        <f>INDEX(products!$A:$G, MATCH(orders!$D290, products!$A:$A, 0), MATCH(orders!J$1, products!$A$1:$G$1, 0))</f>
        <v>M</v>
      </c>
      <c r="K290">
        <f>INDEX(products!$A:$G, MATCH(orders!$D290, products!$A:$A, 0), MATCH(orders!K$1, products!$A$1:$G$1, 0))</f>
        <v>0.5</v>
      </c>
      <c r="L290">
        <f>INDEX(products!$A:$G, MATCH(orders!$D290, products!$A:$A, 0), MATCH(orders!L$1, products!$A$1:$G$1, 0))</f>
        <v>8.25</v>
      </c>
      <c r="M290">
        <f t="shared" si="4"/>
        <v>8.25</v>
      </c>
    </row>
    <row r="291" spans="1:13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 t="str">
        <f>IF(_xlfn.XLOOKUP(C291,customers!$A$1:$A$1001, customers!$C$1:$C$1001, , 0) = 0, "", _xlfn.XLOOKUP(C291,customers!$A$1:$A$1001, customers!$C$1:$C$1001, , 0))</f>
        <v/>
      </c>
      <c r="H291" t="str">
        <f>_xlfn.XLOOKUP(C291,customers!$A$1:$A$1001, customers!$G$1:$G$1001, , 0)</f>
        <v>United States</v>
      </c>
      <c r="I291" t="str">
        <f>INDEX(products!$A:$G, MATCH(orders!$D291, products!$A:$A, 0), MATCH(orders!I$1, products!$A$1:$G$1, 0))</f>
        <v>Rob</v>
      </c>
      <c r="J291" t="str">
        <f>INDEX(products!$A:$G, MATCH(orders!$D291, products!$A:$A, 0), MATCH(orders!J$1, products!$A$1:$G$1, 0))</f>
        <v>D</v>
      </c>
      <c r="K291">
        <f>INDEX(products!$A:$G, MATCH(orders!$D291, products!$A:$A, 0), MATCH(orders!K$1, products!$A$1:$G$1, 0))</f>
        <v>0.2</v>
      </c>
      <c r="L291">
        <f>INDEX(products!$A:$G, MATCH(orders!$D291, products!$A:$A, 0), MATCH(orders!L$1, products!$A$1:$G$1, 0))</f>
        <v>2.6849999999999996</v>
      </c>
      <c r="M291">
        <f t="shared" si="4"/>
        <v>13.424999999999997</v>
      </c>
    </row>
    <row r="292" spans="1:13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IF(_xlfn.XLOOKUP(C292,customers!$A$1:$A$1001, customers!$C$1:$C$1001, , 0) = 0, "", _xlfn.XLOOKUP(C292,customers!$A$1:$A$1001, customers!$C$1:$C$1001, , 0))</f>
        <v>dduke82@vkontakte.ru</v>
      </c>
      <c r="H292" t="str">
        <f>_xlfn.XLOOKUP(C292,customers!$A$1:$A$1001, customers!$G$1:$G$1001, , 0)</f>
        <v>United States</v>
      </c>
      <c r="I292" t="str">
        <f>INDEX(products!$A:$G, MATCH(orders!$D292, products!$A:$A, 0), MATCH(orders!I$1, products!$A$1:$G$1, 0))</f>
        <v>Ara</v>
      </c>
      <c r="J292" t="str">
        <f>INDEX(products!$A:$G, MATCH(orders!$D292, products!$A:$A, 0), MATCH(orders!J$1, products!$A$1:$G$1, 0))</f>
        <v>D</v>
      </c>
      <c r="K292">
        <f>INDEX(products!$A:$G, MATCH(orders!$D292, products!$A:$A, 0), MATCH(orders!K$1, products!$A$1:$G$1, 0))</f>
        <v>1</v>
      </c>
      <c r="L292">
        <f>INDEX(products!$A:$G, MATCH(orders!$D292, products!$A:$A, 0), MATCH(orders!L$1, products!$A$1:$G$1, 0))</f>
        <v>9.9499999999999993</v>
      </c>
      <c r="M292">
        <f t="shared" si="4"/>
        <v>49.75</v>
      </c>
    </row>
    <row r="293" spans="1:13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 t="str">
        <f>IF(_xlfn.XLOOKUP(C293,customers!$A$1:$A$1001, customers!$C$1:$C$1001, , 0) = 0, "", _xlfn.XLOOKUP(C293,customers!$A$1:$A$1001, customers!$C$1:$C$1001, , 0))</f>
        <v/>
      </c>
      <c r="H293" t="str">
        <f>_xlfn.XLOOKUP(C293,customers!$A$1:$A$1001, customers!$G$1:$G$1001, , 0)</f>
        <v>Ireland</v>
      </c>
      <c r="I293" t="str">
        <f>INDEX(products!$A:$G, MATCH(orders!$D293, products!$A:$A, 0), MATCH(orders!I$1, products!$A$1:$G$1, 0))</f>
        <v>Exc</v>
      </c>
      <c r="J293" t="str">
        <f>INDEX(products!$A:$G, MATCH(orders!$D293, products!$A:$A, 0), MATCH(orders!J$1, products!$A$1:$G$1, 0))</f>
        <v>M</v>
      </c>
      <c r="K293">
        <f>INDEX(products!$A:$G, MATCH(orders!$D293, products!$A:$A, 0), MATCH(orders!K$1, products!$A$1:$G$1, 0))</f>
        <v>0.5</v>
      </c>
      <c r="L293">
        <f>INDEX(products!$A:$G, MATCH(orders!$D293, products!$A:$A, 0), MATCH(orders!L$1, products!$A$1:$G$1, 0))</f>
        <v>8.25</v>
      </c>
      <c r="M293">
        <f t="shared" si="4"/>
        <v>16.5</v>
      </c>
    </row>
    <row r="294" spans="1:13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IF(_xlfn.XLOOKUP(C294,customers!$A$1:$A$1001, customers!$C$1:$C$1001, , 0) = 0, "", _xlfn.XLOOKUP(C294,customers!$A$1:$A$1001, customers!$C$1:$C$1001, , 0))</f>
        <v>ihussey84@mapy.cz</v>
      </c>
      <c r="H294" t="str">
        <f>_xlfn.XLOOKUP(C294,customers!$A$1:$A$1001, customers!$G$1:$G$1001, , 0)</f>
        <v>United States</v>
      </c>
      <c r="I294" t="str">
        <f>INDEX(products!$A:$G, MATCH(orders!$D294, products!$A:$A, 0), MATCH(orders!I$1, products!$A$1:$G$1, 0))</f>
        <v>Ara</v>
      </c>
      <c r="J294" t="str">
        <f>INDEX(products!$A:$G, MATCH(orders!$D294, products!$A:$A, 0), MATCH(orders!J$1, products!$A$1:$G$1, 0))</f>
        <v>D</v>
      </c>
      <c r="K294">
        <f>INDEX(products!$A:$G, MATCH(orders!$D294, products!$A:$A, 0), MATCH(orders!K$1, products!$A$1:$G$1, 0))</f>
        <v>0.5</v>
      </c>
      <c r="L294">
        <f>INDEX(products!$A:$G, MATCH(orders!$D294, products!$A:$A, 0), MATCH(orders!L$1, products!$A$1:$G$1, 0))</f>
        <v>5.97</v>
      </c>
      <c r="M294">
        <f t="shared" si="4"/>
        <v>17.91</v>
      </c>
    </row>
    <row r="295" spans="1:13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IF(_xlfn.XLOOKUP(C295,customers!$A$1:$A$1001, customers!$C$1:$C$1001, , 0) = 0, "", _xlfn.XLOOKUP(C295,customers!$A$1:$A$1001, customers!$C$1:$C$1001, , 0))</f>
        <v>cpinkerton85@upenn.edu</v>
      </c>
      <c r="H295" t="str">
        <f>_xlfn.XLOOKUP(C295,customers!$A$1:$A$1001, customers!$G$1:$G$1001, , 0)</f>
        <v>United States</v>
      </c>
      <c r="I295" t="str">
        <f>INDEX(products!$A:$G, MATCH(orders!$D295, products!$A:$A, 0), MATCH(orders!I$1, products!$A$1:$G$1, 0))</f>
        <v>Ara</v>
      </c>
      <c r="J295" t="str">
        <f>INDEX(products!$A:$G, MATCH(orders!$D295, products!$A:$A, 0), MATCH(orders!J$1, products!$A$1:$G$1, 0))</f>
        <v>D</v>
      </c>
      <c r="K295">
        <f>INDEX(products!$A:$G, MATCH(orders!$D295, products!$A:$A, 0), MATCH(orders!K$1, products!$A$1:$G$1, 0))</f>
        <v>0.5</v>
      </c>
      <c r="L295">
        <f>INDEX(products!$A:$G, MATCH(orders!$D295, products!$A:$A, 0), MATCH(orders!L$1, products!$A$1:$G$1, 0))</f>
        <v>5.97</v>
      </c>
      <c r="M295">
        <f t="shared" si="4"/>
        <v>29.849999999999998</v>
      </c>
    </row>
    <row r="296" spans="1:13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 t="str">
        <f>IF(_xlfn.XLOOKUP(C296,customers!$A$1:$A$1001, customers!$C$1:$C$1001, , 0) = 0, "", _xlfn.XLOOKUP(C296,customers!$A$1:$A$1001, customers!$C$1:$C$1001, , 0))</f>
        <v/>
      </c>
      <c r="H296" t="str">
        <f>_xlfn.XLOOKUP(C296,customers!$A$1:$A$1001, customers!$G$1:$G$1001, , 0)</f>
        <v>United States</v>
      </c>
      <c r="I296" t="str">
        <f>INDEX(products!$A:$G, MATCH(orders!$D296, products!$A:$A, 0), MATCH(orders!I$1, products!$A$1:$G$1, 0))</f>
        <v>Exc</v>
      </c>
      <c r="J296" t="str">
        <f>INDEX(products!$A:$G, MATCH(orders!$D296, products!$A:$A, 0), MATCH(orders!J$1, products!$A$1:$G$1, 0))</f>
        <v>L</v>
      </c>
      <c r="K296">
        <f>INDEX(products!$A:$G, MATCH(orders!$D296, products!$A:$A, 0), MATCH(orders!K$1, products!$A$1:$G$1, 0))</f>
        <v>1</v>
      </c>
      <c r="L296">
        <f>INDEX(products!$A:$G, MATCH(orders!$D296, products!$A:$A, 0), MATCH(orders!L$1, products!$A$1:$G$1, 0))</f>
        <v>14.85</v>
      </c>
      <c r="M296">
        <f t="shared" si="4"/>
        <v>44.55</v>
      </c>
    </row>
    <row r="297" spans="1:13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 t="str">
        <f>IF(_xlfn.XLOOKUP(C297,customers!$A$1:$A$1001, customers!$C$1:$C$1001, , 0) = 0, "", _xlfn.XLOOKUP(C297,customers!$A$1:$A$1001, customers!$C$1:$C$1001, , 0))</f>
        <v/>
      </c>
      <c r="H297" t="str">
        <f>_xlfn.XLOOKUP(C297,customers!$A$1:$A$1001, customers!$G$1:$G$1001, , 0)</f>
        <v>United States</v>
      </c>
      <c r="I297" t="str">
        <f>INDEX(products!$A:$G, MATCH(orders!$D297, products!$A:$A, 0), MATCH(orders!I$1, products!$A$1:$G$1, 0))</f>
        <v>Exc</v>
      </c>
      <c r="J297" t="str">
        <f>INDEX(products!$A:$G, MATCH(orders!$D297, products!$A:$A, 0), MATCH(orders!J$1, products!$A$1:$G$1, 0))</f>
        <v>M</v>
      </c>
      <c r="K297">
        <f>INDEX(products!$A:$G, MATCH(orders!$D297, products!$A:$A, 0), MATCH(orders!K$1, products!$A$1:$G$1, 0))</f>
        <v>1</v>
      </c>
      <c r="L297">
        <f>INDEX(products!$A:$G, MATCH(orders!$D297, products!$A:$A, 0), MATCH(orders!L$1, products!$A$1:$G$1, 0))</f>
        <v>13.75</v>
      </c>
      <c r="M297">
        <f t="shared" si="4"/>
        <v>27.5</v>
      </c>
    </row>
    <row r="298" spans="1:13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IF(_xlfn.XLOOKUP(C298,customers!$A$1:$A$1001, customers!$C$1:$C$1001, , 0) = 0, "", _xlfn.XLOOKUP(C298,customers!$A$1:$A$1001, customers!$C$1:$C$1001, , 0))</f>
        <v>dvizor88@furl.net</v>
      </c>
      <c r="H298" t="str">
        <f>_xlfn.XLOOKUP(C298,customers!$A$1:$A$1001, customers!$G$1:$G$1001, , 0)</f>
        <v>United States</v>
      </c>
      <c r="I298" t="str">
        <f>INDEX(products!$A:$G, MATCH(orders!$D298, products!$A:$A, 0), MATCH(orders!I$1, products!$A$1:$G$1, 0))</f>
        <v>Rob</v>
      </c>
      <c r="J298" t="str">
        <f>INDEX(products!$A:$G, MATCH(orders!$D298, products!$A:$A, 0), MATCH(orders!J$1, products!$A$1:$G$1, 0))</f>
        <v>M</v>
      </c>
      <c r="K298">
        <f>INDEX(products!$A:$G, MATCH(orders!$D298, products!$A:$A, 0), MATCH(orders!K$1, products!$A$1:$G$1, 0))</f>
        <v>0.5</v>
      </c>
      <c r="L298">
        <f>INDEX(products!$A:$G, MATCH(orders!$D298, products!$A:$A, 0), MATCH(orders!L$1, products!$A$1:$G$1, 0))</f>
        <v>5.97</v>
      </c>
      <c r="M298">
        <f t="shared" si="4"/>
        <v>35.82</v>
      </c>
    </row>
    <row r="299" spans="1:13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IF(_xlfn.XLOOKUP(C299,customers!$A$1:$A$1001, customers!$C$1:$C$1001, , 0) = 0, "", _xlfn.XLOOKUP(C299,customers!$A$1:$A$1001, customers!$C$1:$C$1001, , 0))</f>
        <v>esedgebeer89@oaic.gov.au</v>
      </c>
      <c r="H299" t="str">
        <f>_xlfn.XLOOKUP(C299,customers!$A$1:$A$1001, customers!$G$1:$G$1001, , 0)</f>
        <v>United States</v>
      </c>
      <c r="I299" t="str">
        <f>INDEX(products!$A:$G, MATCH(orders!$D299, products!$A:$A, 0), MATCH(orders!I$1, products!$A$1:$G$1, 0))</f>
        <v>Rob</v>
      </c>
      <c r="J299" t="str">
        <f>INDEX(products!$A:$G, MATCH(orders!$D299, products!$A:$A, 0), MATCH(orders!J$1, products!$A$1:$G$1, 0))</f>
        <v>D</v>
      </c>
      <c r="K299">
        <f>INDEX(products!$A:$G, MATCH(orders!$D299, products!$A:$A, 0), MATCH(orders!K$1, products!$A$1:$G$1, 0))</f>
        <v>0.5</v>
      </c>
      <c r="L299">
        <f>INDEX(products!$A:$G, MATCH(orders!$D299, products!$A:$A, 0), MATCH(orders!L$1, products!$A$1:$G$1, 0))</f>
        <v>5.3699999999999992</v>
      </c>
      <c r="M299">
        <f t="shared" si="4"/>
        <v>16.11</v>
      </c>
    </row>
    <row r="300" spans="1:13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IF(_xlfn.XLOOKUP(C300,customers!$A$1:$A$1001, customers!$C$1:$C$1001, , 0) = 0, "", _xlfn.XLOOKUP(C300,customers!$A$1:$A$1001, customers!$C$1:$C$1001, , 0))</f>
        <v>klestrange8a@lulu.com</v>
      </c>
      <c r="H300" t="str">
        <f>_xlfn.XLOOKUP(C300,customers!$A$1:$A$1001, customers!$G$1:$G$1001, , 0)</f>
        <v>United States</v>
      </c>
      <c r="I300" t="str">
        <f>INDEX(products!$A:$G, MATCH(orders!$D300, products!$A:$A, 0), MATCH(orders!I$1, products!$A$1:$G$1, 0))</f>
        <v>Exc</v>
      </c>
      <c r="J300" t="str">
        <f>INDEX(products!$A:$G, MATCH(orders!$D300, products!$A:$A, 0), MATCH(orders!J$1, products!$A$1:$G$1, 0))</f>
        <v>L</v>
      </c>
      <c r="K300">
        <f>INDEX(products!$A:$G, MATCH(orders!$D300, products!$A:$A, 0), MATCH(orders!K$1, products!$A$1:$G$1, 0))</f>
        <v>0.2</v>
      </c>
      <c r="L300">
        <f>INDEX(products!$A:$G, MATCH(orders!$D300, products!$A:$A, 0), MATCH(orders!L$1, products!$A$1:$G$1, 0))</f>
        <v>4.4550000000000001</v>
      </c>
      <c r="M300">
        <f t="shared" si="4"/>
        <v>26.73</v>
      </c>
    </row>
    <row r="301" spans="1:13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IF(_xlfn.XLOOKUP(C301,customers!$A$1:$A$1001, customers!$C$1:$C$1001, , 0) = 0, "", _xlfn.XLOOKUP(C301,customers!$A$1:$A$1001, customers!$C$1:$C$1001, , 0))</f>
        <v>ltanti8b@techcrunch.com</v>
      </c>
      <c r="H301" t="str">
        <f>_xlfn.XLOOKUP(C301,customers!$A$1:$A$1001, customers!$G$1:$G$1001, , 0)</f>
        <v>United States</v>
      </c>
      <c r="I301" t="str">
        <f>INDEX(products!$A:$G, MATCH(orders!$D301, products!$A:$A, 0), MATCH(orders!I$1, products!$A$1:$G$1, 0))</f>
        <v>Exc</v>
      </c>
      <c r="J301" t="str">
        <f>INDEX(products!$A:$G, MATCH(orders!$D301, products!$A:$A, 0), MATCH(orders!J$1, products!$A$1:$G$1, 0))</f>
        <v>L</v>
      </c>
      <c r="K301">
        <f>INDEX(products!$A:$G, MATCH(orders!$D301, products!$A:$A, 0), MATCH(orders!K$1, products!$A$1:$G$1, 0))</f>
        <v>2.5</v>
      </c>
      <c r="L301">
        <f>INDEX(products!$A:$G, MATCH(orders!$D301, products!$A:$A, 0), MATCH(orders!L$1, products!$A$1:$G$1, 0))</f>
        <v>34.154999999999994</v>
      </c>
      <c r="M301">
        <f t="shared" si="4"/>
        <v>204.92999999999995</v>
      </c>
    </row>
    <row r="302" spans="1:13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IF(_xlfn.XLOOKUP(C302,customers!$A$1:$A$1001, customers!$C$1:$C$1001, , 0) = 0, "", _xlfn.XLOOKUP(C302,customers!$A$1:$A$1001, customers!$C$1:$C$1001, , 0))</f>
        <v>ade8c@1und1.de</v>
      </c>
      <c r="H302" t="str">
        <f>_xlfn.XLOOKUP(C302,customers!$A$1:$A$1001, customers!$G$1:$G$1001, , 0)</f>
        <v>United States</v>
      </c>
      <c r="I302" t="str">
        <f>INDEX(products!$A:$G, MATCH(orders!$D302, products!$A:$A, 0), MATCH(orders!I$1, products!$A$1:$G$1, 0))</f>
        <v>Ara</v>
      </c>
      <c r="J302" t="str">
        <f>INDEX(products!$A:$G, MATCH(orders!$D302, products!$A:$A, 0), MATCH(orders!J$1, products!$A$1:$G$1, 0))</f>
        <v>L</v>
      </c>
      <c r="K302">
        <f>INDEX(products!$A:$G, MATCH(orders!$D302, products!$A:$A, 0), MATCH(orders!K$1, products!$A$1:$G$1, 0))</f>
        <v>1</v>
      </c>
      <c r="L302">
        <f>INDEX(products!$A:$G, MATCH(orders!$D302, products!$A:$A, 0), MATCH(orders!L$1, products!$A$1:$G$1, 0))</f>
        <v>12.95</v>
      </c>
      <c r="M302">
        <f t="shared" si="4"/>
        <v>38.849999999999994</v>
      </c>
    </row>
    <row r="303" spans="1:13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IF(_xlfn.XLOOKUP(C303,customers!$A$1:$A$1001, customers!$C$1:$C$1001, , 0) = 0, "", _xlfn.XLOOKUP(C303,customers!$A$1:$A$1001, customers!$C$1:$C$1001, , 0))</f>
        <v>tjedrachowicz8d@acquirethisname.com</v>
      </c>
      <c r="H303" t="str">
        <f>_xlfn.XLOOKUP(C303,customers!$A$1:$A$1001, customers!$G$1:$G$1001, , 0)</f>
        <v>United States</v>
      </c>
      <c r="I303" t="str">
        <f>INDEX(products!$A:$G, MATCH(orders!$D303, products!$A:$A, 0), MATCH(orders!I$1, products!$A$1:$G$1, 0))</f>
        <v>Lib</v>
      </c>
      <c r="J303" t="str">
        <f>INDEX(products!$A:$G, MATCH(orders!$D303, products!$A:$A, 0), MATCH(orders!J$1, products!$A$1:$G$1, 0))</f>
        <v>D</v>
      </c>
      <c r="K303">
        <f>INDEX(products!$A:$G, MATCH(orders!$D303, products!$A:$A, 0), MATCH(orders!K$1, products!$A$1:$G$1, 0))</f>
        <v>0.2</v>
      </c>
      <c r="L303">
        <f>INDEX(products!$A:$G, MATCH(orders!$D303, products!$A:$A, 0), MATCH(orders!L$1, products!$A$1:$G$1, 0))</f>
        <v>3.8849999999999998</v>
      </c>
      <c r="M303">
        <f t="shared" si="4"/>
        <v>15.54</v>
      </c>
    </row>
    <row r="304" spans="1:13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IF(_xlfn.XLOOKUP(C304,customers!$A$1:$A$1001, customers!$C$1:$C$1001, , 0) = 0, "", _xlfn.XLOOKUP(C304,customers!$A$1:$A$1001, customers!$C$1:$C$1001, , 0))</f>
        <v>pstonner8e@moonfruit.com</v>
      </c>
      <c r="H304" t="str">
        <f>_xlfn.XLOOKUP(C304,customers!$A$1:$A$1001, customers!$G$1:$G$1001, , 0)</f>
        <v>United States</v>
      </c>
      <c r="I304" t="str">
        <f>INDEX(products!$A:$G, MATCH(orders!$D304, products!$A:$A, 0), MATCH(orders!I$1, products!$A$1:$G$1, 0))</f>
        <v>Ara</v>
      </c>
      <c r="J304" t="str">
        <f>INDEX(products!$A:$G, MATCH(orders!$D304, products!$A:$A, 0), MATCH(orders!J$1, products!$A$1:$G$1, 0))</f>
        <v>M</v>
      </c>
      <c r="K304">
        <f>INDEX(products!$A:$G, MATCH(orders!$D304, products!$A:$A, 0), MATCH(orders!K$1, products!$A$1:$G$1, 0))</f>
        <v>0.5</v>
      </c>
      <c r="L304">
        <f>INDEX(products!$A:$G, MATCH(orders!$D304, products!$A:$A, 0), MATCH(orders!L$1, products!$A$1:$G$1, 0))</f>
        <v>6.75</v>
      </c>
      <c r="M304">
        <f t="shared" si="4"/>
        <v>6.75</v>
      </c>
    </row>
    <row r="305" spans="1:13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IF(_xlfn.XLOOKUP(C305,customers!$A$1:$A$1001, customers!$C$1:$C$1001, , 0) = 0, "", _xlfn.XLOOKUP(C305,customers!$A$1:$A$1001, customers!$C$1:$C$1001, , 0))</f>
        <v>dtingly8f@goo.ne.jp</v>
      </c>
      <c r="H305" t="str">
        <f>_xlfn.XLOOKUP(C305,customers!$A$1:$A$1001, customers!$G$1:$G$1001, , 0)</f>
        <v>United States</v>
      </c>
      <c r="I305" t="str">
        <f>INDEX(products!$A:$G, MATCH(orders!$D305, products!$A:$A, 0), MATCH(orders!I$1, products!$A$1:$G$1, 0))</f>
        <v>Exc</v>
      </c>
      <c r="J305" t="str">
        <f>INDEX(products!$A:$G, MATCH(orders!$D305, products!$A:$A, 0), MATCH(orders!J$1, products!$A$1:$G$1, 0))</f>
        <v>D</v>
      </c>
      <c r="K305">
        <f>INDEX(products!$A:$G, MATCH(orders!$D305, products!$A:$A, 0), MATCH(orders!K$1, products!$A$1:$G$1, 0))</f>
        <v>2.5</v>
      </c>
      <c r="L305">
        <f>INDEX(products!$A:$G, MATCH(orders!$D305, products!$A:$A, 0), MATCH(orders!L$1, products!$A$1:$G$1, 0))</f>
        <v>27.945</v>
      </c>
      <c r="M305">
        <f t="shared" si="4"/>
        <v>111.78</v>
      </c>
    </row>
    <row r="306" spans="1:13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IF(_xlfn.XLOOKUP(C306,customers!$A$1:$A$1001, customers!$C$1:$C$1001, , 0) = 0, "", _xlfn.XLOOKUP(C306,customers!$A$1:$A$1001, customers!$C$1:$C$1001, , 0))</f>
        <v>crushe8n@about.me</v>
      </c>
      <c r="H306" t="str">
        <f>_xlfn.XLOOKUP(C306,customers!$A$1:$A$1001, customers!$G$1:$G$1001, , 0)</f>
        <v>United States</v>
      </c>
      <c r="I306" t="str">
        <f>INDEX(products!$A:$G, MATCH(orders!$D306, products!$A:$A, 0), MATCH(orders!I$1, products!$A$1:$G$1, 0))</f>
        <v>Ara</v>
      </c>
      <c r="J306" t="str">
        <f>INDEX(products!$A:$G, MATCH(orders!$D306, products!$A:$A, 0), MATCH(orders!J$1, products!$A$1:$G$1, 0))</f>
        <v>L</v>
      </c>
      <c r="K306">
        <f>INDEX(products!$A:$G, MATCH(orders!$D306, products!$A:$A, 0), MATCH(orders!K$1, products!$A$1:$G$1, 0))</f>
        <v>0.2</v>
      </c>
      <c r="L306">
        <f>INDEX(products!$A:$G, MATCH(orders!$D306, products!$A:$A, 0), MATCH(orders!L$1, products!$A$1:$G$1, 0))</f>
        <v>3.8849999999999998</v>
      </c>
      <c r="M306">
        <f t="shared" si="4"/>
        <v>3.8849999999999998</v>
      </c>
    </row>
    <row r="307" spans="1:13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IF(_xlfn.XLOOKUP(C307,customers!$A$1:$A$1001, customers!$C$1:$C$1001, , 0) = 0, "", _xlfn.XLOOKUP(C307,customers!$A$1:$A$1001, customers!$C$1:$C$1001, , 0))</f>
        <v>bchecci8h@usa.gov</v>
      </c>
      <c r="H307" t="str">
        <f>_xlfn.XLOOKUP(C307,customers!$A$1:$A$1001, customers!$G$1:$G$1001, , 0)</f>
        <v>United Kingdom</v>
      </c>
      <c r="I307" t="str">
        <f>INDEX(products!$A:$G, MATCH(orders!$D307, products!$A:$A, 0), MATCH(orders!I$1, products!$A$1:$G$1, 0))</f>
        <v>Lib</v>
      </c>
      <c r="J307" t="str">
        <f>INDEX(products!$A:$G, MATCH(orders!$D307, products!$A:$A, 0), MATCH(orders!J$1, products!$A$1:$G$1, 0))</f>
        <v>M</v>
      </c>
      <c r="K307">
        <f>INDEX(products!$A:$G, MATCH(orders!$D307, products!$A:$A, 0), MATCH(orders!K$1, products!$A$1:$G$1, 0))</f>
        <v>0.2</v>
      </c>
      <c r="L307">
        <f>INDEX(products!$A:$G, MATCH(orders!$D307, products!$A:$A, 0), MATCH(orders!L$1, products!$A$1:$G$1, 0))</f>
        <v>4.3650000000000002</v>
      </c>
      <c r="M307">
        <f t="shared" si="4"/>
        <v>21.825000000000003</v>
      </c>
    </row>
    <row r="308" spans="1:13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IF(_xlfn.XLOOKUP(C308,customers!$A$1:$A$1001, customers!$C$1:$C$1001, , 0) = 0, "", _xlfn.XLOOKUP(C308,customers!$A$1:$A$1001, customers!$C$1:$C$1001, , 0))</f>
        <v>jbagot8i@mac.com</v>
      </c>
      <c r="H308" t="str">
        <f>_xlfn.XLOOKUP(C308,customers!$A$1:$A$1001, customers!$G$1:$G$1001, , 0)</f>
        <v>United States</v>
      </c>
      <c r="I308" t="str">
        <f>INDEX(products!$A:$G, MATCH(orders!$D308, products!$A:$A, 0), MATCH(orders!I$1, products!$A$1:$G$1, 0))</f>
        <v>Rob</v>
      </c>
      <c r="J308" t="str">
        <f>INDEX(products!$A:$G, MATCH(orders!$D308, products!$A:$A, 0), MATCH(orders!J$1, products!$A$1:$G$1, 0))</f>
        <v>M</v>
      </c>
      <c r="K308">
        <f>INDEX(products!$A:$G, MATCH(orders!$D308, products!$A:$A, 0), MATCH(orders!K$1, products!$A$1:$G$1, 0))</f>
        <v>0.2</v>
      </c>
      <c r="L308">
        <f>INDEX(products!$A:$G, MATCH(orders!$D308, products!$A:$A, 0), MATCH(orders!L$1, products!$A$1:$G$1, 0))</f>
        <v>2.9849999999999999</v>
      </c>
      <c r="M308">
        <f t="shared" si="4"/>
        <v>14.924999999999999</v>
      </c>
    </row>
    <row r="309" spans="1:13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IF(_xlfn.XLOOKUP(C309,customers!$A$1:$A$1001, customers!$C$1:$C$1001, , 0) = 0, "", _xlfn.XLOOKUP(C309,customers!$A$1:$A$1001, customers!$C$1:$C$1001, , 0))</f>
        <v>ebeeble8j@soundcloud.com</v>
      </c>
      <c r="H309" t="str">
        <f>_xlfn.XLOOKUP(C309,customers!$A$1:$A$1001, customers!$G$1:$G$1001, , 0)</f>
        <v>United States</v>
      </c>
      <c r="I309" t="str">
        <f>INDEX(products!$A:$G, MATCH(orders!$D309, products!$A:$A, 0), MATCH(orders!I$1, products!$A$1:$G$1, 0))</f>
        <v>Ara</v>
      </c>
      <c r="J309" t="str">
        <f>INDEX(products!$A:$G, MATCH(orders!$D309, products!$A:$A, 0), MATCH(orders!J$1, products!$A$1:$G$1, 0))</f>
        <v>M</v>
      </c>
      <c r="K309">
        <f>INDEX(products!$A:$G, MATCH(orders!$D309, products!$A:$A, 0), MATCH(orders!K$1, products!$A$1:$G$1, 0))</f>
        <v>1</v>
      </c>
      <c r="L309">
        <f>INDEX(products!$A:$G, MATCH(orders!$D309, products!$A:$A, 0), MATCH(orders!L$1, products!$A$1:$G$1, 0))</f>
        <v>11.25</v>
      </c>
      <c r="M309">
        <f t="shared" si="4"/>
        <v>33.75</v>
      </c>
    </row>
    <row r="310" spans="1:13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IF(_xlfn.XLOOKUP(C310,customers!$A$1:$A$1001, customers!$C$1:$C$1001, , 0) = 0, "", _xlfn.XLOOKUP(C310,customers!$A$1:$A$1001, customers!$C$1:$C$1001, , 0))</f>
        <v>cfluin8k@flickr.com</v>
      </c>
      <c r="H310" t="str">
        <f>_xlfn.XLOOKUP(C310,customers!$A$1:$A$1001, customers!$G$1:$G$1001, , 0)</f>
        <v>United Kingdom</v>
      </c>
      <c r="I310" t="str">
        <f>INDEX(products!$A:$G, MATCH(orders!$D310, products!$A:$A, 0), MATCH(orders!I$1, products!$A$1:$G$1, 0))</f>
        <v>Ara</v>
      </c>
      <c r="J310" t="str">
        <f>INDEX(products!$A:$G, MATCH(orders!$D310, products!$A:$A, 0), MATCH(orders!J$1, products!$A$1:$G$1, 0))</f>
        <v>M</v>
      </c>
      <c r="K310">
        <f>INDEX(products!$A:$G, MATCH(orders!$D310, products!$A:$A, 0), MATCH(orders!K$1, products!$A$1:$G$1, 0))</f>
        <v>1</v>
      </c>
      <c r="L310">
        <f>INDEX(products!$A:$G, MATCH(orders!$D310, products!$A:$A, 0), MATCH(orders!L$1, products!$A$1:$G$1, 0))</f>
        <v>11.25</v>
      </c>
      <c r="M310">
        <f t="shared" si="4"/>
        <v>33.75</v>
      </c>
    </row>
    <row r="311" spans="1:13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IF(_xlfn.XLOOKUP(C311,customers!$A$1:$A$1001, customers!$C$1:$C$1001, , 0) = 0, "", _xlfn.XLOOKUP(C311,customers!$A$1:$A$1001, customers!$C$1:$C$1001, , 0))</f>
        <v>ebletsor8l@vinaora.com</v>
      </c>
      <c r="H311" t="str">
        <f>_xlfn.XLOOKUP(C311,customers!$A$1:$A$1001, customers!$G$1:$G$1001, , 0)</f>
        <v>United States</v>
      </c>
      <c r="I311" t="str">
        <f>INDEX(products!$A:$G, MATCH(orders!$D311, products!$A:$A, 0), MATCH(orders!I$1, products!$A$1:$G$1, 0))</f>
        <v>Lib</v>
      </c>
      <c r="J311" t="str">
        <f>INDEX(products!$A:$G, MATCH(orders!$D311, products!$A:$A, 0), MATCH(orders!J$1, products!$A$1:$G$1, 0))</f>
        <v>M</v>
      </c>
      <c r="K311">
        <f>INDEX(products!$A:$G, MATCH(orders!$D311, products!$A:$A, 0), MATCH(orders!K$1, products!$A$1:$G$1, 0))</f>
        <v>0.2</v>
      </c>
      <c r="L311">
        <f>INDEX(products!$A:$G, MATCH(orders!$D311, products!$A:$A, 0), MATCH(orders!L$1, products!$A$1:$G$1, 0))</f>
        <v>4.3650000000000002</v>
      </c>
      <c r="M311">
        <f t="shared" si="4"/>
        <v>26.19</v>
      </c>
    </row>
    <row r="312" spans="1:13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IF(_xlfn.XLOOKUP(C312,customers!$A$1:$A$1001, customers!$C$1:$C$1001, , 0) = 0, "", _xlfn.XLOOKUP(C312,customers!$A$1:$A$1001, customers!$C$1:$C$1001, , 0))</f>
        <v>pbrydell8m@bloglovin.com</v>
      </c>
      <c r="H312" t="str">
        <f>_xlfn.XLOOKUP(C312,customers!$A$1:$A$1001, customers!$G$1:$G$1001, , 0)</f>
        <v>Ireland</v>
      </c>
      <c r="I312" t="str">
        <f>INDEX(products!$A:$G, MATCH(orders!$D312, products!$A:$A, 0), MATCH(orders!I$1, products!$A$1:$G$1, 0))</f>
        <v>Exc</v>
      </c>
      <c r="J312" t="str">
        <f>INDEX(products!$A:$G, MATCH(orders!$D312, products!$A:$A, 0), MATCH(orders!J$1, products!$A$1:$G$1, 0))</f>
        <v>L</v>
      </c>
      <c r="K312">
        <f>INDEX(products!$A:$G, MATCH(orders!$D312, products!$A:$A, 0), MATCH(orders!K$1, products!$A$1:$G$1, 0))</f>
        <v>1</v>
      </c>
      <c r="L312">
        <f>INDEX(products!$A:$G, MATCH(orders!$D312, products!$A:$A, 0), MATCH(orders!L$1, products!$A$1:$G$1, 0))</f>
        <v>14.85</v>
      </c>
      <c r="M312">
        <f t="shared" si="4"/>
        <v>14.85</v>
      </c>
    </row>
    <row r="313" spans="1:13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IF(_xlfn.XLOOKUP(C313,customers!$A$1:$A$1001, customers!$C$1:$C$1001, , 0) = 0, "", _xlfn.XLOOKUP(C313,customers!$A$1:$A$1001, customers!$C$1:$C$1001, , 0))</f>
        <v>crushe8n@about.me</v>
      </c>
      <c r="H313" t="str">
        <f>_xlfn.XLOOKUP(C313,customers!$A$1:$A$1001, customers!$G$1:$G$1001, , 0)</f>
        <v>United States</v>
      </c>
      <c r="I313" t="str">
        <f>INDEX(products!$A:$G, MATCH(orders!$D313, products!$A:$A, 0), MATCH(orders!I$1, products!$A$1:$G$1, 0))</f>
        <v>Exc</v>
      </c>
      <c r="J313" t="str">
        <f>INDEX(products!$A:$G, MATCH(orders!$D313, products!$A:$A, 0), MATCH(orders!J$1, products!$A$1:$G$1, 0))</f>
        <v>M</v>
      </c>
      <c r="K313">
        <f>INDEX(products!$A:$G, MATCH(orders!$D313, products!$A:$A, 0), MATCH(orders!K$1, products!$A$1:$G$1, 0))</f>
        <v>2.5</v>
      </c>
      <c r="L313">
        <f>INDEX(products!$A:$G, MATCH(orders!$D313, products!$A:$A, 0), MATCH(orders!L$1, products!$A$1:$G$1, 0))</f>
        <v>31.624999999999996</v>
      </c>
      <c r="M313">
        <f t="shared" si="4"/>
        <v>189.74999999999997</v>
      </c>
    </row>
    <row r="314" spans="1:13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IF(_xlfn.XLOOKUP(C314,customers!$A$1:$A$1001, customers!$C$1:$C$1001, , 0) = 0, "", _xlfn.XLOOKUP(C314,customers!$A$1:$A$1001, customers!$C$1:$C$1001, , 0))</f>
        <v>nleethem8o@mac.com</v>
      </c>
      <c r="H314" t="str">
        <f>_xlfn.XLOOKUP(C314,customers!$A$1:$A$1001, customers!$G$1:$G$1001, , 0)</f>
        <v>United States</v>
      </c>
      <c r="I314" t="str">
        <f>INDEX(products!$A:$G, MATCH(orders!$D314, products!$A:$A, 0), MATCH(orders!I$1, products!$A$1:$G$1, 0))</f>
        <v>Rob</v>
      </c>
      <c r="J314" t="str">
        <f>INDEX(products!$A:$G, MATCH(orders!$D314, products!$A:$A, 0), MATCH(orders!J$1, products!$A$1:$G$1, 0))</f>
        <v>M</v>
      </c>
      <c r="K314">
        <f>INDEX(products!$A:$G, MATCH(orders!$D314, products!$A:$A, 0), MATCH(orders!K$1, products!$A$1:$G$1, 0))</f>
        <v>0.5</v>
      </c>
      <c r="L314">
        <f>INDEX(products!$A:$G, MATCH(orders!$D314, products!$A:$A, 0), MATCH(orders!L$1, products!$A$1:$G$1, 0))</f>
        <v>5.97</v>
      </c>
      <c r="M314">
        <f t="shared" si="4"/>
        <v>5.97</v>
      </c>
    </row>
    <row r="315" spans="1:13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IF(_xlfn.XLOOKUP(C315,customers!$A$1:$A$1001, customers!$C$1:$C$1001, , 0) = 0, "", _xlfn.XLOOKUP(C315,customers!$A$1:$A$1001, customers!$C$1:$C$1001, , 0))</f>
        <v>anesfield8p@people.com.cn</v>
      </c>
      <c r="H315" t="str">
        <f>_xlfn.XLOOKUP(C315,customers!$A$1:$A$1001, customers!$G$1:$G$1001, , 0)</f>
        <v>United Kingdom</v>
      </c>
      <c r="I315" t="str">
        <f>INDEX(products!$A:$G, MATCH(orders!$D315, products!$A:$A, 0), MATCH(orders!I$1, products!$A$1:$G$1, 0))</f>
        <v>Rob</v>
      </c>
      <c r="J315" t="str">
        <f>INDEX(products!$A:$G, MATCH(orders!$D315, products!$A:$A, 0), MATCH(orders!J$1, products!$A$1:$G$1, 0))</f>
        <v>M</v>
      </c>
      <c r="K315">
        <f>INDEX(products!$A:$G, MATCH(orders!$D315, products!$A:$A, 0), MATCH(orders!K$1, products!$A$1:$G$1, 0))</f>
        <v>1</v>
      </c>
      <c r="L315">
        <f>INDEX(products!$A:$G, MATCH(orders!$D315, products!$A:$A, 0), MATCH(orders!L$1, products!$A$1:$G$1, 0))</f>
        <v>9.9499999999999993</v>
      </c>
      <c r="M315">
        <f t="shared" si="4"/>
        <v>29.849999999999998</v>
      </c>
    </row>
    <row r="316" spans="1:13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 t="str">
        <f>IF(_xlfn.XLOOKUP(C316,customers!$A$1:$A$1001, customers!$C$1:$C$1001, , 0) = 0, "", _xlfn.XLOOKUP(C316,customers!$A$1:$A$1001, customers!$C$1:$C$1001, , 0))</f>
        <v/>
      </c>
      <c r="H316" t="str">
        <f>_xlfn.XLOOKUP(C316,customers!$A$1:$A$1001, customers!$G$1:$G$1001, , 0)</f>
        <v>United States</v>
      </c>
      <c r="I316" t="str">
        <f>INDEX(products!$A:$G, MATCH(orders!$D316, products!$A:$A, 0), MATCH(orders!I$1, products!$A$1:$G$1, 0))</f>
        <v>Rob</v>
      </c>
      <c r="J316" t="str">
        <f>INDEX(products!$A:$G, MATCH(orders!$D316, products!$A:$A, 0), MATCH(orders!J$1, products!$A$1:$G$1, 0))</f>
        <v>D</v>
      </c>
      <c r="K316">
        <f>INDEX(products!$A:$G, MATCH(orders!$D316, products!$A:$A, 0), MATCH(orders!K$1, products!$A$1:$G$1, 0))</f>
        <v>1</v>
      </c>
      <c r="L316">
        <f>INDEX(products!$A:$G, MATCH(orders!$D316, products!$A:$A, 0), MATCH(orders!L$1, products!$A$1:$G$1, 0))</f>
        <v>8.9499999999999993</v>
      </c>
      <c r="M316">
        <f t="shared" si="4"/>
        <v>44.75</v>
      </c>
    </row>
    <row r="317" spans="1:13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IF(_xlfn.XLOOKUP(C317,customers!$A$1:$A$1001, customers!$C$1:$C$1001, , 0) = 0, "", _xlfn.XLOOKUP(C317,customers!$A$1:$A$1001, customers!$C$1:$C$1001, , 0))</f>
        <v>mbrockway8r@ibm.com</v>
      </c>
      <c r="H317" t="str">
        <f>_xlfn.XLOOKUP(C317,customers!$A$1:$A$1001, customers!$G$1:$G$1001, , 0)</f>
        <v>United States</v>
      </c>
      <c r="I317" t="str">
        <f>INDEX(products!$A:$G, MATCH(orders!$D317, products!$A:$A, 0), MATCH(orders!I$1, products!$A$1:$G$1, 0))</f>
        <v>Exc</v>
      </c>
      <c r="J317" t="str">
        <f>INDEX(products!$A:$G, MATCH(orders!$D317, products!$A:$A, 0), MATCH(orders!J$1, products!$A$1:$G$1, 0))</f>
        <v>L</v>
      </c>
      <c r="K317">
        <f>INDEX(products!$A:$G, MATCH(orders!$D317, products!$A:$A, 0), MATCH(orders!K$1, products!$A$1:$G$1, 0))</f>
        <v>2.5</v>
      </c>
      <c r="L317">
        <f>INDEX(products!$A:$G, MATCH(orders!$D317, products!$A:$A, 0), MATCH(orders!L$1, products!$A$1:$G$1, 0))</f>
        <v>34.154999999999994</v>
      </c>
      <c r="M317">
        <f t="shared" si="4"/>
        <v>34.154999999999994</v>
      </c>
    </row>
    <row r="318" spans="1:13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IF(_xlfn.XLOOKUP(C318,customers!$A$1:$A$1001, customers!$C$1:$C$1001, , 0) = 0, "", _xlfn.XLOOKUP(C318,customers!$A$1:$A$1001, customers!$C$1:$C$1001, , 0))</f>
        <v>nlush8s@dedecms.com</v>
      </c>
      <c r="H318" t="str">
        <f>_xlfn.XLOOKUP(C318,customers!$A$1:$A$1001, customers!$G$1:$G$1001, , 0)</f>
        <v>Ireland</v>
      </c>
      <c r="I318" t="str">
        <f>INDEX(products!$A:$G, MATCH(orders!$D318, products!$A:$A, 0), MATCH(orders!I$1, products!$A$1:$G$1, 0))</f>
        <v>Exc</v>
      </c>
      <c r="J318" t="str">
        <f>INDEX(products!$A:$G, MATCH(orders!$D318, products!$A:$A, 0), MATCH(orders!J$1, products!$A$1:$G$1, 0))</f>
        <v>L</v>
      </c>
      <c r="K318">
        <f>INDEX(products!$A:$G, MATCH(orders!$D318, products!$A:$A, 0), MATCH(orders!K$1, products!$A$1:$G$1, 0))</f>
        <v>2.5</v>
      </c>
      <c r="L318">
        <f>INDEX(products!$A:$G, MATCH(orders!$D318, products!$A:$A, 0), MATCH(orders!L$1, products!$A$1:$G$1, 0))</f>
        <v>34.154999999999994</v>
      </c>
      <c r="M318">
        <f t="shared" si="4"/>
        <v>204.92999999999995</v>
      </c>
    </row>
    <row r="319" spans="1:13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IF(_xlfn.XLOOKUP(C319,customers!$A$1:$A$1001, customers!$C$1:$C$1001, , 0) = 0, "", _xlfn.XLOOKUP(C319,customers!$A$1:$A$1001, customers!$C$1:$C$1001, , 0))</f>
        <v>smcmillian8t@csmonitor.com</v>
      </c>
      <c r="H319" t="str">
        <f>_xlfn.XLOOKUP(C319,customers!$A$1:$A$1001, customers!$G$1:$G$1001, , 0)</f>
        <v>United States</v>
      </c>
      <c r="I319" t="str">
        <f>INDEX(products!$A:$G, MATCH(orders!$D319, products!$A:$A, 0), MATCH(orders!I$1, products!$A$1:$G$1, 0))</f>
        <v>Exc</v>
      </c>
      <c r="J319" t="str">
        <f>INDEX(products!$A:$G, MATCH(orders!$D319, products!$A:$A, 0), MATCH(orders!J$1, products!$A$1:$G$1, 0))</f>
        <v>D</v>
      </c>
      <c r="K319">
        <f>INDEX(products!$A:$G, MATCH(orders!$D319, products!$A:$A, 0), MATCH(orders!K$1, products!$A$1:$G$1, 0))</f>
        <v>0.5</v>
      </c>
      <c r="L319">
        <f>INDEX(products!$A:$G, MATCH(orders!$D319, products!$A:$A, 0), MATCH(orders!L$1, products!$A$1:$G$1, 0))</f>
        <v>7.29</v>
      </c>
      <c r="M319">
        <f t="shared" si="4"/>
        <v>21.87</v>
      </c>
    </row>
    <row r="320" spans="1:13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IF(_xlfn.XLOOKUP(C320,customers!$A$1:$A$1001, customers!$C$1:$C$1001, , 0) = 0, "", _xlfn.XLOOKUP(C320,customers!$A$1:$A$1001, customers!$C$1:$C$1001, , 0))</f>
        <v>tbennison8u@google.cn</v>
      </c>
      <c r="H320" t="str">
        <f>_xlfn.XLOOKUP(C320,customers!$A$1:$A$1001, customers!$G$1:$G$1001, , 0)</f>
        <v>United States</v>
      </c>
      <c r="I320" t="str">
        <f>INDEX(products!$A:$G, MATCH(orders!$D320, products!$A:$A, 0), MATCH(orders!I$1, products!$A$1:$G$1, 0))</f>
        <v>Ara</v>
      </c>
      <c r="J320" t="str">
        <f>INDEX(products!$A:$G, MATCH(orders!$D320, products!$A:$A, 0), MATCH(orders!J$1, products!$A$1:$G$1, 0))</f>
        <v>M</v>
      </c>
      <c r="K320">
        <f>INDEX(products!$A:$G, MATCH(orders!$D320, products!$A:$A, 0), MATCH(orders!K$1, products!$A$1:$G$1, 0))</f>
        <v>2.5</v>
      </c>
      <c r="L320">
        <f>INDEX(products!$A:$G, MATCH(orders!$D320, products!$A:$A, 0), MATCH(orders!L$1, products!$A$1:$G$1, 0))</f>
        <v>25.874999999999996</v>
      </c>
      <c r="M320">
        <f t="shared" si="4"/>
        <v>51.749999999999993</v>
      </c>
    </row>
    <row r="321" spans="1:13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IF(_xlfn.XLOOKUP(C321,customers!$A$1:$A$1001, customers!$C$1:$C$1001, , 0) = 0, "", _xlfn.XLOOKUP(C321,customers!$A$1:$A$1001, customers!$C$1:$C$1001, , 0))</f>
        <v>gtweed8v@yolasite.com</v>
      </c>
      <c r="H321" t="str">
        <f>_xlfn.XLOOKUP(C321,customers!$A$1:$A$1001, customers!$G$1:$G$1001, , 0)</f>
        <v>United States</v>
      </c>
      <c r="I321" t="str">
        <f>INDEX(products!$A:$G, MATCH(orders!$D321, products!$A:$A, 0), MATCH(orders!I$1, products!$A$1:$G$1, 0))</f>
        <v>Exc</v>
      </c>
      <c r="J321" t="str">
        <f>INDEX(products!$A:$G, MATCH(orders!$D321, products!$A:$A, 0), MATCH(orders!J$1, products!$A$1:$G$1, 0))</f>
        <v>M</v>
      </c>
      <c r="K321">
        <f>INDEX(products!$A:$G, MATCH(orders!$D321, products!$A:$A, 0), MATCH(orders!K$1, products!$A$1:$G$1, 0))</f>
        <v>0.2</v>
      </c>
      <c r="L321">
        <f>INDEX(products!$A:$G, MATCH(orders!$D321, products!$A:$A, 0), MATCH(orders!L$1, products!$A$1:$G$1, 0))</f>
        <v>4.125</v>
      </c>
      <c r="M321">
        <f t="shared" si="4"/>
        <v>8.25</v>
      </c>
    </row>
    <row r="322" spans="1:13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IF(_xlfn.XLOOKUP(C322,customers!$A$1:$A$1001, customers!$C$1:$C$1001, , 0) = 0, "", _xlfn.XLOOKUP(C322,customers!$A$1:$A$1001, customers!$C$1:$C$1001, , 0))</f>
        <v>gtweed8v@yolasite.com</v>
      </c>
      <c r="H322" t="str">
        <f>_xlfn.XLOOKUP(C322,customers!$A$1:$A$1001, customers!$G$1:$G$1001, , 0)</f>
        <v>United States</v>
      </c>
      <c r="I322" t="str">
        <f>INDEX(products!$A:$G, MATCH(orders!$D322, products!$A:$A, 0), MATCH(orders!I$1, products!$A$1:$G$1, 0))</f>
        <v>Ara</v>
      </c>
      <c r="J322" t="str">
        <f>INDEX(products!$A:$G, MATCH(orders!$D322, products!$A:$A, 0), MATCH(orders!J$1, products!$A$1:$G$1, 0))</f>
        <v>L</v>
      </c>
      <c r="K322">
        <f>INDEX(products!$A:$G, MATCH(orders!$D322, products!$A:$A, 0), MATCH(orders!K$1, products!$A$1:$G$1, 0))</f>
        <v>0.2</v>
      </c>
      <c r="L322">
        <f>INDEX(products!$A:$G, MATCH(orders!$D322, products!$A:$A, 0), MATCH(orders!L$1, products!$A$1:$G$1, 0))</f>
        <v>3.8849999999999998</v>
      </c>
      <c r="M322">
        <f t="shared" si="4"/>
        <v>19.424999999999997</v>
      </c>
    </row>
    <row r="323" spans="1:13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IF(_xlfn.XLOOKUP(C323,customers!$A$1:$A$1001, customers!$C$1:$C$1001, , 0) = 0, "", _xlfn.XLOOKUP(C323,customers!$A$1:$A$1001, customers!$C$1:$C$1001, , 0))</f>
        <v>ggoggin8x@wix.com</v>
      </c>
      <c r="H323" t="str">
        <f>_xlfn.XLOOKUP(C323,customers!$A$1:$A$1001, customers!$G$1:$G$1001, , 0)</f>
        <v>Ireland</v>
      </c>
      <c r="I323" t="str">
        <f>INDEX(products!$A:$G, MATCH(orders!$D323, products!$A:$A, 0), MATCH(orders!I$1, products!$A$1:$G$1, 0))</f>
        <v>Ara</v>
      </c>
      <c r="J323" t="str">
        <f>INDEX(products!$A:$G, MATCH(orders!$D323, products!$A:$A, 0), MATCH(orders!J$1, products!$A$1:$G$1, 0))</f>
        <v>M</v>
      </c>
      <c r="K323">
        <f>INDEX(products!$A:$G, MATCH(orders!$D323, products!$A:$A, 0), MATCH(orders!K$1, products!$A$1:$G$1, 0))</f>
        <v>0.2</v>
      </c>
      <c r="L323">
        <f>INDEX(products!$A:$G, MATCH(orders!$D323, products!$A:$A, 0), MATCH(orders!L$1, products!$A$1:$G$1, 0))</f>
        <v>3.375</v>
      </c>
      <c r="M323">
        <f t="shared" ref="M323:M386" si="5">L323 *E323</f>
        <v>20.25</v>
      </c>
    </row>
    <row r="324" spans="1:13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IF(_xlfn.XLOOKUP(C324,customers!$A$1:$A$1001, customers!$C$1:$C$1001, , 0) = 0, "", _xlfn.XLOOKUP(C324,customers!$A$1:$A$1001, customers!$C$1:$C$1001, , 0))</f>
        <v>sjeyness8y@biglobe.ne.jp</v>
      </c>
      <c r="H324" t="str">
        <f>_xlfn.XLOOKUP(C324,customers!$A$1:$A$1001, customers!$G$1:$G$1001, , 0)</f>
        <v>Ireland</v>
      </c>
      <c r="I324" t="str">
        <f>INDEX(products!$A:$G, MATCH(orders!$D324, products!$A:$A, 0), MATCH(orders!I$1, products!$A$1:$G$1, 0))</f>
        <v>Lib</v>
      </c>
      <c r="J324" t="str">
        <f>INDEX(products!$A:$G, MATCH(orders!$D324, products!$A:$A, 0), MATCH(orders!J$1, products!$A$1:$G$1, 0))</f>
        <v>D</v>
      </c>
      <c r="K324">
        <f>INDEX(products!$A:$G, MATCH(orders!$D324, products!$A:$A, 0), MATCH(orders!K$1, products!$A$1:$G$1, 0))</f>
        <v>0.5</v>
      </c>
      <c r="L324">
        <f>INDEX(products!$A:$G, MATCH(orders!$D324, products!$A:$A, 0), MATCH(orders!L$1, products!$A$1:$G$1, 0))</f>
        <v>7.77</v>
      </c>
      <c r="M324">
        <f t="shared" si="5"/>
        <v>23.31</v>
      </c>
    </row>
    <row r="325" spans="1:13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IF(_xlfn.XLOOKUP(C325,customers!$A$1:$A$1001, customers!$C$1:$C$1001, , 0) = 0, "", _xlfn.XLOOKUP(C325,customers!$A$1:$A$1001, customers!$C$1:$C$1001, , 0))</f>
        <v>dbonhome8z@shinystat.com</v>
      </c>
      <c r="H325" t="str">
        <f>_xlfn.XLOOKUP(C325,customers!$A$1:$A$1001, customers!$G$1:$G$1001, , 0)</f>
        <v>United States</v>
      </c>
      <c r="I325" t="str">
        <f>INDEX(products!$A:$G, MATCH(orders!$D325, products!$A:$A, 0), MATCH(orders!I$1, products!$A$1:$G$1, 0))</f>
        <v>Exc</v>
      </c>
      <c r="J325" t="str">
        <f>INDEX(products!$A:$G, MATCH(orders!$D325, products!$A:$A, 0), MATCH(orders!J$1, products!$A$1:$G$1, 0))</f>
        <v>D</v>
      </c>
      <c r="K325">
        <f>INDEX(products!$A:$G, MATCH(orders!$D325, products!$A:$A, 0), MATCH(orders!K$1, products!$A$1:$G$1, 0))</f>
        <v>0.2</v>
      </c>
      <c r="L325">
        <f>INDEX(products!$A:$G, MATCH(orders!$D325, products!$A:$A, 0), MATCH(orders!L$1, products!$A$1:$G$1, 0))</f>
        <v>3.645</v>
      </c>
      <c r="M325">
        <f t="shared" si="5"/>
        <v>18.225000000000001</v>
      </c>
    </row>
    <row r="326" spans="1:13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 t="str">
        <f>IF(_xlfn.XLOOKUP(C326,customers!$A$1:$A$1001, customers!$C$1:$C$1001, , 0) = 0, "", _xlfn.XLOOKUP(C326,customers!$A$1:$A$1001, customers!$C$1:$C$1001, , 0))</f>
        <v/>
      </c>
      <c r="H326" t="str">
        <f>_xlfn.XLOOKUP(C326,customers!$A$1:$A$1001, customers!$G$1:$G$1001, , 0)</f>
        <v>United States</v>
      </c>
      <c r="I326" t="str">
        <f>INDEX(products!$A:$G, MATCH(orders!$D326, products!$A:$A, 0), MATCH(orders!I$1, products!$A$1:$G$1, 0))</f>
        <v>Exc</v>
      </c>
      <c r="J326" t="str">
        <f>INDEX(products!$A:$G, MATCH(orders!$D326, products!$A:$A, 0), MATCH(orders!J$1, products!$A$1:$G$1, 0))</f>
        <v>M</v>
      </c>
      <c r="K326">
        <f>INDEX(products!$A:$G, MATCH(orders!$D326, products!$A:$A, 0), MATCH(orders!K$1, products!$A$1:$G$1, 0))</f>
        <v>1</v>
      </c>
      <c r="L326">
        <f>INDEX(products!$A:$G, MATCH(orders!$D326, products!$A:$A, 0), MATCH(orders!L$1, products!$A$1:$G$1, 0))</f>
        <v>13.75</v>
      </c>
      <c r="M326">
        <f t="shared" si="5"/>
        <v>13.75</v>
      </c>
    </row>
    <row r="327" spans="1:13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IF(_xlfn.XLOOKUP(C327,customers!$A$1:$A$1001, customers!$C$1:$C$1001, , 0) = 0, "", _xlfn.XLOOKUP(C327,customers!$A$1:$A$1001, customers!$C$1:$C$1001, , 0))</f>
        <v>tle91@epa.gov</v>
      </c>
      <c r="H327" t="str">
        <f>_xlfn.XLOOKUP(C327,customers!$A$1:$A$1001, customers!$G$1:$G$1001, , 0)</f>
        <v>United States</v>
      </c>
      <c r="I327" t="str">
        <f>INDEX(products!$A:$G, MATCH(orders!$D327, products!$A:$A, 0), MATCH(orders!I$1, products!$A$1:$G$1, 0))</f>
        <v>Ara</v>
      </c>
      <c r="J327" t="str">
        <f>INDEX(products!$A:$G, MATCH(orders!$D327, products!$A:$A, 0), MATCH(orders!J$1, products!$A$1:$G$1, 0))</f>
        <v>L</v>
      </c>
      <c r="K327">
        <f>INDEX(products!$A:$G, MATCH(orders!$D327, products!$A:$A, 0), MATCH(orders!K$1, products!$A$1:$G$1, 0))</f>
        <v>2.5</v>
      </c>
      <c r="L327">
        <f>INDEX(products!$A:$G, MATCH(orders!$D327, products!$A:$A, 0), MATCH(orders!L$1, products!$A$1:$G$1, 0))</f>
        <v>29.784999999999997</v>
      </c>
      <c r="M327">
        <f t="shared" si="5"/>
        <v>29.784999999999997</v>
      </c>
    </row>
    <row r="328" spans="1:13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 t="str">
        <f>IF(_xlfn.XLOOKUP(C328,customers!$A$1:$A$1001, customers!$C$1:$C$1001, , 0) = 0, "", _xlfn.XLOOKUP(C328,customers!$A$1:$A$1001, customers!$C$1:$C$1001, , 0))</f>
        <v/>
      </c>
      <c r="H328" t="str">
        <f>_xlfn.XLOOKUP(C328,customers!$A$1:$A$1001, customers!$G$1:$G$1001, , 0)</f>
        <v>United States</v>
      </c>
      <c r="I328" t="str">
        <f>INDEX(products!$A:$G, MATCH(orders!$D328, products!$A:$A, 0), MATCH(orders!I$1, products!$A$1:$G$1, 0))</f>
        <v>Rob</v>
      </c>
      <c r="J328" t="str">
        <f>INDEX(products!$A:$G, MATCH(orders!$D328, products!$A:$A, 0), MATCH(orders!J$1, products!$A$1:$G$1, 0))</f>
        <v>D</v>
      </c>
      <c r="K328">
        <f>INDEX(products!$A:$G, MATCH(orders!$D328, products!$A:$A, 0), MATCH(orders!K$1, products!$A$1:$G$1, 0))</f>
        <v>1</v>
      </c>
      <c r="L328">
        <f>INDEX(products!$A:$G, MATCH(orders!$D328, products!$A:$A, 0), MATCH(orders!L$1, products!$A$1:$G$1, 0))</f>
        <v>8.9499999999999993</v>
      </c>
      <c r="M328">
        <f t="shared" si="5"/>
        <v>44.75</v>
      </c>
    </row>
    <row r="329" spans="1:13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IF(_xlfn.XLOOKUP(C329,customers!$A$1:$A$1001, customers!$C$1:$C$1001, , 0) = 0, "", _xlfn.XLOOKUP(C329,customers!$A$1:$A$1001, customers!$C$1:$C$1001, , 0))</f>
        <v>balldridge93@yandex.ru</v>
      </c>
      <c r="H329" t="str">
        <f>_xlfn.XLOOKUP(C329,customers!$A$1:$A$1001, customers!$G$1:$G$1001, , 0)</f>
        <v>United States</v>
      </c>
      <c r="I329" t="str">
        <f>INDEX(products!$A:$G, MATCH(orders!$D329, products!$A:$A, 0), MATCH(orders!I$1, products!$A$1:$G$1, 0))</f>
        <v>Rob</v>
      </c>
      <c r="J329" t="str">
        <f>INDEX(products!$A:$G, MATCH(orders!$D329, products!$A:$A, 0), MATCH(orders!J$1, products!$A$1:$G$1, 0))</f>
        <v>D</v>
      </c>
      <c r="K329">
        <f>INDEX(products!$A:$G, MATCH(orders!$D329, products!$A:$A, 0), MATCH(orders!K$1, products!$A$1:$G$1, 0))</f>
        <v>1</v>
      </c>
      <c r="L329">
        <f>INDEX(products!$A:$G, MATCH(orders!$D329, products!$A:$A, 0), MATCH(orders!L$1, products!$A$1:$G$1, 0))</f>
        <v>8.9499999999999993</v>
      </c>
      <c r="M329">
        <f t="shared" si="5"/>
        <v>44.75</v>
      </c>
    </row>
    <row r="330" spans="1:13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 t="str">
        <f>IF(_xlfn.XLOOKUP(C330,customers!$A$1:$A$1001, customers!$C$1:$C$1001, , 0) = 0, "", _xlfn.XLOOKUP(C330,customers!$A$1:$A$1001, customers!$C$1:$C$1001, , 0))</f>
        <v/>
      </c>
      <c r="H330" t="str">
        <f>_xlfn.XLOOKUP(C330,customers!$A$1:$A$1001, customers!$G$1:$G$1001, , 0)</f>
        <v>United States</v>
      </c>
      <c r="I330" t="str">
        <f>INDEX(products!$A:$G, MATCH(orders!$D330, products!$A:$A, 0), MATCH(orders!I$1, products!$A$1:$G$1, 0))</f>
        <v>Lib</v>
      </c>
      <c r="J330" t="str">
        <f>INDEX(products!$A:$G, MATCH(orders!$D330, products!$A:$A, 0), MATCH(orders!J$1, products!$A$1:$G$1, 0))</f>
        <v>L</v>
      </c>
      <c r="K330">
        <f>INDEX(products!$A:$G, MATCH(orders!$D330, products!$A:$A, 0), MATCH(orders!K$1, products!$A$1:$G$1, 0))</f>
        <v>0.5</v>
      </c>
      <c r="L330">
        <f>INDEX(products!$A:$G, MATCH(orders!$D330, products!$A:$A, 0), MATCH(orders!L$1, products!$A$1:$G$1, 0))</f>
        <v>9.51</v>
      </c>
      <c r="M330">
        <f t="shared" si="5"/>
        <v>38.04</v>
      </c>
    </row>
    <row r="331" spans="1:13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IF(_xlfn.XLOOKUP(C331,customers!$A$1:$A$1001, customers!$C$1:$C$1001, , 0) = 0, "", _xlfn.XLOOKUP(C331,customers!$A$1:$A$1001, customers!$C$1:$C$1001, , 0))</f>
        <v>lgoodger95@guardian.co.uk</v>
      </c>
      <c r="H331" t="str">
        <f>_xlfn.XLOOKUP(C331,customers!$A$1:$A$1001, customers!$G$1:$G$1001, , 0)</f>
        <v>United States</v>
      </c>
      <c r="I331" t="str">
        <f>INDEX(products!$A:$G, MATCH(orders!$D331, products!$A:$A, 0), MATCH(orders!I$1, products!$A$1:$G$1, 0))</f>
        <v>Rob</v>
      </c>
      <c r="J331" t="str">
        <f>INDEX(products!$A:$G, MATCH(orders!$D331, products!$A:$A, 0), MATCH(orders!J$1, products!$A$1:$G$1, 0))</f>
        <v>D</v>
      </c>
      <c r="K331">
        <f>INDEX(products!$A:$G, MATCH(orders!$D331, products!$A:$A, 0), MATCH(orders!K$1, products!$A$1:$G$1, 0))</f>
        <v>0.5</v>
      </c>
      <c r="L331">
        <f>INDEX(products!$A:$G, MATCH(orders!$D331, products!$A:$A, 0), MATCH(orders!L$1, products!$A$1:$G$1, 0))</f>
        <v>5.3699999999999992</v>
      </c>
      <c r="M331">
        <f t="shared" si="5"/>
        <v>21.479999999999997</v>
      </c>
    </row>
    <row r="332" spans="1:13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IF(_xlfn.XLOOKUP(C332,customers!$A$1:$A$1001, customers!$C$1:$C$1001, , 0) = 0, "", _xlfn.XLOOKUP(C332,customers!$A$1:$A$1001, customers!$C$1:$C$1001, , 0))</f>
        <v>smcmillian8t@csmonitor.com</v>
      </c>
      <c r="H332" t="str">
        <f>_xlfn.XLOOKUP(C332,customers!$A$1:$A$1001, customers!$G$1:$G$1001, , 0)</f>
        <v>United States</v>
      </c>
      <c r="I332" t="str">
        <f>INDEX(products!$A:$G, MATCH(orders!$D332, products!$A:$A, 0), MATCH(orders!I$1, products!$A$1:$G$1, 0))</f>
        <v>Rob</v>
      </c>
      <c r="J332" t="str">
        <f>INDEX(products!$A:$G, MATCH(orders!$D332, products!$A:$A, 0), MATCH(orders!J$1, products!$A$1:$G$1, 0))</f>
        <v>D</v>
      </c>
      <c r="K332">
        <f>INDEX(products!$A:$G, MATCH(orders!$D332, products!$A:$A, 0), MATCH(orders!K$1, products!$A$1:$G$1, 0))</f>
        <v>0.5</v>
      </c>
      <c r="L332">
        <f>INDEX(products!$A:$G, MATCH(orders!$D332, products!$A:$A, 0), MATCH(orders!L$1, products!$A$1:$G$1, 0))</f>
        <v>5.3699999999999992</v>
      </c>
      <c r="M332">
        <f t="shared" si="5"/>
        <v>16.11</v>
      </c>
    </row>
    <row r="333" spans="1:13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IF(_xlfn.XLOOKUP(C333,customers!$A$1:$A$1001, customers!$C$1:$C$1001, , 0) = 0, "", _xlfn.XLOOKUP(C333,customers!$A$1:$A$1001, customers!$C$1:$C$1001, , 0))</f>
        <v>cdrewett97@wikipedia.org</v>
      </c>
      <c r="H333" t="str">
        <f>_xlfn.XLOOKUP(C333,customers!$A$1:$A$1001, customers!$G$1:$G$1001, , 0)</f>
        <v>United States</v>
      </c>
      <c r="I333" t="str">
        <f>INDEX(products!$A:$G, MATCH(orders!$D333, products!$A:$A, 0), MATCH(orders!I$1, products!$A$1:$G$1, 0))</f>
        <v>Rob</v>
      </c>
      <c r="J333" t="str">
        <f>INDEX(products!$A:$G, MATCH(orders!$D333, products!$A:$A, 0), MATCH(orders!J$1, products!$A$1:$G$1, 0))</f>
        <v>M</v>
      </c>
      <c r="K333">
        <f>INDEX(products!$A:$G, MATCH(orders!$D333, products!$A:$A, 0), MATCH(orders!K$1, products!$A$1:$G$1, 0))</f>
        <v>2.5</v>
      </c>
      <c r="L333">
        <f>INDEX(products!$A:$G, MATCH(orders!$D333, products!$A:$A, 0), MATCH(orders!L$1, products!$A$1:$G$1, 0))</f>
        <v>22.884999999999998</v>
      </c>
      <c r="M333">
        <f t="shared" si="5"/>
        <v>22.884999999999998</v>
      </c>
    </row>
    <row r="334" spans="1:13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IF(_xlfn.XLOOKUP(C334,customers!$A$1:$A$1001, customers!$C$1:$C$1001, , 0) = 0, "", _xlfn.XLOOKUP(C334,customers!$A$1:$A$1001, customers!$C$1:$C$1001, , 0))</f>
        <v>qparsons98@blogtalkradio.com</v>
      </c>
      <c r="H334" t="str">
        <f>_xlfn.XLOOKUP(C334,customers!$A$1:$A$1001, customers!$G$1:$G$1001, , 0)</f>
        <v>United States</v>
      </c>
      <c r="I334" t="str">
        <f>INDEX(products!$A:$G, MATCH(orders!$D334, products!$A:$A, 0), MATCH(orders!I$1, products!$A$1:$G$1, 0))</f>
        <v>Ara</v>
      </c>
      <c r="J334" t="str">
        <f>INDEX(products!$A:$G, MATCH(orders!$D334, products!$A:$A, 0), MATCH(orders!J$1, products!$A$1:$G$1, 0))</f>
        <v>D</v>
      </c>
      <c r="K334">
        <f>INDEX(products!$A:$G, MATCH(orders!$D334, products!$A:$A, 0), MATCH(orders!K$1, products!$A$1:$G$1, 0))</f>
        <v>0.5</v>
      </c>
      <c r="L334">
        <f>INDEX(products!$A:$G, MATCH(orders!$D334, products!$A:$A, 0), MATCH(orders!L$1, products!$A$1:$G$1, 0))</f>
        <v>5.97</v>
      </c>
      <c r="M334">
        <f t="shared" si="5"/>
        <v>17.91</v>
      </c>
    </row>
    <row r="335" spans="1:13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IF(_xlfn.XLOOKUP(C335,customers!$A$1:$A$1001, customers!$C$1:$C$1001, , 0) = 0, "", _xlfn.XLOOKUP(C335,customers!$A$1:$A$1001, customers!$C$1:$C$1001, , 0))</f>
        <v>vceely99@auda.org.au</v>
      </c>
      <c r="H335" t="str">
        <f>_xlfn.XLOOKUP(C335,customers!$A$1:$A$1001, customers!$G$1:$G$1001, , 0)</f>
        <v>United States</v>
      </c>
      <c r="I335" t="str">
        <f>INDEX(products!$A:$G, MATCH(orders!$D335, products!$A:$A, 0), MATCH(orders!I$1, products!$A$1:$G$1, 0))</f>
        <v>Rob</v>
      </c>
      <c r="J335" t="str">
        <f>INDEX(products!$A:$G, MATCH(orders!$D335, products!$A:$A, 0), MATCH(orders!J$1, products!$A$1:$G$1, 0))</f>
        <v>M</v>
      </c>
      <c r="K335">
        <f>INDEX(products!$A:$G, MATCH(orders!$D335, products!$A:$A, 0), MATCH(orders!K$1, products!$A$1:$G$1, 0))</f>
        <v>0.5</v>
      </c>
      <c r="L335">
        <f>INDEX(products!$A:$G, MATCH(orders!$D335, products!$A:$A, 0), MATCH(orders!L$1, products!$A$1:$G$1, 0))</f>
        <v>5.97</v>
      </c>
      <c r="M335">
        <f t="shared" si="5"/>
        <v>23.88</v>
      </c>
    </row>
    <row r="336" spans="1:13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 t="str">
        <f>IF(_xlfn.XLOOKUP(C336,customers!$A$1:$A$1001, customers!$C$1:$C$1001, , 0) = 0, "", _xlfn.XLOOKUP(C336,customers!$A$1:$A$1001, customers!$C$1:$C$1001, , 0))</f>
        <v/>
      </c>
      <c r="H336" t="str">
        <f>_xlfn.XLOOKUP(C336,customers!$A$1:$A$1001, customers!$G$1:$G$1001, , 0)</f>
        <v>United States</v>
      </c>
      <c r="I336" t="str">
        <f>INDEX(products!$A:$G, MATCH(orders!$D336, products!$A:$A, 0), MATCH(orders!I$1, products!$A$1:$G$1, 0))</f>
        <v>Rob</v>
      </c>
      <c r="J336" t="str">
        <f>INDEX(products!$A:$G, MATCH(orders!$D336, products!$A:$A, 0), MATCH(orders!J$1, products!$A$1:$G$1, 0))</f>
        <v>L</v>
      </c>
      <c r="K336">
        <f>INDEX(products!$A:$G, MATCH(orders!$D336, products!$A:$A, 0), MATCH(orders!K$1, products!$A$1:$G$1, 0))</f>
        <v>1</v>
      </c>
      <c r="L336">
        <f>INDEX(products!$A:$G, MATCH(orders!$D336, products!$A:$A, 0), MATCH(orders!L$1, products!$A$1:$G$1, 0))</f>
        <v>11.95</v>
      </c>
      <c r="M336">
        <f t="shared" si="5"/>
        <v>59.75</v>
      </c>
    </row>
    <row r="337" spans="1:13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IF(_xlfn.XLOOKUP(C337,customers!$A$1:$A$1001, customers!$C$1:$C$1001, , 0) = 0, "", _xlfn.XLOOKUP(C337,customers!$A$1:$A$1001, customers!$C$1:$C$1001, , 0))</f>
        <v>cvasiliev9b@discuz.net</v>
      </c>
      <c r="H337" t="str">
        <f>_xlfn.XLOOKUP(C337,customers!$A$1:$A$1001, customers!$G$1:$G$1001, , 0)</f>
        <v>United States</v>
      </c>
      <c r="I337" t="str">
        <f>INDEX(products!$A:$G, MATCH(orders!$D337, products!$A:$A, 0), MATCH(orders!I$1, products!$A$1:$G$1, 0))</f>
        <v>Lib</v>
      </c>
      <c r="J337" t="str">
        <f>INDEX(products!$A:$G, MATCH(orders!$D337, products!$A:$A, 0), MATCH(orders!J$1, products!$A$1:$G$1, 0))</f>
        <v>L</v>
      </c>
      <c r="K337">
        <f>INDEX(products!$A:$G, MATCH(orders!$D337, products!$A:$A, 0), MATCH(orders!K$1, products!$A$1:$G$1, 0))</f>
        <v>0.2</v>
      </c>
      <c r="L337">
        <f>INDEX(products!$A:$G, MATCH(orders!$D337, products!$A:$A, 0), MATCH(orders!L$1, products!$A$1:$G$1, 0))</f>
        <v>4.7549999999999999</v>
      </c>
      <c r="M337">
        <f t="shared" si="5"/>
        <v>28.53</v>
      </c>
    </row>
    <row r="338" spans="1:13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IF(_xlfn.XLOOKUP(C338,customers!$A$1:$A$1001, customers!$C$1:$C$1001, , 0) = 0, "", _xlfn.XLOOKUP(C338,customers!$A$1:$A$1001, customers!$C$1:$C$1001, , 0))</f>
        <v>tomoylan9c@liveinternet.ru</v>
      </c>
      <c r="H338" t="str">
        <f>_xlfn.XLOOKUP(C338,customers!$A$1:$A$1001, customers!$G$1:$G$1001, , 0)</f>
        <v>United Kingdom</v>
      </c>
      <c r="I338" t="str">
        <f>INDEX(products!$A:$G, MATCH(orders!$D338, products!$A:$A, 0), MATCH(orders!I$1, products!$A$1:$G$1, 0))</f>
        <v>Ara</v>
      </c>
      <c r="J338" t="str">
        <f>INDEX(products!$A:$G, MATCH(orders!$D338, products!$A:$A, 0), MATCH(orders!J$1, products!$A$1:$G$1, 0))</f>
        <v>M</v>
      </c>
      <c r="K338">
        <f>INDEX(products!$A:$G, MATCH(orders!$D338, products!$A:$A, 0), MATCH(orders!K$1, products!$A$1:$G$1, 0))</f>
        <v>1</v>
      </c>
      <c r="L338">
        <f>INDEX(products!$A:$G, MATCH(orders!$D338, products!$A:$A, 0), MATCH(orders!L$1, products!$A$1:$G$1, 0))</f>
        <v>11.25</v>
      </c>
      <c r="M338">
        <f t="shared" si="5"/>
        <v>45</v>
      </c>
    </row>
    <row r="339" spans="1:13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 t="str">
        <f>IF(_xlfn.XLOOKUP(C339,customers!$A$1:$A$1001, customers!$C$1:$C$1001, , 0) = 0, "", _xlfn.XLOOKUP(C339,customers!$A$1:$A$1001, customers!$C$1:$C$1001, , 0))</f>
        <v/>
      </c>
      <c r="H339" t="str">
        <f>_xlfn.XLOOKUP(C339,customers!$A$1:$A$1001, customers!$G$1:$G$1001, , 0)</f>
        <v>United States</v>
      </c>
      <c r="I339" t="str">
        <f>INDEX(products!$A:$G, MATCH(orders!$D339, products!$A:$A, 0), MATCH(orders!I$1, products!$A$1:$G$1, 0))</f>
        <v>Exc</v>
      </c>
      <c r="J339" t="str">
        <f>INDEX(products!$A:$G, MATCH(orders!$D339, products!$A:$A, 0), MATCH(orders!J$1, products!$A$1:$G$1, 0))</f>
        <v>D</v>
      </c>
      <c r="K339">
        <f>INDEX(products!$A:$G, MATCH(orders!$D339, products!$A:$A, 0), MATCH(orders!K$1, products!$A$1:$G$1, 0))</f>
        <v>2.5</v>
      </c>
      <c r="L339">
        <f>INDEX(products!$A:$G, MATCH(orders!$D339, products!$A:$A, 0), MATCH(orders!L$1, products!$A$1:$G$1, 0))</f>
        <v>27.945</v>
      </c>
      <c r="M339">
        <f t="shared" si="5"/>
        <v>55.89</v>
      </c>
    </row>
    <row r="340" spans="1:13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IF(_xlfn.XLOOKUP(C340,customers!$A$1:$A$1001, customers!$C$1:$C$1001, , 0) = 0, "", _xlfn.XLOOKUP(C340,customers!$A$1:$A$1001, customers!$C$1:$C$1001, , 0))</f>
        <v>wfetherston9e@constantcontact.com</v>
      </c>
      <c r="H340" t="str">
        <f>_xlfn.XLOOKUP(C340,customers!$A$1:$A$1001, customers!$G$1:$G$1001, , 0)</f>
        <v>United States</v>
      </c>
      <c r="I340" t="str">
        <f>INDEX(products!$A:$G, MATCH(orders!$D340, products!$A:$A, 0), MATCH(orders!I$1, products!$A$1:$G$1, 0))</f>
        <v>Exc</v>
      </c>
      <c r="J340" t="str">
        <f>INDEX(products!$A:$G, MATCH(orders!$D340, products!$A:$A, 0), MATCH(orders!J$1, products!$A$1:$G$1, 0))</f>
        <v>L</v>
      </c>
      <c r="K340">
        <f>INDEX(products!$A:$G, MATCH(orders!$D340, products!$A:$A, 0), MATCH(orders!K$1, products!$A$1:$G$1, 0))</f>
        <v>1</v>
      </c>
      <c r="L340">
        <f>INDEX(products!$A:$G, MATCH(orders!$D340, products!$A:$A, 0), MATCH(orders!L$1, products!$A$1:$G$1, 0))</f>
        <v>14.85</v>
      </c>
      <c r="M340">
        <f t="shared" si="5"/>
        <v>59.4</v>
      </c>
    </row>
    <row r="341" spans="1:13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IF(_xlfn.XLOOKUP(C341,customers!$A$1:$A$1001, customers!$C$1:$C$1001, , 0) = 0, "", _xlfn.XLOOKUP(C341,customers!$A$1:$A$1001, customers!$C$1:$C$1001, , 0))</f>
        <v>erasmus9f@techcrunch.com</v>
      </c>
      <c r="H341" t="str">
        <f>_xlfn.XLOOKUP(C341,customers!$A$1:$A$1001, customers!$G$1:$G$1001, , 0)</f>
        <v>United States</v>
      </c>
      <c r="I341" t="str">
        <f>INDEX(products!$A:$G, MATCH(orders!$D341, products!$A:$A, 0), MATCH(orders!I$1, products!$A$1:$G$1, 0))</f>
        <v>Exc</v>
      </c>
      <c r="J341" t="str">
        <f>INDEX(products!$A:$G, MATCH(orders!$D341, products!$A:$A, 0), MATCH(orders!J$1, products!$A$1:$G$1, 0))</f>
        <v>D</v>
      </c>
      <c r="K341">
        <f>INDEX(products!$A:$G, MATCH(orders!$D341, products!$A:$A, 0), MATCH(orders!K$1, products!$A$1:$G$1, 0))</f>
        <v>0.2</v>
      </c>
      <c r="L341">
        <f>INDEX(products!$A:$G, MATCH(orders!$D341, products!$A:$A, 0), MATCH(orders!L$1, products!$A$1:$G$1, 0))</f>
        <v>3.645</v>
      </c>
      <c r="M341">
        <f t="shared" si="5"/>
        <v>7.29</v>
      </c>
    </row>
    <row r="342" spans="1:13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IF(_xlfn.XLOOKUP(C342,customers!$A$1:$A$1001, customers!$C$1:$C$1001, , 0) = 0, "", _xlfn.XLOOKUP(C342,customers!$A$1:$A$1001, customers!$C$1:$C$1001, , 0))</f>
        <v>wgiorgioni9g@wikipedia.org</v>
      </c>
      <c r="H342" t="str">
        <f>_xlfn.XLOOKUP(C342,customers!$A$1:$A$1001, customers!$G$1:$G$1001, , 0)</f>
        <v>United States</v>
      </c>
      <c r="I342" t="str">
        <f>INDEX(products!$A:$G, MATCH(orders!$D342, products!$A:$A, 0), MATCH(orders!I$1, products!$A$1:$G$1, 0))</f>
        <v>Exc</v>
      </c>
      <c r="J342" t="str">
        <f>INDEX(products!$A:$G, MATCH(orders!$D342, products!$A:$A, 0), MATCH(orders!J$1, products!$A$1:$G$1, 0))</f>
        <v>D</v>
      </c>
      <c r="K342">
        <f>INDEX(products!$A:$G, MATCH(orders!$D342, products!$A:$A, 0), MATCH(orders!K$1, products!$A$1:$G$1, 0))</f>
        <v>0.5</v>
      </c>
      <c r="L342">
        <f>INDEX(products!$A:$G, MATCH(orders!$D342, products!$A:$A, 0), MATCH(orders!L$1, products!$A$1:$G$1, 0))</f>
        <v>7.29</v>
      </c>
      <c r="M342">
        <f t="shared" si="5"/>
        <v>7.29</v>
      </c>
    </row>
    <row r="343" spans="1:13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IF(_xlfn.XLOOKUP(C343,customers!$A$1:$A$1001, customers!$C$1:$C$1001, , 0) = 0, "", _xlfn.XLOOKUP(C343,customers!$A$1:$A$1001, customers!$C$1:$C$1001, , 0))</f>
        <v>lscargle9h@myspace.com</v>
      </c>
      <c r="H343" t="str">
        <f>_xlfn.XLOOKUP(C343,customers!$A$1:$A$1001, customers!$G$1:$G$1001, , 0)</f>
        <v>United States</v>
      </c>
      <c r="I343" t="str">
        <f>INDEX(products!$A:$G, MATCH(orders!$D343, products!$A:$A, 0), MATCH(orders!I$1, products!$A$1:$G$1, 0))</f>
        <v>Exc</v>
      </c>
      <c r="J343" t="str">
        <f>INDEX(products!$A:$G, MATCH(orders!$D343, products!$A:$A, 0), MATCH(orders!J$1, products!$A$1:$G$1, 0))</f>
        <v>L</v>
      </c>
      <c r="K343">
        <f>INDEX(products!$A:$G, MATCH(orders!$D343, products!$A:$A, 0), MATCH(orders!K$1, products!$A$1:$G$1, 0))</f>
        <v>0.5</v>
      </c>
      <c r="L343">
        <f>INDEX(products!$A:$G, MATCH(orders!$D343, products!$A:$A, 0), MATCH(orders!L$1, products!$A$1:$G$1, 0))</f>
        <v>8.91</v>
      </c>
      <c r="M343">
        <f t="shared" si="5"/>
        <v>17.82</v>
      </c>
    </row>
    <row r="344" spans="1:13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IF(_xlfn.XLOOKUP(C344,customers!$A$1:$A$1001, customers!$C$1:$C$1001, , 0) = 0, "", _xlfn.XLOOKUP(C344,customers!$A$1:$A$1001, customers!$C$1:$C$1001, , 0))</f>
        <v>lscargle9h@myspace.com</v>
      </c>
      <c r="H344" t="str">
        <f>_xlfn.XLOOKUP(C344,customers!$A$1:$A$1001, customers!$G$1:$G$1001, , 0)</f>
        <v>United States</v>
      </c>
      <c r="I344" t="str">
        <f>INDEX(products!$A:$G, MATCH(orders!$D344, products!$A:$A, 0), MATCH(orders!I$1, products!$A$1:$G$1, 0))</f>
        <v>Lib</v>
      </c>
      <c r="J344" t="str">
        <f>INDEX(products!$A:$G, MATCH(orders!$D344, products!$A:$A, 0), MATCH(orders!J$1, products!$A$1:$G$1, 0))</f>
        <v>D</v>
      </c>
      <c r="K344">
        <f>INDEX(products!$A:$G, MATCH(orders!$D344, products!$A:$A, 0), MATCH(orders!K$1, products!$A$1:$G$1, 0))</f>
        <v>0.5</v>
      </c>
      <c r="L344">
        <f>INDEX(products!$A:$G, MATCH(orders!$D344, products!$A:$A, 0), MATCH(orders!L$1, products!$A$1:$G$1, 0))</f>
        <v>7.77</v>
      </c>
      <c r="M344">
        <f t="shared" si="5"/>
        <v>38.849999999999994</v>
      </c>
    </row>
    <row r="345" spans="1:13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IF(_xlfn.XLOOKUP(C345,customers!$A$1:$A$1001, customers!$C$1:$C$1001, , 0) = 0, "", _xlfn.XLOOKUP(C345,customers!$A$1:$A$1001, customers!$C$1:$C$1001, , 0))</f>
        <v>nclimance9j@europa.eu</v>
      </c>
      <c r="H345" t="str">
        <f>_xlfn.XLOOKUP(C345,customers!$A$1:$A$1001, customers!$G$1:$G$1001, , 0)</f>
        <v>United States</v>
      </c>
      <c r="I345" t="str">
        <f>INDEX(products!$A:$G, MATCH(orders!$D345, products!$A:$A, 0), MATCH(orders!I$1, products!$A$1:$G$1, 0))</f>
        <v>Rob</v>
      </c>
      <c r="J345" t="str">
        <f>INDEX(products!$A:$G, MATCH(orders!$D345, products!$A:$A, 0), MATCH(orders!J$1, products!$A$1:$G$1, 0))</f>
        <v>D</v>
      </c>
      <c r="K345">
        <f>INDEX(products!$A:$G, MATCH(orders!$D345, products!$A:$A, 0), MATCH(orders!K$1, products!$A$1:$G$1, 0))</f>
        <v>0.5</v>
      </c>
      <c r="L345">
        <f>INDEX(products!$A:$G, MATCH(orders!$D345, products!$A:$A, 0), MATCH(orders!L$1, products!$A$1:$G$1, 0))</f>
        <v>5.3699999999999992</v>
      </c>
      <c r="M345">
        <f t="shared" si="5"/>
        <v>32.22</v>
      </c>
    </row>
    <row r="346" spans="1:13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 t="str">
        <f>IF(_xlfn.XLOOKUP(C346,customers!$A$1:$A$1001, customers!$C$1:$C$1001, , 0) = 0, "", _xlfn.XLOOKUP(C346,customers!$A$1:$A$1001, customers!$C$1:$C$1001, , 0))</f>
        <v/>
      </c>
      <c r="H346" t="str">
        <f>_xlfn.XLOOKUP(C346,customers!$A$1:$A$1001, customers!$G$1:$G$1001, , 0)</f>
        <v>Ireland</v>
      </c>
      <c r="I346" t="str">
        <f>INDEX(products!$A:$G, MATCH(orders!$D346, products!$A:$A, 0), MATCH(orders!I$1, products!$A$1:$G$1, 0))</f>
        <v>Rob</v>
      </c>
      <c r="J346" t="str">
        <f>INDEX(products!$A:$G, MATCH(orders!$D346, products!$A:$A, 0), MATCH(orders!J$1, products!$A$1:$G$1, 0))</f>
        <v>M</v>
      </c>
      <c r="K346">
        <f>INDEX(products!$A:$G, MATCH(orders!$D346, products!$A:$A, 0), MATCH(orders!K$1, products!$A$1:$G$1, 0))</f>
        <v>1</v>
      </c>
      <c r="L346">
        <f>INDEX(products!$A:$G, MATCH(orders!$D346, products!$A:$A, 0), MATCH(orders!L$1, products!$A$1:$G$1, 0))</f>
        <v>9.9499999999999993</v>
      </c>
      <c r="M346">
        <f t="shared" si="5"/>
        <v>19.899999999999999</v>
      </c>
    </row>
    <row r="347" spans="1:13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IF(_xlfn.XLOOKUP(C347,customers!$A$1:$A$1001, customers!$C$1:$C$1001, , 0) = 0, "", _xlfn.XLOOKUP(C347,customers!$A$1:$A$1001, customers!$C$1:$C$1001, , 0))</f>
        <v>asnazle9l@oracle.com</v>
      </c>
      <c r="H347" t="str">
        <f>_xlfn.XLOOKUP(C347,customers!$A$1:$A$1001, customers!$G$1:$G$1001, , 0)</f>
        <v>United States</v>
      </c>
      <c r="I347" t="str">
        <f>INDEX(products!$A:$G, MATCH(orders!$D347, products!$A:$A, 0), MATCH(orders!I$1, products!$A$1:$G$1, 0))</f>
        <v>Rob</v>
      </c>
      <c r="J347" t="str">
        <f>INDEX(products!$A:$G, MATCH(orders!$D347, products!$A:$A, 0), MATCH(orders!J$1, products!$A$1:$G$1, 0))</f>
        <v>L</v>
      </c>
      <c r="K347">
        <f>INDEX(products!$A:$G, MATCH(orders!$D347, products!$A:$A, 0), MATCH(orders!K$1, products!$A$1:$G$1, 0))</f>
        <v>1</v>
      </c>
      <c r="L347">
        <f>INDEX(products!$A:$G, MATCH(orders!$D347, products!$A:$A, 0), MATCH(orders!L$1, products!$A$1:$G$1, 0))</f>
        <v>11.95</v>
      </c>
      <c r="M347">
        <f t="shared" si="5"/>
        <v>59.75</v>
      </c>
    </row>
    <row r="348" spans="1:13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IF(_xlfn.XLOOKUP(C348,customers!$A$1:$A$1001, customers!$C$1:$C$1001, , 0) = 0, "", _xlfn.XLOOKUP(C348,customers!$A$1:$A$1001, customers!$C$1:$C$1001, , 0))</f>
        <v>rworg9m@arstechnica.com</v>
      </c>
      <c r="H348" t="str">
        <f>_xlfn.XLOOKUP(C348,customers!$A$1:$A$1001, customers!$G$1:$G$1001, , 0)</f>
        <v>United States</v>
      </c>
      <c r="I348" t="str">
        <f>INDEX(products!$A:$G, MATCH(orders!$D348, products!$A:$A, 0), MATCH(orders!I$1, products!$A$1:$G$1, 0))</f>
        <v>Ara</v>
      </c>
      <c r="J348" t="str">
        <f>INDEX(products!$A:$G, MATCH(orders!$D348, products!$A:$A, 0), MATCH(orders!J$1, products!$A$1:$G$1, 0))</f>
        <v>L</v>
      </c>
      <c r="K348">
        <f>INDEX(products!$A:$G, MATCH(orders!$D348, products!$A:$A, 0), MATCH(orders!K$1, products!$A$1:$G$1, 0))</f>
        <v>0.5</v>
      </c>
      <c r="L348">
        <f>INDEX(products!$A:$G, MATCH(orders!$D348, products!$A:$A, 0), MATCH(orders!L$1, products!$A$1:$G$1, 0))</f>
        <v>7.77</v>
      </c>
      <c r="M348">
        <f t="shared" si="5"/>
        <v>23.31</v>
      </c>
    </row>
    <row r="349" spans="1:13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IF(_xlfn.XLOOKUP(C349,customers!$A$1:$A$1001, customers!$C$1:$C$1001, , 0) = 0, "", _xlfn.XLOOKUP(C349,customers!$A$1:$A$1001, customers!$C$1:$C$1001, , 0))</f>
        <v>ldanes9n@umn.edu</v>
      </c>
      <c r="H349" t="str">
        <f>_xlfn.XLOOKUP(C349,customers!$A$1:$A$1001, customers!$G$1:$G$1001, , 0)</f>
        <v>United States</v>
      </c>
      <c r="I349" t="str">
        <f>INDEX(products!$A:$G, MATCH(orders!$D349, products!$A:$A, 0), MATCH(orders!I$1, products!$A$1:$G$1, 0))</f>
        <v>Lib</v>
      </c>
      <c r="J349" t="str">
        <f>INDEX(products!$A:$G, MATCH(orders!$D349, products!$A:$A, 0), MATCH(orders!J$1, products!$A$1:$G$1, 0))</f>
        <v>M</v>
      </c>
      <c r="K349">
        <f>INDEX(products!$A:$G, MATCH(orders!$D349, products!$A:$A, 0), MATCH(orders!K$1, products!$A$1:$G$1, 0))</f>
        <v>1</v>
      </c>
      <c r="L349">
        <f>INDEX(products!$A:$G, MATCH(orders!$D349, products!$A:$A, 0), MATCH(orders!L$1, products!$A$1:$G$1, 0))</f>
        <v>14.55</v>
      </c>
      <c r="M349">
        <f t="shared" si="5"/>
        <v>43.650000000000006</v>
      </c>
    </row>
    <row r="350" spans="1:13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IF(_xlfn.XLOOKUP(C350,customers!$A$1:$A$1001, customers!$C$1:$C$1001, , 0) = 0, "", _xlfn.XLOOKUP(C350,customers!$A$1:$A$1001, customers!$C$1:$C$1001, , 0))</f>
        <v>skeynd9o@narod.ru</v>
      </c>
      <c r="H350" t="str">
        <f>_xlfn.XLOOKUP(C350,customers!$A$1:$A$1001, customers!$G$1:$G$1001, , 0)</f>
        <v>United States</v>
      </c>
      <c r="I350" t="str">
        <f>INDEX(products!$A:$G, MATCH(orders!$D350, products!$A:$A, 0), MATCH(orders!I$1, products!$A$1:$G$1, 0))</f>
        <v>Exc</v>
      </c>
      <c r="J350" t="str">
        <f>INDEX(products!$A:$G, MATCH(orders!$D350, products!$A:$A, 0), MATCH(orders!J$1, products!$A$1:$G$1, 0))</f>
        <v>L</v>
      </c>
      <c r="K350">
        <f>INDEX(products!$A:$G, MATCH(orders!$D350, products!$A:$A, 0), MATCH(orders!K$1, products!$A$1:$G$1, 0))</f>
        <v>2.5</v>
      </c>
      <c r="L350">
        <f>INDEX(products!$A:$G, MATCH(orders!$D350, products!$A:$A, 0), MATCH(orders!L$1, products!$A$1:$G$1, 0))</f>
        <v>34.154999999999994</v>
      </c>
      <c r="M350">
        <f t="shared" si="5"/>
        <v>204.92999999999995</v>
      </c>
    </row>
    <row r="351" spans="1:13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IF(_xlfn.XLOOKUP(C351,customers!$A$1:$A$1001, customers!$C$1:$C$1001, , 0) = 0, "", _xlfn.XLOOKUP(C351,customers!$A$1:$A$1001, customers!$C$1:$C$1001, , 0))</f>
        <v>ddaveridge9p@arstechnica.com</v>
      </c>
      <c r="H351" t="str">
        <f>_xlfn.XLOOKUP(C351,customers!$A$1:$A$1001, customers!$G$1:$G$1001, , 0)</f>
        <v>United States</v>
      </c>
      <c r="I351" t="str">
        <f>INDEX(products!$A:$G, MATCH(orders!$D351, products!$A:$A, 0), MATCH(orders!I$1, products!$A$1:$G$1, 0))</f>
        <v>Rob</v>
      </c>
      <c r="J351" t="str">
        <f>INDEX(products!$A:$G, MATCH(orders!$D351, products!$A:$A, 0), MATCH(orders!J$1, products!$A$1:$G$1, 0))</f>
        <v>L</v>
      </c>
      <c r="K351">
        <f>INDEX(products!$A:$G, MATCH(orders!$D351, products!$A:$A, 0), MATCH(orders!K$1, products!$A$1:$G$1, 0))</f>
        <v>0.2</v>
      </c>
      <c r="L351">
        <f>INDEX(products!$A:$G, MATCH(orders!$D351, products!$A:$A, 0), MATCH(orders!L$1, products!$A$1:$G$1, 0))</f>
        <v>3.5849999999999995</v>
      </c>
      <c r="M351">
        <f t="shared" si="5"/>
        <v>14.339999999999998</v>
      </c>
    </row>
    <row r="352" spans="1:13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IF(_xlfn.XLOOKUP(C352,customers!$A$1:$A$1001, customers!$C$1:$C$1001, , 0) = 0, "", _xlfn.XLOOKUP(C352,customers!$A$1:$A$1001, customers!$C$1:$C$1001, , 0))</f>
        <v>jawdry9q@utexas.edu</v>
      </c>
      <c r="H352" t="str">
        <f>_xlfn.XLOOKUP(C352,customers!$A$1:$A$1001, customers!$G$1:$G$1001, , 0)</f>
        <v>United States</v>
      </c>
      <c r="I352" t="str">
        <f>INDEX(products!$A:$G, MATCH(orders!$D352, products!$A:$A, 0), MATCH(orders!I$1, products!$A$1:$G$1, 0))</f>
        <v>Ara</v>
      </c>
      <c r="J352" t="str">
        <f>INDEX(products!$A:$G, MATCH(orders!$D352, products!$A:$A, 0), MATCH(orders!J$1, products!$A$1:$G$1, 0))</f>
        <v>D</v>
      </c>
      <c r="K352">
        <f>INDEX(products!$A:$G, MATCH(orders!$D352, products!$A:$A, 0), MATCH(orders!K$1, products!$A$1:$G$1, 0))</f>
        <v>0.5</v>
      </c>
      <c r="L352">
        <f>INDEX(products!$A:$G, MATCH(orders!$D352, products!$A:$A, 0), MATCH(orders!L$1, products!$A$1:$G$1, 0))</f>
        <v>5.97</v>
      </c>
      <c r="M352">
        <f t="shared" si="5"/>
        <v>23.88</v>
      </c>
    </row>
    <row r="353" spans="1:13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IF(_xlfn.XLOOKUP(C353,customers!$A$1:$A$1001, customers!$C$1:$C$1001, , 0) = 0, "", _xlfn.XLOOKUP(C353,customers!$A$1:$A$1001, customers!$C$1:$C$1001, , 0))</f>
        <v>eryles9r@fastcompany.com</v>
      </c>
      <c r="H353" t="str">
        <f>_xlfn.XLOOKUP(C353,customers!$A$1:$A$1001, customers!$G$1:$G$1001, , 0)</f>
        <v>United States</v>
      </c>
      <c r="I353" t="str">
        <f>INDEX(products!$A:$G, MATCH(orders!$D353, products!$A:$A, 0), MATCH(orders!I$1, products!$A$1:$G$1, 0))</f>
        <v>Ara</v>
      </c>
      <c r="J353" t="str">
        <f>INDEX(products!$A:$G, MATCH(orders!$D353, products!$A:$A, 0), MATCH(orders!J$1, products!$A$1:$G$1, 0))</f>
        <v>M</v>
      </c>
      <c r="K353">
        <f>INDEX(products!$A:$G, MATCH(orders!$D353, products!$A:$A, 0), MATCH(orders!K$1, products!$A$1:$G$1, 0))</f>
        <v>1</v>
      </c>
      <c r="L353">
        <f>INDEX(products!$A:$G, MATCH(orders!$D353, products!$A:$A, 0), MATCH(orders!L$1, products!$A$1:$G$1, 0))</f>
        <v>11.25</v>
      </c>
      <c r="M353">
        <f t="shared" si="5"/>
        <v>22.5</v>
      </c>
    </row>
    <row r="354" spans="1:13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 t="str">
        <f>IF(_xlfn.XLOOKUP(C354,customers!$A$1:$A$1001, customers!$C$1:$C$1001, , 0) = 0, "", _xlfn.XLOOKUP(C354,customers!$A$1:$A$1001, customers!$C$1:$C$1001, , 0))</f>
        <v/>
      </c>
      <c r="H354" t="str">
        <f>_xlfn.XLOOKUP(C354,customers!$A$1:$A$1001, customers!$G$1:$G$1001, , 0)</f>
        <v>United States</v>
      </c>
      <c r="I354" t="str">
        <f>INDEX(products!$A:$G, MATCH(orders!$D354, products!$A:$A, 0), MATCH(orders!I$1, products!$A$1:$G$1, 0))</f>
        <v>Exc</v>
      </c>
      <c r="J354" t="str">
        <f>INDEX(products!$A:$G, MATCH(orders!$D354, products!$A:$A, 0), MATCH(orders!J$1, products!$A$1:$G$1, 0))</f>
        <v>D</v>
      </c>
      <c r="K354">
        <f>INDEX(products!$A:$G, MATCH(orders!$D354, products!$A:$A, 0), MATCH(orders!K$1, products!$A$1:$G$1, 0))</f>
        <v>0.5</v>
      </c>
      <c r="L354">
        <f>INDEX(products!$A:$G, MATCH(orders!$D354, products!$A:$A, 0), MATCH(orders!L$1, products!$A$1:$G$1, 0))</f>
        <v>7.29</v>
      </c>
      <c r="M354">
        <f t="shared" si="5"/>
        <v>36.450000000000003</v>
      </c>
    </row>
    <row r="355" spans="1:13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 t="str">
        <f>IF(_xlfn.XLOOKUP(C355,customers!$A$1:$A$1001, customers!$C$1:$C$1001, , 0) = 0, "", _xlfn.XLOOKUP(C355,customers!$A$1:$A$1001, customers!$C$1:$C$1001, , 0))</f>
        <v/>
      </c>
      <c r="H355" t="str">
        <f>_xlfn.XLOOKUP(C355,customers!$A$1:$A$1001, customers!$G$1:$G$1001, , 0)</f>
        <v>United States</v>
      </c>
      <c r="I355" t="str">
        <f>INDEX(products!$A:$G, MATCH(orders!$D355, products!$A:$A, 0), MATCH(orders!I$1, products!$A$1:$G$1, 0))</f>
        <v>Ara</v>
      </c>
      <c r="J355" t="str">
        <f>INDEX(products!$A:$G, MATCH(orders!$D355, products!$A:$A, 0), MATCH(orders!J$1, products!$A$1:$G$1, 0))</f>
        <v>M</v>
      </c>
      <c r="K355">
        <f>INDEX(products!$A:$G, MATCH(orders!$D355, products!$A:$A, 0), MATCH(orders!K$1, products!$A$1:$G$1, 0))</f>
        <v>0.5</v>
      </c>
      <c r="L355">
        <f>INDEX(products!$A:$G, MATCH(orders!$D355, products!$A:$A, 0), MATCH(orders!L$1, products!$A$1:$G$1, 0))</f>
        <v>6.75</v>
      </c>
      <c r="M355">
        <f t="shared" si="5"/>
        <v>27</v>
      </c>
    </row>
    <row r="356" spans="1:13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IF(_xlfn.XLOOKUP(C356,customers!$A$1:$A$1001, customers!$C$1:$C$1001, , 0) = 0, "", _xlfn.XLOOKUP(C356,customers!$A$1:$A$1001, customers!$C$1:$C$1001, , 0))</f>
        <v>jcaldicott9u@usda.gov</v>
      </c>
      <c r="H356" t="str">
        <f>_xlfn.XLOOKUP(C356,customers!$A$1:$A$1001, customers!$G$1:$G$1001, , 0)</f>
        <v>United States</v>
      </c>
      <c r="I356" t="str">
        <f>INDEX(products!$A:$G, MATCH(orders!$D356, products!$A:$A, 0), MATCH(orders!I$1, products!$A$1:$G$1, 0))</f>
        <v>Ara</v>
      </c>
      <c r="J356" t="str">
        <f>INDEX(products!$A:$G, MATCH(orders!$D356, products!$A:$A, 0), MATCH(orders!J$1, products!$A$1:$G$1, 0))</f>
        <v>M</v>
      </c>
      <c r="K356">
        <f>INDEX(products!$A:$G, MATCH(orders!$D356, products!$A:$A, 0), MATCH(orders!K$1, products!$A$1:$G$1, 0))</f>
        <v>2.5</v>
      </c>
      <c r="L356">
        <f>INDEX(products!$A:$G, MATCH(orders!$D356, products!$A:$A, 0), MATCH(orders!L$1, products!$A$1:$G$1, 0))</f>
        <v>25.874999999999996</v>
      </c>
      <c r="M356">
        <f t="shared" si="5"/>
        <v>155.24999999999997</v>
      </c>
    </row>
    <row r="357" spans="1:13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IF(_xlfn.XLOOKUP(C357,customers!$A$1:$A$1001, customers!$C$1:$C$1001, , 0) = 0, "", _xlfn.XLOOKUP(C357,customers!$A$1:$A$1001, customers!$C$1:$C$1001, , 0))</f>
        <v>mvedmore9v@a8.net</v>
      </c>
      <c r="H357" t="str">
        <f>_xlfn.XLOOKUP(C357,customers!$A$1:$A$1001, customers!$G$1:$G$1001, , 0)</f>
        <v>United States</v>
      </c>
      <c r="I357" t="str">
        <f>INDEX(products!$A:$G, MATCH(orders!$D357, products!$A:$A, 0), MATCH(orders!I$1, products!$A$1:$G$1, 0))</f>
        <v>Ara</v>
      </c>
      <c r="J357" t="str">
        <f>INDEX(products!$A:$G, MATCH(orders!$D357, products!$A:$A, 0), MATCH(orders!J$1, products!$A$1:$G$1, 0))</f>
        <v>D</v>
      </c>
      <c r="K357">
        <f>INDEX(products!$A:$G, MATCH(orders!$D357, products!$A:$A, 0), MATCH(orders!K$1, products!$A$1:$G$1, 0))</f>
        <v>2.5</v>
      </c>
      <c r="L357">
        <f>INDEX(products!$A:$G, MATCH(orders!$D357, products!$A:$A, 0), MATCH(orders!L$1, products!$A$1:$G$1, 0))</f>
        <v>22.884999999999998</v>
      </c>
      <c r="M357">
        <f t="shared" si="5"/>
        <v>114.42499999999998</v>
      </c>
    </row>
    <row r="358" spans="1:13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IF(_xlfn.XLOOKUP(C358,customers!$A$1:$A$1001, customers!$C$1:$C$1001, , 0) = 0, "", _xlfn.XLOOKUP(C358,customers!$A$1:$A$1001, customers!$C$1:$C$1001, , 0))</f>
        <v>wromao9w@chronoengine.com</v>
      </c>
      <c r="H358" t="str">
        <f>_xlfn.XLOOKUP(C358,customers!$A$1:$A$1001, customers!$G$1:$G$1001, , 0)</f>
        <v>United States</v>
      </c>
      <c r="I358" t="str">
        <f>INDEX(products!$A:$G, MATCH(orders!$D358, products!$A:$A, 0), MATCH(orders!I$1, products!$A$1:$G$1, 0))</f>
        <v>Lib</v>
      </c>
      <c r="J358" t="str">
        <f>INDEX(products!$A:$G, MATCH(orders!$D358, products!$A:$A, 0), MATCH(orders!J$1, products!$A$1:$G$1, 0))</f>
        <v>D</v>
      </c>
      <c r="K358">
        <f>INDEX(products!$A:$G, MATCH(orders!$D358, products!$A:$A, 0), MATCH(orders!K$1, products!$A$1:$G$1, 0))</f>
        <v>1</v>
      </c>
      <c r="L358">
        <f>INDEX(products!$A:$G, MATCH(orders!$D358, products!$A:$A, 0), MATCH(orders!L$1, products!$A$1:$G$1, 0))</f>
        <v>12.95</v>
      </c>
      <c r="M358">
        <f t="shared" si="5"/>
        <v>51.8</v>
      </c>
    </row>
    <row r="359" spans="1:13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 t="str">
        <f>IF(_xlfn.XLOOKUP(C359,customers!$A$1:$A$1001, customers!$C$1:$C$1001, , 0) = 0, "", _xlfn.XLOOKUP(C359,customers!$A$1:$A$1001, customers!$C$1:$C$1001, , 0))</f>
        <v/>
      </c>
      <c r="H359" t="str">
        <f>_xlfn.XLOOKUP(C359,customers!$A$1:$A$1001, customers!$G$1:$G$1001, , 0)</f>
        <v>United States</v>
      </c>
      <c r="I359" t="str">
        <f>INDEX(products!$A:$G, MATCH(orders!$D359, products!$A:$A, 0), MATCH(orders!I$1, products!$A$1:$G$1, 0))</f>
        <v>Ara</v>
      </c>
      <c r="J359" t="str">
        <f>INDEX(products!$A:$G, MATCH(orders!$D359, products!$A:$A, 0), MATCH(orders!J$1, products!$A$1:$G$1, 0))</f>
        <v>M</v>
      </c>
      <c r="K359">
        <f>INDEX(products!$A:$G, MATCH(orders!$D359, products!$A:$A, 0), MATCH(orders!K$1, products!$A$1:$G$1, 0))</f>
        <v>2.5</v>
      </c>
      <c r="L359">
        <f>INDEX(products!$A:$G, MATCH(orders!$D359, products!$A:$A, 0), MATCH(orders!L$1, products!$A$1:$G$1, 0))</f>
        <v>25.874999999999996</v>
      </c>
      <c r="M359">
        <f t="shared" si="5"/>
        <v>155.24999999999997</v>
      </c>
    </row>
    <row r="360" spans="1:13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IF(_xlfn.XLOOKUP(C360,customers!$A$1:$A$1001, customers!$C$1:$C$1001, , 0) = 0, "", _xlfn.XLOOKUP(C360,customers!$A$1:$A$1001, customers!$C$1:$C$1001, , 0))</f>
        <v>tcotmore9y@amazonaws.com</v>
      </c>
      <c r="H360" t="str">
        <f>_xlfn.XLOOKUP(C360,customers!$A$1:$A$1001, customers!$G$1:$G$1001, , 0)</f>
        <v>United States</v>
      </c>
      <c r="I360" t="str">
        <f>INDEX(products!$A:$G, MATCH(orders!$D360, products!$A:$A, 0), MATCH(orders!I$1, products!$A$1:$G$1, 0))</f>
        <v>Ara</v>
      </c>
      <c r="J360" t="str">
        <f>INDEX(products!$A:$G, MATCH(orders!$D360, products!$A:$A, 0), MATCH(orders!J$1, products!$A$1:$G$1, 0))</f>
        <v>L</v>
      </c>
      <c r="K360">
        <f>INDEX(products!$A:$G, MATCH(orders!$D360, products!$A:$A, 0), MATCH(orders!K$1, products!$A$1:$G$1, 0))</f>
        <v>2.5</v>
      </c>
      <c r="L360">
        <f>INDEX(products!$A:$G, MATCH(orders!$D360, products!$A:$A, 0), MATCH(orders!L$1, products!$A$1:$G$1, 0))</f>
        <v>29.784999999999997</v>
      </c>
      <c r="M360">
        <f t="shared" si="5"/>
        <v>29.784999999999997</v>
      </c>
    </row>
    <row r="361" spans="1:13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IF(_xlfn.XLOOKUP(C361,customers!$A$1:$A$1001, customers!$C$1:$C$1001, , 0) = 0, "", _xlfn.XLOOKUP(C361,customers!$A$1:$A$1001, customers!$C$1:$C$1001, , 0))</f>
        <v>yskipsey9z@spotify.com</v>
      </c>
      <c r="H361" t="str">
        <f>_xlfn.XLOOKUP(C361,customers!$A$1:$A$1001, customers!$G$1:$G$1001, , 0)</f>
        <v>United Kingdom</v>
      </c>
      <c r="I361" t="str">
        <f>INDEX(products!$A:$G, MATCH(orders!$D361, products!$A:$A, 0), MATCH(orders!I$1, products!$A$1:$G$1, 0))</f>
        <v>Rob</v>
      </c>
      <c r="J361" t="str">
        <f>INDEX(products!$A:$G, MATCH(orders!$D361, products!$A:$A, 0), MATCH(orders!J$1, products!$A$1:$G$1, 0))</f>
        <v>L</v>
      </c>
      <c r="K361">
        <f>INDEX(products!$A:$G, MATCH(orders!$D361, products!$A:$A, 0), MATCH(orders!K$1, products!$A$1:$G$1, 0))</f>
        <v>0.2</v>
      </c>
      <c r="L361">
        <f>INDEX(products!$A:$G, MATCH(orders!$D361, products!$A:$A, 0), MATCH(orders!L$1, products!$A$1:$G$1, 0))</f>
        <v>3.5849999999999995</v>
      </c>
      <c r="M361">
        <f t="shared" si="5"/>
        <v>21.509999999999998</v>
      </c>
    </row>
    <row r="362" spans="1:13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IF(_xlfn.XLOOKUP(C362,customers!$A$1:$A$1001, customers!$C$1:$C$1001, , 0) = 0, "", _xlfn.XLOOKUP(C362,customers!$A$1:$A$1001, customers!$C$1:$C$1001, , 0))</f>
        <v>ncorpsa0@gmpg.org</v>
      </c>
      <c r="H362" t="str">
        <f>_xlfn.XLOOKUP(C362,customers!$A$1:$A$1001, customers!$G$1:$G$1001, , 0)</f>
        <v>United States</v>
      </c>
      <c r="I362" t="str">
        <f>INDEX(products!$A:$G, MATCH(orders!$D362, products!$A:$A, 0), MATCH(orders!I$1, products!$A$1:$G$1, 0))</f>
        <v>Rob</v>
      </c>
      <c r="J362" t="str">
        <f>INDEX(products!$A:$G, MATCH(orders!$D362, products!$A:$A, 0), MATCH(orders!J$1, products!$A$1:$G$1, 0))</f>
        <v>D</v>
      </c>
      <c r="K362">
        <f>INDEX(products!$A:$G, MATCH(orders!$D362, products!$A:$A, 0), MATCH(orders!K$1, products!$A$1:$G$1, 0))</f>
        <v>2.5</v>
      </c>
      <c r="L362">
        <f>INDEX(products!$A:$G, MATCH(orders!$D362, products!$A:$A, 0), MATCH(orders!L$1, products!$A$1:$G$1, 0))</f>
        <v>20.584999999999997</v>
      </c>
      <c r="M362">
        <f t="shared" si="5"/>
        <v>41.169999999999995</v>
      </c>
    </row>
    <row r="363" spans="1:13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IF(_xlfn.XLOOKUP(C363,customers!$A$1:$A$1001, customers!$C$1:$C$1001, , 0) = 0, "", _xlfn.XLOOKUP(C363,customers!$A$1:$A$1001, customers!$C$1:$C$1001, , 0))</f>
        <v>ncorpsa0@gmpg.org</v>
      </c>
      <c r="H363" t="str">
        <f>_xlfn.XLOOKUP(C363,customers!$A$1:$A$1001, customers!$G$1:$G$1001, , 0)</f>
        <v>United States</v>
      </c>
      <c r="I363" t="str">
        <f>INDEX(products!$A:$G, MATCH(orders!$D363, products!$A:$A, 0), MATCH(orders!I$1, products!$A$1:$G$1, 0))</f>
        <v>Rob</v>
      </c>
      <c r="J363" t="str">
        <f>INDEX(products!$A:$G, MATCH(orders!$D363, products!$A:$A, 0), MATCH(orders!J$1, products!$A$1:$G$1, 0))</f>
        <v>M</v>
      </c>
      <c r="K363">
        <f>INDEX(products!$A:$G, MATCH(orders!$D363, products!$A:$A, 0), MATCH(orders!K$1, products!$A$1:$G$1, 0))</f>
        <v>0.5</v>
      </c>
      <c r="L363">
        <f>INDEX(products!$A:$G, MATCH(orders!$D363, products!$A:$A, 0), MATCH(orders!L$1, products!$A$1:$G$1, 0))</f>
        <v>5.97</v>
      </c>
      <c r="M363">
        <f t="shared" si="5"/>
        <v>5.97</v>
      </c>
    </row>
    <row r="364" spans="1:13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IF(_xlfn.XLOOKUP(C364,customers!$A$1:$A$1001, customers!$C$1:$C$1001, , 0) = 0, "", _xlfn.XLOOKUP(C364,customers!$A$1:$A$1001, customers!$C$1:$C$1001, , 0))</f>
        <v>fbabbera2@stanford.edu</v>
      </c>
      <c r="H364" t="str">
        <f>_xlfn.XLOOKUP(C364,customers!$A$1:$A$1001, customers!$G$1:$G$1001, , 0)</f>
        <v>United States</v>
      </c>
      <c r="I364" t="str">
        <f>INDEX(products!$A:$G, MATCH(orders!$D364, products!$A:$A, 0), MATCH(orders!I$1, products!$A$1:$G$1, 0))</f>
        <v>Exc</v>
      </c>
      <c r="J364" t="str">
        <f>INDEX(products!$A:$G, MATCH(orders!$D364, products!$A:$A, 0), MATCH(orders!J$1, products!$A$1:$G$1, 0))</f>
        <v>L</v>
      </c>
      <c r="K364">
        <f>INDEX(products!$A:$G, MATCH(orders!$D364, products!$A:$A, 0), MATCH(orders!K$1, products!$A$1:$G$1, 0))</f>
        <v>1</v>
      </c>
      <c r="L364">
        <f>INDEX(products!$A:$G, MATCH(orders!$D364, products!$A:$A, 0), MATCH(orders!L$1, products!$A$1:$G$1, 0))</f>
        <v>14.85</v>
      </c>
      <c r="M364">
        <f t="shared" si="5"/>
        <v>74.25</v>
      </c>
    </row>
    <row r="365" spans="1:13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IF(_xlfn.XLOOKUP(C365,customers!$A$1:$A$1001, customers!$C$1:$C$1001, , 0) = 0, "", _xlfn.XLOOKUP(C365,customers!$A$1:$A$1001, customers!$C$1:$C$1001, , 0))</f>
        <v>kloxtona3@opensource.org</v>
      </c>
      <c r="H365" t="str">
        <f>_xlfn.XLOOKUP(C365,customers!$A$1:$A$1001, customers!$G$1:$G$1001, , 0)</f>
        <v>United States</v>
      </c>
      <c r="I365" t="str">
        <f>INDEX(products!$A:$G, MATCH(orders!$D365, products!$A:$A, 0), MATCH(orders!I$1, products!$A$1:$G$1, 0))</f>
        <v>Lib</v>
      </c>
      <c r="J365" t="str">
        <f>INDEX(products!$A:$G, MATCH(orders!$D365, products!$A:$A, 0), MATCH(orders!J$1, products!$A$1:$G$1, 0))</f>
        <v>M</v>
      </c>
      <c r="K365">
        <f>INDEX(products!$A:$G, MATCH(orders!$D365, products!$A:$A, 0), MATCH(orders!K$1, products!$A$1:$G$1, 0))</f>
        <v>1</v>
      </c>
      <c r="L365">
        <f>INDEX(products!$A:$G, MATCH(orders!$D365, products!$A:$A, 0), MATCH(orders!L$1, products!$A$1:$G$1, 0))</f>
        <v>14.55</v>
      </c>
      <c r="M365">
        <f t="shared" si="5"/>
        <v>87.300000000000011</v>
      </c>
    </row>
    <row r="366" spans="1:13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IF(_xlfn.XLOOKUP(C366,customers!$A$1:$A$1001, customers!$C$1:$C$1001, , 0) = 0, "", _xlfn.XLOOKUP(C366,customers!$A$1:$A$1001, customers!$C$1:$C$1001, , 0))</f>
        <v>ptoffula4@posterous.com</v>
      </c>
      <c r="H366" t="str">
        <f>_xlfn.XLOOKUP(C366,customers!$A$1:$A$1001, customers!$G$1:$G$1001, , 0)</f>
        <v>United States</v>
      </c>
      <c r="I366" t="str">
        <f>INDEX(products!$A:$G, MATCH(orders!$D366, products!$A:$A, 0), MATCH(orders!I$1, products!$A$1:$G$1, 0))</f>
        <v>Exc</v>
      </c>
      <c r="J366" t="str">
        <f>INDEX(products!$A:$G, MATCH(orders!$D366, products!$A:$A, 0), MATCH(orders!J$1, products!$A$1:$G$1, 0))</f>
        <v>D</v>
      </c>
      <c r="K366">
        <f>INDEX(products!$A:$G, MATCH(orders!$D366, products!$A:$A, 0), MATCH(orders!K$1, products!$A$1:$G$1, 0))</f>
        <v>1</v>
      </c>
      <c r="L366">
        <f>INDEX(products!$A:$G, MATCH(orders!$D366, products!$A:$A, 0), MATCH(orders!L$1, products!$A$1:$G$1, 0))</f>
        <v>12.15</v>
      </c>
      <c r="M366">
        <f t="shared" si="5"/>
        <v>72.900000000000006</v>
      </c>
    </row>
    <row r="367" spans="1:13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IF(_xlfn.XLOOKUP(C367,customers!$A$1:$A$1001, customers!$C$1:$C$1001, , 0) = 0, "", _xlfn.XLOOKUP(C367,customers!$A$1:$A$1001, customers!$C$1:$C$1001, , 0))</f>
        <v>cgwinnetta5@behance.net</v>
      </c>
      <c r="H367" t="str">
        <f>_xlfn.XLOOKUP(C367,customers!$A$1:$A$1001, customers!$G$1:$G$1001, , 0)</f>
        <v>United States</v>
      </c>
      <c r="I367" t="str">
        <f>INDEX(products!$A:$G, MATCH(orders!$D367, products!$A:$A, 0), MATCH(orders!I$1, products!$A$1:$G$1, 0))</f>
        <v>Lib</v>
      </c>
      <c r="J367" t="str">
        <f>INDEX(products!$A:$G, MATCH(orders!$D367, products!$A:$A, 0), MATCH(orders!J$1, products!$A$1:$G$1, 0))</f>
        <v>D</v>
      </c>
      <c r="K367">
        <f>INDEX(products!$A:$G, MATCH(orders!$D367, products!$A:$A, 0), MATCH(orders!K$1, products!$A$1:$G$1, 0))</f>
        <v>0.5</v>
      </c>
      <c r="L367">
        <f>INDEX(products!$A:$G, MATCH(orders!$D367, products!$A:$A, 0), MATCH(orders!L$1, products!$A$1:$G$1, 0))</f>
        <v>7.77</v>
      </c>
      <c r="M367">
        <f t="shared" si="5"/>
        <v>7.77</v>
      </c>
    </row>
    <row r="368" spans="1:13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 t="str">
        <f>IF(_xlfn.XLOOKUP(C368,customers!$A$1:$A$1001, customers!$C$1:$C$1001, , 0) = 0, "", _xlfn.XLOOKUP(C368,customers!$A$1:$A$1001, customers!$C$1:$C$1001, , 0))</f>
        <v/>
      </c>
      <c r="H368" t="str">
        <f>_xlfn.XLOOKUP(C368,customers!$A$1:$A$1001, customers!$G$1:$G$1001, , 0)</f>
        <v>United States</v>
      </c>
      <c r="I368" t="str">
        <f>INDEX(products!$A:$G, MATCH(orders!$D368, products!$A:$A, 0), MATCH(orders!I$1, products!$A$1:$G$1, 0))</f>
        <v>Exc</v>
      </c>
      <c r="J368" t="str">
        <f>INDEX(products!$A:$G, MATCH(orders!$D368, products!$A:$A, 0), MATCH(orders!J$1, products!$A$1:$G$1, 0))</f>
        <v>D</v>
      </c>
      <c r="K368">
        <f>INDEX(products!$A:$G, MATCH(orders!$D368, products!$A:$A, 0), MATCH(orders!K$1, products!$A$1:$G$1, 0))</f>
        <v>0.5</v>
      </c>
      <c r="L368">
        <f>INDEX(products!$A:$G, MATCH(orders!$D368, products!$A:$A, 0), MATCH(orders!L$1, products!$A$1:$G$1, 0))</f>
        <v>7.29</v>
      </c>
      <c r="M368">
        <f t="shared" si="5"/>
        <v>43.74</v>
      </c>
    </row>
    <row r="369" spans="1:13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 t="str">
        <f>IF(_xlfn.XLOOKUP(C369,customers!$A$1:$A$1001, customers!$C$1:$C$1001, , 0) = 0, "", _xlfn.XLOOKUP(C369,customers!$A$1:$A$1001, customers!$C$1:$C$1001, , 0))</f>
        <v/>
      </c>
      <c r="H369" t="str">
        <f>_xlfn.XLOOKUP(C369,customers!$A$1:$A$1001, customers!$G$1:$G$1001, , 0)</f>
        <v>United States</v>
      </c>
      <c r="I369" t="str">
        <f>INDEX(products!$A:$G, MATCH(orders!$D369, products!$A:$A, 0), MATCH(orders!I$1, products!$A$1:$G$1, 0))</f>
        <v>Lib</v>
      </c>
      <c r="J369" t="str">
        <f>INDEX(products!$A:$G, MATCH(orders!$D369, products!$A:$A, 0), MATCH(orders!J$1, products!$A$1:$G$1, 0))</f>
        <v>M</v>
      </c>
      <c r="K369">
        <f>INDEX(products!$A:$G, MATCH(orders!$D369, products!$A:$A, 0), MATCH(orders!K$1, products!$A$1:$G$1, 0))</f>
        <v>0.2</v>
      </c>
      <c r="L369">
        <f>INDEX(products!$A:$G, MATCH(orders!$D369, products!$A:$A, 0), MATCH(orders!L$1, products!$A$1:$G$1, 0))</f>
        <v>4.3650000000000002</v>
      </c>
      <c r="M369">
        <f t="shared" si="5"/>
        <v>8.73</v>
      </c>
    </row>
    <row r="370" spans="1:13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IF(_xlfn.XLOOKUP(C370,customers!$A$1:$A$1001, customers!$C$1:$C$1001, , 0) = 0, "", _xlfn.XLOOKUP(C370,customers!$A$1:$A$1001, customers!$C$1:$C$1001, , 0))</f>
        <v>lflaoniera8@wordpress.org</v>
      </c>
      <c r="H370" t="str">
        <f>_xlfn.XLOOKUP(C370,customers!$A$1:$A$1001, customers!$G$1:$G$1001, , 0)</f>
        <v>United States</v>
      </c>
      <c r="I370" t="str">
        <f>INDEX(products!$A:$G, MATCH(orders!$D370, products!$A:$A, 0), MATCH(orders!I$1, products!$A$1:$G$1, 0))</f>
        <v>Exc</v>
      </c>
      <c r="J370" t="str">
        <f>INDEX(products!$A:$G, MATCH(orders!$D370, products!$A:$A, 0), MATCH(orders!J$1, products!$A$1:$G$1, 0))</f>
        <v>M</v>
      </c>
      <c r="K370">
        <f>INDEX(products!$A:$G, MATCH(orders!$D370, products!$A:$A, 0), MATCH(orders!K$1, products!$A$1:$G$1, 0))</f>
        <v>2.5</v>
      </c>
      <c r="L370">
        <f>INDEX(products!$A:$G, MATCH(orders!$D370, products!$A:$A, 0), MATCH(orders!L$1, products!$A$1:$G$1, 0))</f>
        <v>31.624999999999996</v>
      </c>
      <c r="M370">
        <f t="shared" si="5"/>
        <v>63.249999999999993</v>
      </c>
    </row>
    <row r="371" spans="1:13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 t="str">
        <f>IF(_xlfn.XLOOKUP(C371,customers!$A$1:$A$1001, customers!$C$1:$C$1001, , 0) = 0, "", _xlfn.XLOOKUP(C371,customers!$A$1:$A$1001, customers!$C$1:$C$1001, , 0))</f>
        <v/>
      </c>
      <c r="H371" t="str">
        <f>_xlfn.XLOOKUP(C371,customers!$A$1:$A$1001, customers!$G$1:$G$1001, , 0)</f>
        <v>United States</v>
      </c>
      <c r="I371" t="str">
        <f>INDEX(products!$A:$G, MATCH(orders!$D371, products!$A:$A, 0), MATCH(orders!I$1, products!$A$1:$G$1, 0))</f>
        <v>Exc</v>
      </c>
      <c r="J371" t="str">
        <f>INDEX(products!$A:$G, MATCH(orders!$D371, products!$A:$A, 0), MATCH(orders!J$1, products!$A$1:$G$1, 0))</f>
        <v>L</v>
      </c>
      <c r="K371">
        <f>INDEX(products!$A:$G, MATCH(orders!$D371, products!$A:$A, 0), MATCH(orders!K$1, products!$A$1:$G$1, 0))</f>
        <v>0.5</v>
      </c>
      <c r="L371">
        <f>INDEX(products!$A:$G, MATCH(orders!$D371, products!$A:$A, 0), MATCH(orders!L$1, products!$A$1:$G$1, 0))</f>
        <v>8.91</v>
      </c>
      <c r="M371">
        <f t="shared" si="5"/>
        <v>8.91</v>
      </c>
    </row>
    <row r="372" spans="1:13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IF(_xlfn.XLOOKUP(C372,customers!$A$1:$A$1001, customers!$C$1:$C$1001, , 0) = 0, "", _xlfn.XLOOKUP(C372,customers!$A$1:$A$1001, customers!$C$1:$C$1001, , 0))</f>
        <v>ccatchesideaa@macromedia.com</v>
      </c>
      <c r="H372" t="str">
        <f>_xlfn.XLOOKUP(C372,customers!$A$1:$A$1001, customers!$G$1:$G$1001, , 0)</f>
        <v>United States</v>
      </c>
      <c r="I372" t="str">
        <f>INDEX(products!$A:$G, MATCH(orders!$D372, products!$A:$A, 0), MATCH(orders!I$1, products!$A$1:$G$1, 0))</f>
        <v>Exc</v>
      </c>
      <c r="J372" t="str">
        <f>INDEX(products!$A:$G, MATCH(orders!$D372, products!$A:$A, 0), MATCH(orders!J$1, products!$A$1:$G$1, 0))</f>
        <v>D</v>
      </c>
      <c r="K372">
        <f>INDEX(products!$A:$G, MATCH(orders!$D372, products!$A:$A, 0), MATCH(orders!K$1, products!$A$1:$G$1, 0))</f>
        <v>1</v>
      </c>
      <c r="L372">
        <f>INDEX(products!$A:$G, MATCH(orders!$D372, products!$A:$A, 0), MATCH(orders!L$1, products!$A$1:$G$1, 0))</f>
        <v>12.15</v>
      </c>
      <c r="M372">
        <f t="shared" si="5"/>
        <v>24.3</v>
      </c>
    </row>
    <row r="373" spans="1:13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IF(_xlfn.XLOOKUP(C373,customers!$A$1:$A$1001, customers!$C$1:$C$1001, , 0) = 0, "", _xlfn.XLOOKUP(C373,customers!$A$1:$A$1001, customers!$C$1:$C$1001, , 0))</f>
        <v>cgibbonsonab@accuweather.com</v>
      </c>
      <c r="H373" t="str">
        <f>_xlfn.XLOOKUP(C373,customers!$A$1:$A$1001, customers!$G$1:$G$1001, , 0)</f>
        <v>United States</v>
      </c>
      <c r="I373" t="str">
        <f>INDEX(products!$A:$G, MATCH(orders!$D373, products!$A:$A, 0), MATCH(orders!I$1, products!$A$1:$G$1, 0))</f>
        <v>Ara</v>
      </c>
      <c r="J373" t="str">
        <f>INDEX(products!$A:$G, MATCH(orders!$D373, products!$A:$A, 0), MATCH(orders!J$1, products!$A$1:$G$1, 0))</f>
        <v>L</v>
      </c>
      <c r="K373">
        <f>INDEX(products!$A:$G, MATCH(orders!$D373, products!$A:$A, 0), MATCH(orders!K$1, products!$A$1:$G$1, 0))</f>
        <v>0.5</v>
      </c>
      <c r="L373">
        <f>INDEX(products!$A:$G, MATCH(orders!$D373, products!$A:$A, 0), MATCH(orders!L$1, products!$A$1:$G$1, 0))</f>
        <v>7.77</v>
      </c>
      <c r="M373">
        <f t="shared" si="5"/>
        <v>46.62</v>
      </c>
    </row>
    <row r="374" spans="1:13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IF(_xlfn.XLOOKUP(C374,customers!$A$1:$A$1001, customers!$C$1:$C$1001, , 0) = 0, "", _xlfn.XLOOKUP(C374,customers!$A$1:$A$1001, customers!$C$1:$C$1001, , 0))</f>
        <v>tfarraac@behance.net</v>
      </c>
      <c r="H374" t="str">
        <f>_xlfn.XLOOKUP(C374,customers!$A$1:$A$1001, customers!$G$1:$G$1001, , 0)</f>
        <v>United States</v>
      </c>
      <c r="I374" t="str">
        <f>INDEX(products!$A:$G, MATCH(orders!$D374, products!$A:$A, 0), MATCH(orders!I$1, products!$A$1:$G$1, 0))</f>
        <v>Rob</v>
      </c>
      <c r="J374" t="str">
        <f>INDEX(products!$A:$G, MATCH(orders!$D374, products!$A:$A, 0), MATCH(orders!J$1, products!$A$1:$G$1, 0))</f>
        <v>L</v>
      </c>
      <c r="K374">
        <f>INDEX(products!$A:$G, MATCH(orders!$D374, products!$A:$A, 0), MATCH(orders!K$1, products!$A$1:$G$1, 0))</f>
        <v>0.5</v>
      </c>
      <c r="L374">
        <f>INDEX(products!$A:$G, MATCH(orders!$D374, products!$A:$A, 0), MATCH(orders!L$1, products!$A$1:$G$1, 0))</f>
        <v>7.169999999999999</v>
      </c>
      <c r="M374">
        <f t="shared" si="5"/>
        <v>43.019999999999996</v>
      </c>
    </row>
    <row r="375" spans="1:13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 t="str">
        <f>IF(_xlfn.XLOOKUP(C375,customers!$A$1:$A$1001, customers!$C$1:$C$1001, , 0) = 0, "", _xlfn.XLOOKUP(C375,customers!$A$1:$A$1001, customers!$C$1:$C$1001, , 0))</f>
        <v/>
      </c>
      <c r="H375" t="str">
        <f>_xlfn.XLOOKUP(C375,customers!$A$1:$A$1001, customers!$G$1:$G$1001, , 0)</f>
        <v>Ireland</v>
      </c>
      <c r="I375" t="str">
        <f>INDEX(products!$A:$G, MATCH(orders!$D375, products!$A:$A, 0), MATCH(orders!I$1, products!$A$1:$G$1, 0))</f>
        <v>Ara</v>
      </c>
      <c r="J375" t="str">
        <f>INDEX(products!$A:$G, MATCH(orders!$D375, products!$A:$A, 0), MATCH(orders!J$1, products!$A$1:$G$1, 0))</f>
        <v>D</v>
      </c>
      <c r="K375">
        <f>INDEX(products!$A:$G, MATCH(orders!$D375, products!$A:$A, 0), MATCH(orders!K$1, products!$A$1:$G$1, 0))</f>
        <v>0.5</v>
      </c>
      <c r="L375">
        <f>INDEX(products!$A:$G, MATCH(orders!$D375, products!$A:$A, 0), MATCH(orders!L$1, products!$A$1:$G$1, 0))</f>
        <v>5.97</v>
      </c>
      <c r="M375">
        <f t="shared" si="5"/>
        <v>17.91</v>
      </c>
    </row>
    <row r="376" spans="1:13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IF(_xlfn.XLOOKUP(C376,customers!$A$1:$A$1001, customers!$C$1:$C$1001, , 0) = 0, "", _xlfn.XLOOKUP(C376,customers!$A$1:$A$1001, customers!$C$1:$C$1001, , 0))</f>
        <v>gbamfieldae@yellowpages.com</v>
      </c>
      <c r="H376" t="str">
        <f>_xlfn.XLOOKUP(C376,customers!$A$1:$A$1001, customers!$G$1:$G$1001, , 0)</f>
        <v>United States</v>
      </c>
      <c r="I376" t="str">
        <f>INDEX(products!$A:$G, MATCH(orders!$D376, products!$A:$A, 0), MATCH(orders!I$1, products!$A$1:$G$1, 0))</f>
        <v>Lib</v>
      </c>
      <c r="J376" t="str">
        <f>INDEX(products!$A:$G, MATCH(orders!$D376, products!$A:$A, 0), MATCH(orders!J$1, products!$A$1:$G$1, 0))</f>
        <v>L</v>
      </c>
      <c r="K376">
        <f>INDEX(products!$A:$G, MATCH(orders!$D376, products!$A:$A, 0), MATCH(orders!K$1, products!$A$1:$G$1, 0))</f>
        <v>0.5</v>
      </c>
      <c r="L376">
        <f>INDEX(products!$A:$G, MATCH(orders!$D376, products!$A:$A, 0), MATCH(orders!L$1, products!$A$1:$G$1, 0))</f>
        <v>9.51</v>
      </c>
      <c r="M376">
        <f t="shared" si="5"/>
        <v>38.04</v>
      </c>
    </row>
    <row r="377" spans="1:13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IF(_xlfn.XLOOKUP(C377,customers!$A$1:$A$1001, customers!$C$1:$C$1001, , 0) = 0, "", _xlfn.XLOOKUP(C377,customers!$A$1:$A$1001, customers!$C$1:$C$1001, , 0))</f>
        <v>whollingdaleaf@about.me</v>
      </c>
      <c r="H377" t="str">
        <f>_xlfn.XLOOKUP(C377,customers!$A$1:$A$1001, customers!$G$1:$G$1001, , 0)</f>
        <v>United States</v>
      </c>
      <c r="I377" t="str">
        <f>INDEX(products!$A:$G, MATCH(orders!$D377, products!$A:$A, 0), MATCH(orders!I$1, products!$A$1:$G$1, 0))</f>
        <v>Ara</v>
      </c>
      <c r="J377" t="str">
        <f>INDEX(products!$A:$G, MATCH(orders!$D377, products!$A:$A, 0), MATCH(orders!J$1, products!$A$1:$G$1, 0))</f>
        <v>M</v>
      </c>
      <c r="K377">
        <f>INDEX(products!$A:$G, MATCH(orders!$D377, products!$A:$A, 0), MATCH(orders!K$1, products!$A$1:$G$1, 0))</f>
        <v>0.2</v>
      </c>
      <c r="L377">
        <f>INDEX(products!$A:$G, MATCH(orders!$D377, products!$A:$A, 0), MATCH(orders!L$1, products!$A$1:$G$1, 0))</f>
        <v>3.375</v>
      </c>
      <c r="M377">
        <f t="shared" si="5"/>
        <v>6.75</v>
      </c>
    </row>
    <row r="378" spans="1:13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IF(_xlfn.XLOOKUP(C378,customers!$A$1:$A$1001, customers!$C$1:$C$1001, , 0) = 0, "", _xlfn.XLOOKUP(C378,customers!$A$1:$A$1001, customers!$C$1:$C$1001, , 0))</f>
        <v>jdeag@xrea.com</v>
      </c>
      <c r="H378" t="str">
        <f>_xlfn.XLOOKUP(C378,customers!$A$1:$A$1001, customers!$G$1:$G$1001, , 0)</f>
        <v>United States</v>
      </c>
      <c r="I378" t="str">
        <f>INDEX(products!$A:$G, MATCH(orders!$D378, products!$A:$A, 0), MATCH(orders!I$1, products!$A$1:$G$1, 0))</f>
        <v>Rob</v>
      </c>
      <c r="J378" t="str">
        <f>INDEX(products!$A:$G, MATCH(orders!$D378, products!$A:$A, 0), MATCH(orders!J$1, products!$A$1:$G$1, 0))</f>
        <v>M</v>
      </c>
      <c r="K378">
        <f>INDEX(products!$A:$G, MATCH(orders!$D378, products!$A:$A, 0), MATCH(orders!K$1, products!$A$1:$G$1, 0))</f>
        <v>0.5</v>
      </c>
      <c r="L378">
        <f>INDEX(products!$A:$G, MATCH(orders!$D378, products!$A:$A, 0), MATCH(orders!L$1, products!$A$1:$G$1, 0))</f>
        <v>5.97</v>
      </c>
      <c r="M378">
        <f t="shared" si="5"/>
        <v>5.97</v>
      </c>
    </row>
    <row r="379" spans="1:13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IF(_xlfn.XLOOKUP(C379,customers!$A$1:$A$1001, customers!$C$1:$C$1001, , 0) = 0, "", _xlfn.XLOOKUP(C379,customers!$A$1:$A$1001, customers!$C$1:$C$1001, , 0))</f>
        <v>vskulletah@tinyurl.com</v>
      </c>
      <c r="H379" t="str">
        <f>_xlfn.XLOOKUP(C379,customers!$A$1:$A$1001, customers!$G$1:$G$1001, , 0)</f>
        <v>Ireland</v>
      </c>
      <c r="I379" t="str">
        <f>INDEX(products!$A:$G, MATCH(orders!$D379, products!$A:$A, 0), MATCH(orders!I$1, products!$A$1:$G$1, 0))</f>
        <v>Rob</v>
      </c>
      <c r="J379" t="str">
        <f>INDEX(products!$A:$G, MATCH(orders!$D379, products!$A:$A, 0), MATCH(orders!J$1, products!$A$1:$G$1, 0))</f>
        <v>D</v>
      </c>
      <c r="K379">
        <f>INDEX(products!$A:$G, MATCH(orders!$D379, products!$A:$A, 0), MATCH(orders!K$1, products!$A$1:$G$1, 0))</f>
        <v>0.2</v>
      </c>
      <c r="L379">
        <f>INDEX(products!$A:$G, MATCH(orders!$D379, products!$A:$A, 0), MATCH(orders!L$1, products!$A$1:$G$1, 0))</f>
        <v>2.6849999999999996</v>
      </c>
      <c r="M379">
        <f t="shared" si="5"/>
        <v>8.0549999999999997</v>
      </c>
    </row>
    <row r="380" spans="1:13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IF(_xlfn.XLOOKUP(C380,customers!$A$1:$A$1001, customers!$C$1:$C$1001, , 0) = 0, "", _xlfn.XLOOKUP(C380,customers!$A$1:$A$1001, customers!$C$1:$C$1001, , 0))</f>
        <v>jrudeforthai@wunderground.com</v>
      </c>
      <c r="H380" t="str">
        <f>_xlfn.XLOOKUP(C380,customers!$A$1:$A$1001, customers!$G$1:$G$1001, , 0)</f>
        <v>Ireland</v>
      </c>
      <c r="I380" t="str">
        <f>INDEX(products!$A:$G, MATCH(orders!$D380, products!$A:$A, 0), MATCH(orders!I$1, products!$A$1:$G$1, 0))</f>
        <v>Ara</v>
      </c>
      <c r="J380" t="str">
        <f>INDEX(products!$A:$G, MATCH(orders!$D380, products!$A:$A, 0), MATCH(orders!J$1, products!$A$1:$G$1, 0))</f>
        <v>L</v>
      </c>
      <c r="K380">
        <f>INDEX(products!$A:$G, MATCH(orders!$D380, products!$A:$A, 0), MATCH(orders!K$1, products!$A$1:$G$1, 0))</f>
        <v>0.5</v>
      </c>
      <c r="L380">
        <f>INDEX(products!$A:$G, MATCH(orders!$D380, products!$A:$A, 0), MATCH(orders!L$1, products!$A$1:$G$1, 0))</f>
        <v>7.77</v>
      </c>
      <c r="M380">
        <f t="shared" si="5"/>
        <v>23.31</v>
      </c>
    </row>
    <row r="381" spans="1:13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IF(_xlfn.XLOOKUP(C381,customers!$A$1:$A$1001, customers!$C$1:$C$1001, , 0) = 0, "", _xlfn.XLOOKUP(C381,customers!$A$1:$A$1001, customers!$C$1:$C$1001, , 0))</f>
        <v>atomaszewskiaj@answers.com</v>
      </c>
      <c r="H381" t="str">
        <f>_xlfn.XLOOKUP(C381,customers!$A$1:$A$1001, customers!$G$1:$G$1001, , 0)</f>
        <v>United Kingdom</v>
      </c>
      <c r="I381" t="str">
        <f>INDEX(products!$A:$G, MATCH(orders!$D381, products!$A:$A, 0), MATCH(orders!I$1, products!$A$1:$G$1, 0))</f>
        <v>Rob</v>
      </c>
      <c r="J381" t="str">
        <f>INDEX(products!$A:$G, MATCH(orders!$D381, products!$A:$A, 0), MATCH(orders!J$1, products!$A$1:$G$1, 0))</f>
        <v>L</v>
      </c>
      <c r="K381">
        <f>INDEX(products!$A:$G, MATCH(orders!$D381, products!$A:$A, 0), MATCH(orders!K$1, products!$A$1:$G$1, 0))</f>
        <v>0.5</v>
      </c>
      <c r="L381">
        <f>INDEX(products!$A:$G, MATCH(orders!$D381, products!$A:$A, 0), MATCH(orders!L$1, products!$A$1:$G$1, 0))</f>
        <v>7.169999999999999</v>
      </c>
      <c r="M381">
        <f t="shared" si="5"/>
        <v>43.019999999999996</v>
      </c>
    </row>
    <row r="382" spans="1:13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 t="str">
        <f>IF(_xlfn.XLOOKUP(C382,customers!$A$1:$A$1001, customers!$C$1:$C$1001, , 0) = 0, "", _xlfn.XLOOKUP(C382,customers!$A$1:$A$1001, customers!$C$1:$C$1001, , 0))</f>
        <v/>
      </c>
      <c r="H382" t="str">
        <f>_xlfn.XLOOKUP(C382,customers!$A$1:$A$1001, customers!$G$1:$G$1001, , 0)</f>
        <v>United States</v>
      </c>
      <c r="I382" t="str">
        <f>INDEX(products!$A:$G, MATCH(orders!$D382, products!$A:$A, 0), MATCH(orders!I$1, products!$A$1:$G$1, 0))</f>
        <v>Lib</v>
      </c>
      <c r="J382" t="str">
        <f>INDEX(products!$A:$G, MATCH(orders!$D382, products!$A:$A, 0), MATCH(orders!J$1, products!$A$1:$G$1, 0))</f>
        <v>D</v>
      </c>
      <c r="K382">
        <f>INDEX(products!$A:$G, MATCH(orders!$D382, products!$A:$A, 0), MATCH(orders!K$1, products!$A$1:$G$1, 0))</f>
        <v>0.5</v>
      </c>
      <c r="L382">
        <f>INDEX(products!$A:$G, MATCH(orders!$D382, products!$A:$A, 0), MATCH(orders!L$1, products!$A$1:$G$1, 0))</f>
        <v>7.77</v>
      </c>
      <c r="M382">
        <f t="shared" si="5"/>
        <v>23.31</v>
      </c>
    </row>
    <row r="383" spans="1:13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IF(_xlfn.XLOOKUP(C383,customers!$A$1:$A$1001, customers!$C$1:$C$1001, , 0) = 0, "", _xlfn.XLOOKUP(C383,customers!$A$1:$A$1001, customers!$C$1:$C$1001, , 0))</f>
        <v>pbessal@qq.com</v>
      </c>
      <c r="H383" t="str">
        <f>_xlfn.XLOOKUP(C383,customers!$A$1:$A$1001, customers!$G$1:$G$1001, , 0)</f>
        <v>United States</v>
      </c>
      <c r="I383" t="str">
        <f>INDEX(products!$A:$G, MATCH(orders!$D383, products!$A:$A, 0), MATCH(orders!I$1, products!$A$1:$G$1, 0))</f>
        <v>Ara</v>
      </c>
      <c r="J383" t="str">
        <f>INDEX(products!$A:$G, MATCH(orders!$D383, products!$A:$A, 0), MATCH(orders!J$1, products!$A$1:$G$1, 0))</f>
        <v>D</v>
      </c>
      <c r="K383">
        <f>INDEX(products!$A:$G, MATCH(orders!$D383, products!$A:$A, 0), MATCH(orders!K$1, products!$A$1:$G$1, 0))</f>
        <v>0.2</v>
      </c>
      <c r="L383">
        <f>INDEX(products!$A:$G, MATCH(orders!$D383, products!$A:$A, 0), MATCH(orders!L$1, products!$A$1:$G$1, 0))</f>
        <v>2.9849999999999999</v>
      </c>
      <c r="M383">
        <f t="shared" si="5"/>
        <v>14.924999999999999</v>
      </c>
    </row>
    <row r="384" spans="1:13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IF(_xlfn.XLOOKUP(C384,customers!$A$1:$A$1001, customers!$C$1:$C$1001, , 0) = 0, "", _xlfn.XLOOKUP(C384,customers!$A$1:$A$1001, customers!$C$1:$C$1001, , 0))</f>
        <v>ewindressam@marketwatch.com</v>
      </c>
      <c r="H384" t="str">
        <f>_xlfn.XLOOKUP(C384,customers!$A$1:$A$1001, customers!$G$1:$G$1001, , 0)</f>
        <v>United States</v>
      </c>
      <c r="I384" t="str">
        <f>INDEX(products!$A:$G, MATCH(orders!$D384, products!$A:$A, 0), MATCH(orders!I$1, products!$A$1:$G$1, 0))</f>
        <v>Exc</v>
      </c>
      <c r="J384" t="str">
        <f>INDEX(products!$A:$G, MATCH(orders!$D384, products!$A:$A, 0), MATCH(orders!J$1, products!$A$1:$G$1, 0))</f>
        <v>D</v>
      </c>
      <c r="K384">
        <f>INDEX(products!$A:$G, MATCH(orders!$D384, products!$A:$A, 0), MATCH(orders!K$1, products!$A$1:$G$1, 0))</f>
        <v>0.5</v>
      </c>
      <c r="L384">
        <f>INDEX(products!$A:$G, MATCH(orders!$D384, products!$A:$A, 0), MATCH(orders!L$1, products!$A$1:$G$1, 0))</f>
        <v>7.29</v>
      </c>
      <c r="M384">
        <f t="shared" si="5"/>
        <v>21.87</v>
      </c>
    </row>
    <row r="385" spans="1:13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 t="str">
        <f>IF(_xlfn.XLOOKUP(C385,customers!$A$1:$A$1001, customers!$C$1:$C$1001, , 0) = 0, "", _xlfn.XLOOKUP(C385,customers!$A$1:$A$1001, customers!$C$1:$C$1001, , 0))</f>
        <v/>
      </c>
      <c r="H385" t="str">
        <f>_xlfn.XLOOKUP(C385,customers!$A$1:$A$1001, customers!$G$1:$G$1001, , 0)</f>
        <v>United States</v>
      </c>
      <c r="I385" t="str">
        <f>INDEX(products!$A:$G, MATCH(orders!$D385, products!$A:$A, 0), MATCH(orders!I$1, products!$A$1:$G$1, 0))</f>
        <v>Exc</v>
      </c>
      <c r="J385" t="str">
        <f>INDEX(products!$A:$G, MATCH(orders!$D385, products!$A:$A, 0), MATCH(orders!J$1, products!$A$1:$G$1, 0))</f>
        <v>L</v>
      </c>
      <c r="K385">
        <f>INDEX(products!$A:$G, MATCH(orders!$D385, products!$A:$A, 0), MATCH(orders!K$1, products!$A$1:$G$1, 0))</f>
        <v>0.5</v>
      </c>
      <c r="L385">
        <f>INDEX(products!$A:$G, MATCH(orders!$D385, products!$A:$A, 0), MATCH(orders!L$1, products!$A$1:$G$1, 0))</f>
        <v>8.91</v>
      </c>
      <c r="M385">
        <f t="shared" si="5"/>
        <v>53.46</v>
      </c>
    </row>
    <row r="386" spans="1:13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 t="str">
        <f>IF(_xlfn.XLOOKUP(C386,customers!$A$1:$A$1001, customers!$C$1:$C$1001, , 0) = 0, "", _xlfn.XLOOKUP(C386,customers!$A$1:$A$1001, customers!$C$1:$C$1001, , 0))</f>
        <v/>
      </c>
      <c r="H386" t="str">
        <f>_xlfn.XLOOKUP(C386,customers!$A$1:$A$1001, customers!$G$1:$G$1001, , 0)</f>
        <v>United States</v>
      </c>
      <c r="I386" t="str">
        <f>INDEX(products!$A:$G, MATCH(orders!$D386, products!$A:$A, 0), MATCH(orders!I$1, products!$A$1:$G$1, 0))</f>
        <v>Ara</v>
      </c>
      <c r="J386" t="str">
        <f>INDEX(products!$A:$G, MATCH(orders!$D386, products!$A:$A, 0), MATCH(orders!J$1, products!$A$1:$G$1, 0))</f>
        <v>L</v>
      </c>
      <c r="K386">
        <f>INDEX(products!$A:$G, MATCH(orders!$D386, products!$A:$A, 0), MATCH(orders!K$1, products!$A$1:$G$1, 0))</f>
        <v>2.5</v>
      </c>
      <c r="L386">
        <f>INDEX(products!$A:$G, MATCH(orders!$D386, products!$A:$A, 0), MATCH(orders!L$1, products!$A$1:$G$1, 0))</f>
        <v>29.784999999999997</v>
      </c>
      <c r="M386">
        <f t="shared" si="5"/>
        <v>119.13999999999999</v>
      </c>
    </row>
    <row r="387" spans="1:13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IF(_xlfn.XLOOKUP(C387,customers!$A$1:$A$1001, customers!$C$1:$C$1001, , 0) = 0, "", _xlfn.XLOOKUP(C387,customers!$A$1:$A$1001, customers!$C$1:$C$1001, , 0))</f>
        <v>vbaumadierap@google.cn</v>
      </c>
      <c r="H387" t="str">
        <f>_xlfn.XLOOKUP(C387,customers!$A$1:$A$1001, customers!$G$1:$G$1001, , 0)</f>
        <v>United States</v>
      </c>
      <c r="I387" t="str">
        <f>INDEX(products!$A:$G, MATCH(orders!$D387, products!$A:$A, 0), MATCH(orders!I$1, products!$A$1:$G$1, 0))</f>
        <v>Lib</v>
      </c>
      <c r="J387" t="str">
        <f>INDEX(products!$A:$G, MATCH(orders!$D387, products!$A:$A, 0), MATCH(orders!J$1, products!$A$1:$G$1, 0))</f>
        <v>M</v>
      </c>
      <c r="K387">
        <f>INDEX(products!$A:$G, MATCH(orders!$D387, products!$A:$A, 0), MATCH(orders!K$1, products!$A$1:$G$1, 0))</f>
        <v>0.5</v>
      </c>
      <c r="L387">
        <f>INDEX(products!$A:$G, MATCH(orders!$D387, products!$A:$A, 0), MATCH(orders!L$1, products!$A$1:$G$1, 0))</f>
        <v>8.73</v>
      </c>
      <c r="M387">
        <f t="shared" ref="M387:M450" si="6">L387 *E387</f>
        <v>43.650000000000006</v>
      </c>
    </row>
    <row r="388" spans="1:13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 t="str">
        <f>IF(_xlfn.XLOOKUP(C388,customers!$A$1:$A$1001, customers!$C$1:$C$1001, , 0) = 0, "", _xlfn.XLOOKUP(C388,customers!$A$1:$A$1001, customers!$C$1:$C$1001, , 0))</f>
        <v/>
      </c>
      <c r="H388" t="str">
        <f>_xlfn.XLOOKUP(C388,customers!$A$1:$A$1001, customers!$G$1:$G$1001, , 0)</f>
        <v>United States</v>
      </c>
      <c r="I388" t="str">
        <f>INDEX(products!$A:$G, MATCH(orders!$D388, products!$A:$A, 0), MATCH(orders!I$1, products!$A$1:$G$1, 0))</f>
        <v>Ara</v>
      </c>
      <c r="J388" t="str">
        <f>INDEX(products!$A:$G, MATCH(orders!$D388, products!$A:$A, 0), MATCH(orders!J$1, products!$A$1:$G$1, 0))</f>
        <v>D</v>
      </c>
      <c r="K388">
        <f>INDEX(products!$A:$G, MATCH(orders!$D388, products!$A:$A, 0), MATCH(orders!K$1, products!$A$1:$G$1, 0))</f>
        <v>0.2</v>
      </c>
      <c r="L388">
        <f>INDEX(products!$A:$G, MATCH(orders!$D388, products!$A:$A, 0), MATCH(orders!L$1, products!$A$1:$G$1, 0))</f>
        <v>2.9849999999999999</v>
      </c>
      <c r="M388">
        <f t="shared" si="6"/>
        <v>17.91</v>
      </c>
    </row>
    <row r="389" spans="1:13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IF(_xlfn.XLOOKUP(C389,customers!$A$1:$A$1001, customers!$C$1:$C$1001, , 0) = 0, "", _xlfn.XLOOKUP(C389,customers!$A$1:$A$1001, customers!$C$1:$C$1001, , 0))</f>
        <v>sweldsar@wired.com</v>
      </c>
      <c r="H389" t="str">
        <f>_xlfn.XLOOKUP(C389,customers!$A$1:$A$1001, customers!$G$1:$G$1001, , 0)</f>
        <v>United States</v>
      </c>
      <c r="I389" t="str">
        <f>INDEX(products!$A:$G, MATCH(orders!$D389, products!$A:$A, 0), MATCH(orders!I$1, products!$A$1:$G$1, 0))</f>
        <v>Exc</v>
      </c>
      <c r="J389" t="str">
        <f>INDEX(products!$A:$G, MATCH(orders!$D389, products!$A:$A, 0), MATCH(orders!J$1, products!$A$1:$G$1, 0))</f>
        <v>L</v>
      </c>
      <c r="K389">
        <f>INDEX(products!$A:$G, MATCH(orders!$D389, products!$A:$A, 0), MATCH(orders!K$1, products!$A$1:$G$1, 0))</f>
        <v>1</v>
      </c>
      <c r="L389">
        <f>INDEX(products!$A:$G, MATCH(orders!$D389, products!$A:$A, 0), MATCH(orders!L$1, products!$A$1:$G$1, 0))</f>
        <v>14.85</v>
      </c>
      <c r="M389">
        <f t="shared" si="6"/>
        <v>74.25</v>
      </c>
    </row>
    <row r="390" spans="1:13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IF(_xlfn.XLOOKUP(C390,customers!$A$1:$A$1001, customers!$C$1:$C$1001, , 0) = 0, "", _xlfn.XLOOKUP(C390,customers!$A$1:$A$1001, customers!$C$1:$C$1001, , 0))</f>
        <v>msarvaras@artisteer.com</v>
      </c>
      <c r="H390" t="str">
        <f>_xlfn.XLOOKUP(C390,customers!$A$1:$A$1001, customers!$G$1:$G$1001, , 0)</f>
        <v>United States</v>
      </c>
      <c r="I390" t="str">
        <f>INDEX(products!$A:$G, MATCH(orders!$D390, products!$A:$A, 0), MATCH(orders!I$1, products!$A$1:$G$1, 0))</f>
        <v>Lib</v>
      </c>
      <c r="J390" t="str">
        <f>INDEX(products!$A:$G, MATCH(orders!$D390, products!$A:$A, 0), MATCH(orders!J$1, products!$A$1:$G$1, 0))</f>
        <v>D</v>
      </c>
      <c r="K390">
        <f>INDEX(products!$A:$G, MATCH(orders!$D390, products!$A:$A, 0), MATCH(orders!K$1, products!$A$1:$G$1, 0))</f>
        <v>0.2</v>
      </c>
      <c r="L390">
        <f>INDEX(products!$A:$G, MATCH(orders!$D390, products!$A:$A, 0), MATCH(orders!L$1, products!$A$1:$G$1, 0))</f>
        <v>3.8849999999999998</v>
      </c>
      <c r="M390">
        <f t="shared" si="6"/>
        <v>11.654999999999999</v>
      </c>
    </row>
    <row r="391" spans="1:13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IF(_xlfn.XLOOKUP(C391,customers!$A$1:$A$1001, customers!$C$1:$C$1001, , 0) = 0, "", _xlfn.XLOOKUP(C391,customers!$A$1:$A$1001, customers!$C$1:$C$1001, , 0))</f>
        <v>ahavickat@nsw.gov.au</v>
      </c>
      <c r="H391" t="str">
        <f>_xlfn.XLOOKUP(C391,customers!$A$1:$A$1001, customers!$G$1:$G$1001, , 0)</f>
        <v>United States</v>
      </c>
      <c r="I391" t="str">
        <f>INDEX(products!$A:$G, MATCH(orders!$D391, products!$A:$A, 0), MATCH(orders!I$1, products!$A$1:$G$1, 0))</f>
        <v>Lib</v>
      </c>
      <c r="J391" t="str">
        <f>INDEX(products!$A:$G, MATCH(orders!$D391, products!$A:$A, 0), MATCH(orders!J$1, products!$A$1:$G$1, 0))</f>
        <v>D</v>
      </c>
      <c r="K391">
        <f>INDEX(products!$A:$G, MATCH(orders!$D391, products!$A:$A, 0), MATCH(orders!K$1, products!$A$1:$G$1, 0))</f>
        <v>0.5</v>
      </c>
      <c r="L391">
        <f>INDEX(products!$A:$G, MATCH(orders!$D391, products!$A:$A, 0), MATCH(orders!L$1, products!$A$1:$G$1, 0))</f>
        <v>7.77</v>
      </c>
      <c r="M391">
        <f t="shared" si="6"/>
        <v>23.31</v>
      </c>
    </row>
    <row r="392" spans="1:13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IF(_xlfn.XLOOKUP(C392,customers!$A$1:$A$1001, customers!$C$1:$C$1001, , 0) = 0, "", _xlfn.XLOOKUP(C392,customers!$A$1:$A$1001, customers!$C$1:$C$1001, , 0))</f>
        <v>sdivinyau@ask.com</v>
      </c>
      <c r="H392" t="str">
        <f>_xlfn.XLOOKUP(C392,customers!$A$1:$A$1001, customers!$G$1:$G$1001, , 0)</f>
        <v>United States</v>
      </c>
      <c r="I392" t="str">
        <f>INDEX(products!$A:$G, MATCH(orders!$D392, products!$A:$A, 0), MATCH(orders!I$1, products!$A$1:$G$1, 0))</f>
        <v>Exc</v>
      </c>
      <c r="J392" t="str">
        <f>INDEX(products!$A:$G, MATCH(orders!$D392, products!$A:$A, 0), MATCH(orders!J$1, products!$A$1:$G$1, 0))</f>
        <v>D</v>
      </c>
      <c r="K392">
        <f>INDEX(products!$A:$G, MATCH(orders!$D392, products!$A:$A, 0), MATCH(orders!K$1, products!$A$1:$G$1, 0))</f>
        <v>0.5</v>
      </c>
      <c r="L392">
        <f>INDEX(products!$A:$G, MATCH(orders!$D392, products!$A:$A, 0), MATCH(orders!L$1, products!$A$1:$G$1, 0))</f>
        <v>7.29</v>
      </c>
      <c r="M392">
        <f t="shared" si="6"/>
        <v>14.58</v>
      </c>
    </row>
    <row r="393" spans="1:13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IF(_xlfn.XLOOKUP(C393,customers!$A$1:$A$1001, customers!$C$1:$C$1001, , 0) = 0, "", _xlfn.XLOOKUP(C393,customers!$A$1:$A$1001, customers!$C$1:$C$1001, , 0))</f>
        <v>inorquoyav@businessweek.com</v>
      </c>
      <c r="H393" t="str">
        <f>_xlfn.XLOOKUP(C393,customers!$A$1:$A$1001, customers!$G$1:$G$1001, , 0)</f>
        <v>United States</v>
      </c>
      <c r="I393" t="str">
        <f>INDEX(products!$A:$G, MATCH(orders!$D393, products!$A:$A, 0), MATCH(orders!I$1, products!$A$1:$G$1, 0))</f>
        <v>Ara</v>
      </c>
      <c r="J393" t="str">
        <f>INDEX(products!$A:$G, MATCH(orders!$D393, products!$A:$A, 0), MATCH(orders!J$1, products!$A$1:$G$1, 0))</f>
        <v>M</v>
      </c>
      <c r="K393">
        <f>INDEX(products!$A:$G, MATCH(orders!$D393, products!$A:$A, 0), MATCH(orders!K$1, products!$A$1:$G$1, 0))</f>
        <v>0.5</v>
      </c>
      <c r="L393">
        <f>INDEX(products!$A:$G, MATCH(orders!$D393, products!$A:$A, 0), MATCH(orders!L$1, products!$A$1:$G$1, 0))</f>
        <v>6.75</v>
      </c>
      <c r="M393">
        <f t="shared" si="6"/>
        <v>13.5</v>
      </c>
    </row>
    <row r="394" spans="1:13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IF(_xlfn.XLOOKUP(C394,customers!$A$1:$A$1001, customers!$C$1:$C$1001, , 0) = 0, "", _xlfn.XLOOKUP(C394,customers!$A$1:$A$1001, customers!$C$1:$C$1001, , 0))</f>
        <v>aiddisonaw@usa.gov</v>
      </c>
      <c r="H394" t="str">
        <f>_xlfn.XLOOKUP(C394,customers!$A$1:$A$1001, customers!$G$1:$G$1001, , 0)</f>
        <v>United States</v>
      </c>
      <c r="I394" t="str">
        <f>INDEX(products!$A:$G, MATCH(orders!$D394, products!$A:$A, 0), MATCH(orders!I$1, products!$A$1:$G$1, 0))</f>
        <v>Exc</v>
      </c>
      <c r="J394" t="str">
        <f>INDEX(products!$A:$G, MATCH(orders!$D394, products!$A:$A, 0), MATCH(orders!J$1, products!$A$1:$G$1, 0))</f>
        <v>L</v>
      </c>
      <c r="K394">
        <f>INDEX(products!$A:$G, MATCH(orders!$D394, products!$A:$A, 0), MATCH(orders!K$1, products!$A$1:$G$1, 0))</f>
        <v>1</v>
      </c>
      <c r="L394">
        <f>INDEX(products!$A:$G, MATCH(orders!$D394, products!$A:$A, 0), MATCH(orders!L$1, products!$A$1:$G$1, 0))</f>
        <v>14.85</v>
      </c>
      <c r="M394">
        <f t="shared" si="6"/>
        <v>89.1</v>
      </c>
    </row>
    <row r="395" spans="1:13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IF(_xlfn.XLOOKUP(C395,customers!$A$1:$A$1001, customers!$C$1:$C$1001, , 0) = 0, "", _xlfn.XLOOKUP(C395,customers!$A$1:$A$1001, customers!$C$1:$C$1001, , 0))</f>
        <v>aiddisonaw@usa.gov</v>
      </c>
      <c r="H395" t="str">
        <f>_xlfn.XLOOKUP(C395,customers!$A$1:$A$1001, customers!$G$1:$G$1001, , 0)</f>
        <v>United States</v>
      </c>
      <c r="I395" t="str">
        <f>INDEX(products!$A:$G, MATCH(orders!$D395, products!$A:$A, 0), MATCH(orders!I$1, products!$A$1:$G$1, 0))</f>
        <v>Ara</v>
      </c>
      <c r="J395" t="str">
        <f>INDEX(products!$A:$G, MATCH(orders!$D395, products!$A:$A, 0), MATCH(orders!J$1, products!$A$1:$G$1, 0))</f>
        <v>L</v>
      </c>
      <c r="K395">
        <f>INDEX(products!$A:$G, MATCH(orders!$D395, products!$A:$A, 0), MATCH(orders!K$1, products!$A$1:$G$1, 0))</f>
        <v>0.2</v>
      </c>
      <c r="L395">
        <f>INDEX(products!$A:$G, MATCH(orders!$D395, products!$A:$A, 0), MATCH(orders!L$1, products!$A$1:$G$1, 0))</f>
        <v>3.8849999999999998</v>
      </c>
      <c r="M395">
        <f t="shared" si="6"/>
        <v>3.8849999999999998</v>
      </c>
    </row>
    <row r="396" spans="1:13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IF(_xlfn.XLOOKUP(C396,customers!$A$1:$A$1001, customers!$C$1:$C$1001, , 0) = 0, "", _xlfn.XLOOKUP(C396,customers!$A$1:$A$1001, customers!$C$1:$C$1001, , 0))</f>
        <v>rlongfielday@bluehost.com</v>
      </c>
      <c r="H396" t="str">
        <f>_xlfn.XLOOKUP(C396,customers!$A$1:$A$1001, customers!$G$1:$G$1001, , 0)</f>
        <v>United States</v>
      </c>
      <c r="I396" t="str">
        <f>INDEX(products!$A:$G, MATCH(orders!$D396, products!$A:$A, 0), MATCH(orders!I$1, products!$A$1:$G$1, 0))</f>
        <v>Rob</v>
      </c>
      <c r="J396" t="str">
        <f>INDEX(products!$A:$G, MATCH(orders!$D396, products!$A:$A, 0), MATCH(orders!J$1, products!$A$1:$G$1, 0))</f>
        <v>L</v>
      </c>
      <c r="K396">
        <f>INDEX(products!$A:$G, MATCH(orders!$D396, products!$A:$A, 0), MATCH(orders!K$1, products!$A$1:$G$1, 0))</f>
        <v>2.5</v>
      </c>
      <c r="L396">
        <f>INDEX(products!$A:$G, MATCH(orders!$D396, products!$A:$A, 0), MATCH(orders!L$1, products!$A$1:$G$1, 0))</f>
        <v>27.484999999999996</v>
      </c>
      <c r="M396">
        <f t="shared" si="6"/>
        <v>109.93999999999998</v>
      </c>
    </row>
    <row r="397" spans="1:13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IF(_xlfn.XLOOKUP(C397,customers!$A$1:$A$1001, customers!$C$1:$C$1001, , 0) = 0, "", _xlfn.XLOOKUP(C397,customers!$A$1:$A$1001, customers!$C$1:$C$1001, , 0))</f>
        <v>gkislingburyaz@samsung.com</v>
      </c>
      <c r="H397" t="str">
        <f>_xlfn.XLOOKUP(C397,customers!$A$1:$A$1001, customers!$G$1:$G$1001, , 0)</f>
        <v>United States</v>
      </c>
      <c r="I397" t="str">
        <f>INDEX(products!$A:$G, MATCH(orders!$D397, products!$A:$A, 0), MATCH(orders!I$1, products!$A$1:$G$1, 0))</f>
        <v>Lib</v>
      </c>
      <c r="J397" t="str">
        <f>INDEX(products!$A:$G, MATCH(orders!$D397, products!$A:$A, 0), MATCH(orders!J$1, products!$A$1:$G$1, 0))</f>
        <v>D</v>
      </c>
      <c r="K397">
        <f>INDEX(products!$A:$G, MATCH(orders!$D397, products!$A:$A, 0), MATCH(orders!K$1, products!$A$1:$G$1, 0))</f>
        <v>0.5</v>
      </c>
      <c r="L397">
        <f>INDEX(products!$A:$G, MATCH(orders!$D397, products!$A:$A, 0), MATCH(orders!L$1, products!$A$1:$G$1, 0))</f>
        <v>7.77</v>
      </c>
      <c r="M397">
        <f t="shared" si="6"/>
        <v>46.62</v>
      </c>
    </row>
    <row r="398" spans="1:13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IF(_xlfn.XLOOKUP(C398,customers!$A$1:$A$1001, customers!$C$1:$C$1001, , 0) = 0, "", _xlfn.XLOOKUP(C398,customers!$A$1:$A$1001, customers!$C$1:$C$1001, , 0))</f>
        <v>xgibbonsb0@artisteer.com</v>
      </c>
      <c r="H398" t="str">
        <f>_xlfn.XLOOKUP(C398,customers!$A$1:$A$1001, customers!$G$1:$G$1001, , 0)</f>
        <v>United States</v>
      </c>
      <c r="I398" t="str">
        <f>INDEX(products!$A:$G, MATCH(orders!$D398, products!$A:$A, 0), MATCH(orders!I$1, products!$A$1:$G$1, 0))</f>
        <v>Ara</v>
      </c>
      <c r="J398" t="str">
        <f>INDEX(products!$A:$G, MATCH(orders!$D398, products!$A:$A, 0), MATCH(orders!J$1, products!$A$1:$G$1, 0))</f>
        <v>L</v>
      </c>
      <c r="K398">
        <f>INDEX(products!$A:$G, MATCH(orders!$D398, products!$A:$A, 0), MATCH(orders!K$1, products!$A$1:$G$1, 0))</f>
        <v>0.5</v>
      </c>
      <c r="L398">
        <f>INDEX(products!$A:$G, MATCH(orders!$D398, products!$A:$A, 0), MATCH(orders!L$1, products!$A$1:$G$1, 0))</f>
        <v>7.77</v>
      </c>
      <c r="M398">
        <f t="shared" si="6"/>
        <v>38.849999999999994</v>
      </c>
    </row>
    <row r="399" spans="1:13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IF(_xlfn.XLOOKUP(C399,customers!$A$1:$A$1001, customers!$C$1:$C$1001, , 0) = 0, "", _xlfn.XLOOKUP(C399,customers!$A$1:$A$1001, customers!$C$1:$C$1001, , 0))</f>
        <v>fparresb1@imageshack.us</v>
      </c>
      <c r="H399" t="str">
        <f>_xlfn.XLOOKUP(C399,customers!$A$1:$A$1001, customers!$G$1:$G$1001, , 0)</f>
        <v>United States</v>
      </c>
      <c r="I399" t="str">
        <f>INDEX(products!$A:$G, MATCH(orders!$D399, products!$A:$A, 0), MATCH(orders!I$1, products!$A$1:$G$1, 0))</f>
        <v>Lib</v>
      </c>
      <c r="J399" t="str">
        <f>INDEX(products!$A:$G, MATCH(orders!$D399, products!$A:$A, 0), MATCH(orders!J$1, products!$A$1:$G$1, 0))</f>
        <v>D</v>
      </c>
      <c r="K399">
        <f>INDEX(products!$A:$G, MATCH(orders!$D399, products!$A:$A, 0), MATCH(orders!K$1, products!$A$1:$G$1, 0))</f>
        <v>0.5</v>
      </c>
      <c r="L399">
        <f>INDEX(products!$A:$G, MATCH(orders!$D399, products!$A:$A, 0), MATCH(orders!L$1, products!$A$1:$G$1, 0))</f>
        <v>7.77</v>
      </c>
      <c r="M399">
        <f t="shared" si="6"/>
        <v>31.08</v>
      </c>
    </row>
    <row r="400" spans="1:13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IF(_xlfn.XLOOKUP(C400,customers!$A$1:$A$1001, customers!$C$1:$C$1001, , 0) = 0, "", _xlfn.XLOOKUP(C400,customers!$A$1:$A$1001, customers!$C$1:$C$1001, , 0))</f>
        <v>gsibrayb2@wsj.com</v>
      </c>
      <c r="H400" t="str">
        <f>_xlfn.XLOOKUP(C400,customers!$A$1:$A$1001, customers!$G$1:$G$1001, , 0)</f>
        <v>United States</v>
      </c>
      <c r="I400" t="str">
        <f>INDEX(products!$A:$G, MATCH(orders!$D400, products!$A:$A, 0), MATCH(orders!I$1, products!$A$1:$G$1, 0))</f>
        <v>Ara</v>
      </c>
      <c r="J400" t="str">
        <f>INDEX(products!$A:$G, MATCH(orders!$D400, products!$A:$A, 0), MATCH(orders!J$1, products!$A$1:$G$1, 0))</f>
        <v>D</v>
      </c>
      <c r="K400">
        <f>INDEX(products!$A:$G, MATCH(orders!$D400, products!$A:$A, 0), MATCH(orders!K$1, products!$A$1:$G$1, 0))</f>
        <v>0.2</v>
      </c>
      <c r="L400">
        <f>INDEX(products!$A:$G, MATCH(orders!$D400, products!$A:$A, 0), MATCH(orders!L$1, products!$A$1:$G$1, 0))</f>
        <v>2.9849999999999999</v>
      </c>
      <c r="M400">
        <f t="shared" si="6"/>
        <v>17.91</v>
      </c>
    </row>
    <row r="401" spans="1:13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IF(_xlfn.XLOOKUP(C401,customers!$A$1:$A$1001, customers!$C$1:$C$1001, , 0) = 0, "", _xlfn.XLOOKUP(C401,customers!$A$1:$A$1001, customers!$C$1:$C$1001, , 0))</f>
        <v>ihotchkinb3@mit.edu</v>
      </c>
      <c r="H401" t="str">
        <f>_xlfn.XLOOKUP(C401,customers!$A$1:$A$1001, customers!$G$1:$G$1001, , 0)</f>
        <v>United Kingdom</v>
      </c>
      <c r="I401" t="str">
        <f>INDEX(products!$A:$G, MATCH(orders!$D401, products!$A:$A, 0), MATCH(orders!I$1, products!$A$1:$G$1, 0))</f>
        <v>Exc</v>
      </c>
      <c r="J401" t="str">
        <f>INDEX(products!$A:$G, MATCH(orders!$D401, products!$A:$A, 0), MATCH(orders!J$1, products!$A$1:$G$1, 0))</f>
        <v>D</v>
      </c>
      <c r="K401">
        <f>INDEX(products!$A:$G, MATCH(orders!$D401, products!$A:$A, 0), MATCH(orders!K$1, products!$A$1:$G$1, 0))</f>
        <v>2.5</v>
      </c>
      <c r="L401">
        <f>INDEX(products!$A:$G, MATCH(orders!$D401, products!$A:$A, 0), MATCH(orders!L$1, products!$A$1:$G$1, 0))</f>
        <v>27.945</v>
      </c>
      <c r="M401">
        <f t="shared" si="6"/>
        <v>167.67000000000002</v>
      </c>
    </row>
    <row r="402" spans="1:13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IF(_xlfn.XLOOKUP(C402,customers!$A$1:$A$1001, customers!$C$1:$C$1001, , 0) = 0, "", _xlfn.XLOOKUP(C402,customers!$A$1:$A$1001, customers!$C$1:$C$1001, , 0))</f>
        <v>nbroadberrieb4@gnu.org</v>
      </c>
      <c r="H402" t="str">
        <f>_xlfn.XLOOKUP(C402,customers!$A$1:$A$1001, customers!$G$1:$G$1001, , 0)</f>
        <v>United States</v>
      </c>
      <c r="I402" t="str">
        <f>INDEX(products!$A:$G, MATCH(orders!$D402, products!$A:$A, 0), MATCH(orders!I$1, products!$A$1:$G$1, 0))</f>
        <v>Lib</v>
      </c>
      <c r="J402" t="str">
        <f>INDEX(products!$A:$G, MATCH(orders!$D402, products!$A:$A, 0), MATCH(orders!J$1, products!$A$1:$G$1, 0))</f>
        <v>L</v>
      </c>
      <c r="K402">
        <f>INDEX(products!$A:$G, MATCH(orders!$D402, products!$A:$A, 0), MATCH(orders!K$1, products!$A$1:$G$1, 0))</f>
        <v>1</v>
      </c>
      <c r="L402">
        <f>INDEX(products!$A:$G, MATCH(orders!$D402, products!$A:$A, 0), MATCH(orders!L$1, products!$A$1:$G$1, 0))</f>
        <v>15.85</v>
      </c>
      <c r="M402">
        <f t="shared" si="6"/>
        <v>63.4</v>
      </c>
    </row>
    <row r="403" spans="1:13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IF(_xlfn.XLOOKUP(C403,customers!$A$1:$A$1001, customers!$C$1:$C$1001, , 0) = 0, "", _xlfn.XLOOKUP(C403,customers!$A$1:$A$1001, customers!$C$1:$C$1001, , 0))</f>
        <v>rpithcockb5@yellowbook.com</v>
      </c>
      <c r="H403" t="str">
        <f>_xlfn.XLOOKUP(C403,customers!$A$1:$A$1001, customers!$G$1:$G$1001, , 0)</f>
        <v>United States</v>
      </c>
      <c r="I403" t="str">
        <f>INDEX(products!$A:$G, MATCH(orders!$D403, products!$A:$A, 0), MATCH(orders!I$1, products!$A$1:$G$1, 0))</f>
        <v>Lib</v>
      </c>
      <c r="J403" t="str">
        <f>INDEX(products!$A:$G, MATCH(orders!$D403, products!$A:$A, 0), MATCH(orders!J$1, products!$A$1:$G$1, 0))</f>
        <v>M</v>
      </c>
      <c r="K403">
        <f>INDEX(products!$A:$G, MATCH(orders!$D403, products!$A:$A, 0), MATCH(orders!K$1, products!$A$1:$G$1, 0))</f>
        <v>0.2</v>
      </c>
      <c r="L403">
        <f>INDEX(products!$A:$G, MATCH(orders!$D403, products!$A:$A, 0), MATCH(orders!L$1, products!$A$1:$G$1, 0))</f>
        <v>4.3650000000000002</v>
      </c>
      <c r="M403">
        <f t="shared" si="6"/>
        <v>8.73</v>
      </c>
    </row>
    <row r="404" spans="1:13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IF(_xlfn.XLOOKUP(C404,customers!$A$1:$A$1001, customers!$C$1:$C$1001, , 0) = 0, "", _xlfn.XLOOKUP(C404,customers!$A$1:$A$1001, customers!$C$1:$C$1001, , 0))</f>
        <v>gcroysdaleb6@nih.gov</v>
      </c>
      <c r="H404" t="str">
        <f>_xlfn.XLOOKUP(C404,customers!$A$1:$A$1001, customers!$G$1:$G$1001, , 0)</f>
        <v>United States</v>
      </c>
      <c r="I404" t="str">
        <f>INDEX(products!$A:$G, MATCH(orders!$D404, products!$A:$A, 0), MATCH(orders!I$1, products!$A$1:$G$1, 0))</f>
        <v>Rob</v>
      </c>
      <c r="J404" t="str">
        <f>INDEX(products!$A:$G, MATCH(orders!$D404, products!$A:$A, 0), MATCH(orders!J$1, products!$A$1:$G$1, 0))</f>
        <v>D</v>
      </c>
      <c r="K404">
        <f>INDEX(products!$A:$G, MATCH(orders!$D404, products!$A:$A, 0), MATCH(orders!K$1, products!$A$1:$G$1, 0))</f>
        <v>1</v>
      </c>
      <c r="L404">
        <f>INDEX(products!$A:$G, MATCH(orders!$D404, products!$A:$A, 0), MATCH(orders!L$1, products!$A$1:$G$1, 0))</f>
        <v>8.9499999999999993</v>
      </c>
      <c r="M404">
        <f t="shared" si="6"/>
        <v>26.849999999999998</v>
      </c>
    </row>
    <row r="405" spans="1:13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IF(_xlfn.XLOOKUP(C405,customers!$A$1:$A$1001, customers!$C$1:$C$1001, , 0) = 0, "", _xlfn.XLOOKUP(C405,customers!$A$1:$A$1001, customers!$C$1:$C$1001, , 0))</f>
        <v>bgozzettb7@github.com</v>
      </c>
      <c r="H405" t="str">
        <f>_xlfn.XLOOKUP(C405,customers!$A$1:$A$1001, customers!$G$1:$G$1001, , 0)</f>
        <v>United States</v>
      </c>
      <c r="I405" t="str">
        <f>INDEX(products!$A:$G, MATCH(orders!$D405, products!$A:$A, 0), MATCH(orders!I$1, products!$A$1:$G$1, 0))</f>
        <v>Lib</v>
      </c>
      <c r="J405" t="str">
        <f>INDEX(products!$A:$G, MATCH(orders!$D405, products!$A:$A, 0), MATCH(orders!J$1, products!$A$1:$G$1, 0))</f>
        <v>L</v>
      </c>
      <c r="K405">
        <f>INDEX(products!$A:$G, MATCH(orders!$D405, products!$A:$A, 0), MATCH(orders!K$1, products!$A$1:$G$1, 0))</f>
        <v>0.2</v>
      </c>
      <c r="L405">
        <f>INDEX(products!$A:$G, MATCH(orders!$D405, products!$A:$A, 0), MATCH(orders!L$1, products!$A$1:$G$1, 0))</f>
        <v>4.7549999999999999</v>
      </c>
      <c r="M405">
        <f t="shared" si="6"/>
        <v>9.51</v>
      </c>
    </row>
    <row r="406" spans="1:13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IF(_xlfn.XLOOKUP(C406,customers!$A$1:$A$1001, customers!$C$1:$C$1001, , 0) = 0, "", _xlfn.XLOOKUP(C406,customers!$A$1:$A$1001, customers!$C$1:$C$1001, , 0))</f>
        <v>tcraggsb8@house.gov</v>
      </c>
      <c r="H406" t="str">
        <f>_xlfn.XLOOKUP(C406,customers!$A$1:$A$1001, customers!$G$1:$G$1001, , 0)</f>
        <v>Ireland</v>
      </c>
      <c r="I406" t="str">
        <f>INDEX(products!$A:$G, MATCH(orders!$D406, products!$A:$A, 0), MATCH(orders!I$1, products!$A$1:$G$1, 0))</f>
        <v>Ara</v>
      </c>
      <c r="J406" t="str">
        <f>INDEX(products!$A:$G, MATCH(orders!$D406, products!$A:$A, 0), MATCH(orders!J$1, products!$A$1:$G$1, 0))</f>
        <v>D</v>
      </c>
      <c r="K406">
        <f>INDEX(products!$A:$G, MATCH(orders!$D406, products!$A:$A, 0), MATCH(orders!K$1, products!$A$1:$G$1, 0))</f>
        <v>1</v>
      </c>
      <c r="L406">
        <f>INDEX(products!$A:$G, MATCH(orders!$D406, products!$A:$A, 0), MATCH(orders!L$1, products!$A$1:$G$1, 0))</f>
        <v>9.9499999999999993</v>
      </c>
      <c r="M406">
        <f t="shared" si="6"/>
        <v>39.799999999999997</v>
      </c>
    </row>
    <row r="407" spans="1:13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IF(_xlfn.XLOOKUP(C407,customers!$A$1:$A$1001, customers!$C$1:$C$1001, , 0) = 0, "", _xlfn.XLOOKUP(C407,customers!$A$1:$A$1001, customers!$C$1:$C$1001, , 0))</f>
        <v>lcullrfordb9@xing.com</v>
      </c>
      <c r="H407" t="str">
        <f>_xlfn.XLOOKUP(C407,customers!$A$1:$A$1001, customers!$G$1:$G$1001, , 0)</f>
        <v>United States</v>
      </c>
      <c r="I407" t="str">
        <f>INDEX(products!$A:$G, MATCH(orders!$D407, products!$A:$A, 0), MATCH(orders!I$1, products!$A$1:$G$1, 0))</f>
        <v>Exc</v>
      </c>
      <c r="J407" t="str">
        <f>INDEX(products!$A:$G, MATCH(orders!$D407, products!$A:$A, 0), MATCH(orders!J$1, products!$A$1:$G$1, 0))</f>
        <v>M</v>
      </c>
      <c r="K407">
        <f>INDEX(products!$A:$G, MATCH(orders!$D407, products!$A:$A, 0), MATCH(orders!K$1, products!$A$1:$G$1, 0))</f>
        <v>0.5</v>
      </c>
      <c r="L407">
        <f>INDEX(products!$A:$G, MATCH(orders!$D407, products!$A:$A, 0), MATCH(orders!L$1, products!$A$1:$G$1, 0))</f>
        <v>8.25</v>
      </c>
      <c r="M407">
        <f t="shared" si="6"/>
        <v>24.75</v>
      </c>
    </row>
    <row r="408" spans="1:13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IF(_xlfn.XLOOKUP(C408,customers!$A$1:$A$1001, customers!$C$1:$C$1001, , 0) = 0, "", _xlfn.XLOOKUP(C408,customers!$A$1:$A$1001, customers!$C$1:$C$1001, , 0))</f>
        <v>arizonba@xing.com</v>
      </c>
      <c r="H408" t="str">
        <f>_xlfn.XLOOKUP(C408,customers!$A$1:$A$1001, customers!$G$1:$G$1001, , 0)</f>
        <v>United States</v>
      </c>
      <c r="I408" t="str">
        <f>INDEX(products!$A:$G, MATCH(orders!$D408, products!$A:$A, 0), MATCH(orders!I$1, products!$A$1:$G$1, 0))</f>
        <v>Exc</v>
      </c>
      <c r="J408" t="str">
        <f>INDEX(products!$A:$G, MATCH(orders!$D408, products!$A:$A, 0), MATCH(orders!J$1, products!$A$1:$G$1, 0))</f>
        <v>M</v>
      </c>
      <c r="K408">
        <f>INDEX(products!$A:$G, MATCH(orders!$D408, products!$A:$A, 0), MATCH(orders!K$1, products!$A$1:$G$1, 0))</f>
        <v>1</v>
      </c>
      <c r="L408">
        <f>INDEX(products!$A:$G, MATCH(orders!$D408, products!$A:$A, 0), MATCH(orders!L$1, products!$A$1:$G$1, 0))</f>
        <v>13.75</v>
      </c>
      <c r="M408">
        <f t="shared" si="6"/>
        <v>68.75</v>
      </c>
    </row>
    <row r="409" spans="1:13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 t="str">
        <f>IF(_xlfn.XLOOKUP(C409,customers!$A$1:$A$1001, customers!$C$1:$C$1001, , 0) = 0, "", _xlfn.XLOOKUP(C409,customers!$A$1:$A$1001, customers!$C$1:$C$1001, , 0))</f>
        <v/>
      </c>
      <c r="H409" t="str">
        <f>_xlfn.XLOOKUP(C409,customers!$A$1:$A$1001, customers!$G$1:$G$1001, , 0)</f>
        <v>Ireland</v>
      </c>
      <c r="I409" t="str">
        <f>INDEX(products!$A:$G, MATCH(orders!$D409, products!$A:$A, 0), MATCH(orders!I$1, products!$A$1:$G$1, 0))</f>
        <v>Exc</v>
      </c>
      <c r="J409" t="str">
        <f>INDEX(products!$A:$G, MATCH(orders!$D409, products!$A:$A, 0), MATCH(orders!J$1, products!$A$1:$G$1, 0))</f>
        <v>M</v>
      </c>
      <c r="K409">
        <f>INDEX(products!$A:$G, MATCH(orders!$D409, products!$A:$A, 0), MATCH(orders!K$1, products!$A$1:$G$1, 0))</f>
        <v>0.5</v>
      </c>
      <c r="L409">
        <f>INDEX(products!$A:$G, MATCH(orders!$D409, products!$A:$A, 0), MATCH(orders!L$1, products!$A$1:$G$1, 0))</f>
        <v>8.25</v>
      </c>
      <c r="M409">
        <f t="shared" si="6"/>
        <v>49.5</v>
      </c>
    </row>
    <row r="410" spans="1:13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IF(_xlfn.XLOOKUP(C410,customers!$A$1:$A$1001, customers!$C$1:$C$1001, , 0) = 0, "", _xlfn.XLOOKUP(C410,customers!$A$1:$A$1001, customers!$C$1:$C$1001, , 0))</f>
        <v>fmiellbc@spiegel.de</v>
      </c>
      <c r="H410" t="str">
        <f>_xlfn.XLOOKUP(C410,customers!$A$1:$A$1001, customers!$G$1:$G$1001, , 0)</f>
        <v>United States</v>
      </c>
      <c r="I410" t="str">
        <f>INDEX(products!$A:$G, MATCH(orders!$D410, products!$A:$A, 0), MATCH(orders!I$1, products!$A$1:$G$1, 0))</f>
        <v>Ara</v>
      </c>
      <c r="J410" t="str">
        <f>INDEX(products!$A:$G, MATCH(orders!$D410, products!$A:$A, 0), MATCH(orders!J$1, products!$A$1:$G$1, 0))</f>
        <v>M</v>
      </c>
      <c r="K410">
        <f>INDEX(products!$A:$G, MATCH(orders!$D410, products!$A:$A, 0), MATCH(orders!K$1, products!$A$1:$G$1, 0))</f>
        <v>2.5</v>
      </c>
      <c r="L410">
        <f>INDEX(products!$A:$G, MATCH(orders!$D410, products!$A:$A, 0), MATCH(orders!L$1, products!$A$1:$G$1, 0))</f>
        <v>25.874999999999996</v>
      </c>
      <c r="M410">
        <f t="shared" si="6"/>
        <v>51.749999999999993</v>
      </c>
    </row>
    <row r="411" spans="1:13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 t="str">
        <f>IF(_xlfn.XLOOKUP(C411,customers!$A$1:$A$1001, customers!$C$1:$C$1001, , 0) = 0, "", _xlfn.XLOOKUP(C411,customers!$A$1:$A$1001, customers!$C$1:$C$1001, , 0))</f>
        <v/>
      </c>
      <c r="H411" t="str">
        <f>_xlfn.XLOOKUP(C411,customers!$A$1:$A$1001, customers!$G$1:$G$1001, , 0)</f>
        <v>Ireland</v>
      </c>
      <c r="I411" t="str">
        <f>INDEX(products!$A:$G, MATCH(orders!$D411, products!$A:$A, 0), MATCH(orders!I$1, products!$A$1:$G$1, 0))</f>
        <v>Lib</v>
      </c>
      <c r="J411" t="str">
        <f>INDEX(products!$A:$G, MATCH(orders!$D411, products!$A:$A, 0), MATCH(orders!J$1, products!$A$1:$G$1, 0))</f>
        <v>L</v>
      </c>
      <c r="K411">
        <f>INDEX(products!$A:$G, MATCH(orders!$D411, products!$A:$A, 0), MATCH(orders!K$1, products!$A$1:$G$1, 0))</f>
        <v>1</v>
      </c>
      <c r="L411">
        <f>INDEX(products!$A:$G, MATCH(orders!$D411, products!$A:$A, 0), MATCH(orders!L$1, products!$A$1:$G$1, 0))</f>
        <v>15.85</v>
      </c>
      <c r="M411">
        <f t="shared" si="6"/>
        <v>47.55</v>
      </c>
    </row>
    <row r="412" spans="1:13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 t="str">
        <f>IF(_xlfn.XLOOKUP(C412,customers!$A$1:$A$1001, customers!$C$1:$C$1001, , 0) = 0, "", _xlfn.XLOOKUP(C412,customers!$A$1:$A$1001, customers!$C$1:$C$1001, , 0))</f>
        <v/>
      </c>
      <c r="H412" t="str">
        <f>_xlfn.XLOOKUP(C412,customers!$A$1:$A$1001, customers!$G$1:$G$1001, , 0)</f>
        <v>United States</v>
      </c>
      <c r="I412" t="str">
        <f>INDEX(products!$A:$G, MATCH(orders!$D412, products!$A:$A, 0), MATCH(orders!I$1, products!$A$1:$G$1, 0))</f>
        <v>Ara</v>
      </c>
      <c r="J412" t="str">
        <f>INDEX(products!$A:$G, MATCH(orders!$D412, products!$A:$A, 0), MATCH(orders!J$1, products!$A$1:$G$1, 0))</f>
        <v>L</v>
      </c>
      <c r="K412">
        <f>INDEX(products!$A:$G, MATCH(orders!$D412, products!$A:$A, 0), MATCH(orders!K$1, products!$A$1:$G$1, 0))</f>
        <v>0.2</v>
      </c>
      <c r="L412">
        <f>INDEX(products!$A:$G, MATCH(orders!$D412, products!$A:$A, 0), MATCH(orders!L$1, products!$A$1:$G$1, 0))</f>
        <v>3.8849999999999998</v>
      </c>
      <c r="M412">
        <f t="shared" si="6"/>
        <v>15.54</v>
      </c>
    </row>
    <row r="413" spans="1:13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 t="str">
        <f>IF(_xlfn.XLOOKUP(C413,customers!$A$1:$A$1001, customers!$C$1:$C$1001, , 0) = 0, "", _xlfn.XLOOKUP(C413,customers!$A$1:$A$1001, customers!$C$1:$C$1001, , 0))</f>
        <v/>
      </c>
      <c r="H413" t="str">
        <f>_xlfn.XLOOKUP(C413,customers!$A$1:$A$1001, customers!$G$1:$G$1001, , 0)</f>
        <v>United States</v>
      </c>
      <c r="I413" t="str">
        <f>INDEX(products!$A:$G, MATCH(orders!$D413, products!$A:$A, 0), MATCH(orders!I$1, products!$A$1:$G$1, 0))</f>
        <v>Lib</v>
      </c>
      <c r="J413" t="str">
        <f>INDEX(products!$A:$G, MATCH(orders!$D413, products!$A:$A, 0), MATCH(orders!J$1, products!$A$1:$G$1, 0))</f>
        <v>M</v>
      </c>
      <c r="K413">
        <f>INDEX(products!$A:$G, MATCH(orders!$D413, products!$A:$A, 0), MATCH(orders!K$1, products!$A$1:$G$1, 0))</f>
        <v>1</v>
      </c>
      <c r="L413">
        <f>INDEX(products!$A:$G, MATCH(orders!$D413, products!$A:$A, 0), MATCH(orders!L$1, products!$A$1:$G$1, 0))</f>
        <v>14.55</v>
      </c>
      <c r="M413">
        <f t="shared" si="6"/>
        <v>87.300000000000011</v>
      </c>
    </row>
    <row r="414" spans="1:13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 t="str">
        <f>IF(_xlfn.XLOOKUP(C414,customers!$A$1:$A$1001, customers!$C$1:$C$1001, , 0) = 0, "", _xlfn.XLOOKUP(C414,customers!$A$1:$A$1001, customers!$C$1:$C$1001, , 0))</f>
        <v/>
      </c>
      <c r="H414" t="str">
        <f>_xlfn.XLOOKUP(C414,customers!$A$1:$A$1001, customers!$G$1:$G$1001, , 0)</f>
        <v>United States</v>
      </c>
      <c r="I414" t="str">
        <f>INDEX(products!$A:$G, MATCH(orders!$D414, products!$A:$A, 0), MATCH(orders!I$1, products!$A$1:$G$1, 0))</f>
        <v>Ara</v>
      </c>
      <c r="J414" t="str">
        <f>INDEX(products!$A:$G, MATCH(orders!$D414, products!$A:$A, 0), MATCH(orders!J$1, products!$A$1:$G$1, 0))</f>
        <v>M</v>
      </c>
      <c r="K414">
        <f>INDEX(products!$A:$G, MATCH(orders!$D414, products!$A:$A, 0), MATCH(orders!K$1, products!$A$1:$G$1, 0))</f>
        <v>1</v>
      </c>
      <c r="L414">
        <f>INDEX(products!$A:$G, MATCH(orders!$D414, products!$A:$A, 0), MATCH(orders!L$1, products!$A$1:$G$1, 0))</f>
        <v>11.25</v>
      </c>
      <c r="M414">
        <f t="shared" si="6"/>
        <v>56.25</v>
      </c>
    </row>
    <row r="415" spans="1:13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IF(_xlfn.XLOOKUP(C415,customers!$A$1:$A$1001, customers!$C$1:$C$1001, , 0) = 0, "", _xlfn.XLOOKUP(C415,customers!$A$1:$A$1001, customers!$C$1:$C$1001, , 0))</f>
        <v>wspringallbh@jugem.jp</v>
      </c>
      <c r="H415" t="str">
        <f>_xlfn.XLOOKUP(C415,customers!$A$1:$A$1001, customers!$G$1:$G$1001, , 0)</f>
        <v>United States</v>
      </c>
      <c r="I415" t="str">
        <f>INDEX(products!$A:$G, MATCH(orders!$D415, products!$A:$A, 0), MATCH(orders!I$1, products!$A$1:$G$1, 0))</f>
        <v>Lib</v>
      </c>
      <c r="J415" t="str">
        <f>INDEX(products!$A:$G, MATCH(orders!$D415, products!$A:$A, 0), MATCH(orders!J$1, products!$A$1:$G$1, 0))</f>
        <v>L</v>
      </c>
      <c r="K415">
        <f>INDEX(products!$A:$G, MATCH(orders!$D415, products!$A:$A, 0), MATCH(orders!K$1, products!$A$1:$G$1, 0))</f>
        <v>2.5</v>
      </c>
      <c r="L415">
        <f>INDEX(products!$A:$G, MATCH(orders!$D415, products!$A:$A, 0), MATCH(orders!L$1, products!$A$1:$G$1, 0))</f>
        <v>36.454999999999998</v>
      </c>
      <c r="M415">
        <f t="shared" si="6"/>
        <v>36.454999999999998</v>
      </c>
    </row>
    <row r="416" spans="1:13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 t="str">
        <f>IF(_xlfn.XLOOKUP(C416,customers!$A$1:$A$1001, customers!$C$1:$C$1001, , 0) = 0, "", _xlfn.XLOOKUP(C416,customers!$A$1:$A$1001, customers!$C$1:$C$1001, , 0))</f>
        <v/>
      </c>
      <c r="H416" t="str">
        <f>_xlfn.XLOOKUP(C416,customers!$A$1:$A$1001, customers!$G$1:$G$1001, , 0)</f>
        <v>United States</v>
      </c>
      <c r="I416" t="str">
        <f>INDEX(products!$A:$G, MATCH(orders!$D416, products!$A:$A, 0), MATCH(orders!I$1, products!$A$1:$G$1, 0))</f>
        <v>Rob</v>
      </c>
      <c r="J416" t="str">
        <f>INDEX(products!$A:$G, MATCH(orders!$D416, products!$A:$A, 0), MATCH(orders!J$1, products!$A$1:$G$1, 0))</f>
        <v>L</v>
      </c>
      <c r="K416">
        <f>INDEX(products!$A:$G, MATCH(orders!$D416, products!$A:$A, 0), MATCH(orders!K$1, products!$A$1:$G$1, 0))</f>
        <v>0.2</v>
      </c>
      <c r="L416">
        <f>INDEX(products!$A:$G, MATCH(orders!$D416, products!$A:$A, 0), MATCH(orders!L$1, products!$A$1:$G$1, 0))</f>
        <v>3.5849999999999995</v>
      </c>
      <c r="M416">
        <f t="shared" si="6"/>
        <v>10.754999999999999</v>
      </c>
    </row>
    <row r="417" spans="1:13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IF(_xlfn.XLOOKUP(C417,customers!$A$1:$A$1001, customers!$C$1:$C$1001, , 0) = 0, "", _xlfn.XLOOKUP(C417,customers!$A$1:$A$1001, customers!$C$1:$C$1001, , 0))</f>
        <v>ghawkyensbj@census.gov</v>
      </c>
      <c r="H417" t="str">
        <f>_xlfn.XLOOKUP(C417,customers!$A$1:$A$1001, customers!$G$1:$G$1001, , 0)</f>
        <v>United States</v>
      </c>
      <c r="I417" t="str">
        <f>INDEX(products!$A:$G, MATCH(orders!$D417, products!$A:$A, 0), MATCH(orders!I$1, products!$A$1:$G$1, 0))</f>
        <v>Rob</v>
      </c>
      <c r="J417" t="str">
        <f>INDEX(products!$A:$G, MATCH(orders!$D417, products!$A:$A, 0), MATCH(orders!J$1, products!$A$1:$G$1, 0))</f>
        <v>M</v>
      </c>
      <c r="K417">
        <f>INDEX(products!$A:$G, MATCH(orders!$D417, products!$A:$A, 0), MATCH(orders!K$1, products!$A$1:$G$1, 0))</f>
        <v>0.2</v>
      </c>
      <c r="L417">
        <f>INDEX(products!$A:$G, MATCH(orders!$D417, products!$A:$A, 0), MATCH(orders!L$1, products!$A$1:$G$1, 0))</f>
        <v>2.9849999999999999</v>
      </c>
      <c r="M417">
        <f t="shared" si="6"/>
        <v>8.9550000000000001</v>
      </c>
    </row>
    <row r="418" spans="1:13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 t="str">
        <f>IF(_xlfn.XLOOKUP(C418,customers!$A$1:$A$1001, customers!$C$1:$C$1001, , 0) = 0, "", _xlfn.XLOOKUP(C418,customers!$A$1:$A$1001, customers!$C$1:$C$1001, , 0))</f>
        <v/>
      </c>
      <c r="H418" t="str">
        <f>_xlfn.XLOOKUP(C418,customers!$A$1:$A$1001, customers!$G$1:$G$1001, , 0)</f>
        <v>United States</v>
      </c>
      <c r="I418" t="str">
        <f>INDEX(products!$A:$G, MATCH(orders!$D418, products!$A:$A, 0), MATCH(orders!I$1, products!$A$1:$G$1, 0))</f>
        <v>Ara</v>
      </c>
      <c r="J418" t="str">
        <f>INDEX(products!$A:$G, MATCH(orders!$D418, products!$A:$A, 0), MATCH(orders!J$1, products!$A$1:$G$1, 0))</f>
        <v>L</v>
      </c>
      <c r="K418">
        <f>INDEX(products!$A:$G, MATCH(orders!$D418, products!$A:$A, 0), MATCH(orders!K$1, products!$A$1:$G$1, 0))</f>
        <v>0.5</v>
      </c>
      <c r="L418">
        <f>INDEX(products!$A:$G, MATCH(orders!$D418, products!$A:$A, 0), MATCH(orders!L$1, products!$A$1:$G$1, 0))</f>
        <v>7.77</v>
      </c>
      <c r="M418">
        <f t="shared" si="6"/>
        <v>23.31</v>
      </c>
    </row>
    <row r="419" spans="1:13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 t="str">
        <f>IF(_xlfn.XLOOKUP(C419,customers!$A$1:$A$1001, customers!$C$1:$C$1001, , 0) = 0, "", _xlfn.XLOOKUP(C419,customers!$A$1:$A$1001, customers!$C$1:$C$1001, , 0))</f>
        <v/>
      </c>
      <c r="H419" t="str">
        <f>_xlfn.XLOOKUP(C419,customers!$A$1:$A$1001, customers!$G$1:$G$1001, , 0)</f>
        <v>United States</v>
      </c>
      <c r="I419" t="str">
        <f>INDEX(products!$A:$G, MATCH(orders!$D419, products!$A:$A, 0), MATCH(orders!I$1, products!$A$1:$G$1, 0))</f>
        <v>Ara</v>
      </c>
      <c r="J419" t="str">
        <f>INDEX(products!$A:$G, MATCH(orders!$D419, products!$A:$A, 0), MATCH(orders!J$1, products!$A$1:$G$1, 0))</f>
        <v>L</v>
      </c>
      <c r="K419">
        <f>INDEX(products!$A:$G, MATCH(orders!$D419, products!$A:$A, 0), MATCH(orders!K$1, products!$A$1:$G$1, 0))</f>
        <v>2.5</v>
      </c>
      <c r="L419">
        <f>INDEX(products!$A:$G, MATCH(orders!$D419, products!$A:$A, 0), MATCH(orders!L$1, products!$A$1:$G$1, 0))</f>
        <v>29.784999999999997</v>
      </c>
      <c r="M419">
        <f t="shared" si="6"/>
        <v>29.784999999999997</v>
      </c>
    </row>
    <row r="420" spans="1:13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IF(_xlfn.XLOOKUP(C420,customers!$A$1:$A$1001, customers!$C$1:$C$1001, , 0) = 0, "", _xlfn.XLOOKUP(C420,customers!$A$1:$A$1001, customers!$C$1:$C$1001, , 0))</f>
        <v>bmcgilvrabm@so-net.ne.jp</v>
      </c>
      <c r="H420" t="str">
        <f>_xlfn.XLOOKUP(C420,customers!$A$1:$A$1001, customers!$G$1:$G$1001, , 0)</f>
        <v>United States</v>
      </c>
      <c r="I420" t="str">
        <f>INDEX(products!$A:$G, MATCH(orders!$D420, products!$A:$A, 0), MATCH(orders!I$1, products!$A$1:$G$1, 0))</f>
        <v>Ara</v>
      </c>
      <c r="J420" t="str">
        <f>INDEX(products!$A:$G, MATCH(orders!$D420, products!$A:$A, 0), MATCH(orders!J$1, products!$A$1:$G$1, 0))</f>
        <v>L</v>
      </c>
      <c r="K420">
        <f>INDEX(products!$A:$G, MATCH(orders!$D420, products!$A:$A, 0), MATCH(orders!K$1, products!$A$1:$G$1, 0))</f>
        <v>2.5</v>
      </c>
      <c r="L420">
        <f>INDEX(products!$A:$G, MATCH(orders!$D420, products!$A:$A, 0), MATCH(orders!L$1, products!$A$1:$G$1, 0))</f>
        <v>29.784999999999997</v>
      </c>
      <c r="M420">
        <f t="shared" si="6"/>
        <v>148.92499999999998</v>
      </c>
    </row>
    <row r="421" spans="1:13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IF(_xlfn.XLOOKUP(C421,customers!$A$1:$A$1001, customers!$C$1:$C$1001, , 0) = 0, "", _xlfn.XLOOKUP(C421,customers!$A$1:$A$1001, customers!$C$1:$C$1001, , 0))</f>
        <v>adanzeybn@github.com</v>
      </c>
      <c r="H421" t="str">
        <f>_xlfn.XLOOKUP(C421,customers!$A$1:$A$1001, customers!$G$1:$G$1001, , 0)</f>
        <v>United States</v>
      </c>
      <c r="I421" t="str">
        <f>INDEX(products!$A:$G, MATCH(orders!$D421, products!$A:$A, 0), MATCH(orders!I$1, products!$A$1:$G$1, 0))</f>
        <v>Lib</v>
      </c>
      <c r="J421" t="str">
        <f>INDEX(products!$A:$G, MATCH(orders!$D421, products!$A:$A, 0), MATCH(orders!J$1, products!$A$1:$G$1, 0))</f>
        <v>M</v>
      </c>
      <c r="K421">
        <f>INDEX(products!$A:$G, MATCH(orders!$D421, products!$A:$A, 0), MATCH(orders!K$1, products!$A$1:$G$1, 0))</f>
        <v>0.5</v>
      </c>
      <c r="L421">
        <f>INDEX(products!$A:$G, MATCH(orders!$D421, products!$A:$A, 0), MATCH(orders!L$1, products!$A$1:$G$1, 0))</f>
        <v>8.73</v>
      </c>
      <c r="M421">
        <f t="shared" si="6"/>
        <v>8.73</v>
      </c>
    </row>
    <row r="422" spans="1:13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IF(_xlfn.XLOOKUP(C422,customers!$A$1:$A$1001, customers!$C$1:$C$1001, , 0) = 0, "", _xlfn.XLOOKUP(C422,customers!$A$1:$A$1001, customers!$C$1:$C$1001, , 0))</f>
        <v>tfarraac@behance.net</v>
      </c>
      <c r="H422" t="str">
        <f>_xlfn.XLOOKUP(C422,customers!$A$1:$A$1001, customers!$G$1:$G$1001, , 0)</f>
        <v>United States</v>
      </c>
      <c r="I422" t="str">
        <f>INDEX(products!$A:$G, MATCH(orders!$D422, products!$A:$A, 0), MATCH(orders!I$1, products!$A$1:$G$1, 0))</f>
        <v>Lib</v>
      </c>
      <c r="J422" t="str">
        <f>INDEX(products!$A:$G, MATCH(orders!$D422, products!$A:$A, 0), MATCH(orders!J$1, products!$A$1:$G$1, 0))</f>
        <v>D</v>
      </c>
      <c r="K422">
        <f>INDEX(products!$A:$G, MATCH(orders!$D422, products!$A:$A, 0), MATCH(orders!K$1, products!$A$1:$G$1, 0))</f>
        <v>0.5</v>
      </c>
      <c r="L422">
        <f>INDEX(products!$A:$G, MATCH(orders!$D422, products!$A:$A, 0), MATCH(orders!L$1, products!$A$1:$G$1, 0))</f>
        <v>7.77</v>
      </c>
      <c r="M422">
        <f t="shared" si="6"/>
        <v>31.08</v>
      </c>
    </row>
    <row r="423" spans="1:13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IF(_xlfn.XLOOKUP(C423,customers!$A$1:$A$1001, customers!$C$1:$C$1001, , 0) = 0, "", _xlfn.XLOOKUP(C423,customers!$A$1:$A$1001, customers!$C$1:$C$1001, , 0))</f>
        <v>tfarraac@behance.net</v>
      </c>
      <c r="H423" t="str">
        <f>_xlfn.XLOOKUP(C423,customers!$A$1:$A$1001, customers!$G$1:$G$1001, , 0)</f>
        <v>United States</v>
      </c>
      <c r="I423" t="str">
        <f>INDEX(products!$A:$G, MATCH(orders!$D423, products!$A:$A, 0), MATCH(orders!I$1, products!$A$1:$G$1, 0))</f>
        <v>Ara</v>
      </c>
      <c r="J423" t="str">
        <f>INDEX(products!$A:$G, MATCH(orders!$D423, products!$A:$A, 0), MATCH(orders!J$1, products!$A$1:$G$1, 0))</f>
        <v>D</v>
      </c>
      <c r="K423">
        <f>INDEX(products!$A:$G, MATCH(orders!$D423, products!$A:$A, 0), MATCH(orders!K$1, products!$A$1:$G$1, 0))</f>
        <v>2.5</v>
      </c>
      <c r="L423">
        <f>INDEX(products!$A:$G, MATCH(orders!$D423, products!$A:$A, 0), MATCH(orders!L$1, products!$A$1:$G$1, 0))</f>
        <v>22.884999999999998</v>
      </c>
      <c r="M423">
        <f t="shared" si="6"/>
        <v>137.31</v>
      </c>
    </row>
    <row r="424" spans="1:13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 t="str">
        <f>IF(_xlfn.XLOOKUP(C424,customers!$A$1:$A$1001, customers!$C$1:$C$1001, , 0) = 0, "", _xlfn.XLOOKUP(C424,customers!$A$1:$A$1001, customers!$C$1:$C$1001, , 0))</f>
        <v/>
      </c>
      <c r="H424" t="str">
        <f>_xlfn.XLOOKUP(C424,customers!$A$1:$A$1001, customers!$G$1:$G$1001, , 0)</f>
        <v>United States</v>
      </c>
      <c r="I424" t="str">
        <f>INDEX(products!$A:$G, MATCH(orders!$D424, products!$A:$A, 0), MATCH(orders!I$1, products!$A$1:$G$1, 0))</f>
        <v>Ara</v>
      </c>
      <c r="J424" t="str">
        <f>INDEX(products!$A:$G, MATCH(orders!$D424, products!$A:$A, 0), MATCH(orders!J$1, products!$A$1:$G$1, 0))</f>
        <v>D</v>
      </c>
      <c r="K424">
        <f>INDEX(products!$A:$G, MATCH(orders!$D424, products!$A:$A, 0), MATCH(orders!K$1, products!$A$1:$G$1, 0))</f>
        <v>0.5</v>
      </c>
      <c r="L424">
        <f>INDEX(products!$A:$G, MATCH(orders!$D424, products!$A:$A, 0), MATCH(orders!L$1, products!$A$1:$G$1, 0))</f>
        <v>5.97</v>
      </c>
      <c r="M424">
        <f t="shared" si="6"/>
        <v>29.849999999999998</v>
      </c>
    </row>
    <row r="425" spans="1:13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 t="str">
        <f>IF(_xlfn.XLOOKUP(C425,customers!$A$1:$A$1001, customers!$C$1:$C$1001, , 0) = 0, "", _xlfn.XLOOKUP(C425,customers!$A$1:$A$1001, customers!$C$1:$C$1001, , 0))</f>
        <v/>
      </c>
      <c r="H425" t="str">
        <f>_xlfn.XLOOKUP(C425,customers!$A$1:$A$1001, customers!$G$1:$G$1001, , 0)</f>
        <v>United States</v>
      </c>
      <c r="I425" t="str">
        <f>INDEX(products!$A:$G, MATCH(orders!$D425, products!$A:$A, 0), MATCH(orders!I$1, products!$A$1:$G$1, 0))</f>
        <v>Rob</v>
      </c>
      <c r="J425" t="str">
        <f>INDEX(products!$A:$G, MATCH(orders!$D425, products!$A:$A, 0), MATCH(orders!J$1, products!$A$1:$G$1, 0))</f>
        <v>M</v>
      </c>
      <c r="K425">
        <f>INDEX(products!$A:$G, MATCH(orders!$D425, products!$A:$A, 0), MATCH(orders!K$1, products!$A$1:$G$1, 0))</f>
        <v>0.5</v>
      </c>
      <c r="L425">
        <f>INDEX(products!$A:$G, MATCH(orders!$D425, products!$A:$A, 0), MATCH(orders!L$1, products!$A$1:$G$1, 0))</f>
        <v>5.97</v>
      </c>
      <c r="M425">
        <f t="shared" si="6"/>
        <v>17.91</v>
      </c>
    </row>
    <row r="426" spans="1:13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IF(_xlfn.XLOOKUP(C426,customers!$A$1:$A$1001, customers!$C$1:$C$1001, , 0) = 0, "", _xlfn.XLOOKUP(C426,customers!$A$1:$A$1001, customers!$C$1:$C$1001, , 0))</f>
        <v>ydombrellbs@dedecms.com</v>
      </c>
      <c r="H426" t="str">
        <f>_xlfn.XLOOKUP(C426,customers!$A$1:$A$1001, customers!$G$1:$G$1001, , 0)</f>
        <v>United States</v>
      </c>
      <c r="I426" t="str">
        <f>INDEX(products!$A:$G, MATCH(orders!$D426, products!$A:$A, 0), MATCH(orders!I$1, products!$A$1:$G$1, 0))</f>
        <v>Exc</v>
      </c>
      <c r="J426" t="str">
        <f>INDEX(products!$A:$G, MATCH(orders!$D426, products!$A:$A, 0), MATCH(orders!J$1, products!$A$1:$G$1, 0))</f>
        <v>L</v>
      </c>
      <c r="K426">
        <f>INDEX(products!$A:$G, MATCH(orders!$D426, products!$A:$A, 0), MATCH(orders!K$1, products!$A$1:$G$1, 0))</f>
        <v>0.5</v>
      </c>
      <c r="L426">
        <f>INDEX(products!$A:$G, MATCH(orders!$D426, products!$A:$A, 0), MATCH(orders!L$1, products!$A$1:$G$1, 0))</f>
        <v>8.91</v>
      </c>
      <c r="M426">
        <f t="shared" si="6"/>
        <v>26.73</v>
      </c>
    </row>
    <row r="427" spans="1:13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IF(_xlfn.XLOOKUP(C427,customers!$A$1:$A$1001, customers!$C$1:$C$1001, , 0) = 0, "", _xlfn.XLOOKUP(C427,customers!$A$1:$A$1001, customers!$C$1:$C$1001, , 0))</f>
        <v>adarthbt@t.co</v>
      </c>
      <c r="H427" t="str">
        <f>_xlfn.XLOOKUP(C427,customers!$A$1:$A$1001, customers!$G$1:$G$1001, , 0)</f>
        <v>United States</v>
      </c>
      <c r="I427" t="str">
        <f>INDEX(products!$A:$G, MATCH(orders!$D427, products!$A:$A, 0), MATCH(orders!I$1, products!$A$1:$G$1, 0))</f>
        <v>Rob</v>
      </c>
      <c r="J427" t="str">
        <f>INDEX(products!$A:$G, MATCH(orders!$D427, products!$A:$A, 0), MATCH(orders!J$1, products!$A$1:$G$1, 0))</f>
        <v>D</v>
      </c>
      <c r="K427">
        <f>INDEX(products!$A:$G, MATCH(orders!$D427, products!$A:$A, 0), MATCH(orders!K$1, products!$A$1:$G$1, 0))</f>
        <v>1</v>
      </c>
      <c r="L427">
        <f>INDEX(products!$A:$G, MATCH(orders!$D427, products!$A:$A, 0), MATCH(orders!L$1, products!$A$1:$G$1, 0))</f>
        <v>8.9499999999999993</v>
      </c>
      <c r="M427">
        <f t="shared" si="6"/>
        <v>17.899999999999999</v>
      </c>
    </row>
    <row r="428" spans="1:13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IF(_xlfn.XLOOKUP(C428,customers!$A$1:$A$1001, customers!$C$1:$C$1001, , 0) = 0, "", _xlfn.XLOOKUP(C428,customers!$A$1:$A$1001, customers!$C$1:$C$1001, , 0))</f>
        <v>mdarrigoebu@hud.gov</v>
      </c>
      <c r="H428" t="str">
        <f>_xlfn.XLOOKUP(C428,customers!$A$1:$A$1001, customers!$G$1:$G$1001, , 0)</f>
        <v>Ireland</v>
      </c>
      <c r="I428" t="str">
        <f>INDEX(products!$A:$G, MATCH(orders!$D428, products!$A:$A, 0), MATCH(orders!I$1, products!$A$1:$G$1, 0))</f>
        <v>Rob</v>
      </c>
      <c r="J428" t="str">
        <f>INDEX(products!$A:$G, MATCH(orders!$D428, products!$A:$A, 0), MATCH(orders!J$1, products!$A$1:$G$1, 0))</f>
        <v>L</v>
      </c>
      <c r="K428">
        <f>INDEX(products!$A:$G, MATCH(orders!$D428, products!$A:$A, 0), MATCH(orders!K$1, products!$A$1:$G$1, 0))</f>
        <v>0.2</v>
      </c>
      <c r="L428">
        <f>INDEX(products!$A:$G, MATCH(orders!$D428, products!$A:$A, 0), MATCH(orders!L$1, products!$A$1:$G$1, 0))</f>
        <v>3.5849999999999995</v>
      </c>
      <c r="M428">
        <f t="shared" si="6"/>
        <v>14.339999999999998</v>
      </c>
    </row>
    <row r="429" spans="1:13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 t="str">
        <f>IF(_xlfn.XLOOKUP(C429,customers!$A$1:$A$1001, customers!$C$1:$C$1001, , 0) = 0, "", _xlfn.XLOOKUP(C429,customers!$A$1:$A$1001, customers!$C$1:$C$1001, , 0))</f>
        <v/>
      </c>
      <c r="H429" t="str">
        <f>_xlfn.XLOOKUP(C429,customers!$A$1:$A$1001, customers!$G$1:$G$1001, , 0)</f>
        <v>United States</v>
      </c>
      <c r="I429" t="str">
        <f>INDEX(products!$A:$G, MATCH(orders!$D429, products!$A:$A, 0), MATCH(orders!I$1, products!$A$1:$G$1, 0))</f>
        <v>Ara</v>
      </c>
      <c r="J429" t="str">
        <f>INDEX(products!$A:$G, MATCH(orders!$D429, products!$A:$A, 0), MATCH(orders!J$1, products!$A$1:$G$1, 0))</f>
        <v>M</v>
      </c>
      <c r="K429">
        <f>INDEX(products!$A:$G, MATCH(orders!$D429, products!$A:$A, 0), MATCH(orders!K$1, products!$A$1:$G$1, 0))</f>
        <v>2.5</v>
      </c>
      <c r="L429">
        <f>INDEX(products!$A:$G, MATCH(orders!$D429, products!$A:$A, 0), MATCH(orders!L$1, products!$A$1:$G$1, 0))</f>
        <v>25.874999999999996</v>
      </c>
      <c r="M429">
        <f t="shared" si="6"/>
        <v>77.624999999999986</v>
      </c>
    </row>
    <row r="430" spans="1:13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IF(_xlfn.XLOOKUP(C430,customers!$A$1:$A$1001, customers!$C$1:$C$1001, , 0) = 0, "", _xlfn.XLOOKUP(C430,customers!$A$1:$A$1001, customers!$C$1:$C$1001, , 0))</f>
        <v>mackrillbw@bandcamp.com</v>
      </c>
      <c r="H430" t="str">
        <f>_xlfn.XLOOKUP(C430,customers!$A$1:$A$1001, customers!$G$1:$G$1001, , 0)</f>
        <v>United States</v>
      </c>
      <c r="I430" t="str">
        <f>INDEX(products!$A:$G, MATCH(orders!$D430, products!$A:$A, 0), MATCH(orders!I$1, products!$A$1:$G$1, 0))</f>
        <v>Rob</v>
      </c>
      <c r="J430" t="str">
        <f>INDEX(products!$A:$G, MATCH(orders!$D430, products!$A:$A, 0), MATCH(orders!J$1, products!$A$1:$G$1, 0))</f>
        <v>L</v>
      </c>
      <c r="K430">
        <f>INDEX(products!$A:$G, MATCH(orders!$D430, products!$A:$A, 0), MATCH(orders!K$1, products!$A$1:$G$1, 0))</f>
        <v>1</v>
      </c>
      <c r="L430">
        <f>INDEX(products!$A:$G, MATCH(orders!$D430, products!$A:$A, 0), MATCH(orders!L$1, products!$A$1:$G$1, 0))</f>
        <v>11.95</v>
      </c>
      <c r="M430">
        <f t="shared" si="6"/>
        <v>59.75</v>
      </c>
    </row>
    <row r="431" spans="1:13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IF(_xlfn.XLOOKUP(C431,customers!$A$1:$A$1001, customers!$C$1:$C$1001, , 0) = 0, "", _xlfn.XLOOKUP(C431,customers!$A$1:$A$1001, customers!$C$1:$C$1001, , 0))</f>
        <v>tfarraac@behance.net</v>
      </c>
      <c r="H431" t="str">
        <f>_xlfn.XLOOKUP(C431,customers!$A$1:$A$1001, customers!$G$1:$G$1001, , 0)</f>
        <v>United States</v>
      </c>
      <c r="I431" t="str">
        <f>INDEX(products!$A:$G, MATCH(orders!$D431, products!$A:$A, 0), MATCH(orders!I$1, products!$A$1:$G$1, 0))</f>
        <v>Ara</v>
      </c>
      <c r="J431" t="str">
        <f>INDEX(products!$A:$G, MATCH(orders!$D431, products!$A:$A, 0), MATCH(orders!J$1, products!$A$1:$G$1, 0))</f>
        <v>L</v>
      </c>
      <c r="K431">
        <f>INDEX(products!$A:$G, MATCH(orders!$D431, products!$A:$A, 0), MATCH(orders!K$1, products!$A$1:$G$1, 0))</f>
        <v>1</v>
      </c>
      <c r="L431">
        <f>INDEX(products!$A:$G, MATCH(orders!$D431, products!$A:$A, 0), MATCH(orders!L$1, products!$A$1:$G$1, 0))</f>
        <v>12.95</v>
      </c>
      <c r="M431">
        <f t="shared" si="6"/>
        <v>77.699999999999989</v>
      </c>
    </row>
    <row r="432" spans="1:13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IF(_xlfn.XLOOKUP(C432,customers!$A$1:$A$1001, customers!$C$1:$C$1001, , 0) = 0, "", _xlfn.XLOOKUP(C432,customers!$A$1:$A$1001, customers!$C$1:$C$1001, , 0))</f>
        <v>mkippenby@dion.ne.jp</v>
      </c>
      <c r="H432" t="str">
        <f>_xlfn.XLOOKUP(C432,customers!$A$1:$A$1001, customers!$G$1:$G$1001, , 0)</f>
        <v>United States</v>
      </c>
      <c r="I432" t="str">
        <f>INDEX(products!$A:$G, MATCH(orders!$D432, products!$A:$A, 0), MATCH(orders!I$1, products!$A$1:$G$1, 0))</f>
        <v>Rob</v>
      </c>
      <c r="J432" t="str">
        <f>INDEX(products!$A:$G, MATCH(orders!$D432, products!$A:$A, 0), MATCH(orders!J$1, products!$A$1:$G$1, 0))</f>
        <v>D</v>
      </c>
      <c r="K432">
        <f>INDEX(products!$A:$G, MATCH(orders!$D432, products!$A:$A, 0), MATCH(orders!K$1, products!$A$1:$G$1, 0))</f>
        <v>0.2</v>
      </c>
      <c r="L432">
        <f>INDEX(products!$A:$G, MATCH(orders!$D432, products!$A:$A, 0), MATCH(orders!L$1, products!$A$1:$G$1, 0))</f>
        <v>2.6849999999999996</v>
      </c>
      <c r="M432">
        <f t="shared" si="6"/>
        <v>5.3699999999999992</v>
      </c>
    </row>
    <row r="433" spans="1:13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IF(_xlfn.XLOOKUP(C433,customers!$A$1:$A$1001, customers!$C$1:$C$1001, , 0) = 0, "", _xlfn.XLOOKUP(C433,customers!$A$1:$A$1001, customers!$C$1:$C$1001, , 0))</f>
        <v>wransonbz@ted.com</v>
      </c>
      <c r="H433" t="str">
        <f>_xlfn.XLOOKUP(C433,customers!$A$1:$A$1001, customers!$G$1:$G$1001, , 0)</f>
        <v>Ireland</v>
      </c>
      <c r="I433" t="str">
        <f>INDEX(products!$A:$G, MATCH(orders!$D433, products!$A:$A, 0), MATCH(orders!I$1, products!$A$1:$G$1, 0))</f>
        <v>Exc</v>
      </c>
      <c r="J433" t="str">
        <f>INDEX(products!$A:$G, MATCH(orders!$D433, products!$A:$A, 0), MATCH(orders!J$1, products!$A$1:$G$1, 0))</f>
        <v>D</v>
      </c>
      <c r="K433">
        <f>INDEX(products!$A:$G, MATCH(orders!$D433, products!$A:$A, 0), MATCH(orders!K$1, products!$A$1:$G$1, 0))</f>
        <v>2.5</v>
      </c>
      <c r="L433">
        <f>INDEX(products!$A:$G, MATCH(orders!$D433, products!$A:$A, 0), MATCH(orders!L$1, products!$A$1:$G$1, 0))</f>
        <v>27.945</v>
      </c>
      <c r="M433">
        <f t="shared" si="6"/>
        <v>83.835000000000008</v>
      </c>
    </row>
    <row r="434" spans="1:13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 t="str">
        <f>IF(_xlfn.XLOOKUP(C434,customers!$A$1:$A$1001, customers!$C$1:$C$1001, , 0) = 0, "", _xlfn.XLOOKUP(C434,customers!$A$1:$A$1001, customers!$C$1:$C$1001, , 0))</f>
        <v/>
      </c>
      <c r="H434" t="str">
        <f>_xlfn.XLOOKUP(C434,customers!$A$1:$A$1001, customers!$G$1:$G$1001, , 0)</f>
        <v>United States</v>
      </c>
      <c r="I434" t="str">
        <f>INDEX(products!$A:$G, MATCH(orders!$D434, products!$A:$A, 0), MATCH(orders!I$1, products!$A$1:$G$1, 0))</f>
        <v>Ara</v>
      </c>
      <c r="J434" t="str">
        <f>INDEX(products!$A:$G, MATCH(orders!$D434, products!$A:$A, 0), MATCH(orders!J$1, products!$A$1:$G$1, 0))</f>
        <v>M</v>
      </c>
      <c r="K434">
        <f>INDEX(products!$A:$G, MATCH(orders!$D434, products!$A:$A, 0), MATCH(orders!K$1, products!$A$1:$G$1, 0))</f>
        <v>1</v>
      </c>
      <c r="L434">
        <f>INDEX(products!$A:$G, MATCH(orders!$D434, products!$A:$A, 0), MATCH(orders!L$1, products!$A$1:$G$1, 0))</f>
        <v>11.25</v>
      </c>
      <c r="M434">
        <f t="shared" si="6"/>
        <v>22.5</v>
      </c>
    </row>
    <row r="435" spans="1:13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IF(_xlfn.XLOOKUP(C435,customers!$A$1:$A$1001, customers!$C$1:$C$1001, , 0) = 0, "", _xlfn.XLOOKUP(C435,customers!$A$1:$A$1001, customers!$C$1:$C$1001, , 0))</f>
        <v>lrignoldc1@miibeian.gov.cn</v>
      </c>
      <c r="H435" t="str">
        <f>_xlfn.XLOOKUP(C435,customers!$A$1:$A$1001, customers!$G$1:$G$1001, , 0)</f>
        <v>United States</v>
      </c>
      <c r="I435" t="str">
        <f>INDEX(products!$A:$G, MATCH(orders!$D435, products!$A:$A, 0), MATCH(orders!I$1, products!$A$1:$G$1, 0))</f>
        <v>Lib</v>
      </c>
      <c r="J435" t="str">
        <f>INDEX(products!$A:$G, MATCH(orders!$D435, products!$A:$A, 0), MATCH(orders!J$1, products!$A$1:$G$1, 0))</f>
        <v>M</v>
      </c>
      <c r="K435">
        <f>INDEX(products!$A:$G, MATCH(orders!$D435, products!$A:$A, 0), MATCH(orders!K$1, products!$A$1:$G$1, 0))</f>
        <v>2.5</v>
      </c>
      <c r="L435">
        <f>INDEX(products!$A:$G, MATCH(orders!$D435, products!$A:$A, 0), MATCH(orders!L$1, products!$A$1:$G$1, 0))</f>
        <v>33.464999999999996</v>
      </c>
      <c r="M435">
        <f t="shared" si="6"/>
        <v>200.78999999999996</v>
      </c>
    </row>
    <row r="436" spans="1:13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 t="str">
        <f>IF(_xlfn.XLOOKUP(C436,customers!$A$1:$A$1001, customers!$C$1:$C$1001, , 0) = 0, "", _xlfn.XLOOKUP(C436,customers!$A$1:$A$1001, customers!$C$1:$C$1001, , 0))</f>
        <v/>
      </c>
      <c r="H436" t="str">
        <f>_xlfn.XLOOKUP(C436,customers!$A$1:$A$1001, customers!$G$1:$G$1001, , 0)</f>
        <v>United States</v>
      </c>
      <c r="I436" t="str">
        <f>INDEX(products!$A:$G, MATCH(orders!$D436, products!$A:$A, 0), MATCH(orders!I$1, products!$A$1:$G$1, 0))</f>
        <v>Ara</v>
      </c>
      <c r="J436" t="str">
        <f>INDEX(products!$A:$G, MATCH(orders!$D436, products!$A:$A, 0), MATCH(orders!J$1, products!$A$1:$G$1, 0))</f>
        <v>M</v>
      </c>
      <c r="K436">
        <f>INDEX(products!$A:$G, MATCH(orders!$D436, products!$A:$A, 0), MATCH(orders!K$1, products!$A$1:$G$1, 0))</f>
        <v>1</v>
      </c>
      <c r="L436">
        <f>INDEX(products!$A:$G, MATCH(orders!$D436, products!$A:$A, 0), MATCH(orders!L$1, products!$A$1:$G$1, 0))</f>
        <v>11.25</v>
      </c>
      <c r="M436">
        <f t="shared" si="6"/>
        <v>67.5</v>
      </c>
    </row>
    <row r="437" spans="1:13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IF(_xlfn.XLOOKUP(C437,customers!$A$1:$A$1001, customers!$C$1:$C$1001, , 0) = 0, "", _xlfn.XLOOKUP(C437,customers!$A$1:$A$1001, customers!$C$1:$C$1001, , 0))</f>
        <v>crowthornc3@msn.com</v>
      </c>
      <c r="H437" t="str">
        <f>_xlfn.XLOOKUP(C437,customers!$A$1:$A$1001, customers!$G$1:$G$1001, , 0)</f>
        <v>United States</v>
      </c>
      <c r="I437" t="str">
        <f>INDEX(products!$A:$G, MATCH(orders!$D437, products!$A:$A, 0), MATCH(orders!I$1, products!$A$1:$G$1, 0))</f>
        <v>Exc</v>
      </c>
      <c r="J437" t="str">
        <f>INDEX(products!$A:$G, MATCH(orders!$D437, products!$A:$A, 0), MATCH(orders!J$1, products!$A$1:$G$1, 0))</f>
        <v>M</v>
      </c>
      <c r="K437">
        <f>INDEX(products!$A:$G, MATCH(orders!$D437, products!$A:$A, 0), MATCH(orders!K$1, products!$A$1:$G$1, 0))</f>
        <v>0.5</v>
      </c>
      <c r="L437">
        <f>INDEX(products!$A:$G, MATCH(orders!$D437, products!$A:$A, 0), MATCH(orders!L$1, products!$A$1:$G$1, 0))</f>
        <v>8.25</v>
      </c>
      <c r="M437">
        <f t="shared" si="6"/>
        <v>8.25</v>
      </c>
    </row>
    <row r="438" spans="1:13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IF(_xlfn.XLOOKUP(C438,customers!$A$1:$A$1001, customers!$C$1:$C$1001, , 0) = 0, "", _xlfn.XLOOKUP(C438,customers!$A$1:$A$1001, customers!$C$1:$C$1001, , 0))</f>
        <v>orylandc4@deviantart.com</v>
      </c>
      <c r="H438" t="str">
        <f>_xlfn.XLOOKUP(C438,customers!$A$1:$A$1001, customers!$G$1:$G$1001, , 0)</f>
        <v>United States</v>
      </c>
      <c r="I438" t="str">
        <f>INDEX(products!$A:$G, MATCH(orders!$D438, products!$A:$A, 0), MATCH(orders!I$1, products!$A$1:$G$1, 0))</f>
        <v>Lib</v>
      </c>
      <c r="J438" t="str">
        <f>INDEX(products!$A:$G, MATCH(orders!$D438, products!$A:$A, 0), MATCH(orders!J$1, products!$A$1:$G$1, 0))</f>
        <v>L</v>
      </c>
      <c r="K438">
        <f>INDEX(products!$A:$G, MATCH(orders!$D438, products!$A:$A, 0), MATCH(orders!K$1, products!$A$1:$G$1, 0))</f>
        <v>0.2</v>
      </c>
      <c r="L438">
        <f>INDEX(products!$A:$G, MATCH(orders!$D438, products!$A:$A, 0), MATCH(orders!L$1, products!$A$1:$G$1, 0))</f>
        <v>4.7549999999999999</v>
      </c>
      <c r="M438">
        <f t="shared" si="6"/>
        <v>9.51</v>
      </c>
    </row>
    <row r="439" spans="1:13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 t="str">
        <f>IF(_xlfn.XLOOKUP(C439,customers!$A$1:$A$1001, customers!$C$1:$C$1001, , 0) = 0, "", _xlfn.XLOOKUP(C439,customers!$A$1:$A$1001, customers!$C$1:$C$1001, , 0))</f>
        <v/>
      </c>
      <c r="H439" t="str">
        <f>_xlfn.XLOOKUP(C439,customers!$A$1:$A$1001, customers!$G$1:$G$1001, , 0)</f>
        <v>United States</v>
      </c>
      <c r="I439" t="str">
        <f>INDEX(products!$A:$G, MATCH(orders!$D439, products!$A:$A, 0), MATCH(orders!I$1, products!$A$1:$G$1, 0))</f>
        <v>Lib</v>
      </c>
      <c r="J439" t="str">
        <f>INDEX(products!$A:$G, MATCH(orders!$D439, products!$A:$A, 0), MATCH(orders!J$1, products!$A$1:$G$1, 0))</f>
        <v>D</v>
      </c>
      <c r="K439">
        <f>INDEX(products!$A:$G, MATCH(orders!$D439, products!$A:$A, 0), MATCH(orders!K$1, products!$A$1:$G$1, 0))</f>
        <v>2.5</v>
      </c>
      <c r="L439">
        <f>INDEX(products!$A:$G, MATCH(orders!$D439, products!$A:$A, 0), MATCH(orders!L$1, products!$A$1:$G$1, 0))</f>
        <v>29.784999999999997</v>
      </c>
      <c r="M439">
        <f t="shared" si="6"/>
        <v>29.784999999999997</v>
      </c>
    </row>
    <row r="440" spans="1:13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IF(_xlfn.XLOOKUP(C440,customers!$A$1:$A$1001, customers!$C$1:$C$1001, , 0) = 0, "", _xlfn.XLOOKUP(C440,customers!$A$1:$A$1001, customers!$C$1:$C$1001, , 0))</f>
        <v>msesonck@census.gov</v>
      </c>
      <c r="H440" t="str">
        <f>_xlfn.XLOOKUP(C440,customers!$A$1:$A$1001, customers!$G$1:$G$1001, , 0)</f>
        <v>United States</v>
      </c>
      <c r="I440" t="str">
        <f>INDEX(products!$A:$G, MATCH(orders!$D440, products!$A:$A, 0), MATCH(orders!I$1, products!$A$1:$G$1, 0))</f>
        <v>Lib</v>
      </c>
      <c r="J440" t="str">
        <f>INDEX(products!$A:$G, MATCH(orders!$D440, products!$A:$A, 0), MATCH(orders!J$1, products!$A$1:$G$1, 0))</f>
        <v>D</v>
      </c>
      <c r="K440">
        <f>INDEX(products!$A:$G, MATCH(orders!$D440, products!$A:$A, 0), MATCH(orders!K$1, products!$A$1:$G$1, 0))</f>
        <v>0.5</v>
      </c>
      <c r="L440">
        <f>INDEX(products!$A:$G, MATCH(orders!$D440, products!$A:$A, 0), MATCH(orders!L$1, products!$A$1:$G$1, 0))</f>
        <v>7.77</v>
      </c>
      <c r="M440">
        <f t="shared" si="6"/>
        <v>15.54</v>
      </c>
    </row>
    <row r="441" spans="1:13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IF(_xlfn.XLOOKUP(C441,customers!$A$1:$A$1001, customers!$C$1:$C$1001, , 0) = 0, "", _xlfn.XLOOKUP(C441,customers!$A$1:$A$1001, customers!$C$1:$C$1001, , 0))</f>
        <v>craglessc7@webmd.com</v>
      </c>
      <c r="H441" t="str">
        <f>_xlfn.XLOOKUP(C441,customers!$A$1:$A$1001, customers!$G$1:$G$1001, , 0)</f>
        <v>Ireland</v>
      </c>
      <c r="I441" t="str">
        <f>INDEX(products!$A:$G, MATCH(orders!$D441, products!$A:$A, 0), MATCH(orders!I$1, products!$A$1:$G$1, 0))</f>
        <v>Exc</v>
      </c>
      <c r="J441" t="str">
        <f>INDEX(products!$A:$G, MATCH(orders!$D441, products!$A:$A, 0), MATCH(orders!J$1, products!$A$1:$G$1, 0))</f>
        <v>L</v>
      </c>
      <c r="K441">
        <f>INDEX(products!$A:$G, MATCH(orders!$D441, products!$A:$A, 0), MATCH(orders!K$1, products!$A$1:$G$1, 0))</f>
        <v>0.5</v>
      </c>
      <c r="L441">
        <f>INDEX(products!$A:$G, MATCH(orders!$D441, products!$A:$A, 0), MATCH(orders!L$1, products!$A$1:$G$1, 0))</f>
        <v>8.91</v>
      </c>
      <c r="M441">
        <f t="shared" si="6"/>
        <v>35.64</v>
      </c>
    </row>
    <row r="442" spans="1:13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IF(_xlfn.XLOOKUP(C442,customers!$A$1:$A$1001, customers!$C$1:$C$1001, , 0) = 0, "", _xlfn.XLOOKUP(C442,customers!$A$1:$A$1001, customers!$C$1:$C$1001, , 0))</f>
        <v>fhollowsc8@blogtalkradio.com</v>
      </c>
      <c r="H442" t="str">
        <f>_xlfn.XLOOKUP(C442,customers!$A$1:$A$1001, customers!$G$1:$G$1001, , 0)</f>
        <v>United States</v>
      </c>
      <c r="I442" t="str">
        <f>INDEX(products!$A:$G, MATCH(orders!$D442, products!$A:$A, 0), MATCH(orders!I$1, products!$A$1:$G$1, 0))</f>
        <v>Ara</v>
      </c>
      <c r="J442" t="str">
        <f>INDEX(products!$A:$G, MATCH(orders!$D442, products!$A:$A, 0), MATCH(orders!J$1, products!$A$1:$G$1, 0))</f>
        <v>M</v>
      </c>
      <c r="K442">
        <f>INDEX(products!$A:$G, MATCH(orders!$D442, products!$A:$A, 0), MATCH(orders!K$1, products!$A$1:$G$1, 0))</f>
        <v>2.5</v>
      </c>
      <c r="L442">
        <f>INDEX(products!$A:$G, MATCH(orders!$D442, products!$A:$A, 0), MATCH(orders!L$1, products!$A$1:$G$1, 0))</f>
        <v>25.874999999999996</v>
      </c>
      <c r="M442">
        <f t="shared" si="6"/>
        <v>103.49999999999999</v>
      </c>
    </row>
    <row r="443" spans="1:13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IF(_xlfn.XLOOKUP(C443,customers!$A$1:$A$1001, customers!$C$1:$C$1001, , 0) = 0, "", _xlfn.XLOOKUP(C443,customers!$A$1:$A$1001, customers!$C$1:$C$1001, , 0))</f>
        <v>llathleiffc9@nationalgeographic.com</v>
      </c>
      <c r="H443" t="str">
        <f>_xlfn.XLOOKUP(C443,customers!$A$1:$A$1001, customers!$G$1:$G$1001, , 0)</f>
        <v>Ireland</v>
      </c>
      <c r="I443" t="str">
        <f>INDEX(products!$A:$G, MATCH(orders!$D443, products!$A:$A, 0), MATCH(orders!I$1, products!$A$1:$G$1, 0))</f>
        <v>Exc</v>
      </c>
      <c r="J443" t="str">
        <f>INDEX(products!$A:$G, MATCH(orders!$D443, products!$A:$A, 0), MATCH(orders!J$1, products!$A$1:$G$1, 0))</f>
        <v>D</v>
      </c>
      <c r="K443">
        <f>INDEX(products!$A:$G, MATCH(orders!$D443, products!$A:$A, 0), MATCH(orders!K$1, products!$A$1:$G$1, 0))</f>
        <v>1</v>
      </c>
      <c r="L443">
        <f>INDEX(products!$A:$G, MATCH(orders!$D443, products!$A:$A, 0), MATCH(orders!L$1, products!$A$1:$G$1, 0))</f>
        <v>12.15</v>
      </c>
      <c r="M443">
        <f t="shared" si="6"/>
        <v>36.450000000000003</v>
      </c>
    </row>
    <row r="444" spans="1:13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IF(_xlfn.XLOOKUP(C444,customers!$A$1:$A$1001, customers!$C$1:$C$1001, , 0) = 0, "", _xlfn.XLOOKUP(C444,customers!$A$1:$A$1001, customers!$C$1:$C$1001, , 0))</f>
        <v>kheadsca@jalbum.net</v>
      </c>
      <c r="H444" t="str">
        <f>_xlfn.XLOOKUP(C444,customers!$A$1:$A$1001, customers!$G$1:$G$1001, , 0)</f>
        <v>United States</v>
      </c>
      <c r="I444" t="str">
        <f>INDEX(products!$A:$G, MATCH(orders!$D444, products!$A:$A, 0), MATCH(orders!I$1, products!$A$1:$G$1, 0))</f>
        <v>Rob</v>
      </c>
      <c r="J444" t="str">
        <f>INDEX(products!$A:$G, MATCH(orders!$D444, products!$A:$A, 0), MATCH(orders!J$1, products!$A$1:$G$1, 0))</f>
        <v>L</v>
      </c>
      <c r="K444">
        <f>INDEX(products!$A:$G, MATCH(orders!$D444, products!$A:$A, 0), MATCH(orders!K$1, products!$A$1:$G$1, 0))</f>
        <v>0.5</v>
      </c>
      <c r="L444">
        <f>INDEX(products!$A:$G, MATCH(orders!$D444, products!$A:$A, 0), MATCH(orders!L$1, products!$A$1:$G$1, 0))</f>
        <v>7.169999999999999</v>
      </c>
      <c r="M444">
        <f t="shared" si="6"/>
        <v>35.849999999999994</v>
      </c>
    </row>
    <row r="445" spans="1:13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IF(_xlfn.XLOOKUP(C445,customers!$A$1:$A$1001, customers!$C$1:$C$1001, , 0) = 0, "", _xlfn.XLOOKUP(C445,customers!$A$1:$A$1001, customers!$C$1:$C$1001, , 0))</f>
        <v>tbownecb@unicef.org</v>
      </c>
      <c r="H445" t="str">
        <f>_xlfn.XLOOKUP(C445,customers!$A$1:$A$1001, customers!$G$1:$G$1001, , 0)</f>
        <v>Ireland</v>
      </c>
      <c r="I445" t="str">
        <f>INDEX(products!$A:$G, MATCH(orders!$D445, products!$A:$A, 0), MATCH(orders!I$1, products!$A$1:$G$1, 0))</f>
        <v>Exc</v>
      </c>
      <c r="J445" t="str">
        <f>INDEX(products!$A:$G, MATCH(orders!$D445, products!$A:$A, 0), MATCH(orders!J$1, products!$A$1:$G$1, 0))</f>
        <v>L</v>
      </c>
      <c r="K445">
        <f>INDEX(products!$A:$G, MATCH(orders!$D445, products!$A:$A, 0), MATCH(orders!K$1, products!$A$1:$G$1, 0))</f>
        <v>0.2</v>
      </c>
      <c r="L445">
        <f>INDEX(products!$A:$G, MATCH(orders!$D445, products!$A:$A, 0), MATCH(orders!L$1, products!$A$1:$G$1, 0))</f>
        <v>4.4550000000000001</v>
      </c>
      <c r="M445">
        <f t="shared" si="6"/>
        <v>22.274999999999999</v>
      </c>
    </row>
    <row r="446" spans="1:13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IF(_xlfn.XLOOKUP(C446,customers!$A$1:$A$1001, customers!$C$1:$C$1001, , 0) = 0, "", _xlfn.XLOOKUP(C446,customers!$A$1:$A$1001, customers!$C$1:$C$1001, , 0))</f>
        <v>rjacquemardcc@acquirethisname.com</v>
      </c>
      <c r="H446" t="str">
        <f>_xlfn.XLOOKUP(C446,customers!$A$1:$A$1001, customers!$G$1:$G$1001, , 0)</f>
        <v>Ireland</v>
      </c>
      <c r="I446" t="str">
        <f>INDEX(products!$A:$G, MATCH(orders!$D446, products!$A:$A, 0), MATCH(orders!I$1, products!$A$1:$G$1, 0))</f>
        <v>Exc</v>
      </c>
      <c r="J446" t="str">
        <f>INDEX(products!$A:$G, MATCH(orders!$D446, products!$A:$A, 0), MATCH(orders!J$1, products!$A$1:$G$1, 0))</f>
        <v>M</v>
      </c>
      <c r="K446">
        <f>INDEX(products!$A:$G, MATCH(orders!$D446, products!$A:$A, 0), MATCH(orders!K$1, products!$A$1:$G$1, 0))</f>
        <v>0.2</v>
      </c>
      <c r="L446">
        <f>INDEX(products!$A:$G, MATCH(orders!$D446, products!$A:$A, 0), MATCH(orders!L$1, products!$A$1:$G$1, 0))</f>
        <v>4.125</v>
      </c>
      <c r="M446">
        <f t="shared" si="6"/>
        <v>24.75</v>
      </c>
    </row>
    <row r="447" spans="1:13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IF(_xlfn.XLOOKUP(C447,customers!$A$1:$A$1001, customers!$C$1:$C$1001, , 0) = 0, "", _xlfn.XLOOKUP(C447,customers!$A$1:$A$1001, customers!$C$1:$C$1001, , 0))</f>
        <v>kwarmancd@printfriendly.com</v>
      </c>
      <c r="H447" t="str">
        <f>_xlfn.XLOOKUP(C447,customers!$A$1:$A$1001, customers!$G$1:$G$1001, , 0)</f>
        <v>Ireland</v>
      </c>
      <c r="I447" t="str">
        <f>INDEX(products!$A:$G, MATCH(orders!$D447, products!$A:$A, 0), MATCH(orders!I$1, products!$A$1:$G$1, 0))</f>
        <v>Lib</v>
      </c>
      <c r="J447" t="str">
        <f>INDEX(products!$A:$G, MATCH(orders!$D447, products!$A:$A, 0), MATCH(orders!J$1, products!$A$1:$G$1, 0))</f>
        <v>M</v>
      </c>
      <c r="K447">
        <f>INDEX(products!$A:$G, MATCH(orders!$D447, products!$A:$A, 0), MATCH(orders!K$1, products!$A$1:$G$1, 0))</f>
        <v>2.5</v>
      </c>
      <c r="L447">
        <f>INDEX(products!$A:$G, MATCH(orders!$D447, products!$A:$A, 0), MATCH(orders!L$1, products!$A$1:$G$1, 0))</f>
        <v>33.464999999999996</v>
      </c>
      <c r="M447">
        <f t="shared" si="6"/>
        <v>66.929999999999993</v>
      </c>
    </row>
    <row r="448" spans="1:13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IF(_xlfn.XLOOKUP(C448,customers!$A$1:$A$1001, customers!$C$1:$C$1001, , 0) = 0, "", _xlfn.XLOOKUP(C448,customers!$A$1:$A$1001, customers!$C$1:$C$1001, , 0))</f>
        <v>wcholomince@about.com</v>
      </c>
      <c r="H448" t="str">
        <f>_xlfn.XLOOKUP(C448,customers!$A$1:$A$1001, customers!$G$1:$G$1001, , 0)</f>
        <v>United Kingdom</v>
      </c>
      <c r="I448" t="str">
        <f>INDEX(products!$A:$G, MATCH(orders!$D448, products!$A:$A, 0), MATCH(orders!I$1, products!$A$1:$G$1, 0))</f>
        <v>Lib</v>
      </c>
      <c r="J448" t="str">
        <f>INDEX(products!$A:$G, MATCH(orders!$D448, products!$A:$A, 0), MATCH(orders!J$1, products!$A$1:$G$1, 0))</f>
        <v>M</v>
      </c>
      <c r="K448">
        <f>INDEX(products!$A:$G, MATCH(orders!$D448, products!$A:$A, 0), MATCH(orders!K$1, products!$A$1:$G$1, 0))</f>
        <v>0.5</v>
      </c>
      <c r="L448">
        <f>INDEX(products!$A:$G, MATCH(orders!$D448, products!$A:$A, 0), MATCH(orders!L$1, products!$A$1:$G$1, 0))</f>
        <v>8.73</v>
      </c>
      <c r="M448">
        <f t="shared" si="6"/>
        <v>8.73</v>
      </c>
    </row>
    <row r="449" spans="1:13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IF(_xlfn.XLOOKUP(C449,customers!$A$1:$A$1001, customers!$C$1:$C$1001, , 0) = 0, "", _xlfn.XLOOKUP(C449,customers!$A$1:$A$1001, customers!$C$1:$C$1001, , 0))</f>
        <v>abraidmancf@census.gov</v>
      </c>
      <c r="H449" t="str">
        <f>_xlfn.XLOOKUP(C449,customers!$A$1:$A$1001, customers!$G$1:$G$1001, , 0)</f>
        <v>United States</v>
      </c>
      <c r="I449" t="str">
        <f>INDEX(products!$A:$G, MATCH(orders!$D449, products!$A:$A, 0), MATCH(orders!I$1, products!$A$1:$G$1, 0))</f>
        <v>Rob</v>
      </c>
      <c r="J449" t="str">
        <f>INDEX(products!$A:$G, MATCH(orders!$D449, products!$A:$A, 0), MATCH(orders!J$1, products!$A$1:$G$1, 0))</f>
        <v>M</v>
      </c>
      <c r="K449">
        <f>INDEX(products!$A:$G, MATCH(orders!$D449, products!$A:$A, 0), MATCH(orders!K$1, products!$A$1:$G$1, 0))</f>
        <v>0.5</v>
      </c>
      <c r="L449">
        <f>INDEX(products!$A:$G, MATCH(orders!$D449, products!$A:$A, 0), MATCH(orders!L$1, products!$A$1:$G$1, 0))</f>
        <v>5.97</v>
      </c>
      <c r="M449">
        <f t="shared" si="6"/>
        <v>17.91</v>
      </c>
    </row>
    <row r="450" spans="1:13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IF(_xlfn.XLOOKUP(C450,customers!$A$1:$A$1001, customers!$C$1:$C$1001, , 0) = 0, "", _xlfn.XLOOKUP(C450,customers!$A$1:$A$1001, customers!$C$1:$C$1001, , 0))</f>
        <v>pdurbancg@symantec.com</v>
      </c>
      <c r="H450" t="str">
        <f>_xlfn.XLOOKUP(C450,customers!$A$1:$A$1001, customers!$G$1:$G$1001, , 0)</f>
        <v>Ireland</v>
      </c>
      <c r="I450" t="str">
        <f>INDEX(products!$A:$G, MATCH(orders!$D450, products!$A:$A, 0), MATCH(orders!I$1, products!$A$1:$G$1, 0))</f>
        <v>Rob</v>
      </c>
      <c r="J450" t="str">
        <f>INDEX(products!$A:$G, MATCH(orders!$D450, products!$A:$A, 0), MATCH(orders!J$1, products!$A$1:$G$1, 0))</f>
        <v>L</v>
      </c>
      <c r="K450">
        <f>INDEX(products!$A:$G, MATCH(orders!$D450, products!$A:$A, 0), MATCH(orders!K$1, products!$A$1:$G$1, 0))</f>
        <v>0.5</v>
      </c>
      <c r="L450">
        <f>INDEX(products!$A:$G, MATCH(orders!$D450, products!$A:$A, 0), MATCH(orders!L$1, products!$A$1:$G$1, 0))</f>
        <v>7.169999999999999</v>
      </c>
      <c r="M450">
        <f t="shared" si="6"/>
        <v>7.169999999999999</v>
      </c>
    </row>
    <row r="451" spans="1:13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IF(_xlfn.XLOOKUP(C451,customers!$A$1:$A$1001, customers!$C$1:$C$1001, , 0) = 0, "", _xlfn.XLOOKUP(C451,customers!$A$1:$A$1001, customers!$C$1:$C$1001, , 0))</f>
        <v>aharroldch@miibeian.gov.cn</v>
      </c>
      <c r="H451" t="str">
        <f>_xlfn.XLOOKUP(C451,customers!$A$1:$A$1001, customers!$G$1:$G$1001, , 0)</f>
        <v>United States</v>
      </c>
      <c r="I451" t="str">
        <f>INDEX(products!$A:$G, MATCH(orders!$D451, products!$A:$A, 0), MATCH(orders!I$1, products!$A$1:$G$1, 0))</f>
        <v>Rob</v>
      </c>
      <c r="J451" t="str">
        <f>INDEX(products!$A:$G, MATCH(orders!$D451, products!$A:$A, 0), MATCH(orders!J$1, products!$A$1:$G$1, 0))</f>
        <v>D</v>
      </c>
      <c r="K451">
        <f>INDEX(products!$A:$G, MATCH(orders!$D451, products!$A:$A, 0), MATCH(orders!K$1, products!$A$1:$G$1, 0))</f>
        <v>0.2</v>
      </c>
      <c r="L451">
        <f>INDEX(products!$A:$G, MATCH(orders!$D451, products!$A:$A, 0), MATCH(orders!L$1, products!$A$1:$G$1, 0))</f>
        <v>2.6849999999999996</v>
      </c>
      <c r="M451">
        <f t="shared" ref="M451:M514" si="7">L451 *E451</f>
        <v>5.3699999999999992</v>
      </c>
    </row>
    <row r="452" spans="1:13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IF(_xlfn.XLOOKUP(C452,customers!$A$1:$A$1001, customers!$C$1:$C$1001, , 0) = 0, "", _xlfn.XLOOKUP(C452,customers!$A$1:$A$1001, customers!$C$1:$C$1001, , 0))</f>
        <v>spamphilonci@mlb.com</v>
      </c>
      <c r="H452" t="str">
        <f>_xlfn.XLOOKUP(C452,customers!$A$1:$A$1001, customers!$G$1:$G$1001, , 0)</f>
        <v>Ireland</v>
      </c>
      <c r="I452" t="str">
        <f>INDEX(products!$A:$G, MATCH(orders!$D452, products!$A:$A, 0), MATCH(orders!I$1, products!$A$1:$G$1, 0))</f>
        <v>Lib</v>
      </c>
      <c r="J452" t="str">
        <f>INDEX(products!$A:$G, MATCH(orders!$D452, products!$A:$A, 0), MATCH(orders!J$1, products!$A$1:$G$1, 0))</f>
        <v>L</v>
      </c>
      <c r="K452">
        <f>INDEX(products!$A:$G, MATCH(orders!$D452, products!$A:$A, 0), MATCH(orders!K$1, products!$A$1:$G$1, 0))</f>
        <v>0.2</v>
      </c>
      <c r="L452">
        <f>INDEX(products!$A:$G, MATCH(orders!$D452, products!$A:$A, 0), MATCH(orders!L$1, products!$A$1:$G$1, 0))</f>
        <v>4.7549999999999999</v>
      </c>
      <c r="M452">
        <f t="shared" si="7"/>
        <v>23.774999999999999</v>
      </c>
    </row>
    <row r="453" spans="1:13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IF(_xlfn.XLOOKUP(C453,customers!$A$1:$A$1001, customers!$C$1:$C$1001, , 0) = 0, "", _xlfn.XLOOKUP(C453,customers!$A$1:$A$1001, customers!$C$1:$C$1001, , 0))</f>
        <v>mspurdencj@exblog.jp</v>
      </c>
      <c r="H453" t="str">
        <f>_xlfn.XLOOKUP(C453,customers!$A$1:$A$1001, customers!$G$1:$G$1001, , 0)</f>
        <v>United States</v>
      </c>
      <c r="I453" t="str">
        <f>INDEX(products!$A:$G, MATCH(orders!$D453, products!$A:$A, 0), MATCH(orders!I$1, products!$A$1:$G$1, 0))</f>
        <v>Rob</v>
      </c>
      <c r="J453" t="str">
        <f>INDEX(products!$A:$G, MATCH(orders!$D453, products!$A:$A, 0), MATCH(orders!J$1, products!$A$1:$G$1, 0))</f>
        <v>D</v>
      </c>
      <c r="K453">
        <f>INDEX(products!$A:$G, MATCH(orders!$D453, products!$A:$A, 0), MATCH(orders!K$1, products!$A$1:$G$1, 0))</f>
        <v>2.5</v>
      </c>
      <c r="L453">
        <f>INDEX(products!$A:$G, MATCH(orders!$D453, products!$A:$A, 0), MATCH(orders!L$1, products!$A$1:$G$1, 0))</f>
        <v>20.584999999999997</v>
      </c>
      <c r="M453">
        <f t="shared" si="7"/>
        <v>41.169999999999995</v>
      </c>
    </row>
    <row r="454" spans="1:13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IF(_xlfn.XLOOKUP(C454,customers!$A$1:$A$1001, customers!$C$1:$C$1001, , 0) = 0, "", _xlfn.XLOOKUP(C454,customers!$A$1:$A$1001, customers!$C$1:$C$1001, , 0))</f>
        <v>msesonck@census.gov</v>
      </c>
      <c r="H454" t="str">
        <f>_xlfn.XLOOKUP(C454,customers!$A$1:$A$1001, customers!$G$1:$G$1001, , 0)</f>
        <v>United States</v>
      </c>
      <c r="I454" t="str">
        <f>INDEX(products!$A:$G, MATCH(orders!$D454, products!$A:$A, 0), MATCH(orders!I$1, products!$A$1:$G$1, 0))</f>
        <v>Ara</v>
      </c>
      <c r="J454" t="str">
        <f>INDEX(products!$A:$G, MATCH(orders!$D454, products!$A:$A, 0), MATCH(orders!J$1, products!$A$1:$G$1, 0))</f>
        <v>L</v>
      </c>
      <c r="K454">
        <f>INDEX(products!$A:$G, MATCH(orders!$D454, products!$A:$A, 0), MATCH(orders!K$1, products!$A$1:$G$1, 0))</f>
        <v>0.2</v>
      </c>
      <c r="L454">
        <f>INDEX(products!$A:$G, MATCH(orders!$D454, products!$A:$A, 0), MATCH(orders!L$1, products!$A$1:$G$1, 0))</f>
        <v>3.8849999999999998</v>
      </c>
      <c r="M454">
        <f t="shared" si="7"/>
        <v>11.654999999999999</v>
      </c>
    </row>
    <row r="455" spans="1:13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IF(_xlfn.XLOOKUP(C455,customers!$A$1:$A$1001, customers!$C$1:$C$1001, , 0) = 0, "", _xlfn.XLOOKUP(C455,customers!$A$1:$A$1001, customers!$C$1:$C$1001, , 0))</f>
        <v>npirronecl@weibo.com</v>
      </c>
      <c r="H455" t="str">
        <f>_xlfn.XLOOKUP(C455,customers!$A$1:$A$1001, customers!$G$1:$G$1001, , 0)</f>
        <v>United States</v>
      </c>
      <c r="I455" t="str">
        <f>INDEX(products!$A:$G, MATCH(orders!$D455, products!$A:$A, 0), MATCH(orders!I$1, products!$A$1:$G$1, 0))</f>
        <v>Lib</v>
      </c>
      <c r="J455" t="str">
        <f>INDEX(products!$A:$G, MATCH(orders!$D455, products!$A:$A, 0), MATCH(orders!J$1, products!$A$1:$G$1, 0))</f>
        <v>L</v>
      </c>
      <c r="K455">
        <f>INDEX(products!$A:$G, MATCH(orders!$D455, products!$A:$A, 0), MATCH(orders!K$1, products!$A$1:$G$1, 0))</f>
        <v>0.5</v>
      </c>
      <c r="L455">
        <f>INDEX(products!$A:$G, MATCH(orders!$D455, products!$A:$A, 0), MATCH(orders!L$1, products!$A$1:$G$1, 0))</f>
        <v>9.51</v>
      </c>
      <c r="M455">
        <f t="shared" si="7"/>
        <v>38.04</v>
      </c>
    </row>
    <row r="456" spans="1:13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IF(_xlfn.XLOOKUP(C456,customers!$A$1:$A$1001, customers!$C$1:$C$1001, , 0) = 0, "", _xlfn.XLOOKUP(C456,customers!$A$1:$A$1001, customers!$C$1:$C$1001, , 0))</f>
        <v>rcawleycm@yellowbook.com</v>
      </c>
      <c r="H456" t="str">
        <f>_xlfn.XLOOKUP(C456,customers!$A$1:$A$1001, customers!$G$1:$G$1001, , 0)</f>
        <v>Ireland</v>
      </c>
      <c r="I456" t="str">
        <f>INDEX(products!$A:$G, MATCH(orders!$D456, products!$A:$A, 0), MATCH(orders!I$1, products!$A$1:$G$1, 0))</f>
        <v>Rob</v>
      </c>
      <c r="J456" t="str">
        <f>INDEX(products!$A:$G, MATCH(orders!$D456, products!$A:$A, 0), MATCH(orders!J$1, products!$A$1:$G$1, 0))</f>
        <v>D</v>
      </c>
      <c r="K456">
        <f>INDEX(products!$A:$G, MATCH(orders!$D456, products!$A:$A, 0), MATCH(orders!K$1, products!$A$1:$G$1, 0))</f>
        <v>2.5</v>
      </c>
      <c r="L456">
        <f>INDEX(products!$A:$G, MATCH(orders!$D456, products!$A:$A, 0), MATCH(orders!L$1, products!$A$1:$G$1, 0))</f>
        <v>20.584999999999997</v>
      </c>
      <c r="M456">
        <f t="shared" si="7"/>
        <v>82.339999999999989</v>
      </c>
    </row>
    <row r="457" spans="1:13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IF(_xlfn.XLOOKUP(C457,customers!$A$1:$A$1001, customers!$C$1:$C$1001, , 0) = 0, "", _xlfn.XLOOKUP(C457,customers!$A$1:$A$1001, customers!$C$1:$C$1001, , 0))</f>
        <v>sbarribalcn@microsoft.com</v>
      </c>
      <c r="H457" t="str">
        <f>_xlfn.XLOOKUP(C457,customers!$A$1:$A$1001, customers!$G$1:$G$1001, , 0)</f>
        <v>Ireland</v>
      </c>
      <c r="I457" t="str">
        <f>INDEX(products!$A:$G, MATCH(orders!$D457, products!$A:$A, 0), MATCH(orders!I$1, products!$A$1:$G$1, 0))</f>
        <v>Lib</v>
      </c>
      <c r="J457" t="str">
        <f>INDEX(products!$A:$G, MATCH(orders!$D457, products!$A:$A, 0), MATCH(orders!J$1, products!$A$1:$G$1, 0))</f>
        <v>L</v>
      </c>
      <c r="K457">
        <f>INDEX(products!$A:$G, MATCH(orders!$D457, products!$A:$A, 0), MATCH(orders!K$1, products!$A$1:$G$1, 0))</f>
        <v>0.2</v>
      </c>
      <c r="L457">
        <f>INDEX(products!$A:$G, MATCH(orders!$D457, products!$A:$A, 0), MATCH(orders!L$1, products!$A$1:$G$1, 0))</f>
        <v>4.7549999999999999</v>
      </c>
      <c r="M457">
        <f t="shared" si="7"/>
        <v>9.51</v>
      </c>
    </row>
    <row r="458" spans="1:13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IF(_xlfn.XLOOKUP(C458,customers!$A$1:$A$1001, customers!$C$1:$C$1001, , 0) = 0, "", _xlfn.XLOOKUP(C458,customers!$A$1:$A$1001, customers!$C$1:$C$1001, , 0))</f>
        <v>aadamidesco@bizjournals.com</v>
      </c>
      <c r="H458" t="str">
        <f>_xlfn.XLOOKUP(C458,customers!$A$1:$A$1001, customers!$G$1:$G$1001, , 0)</f>
        <v>United Kingdom</v>
      </c>
      <c r="I458" t="str">
        <f>INDEX(products!$A:$G, MATCH(orders!$D458, products!$A:$A, 0), MATCH(orders!I$1, products!$A$1:$G$1, 0))</f>
        <v>Rob</v>
      </c>
      <c r="J458" t="str">
        <f>INDEX(products!$A:$G, MATCH(orders!$D458, products!$A:$A, 0), MATCH(orders!J$1, products!$A$1:$G$1, 0))</f>
        <v>D</v>
      </c>
      <c r="K458">
        <f>INDEX(products!$A:$G, MATCH(orders!$D458, products!$A:$A, 0), MATCH(orders!K$1, products!$A$1:$G$1, 0))</f>
        <v>2.5</v>
      </c>
      <c r="L458">
        <f>INDEX(products!$A:$G, MATCH(orders!$D458, products!$A:$A, 0), MATCH(orders!L$1, products!$A$1:$G$1, 0))</f>
        <v>20.584999999999997</v>
      </c>
      <c r="M458">
        <f t="shared" si="7"/>
        <v>41.169999999999995</v>
      </c>
    </row>
    <row r="459" spans="1:13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IF(_xlfn.XLOOKUP(C459,customers!$A$1:$A$1001, customers!$C$1:$C$1001, , 0) = 0, "", _xlfn.XLOOKUP(C459,customers!$A$1:$A$1001, customers!$C$1:$C$1001, , 0))</f>
        <v>cthowescp@craigslist.org</v>
      </c>
      <c r="H459" t="str">
        <f>_xlfn.XLOOKUP(C459,customers!$A$1:$A$1001, customers!$G$1:$G$1001, , 0)</f>
        <v>United States</v>
      </c>
      <c r="I459" t="str">
        <f>INDEX(products!$A:$G, MATCH(orders!$D459, products!$A:$A, 0), MATCH(orders!I$1, products!$A$1:$G$1, 0))</f>
        <v>Lib</v>
      </c>
      <c r="J459" t="str">
        <f>INDEX(products!$A:$G, MATCH(orders!$D459, products!$A:$A, 0), MATCH(orders!J$1, products!$A$1:$G$1, 0))</f>
        <v>L</v>
      </c>
      <c r="K459">
        <f>INDEX(products!$A:$G, MATCH(orders!$D459, products!$A:$A, 0), MATCH(orders!K$1, products!$A$1:$G$1, 0))</f>
        <v>0.5</v>
      </c>
      <c r="L459">
        <f>INDEX(products!$A:$G, MATCH(orders!$D459, products!$A:$A, 0), MATCH(orders!L$1, products!$A$1:$G$1, 0))</f>
        <v>9.51</v>
      </c>
      <c r="M459">
        <f t="shared" si="7"/>
        <v>47.55</v>
      </c>
    </row>
    <row r="460" spans="1:13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IF(_xlfn.XLOOKUP(C460,customers!$A$1:$A$1001, customers!$C$1:$C$1001, , 0) = 0, "", _xlfn.XLOOKUP(C460,customers!$A$1:$A$1001, customers!$C$1:$C$1001, , 0))</f>
        <v>rwillowaycq@admin.ch</v>
      </c>
      <c r="H460" t="str">
        <f>_xlfn.XLOOKUP(C460,customers!$A$1:$A$1001, customers!$G$1:$G$1001, , 0)</f>
        <v>United States</v>
      </c>
      <c r="I460" t="str">
        <f>INDEX(products!$A:$G, MATCH(orders!$D460, products!$A:$A, 0), MATCH(orders!I$1, products!$A$1:$G$1, 0))</f>
        <v>Ara</v>
      </c>
      <c r="J460" t="str">
        <f>INDEX(products!$A:$G, MATCH(orders!$D460, products!$A:$A, 0), MATCH(orders!J$1, products!$A$1:$G$1, 0))</f>
        <v>M</v>
      </c>
      <c r="K460">
        <f>INDEX(products!$A:$G, MATCH(orders!$D460, products!$A:$A, 0), MATCH(orders!K$1, products!$A$1:$G$1, 0))</f>
        <v>1</v>
      </c>
      <c r="L460">
        <f>INDEX(products!$A:$G, MATCH(orders!$D460, products!$A:$A, 0), MATCH(orders!L$1, products!$A$1:$G$1, 0))</f>
        <v>11.25</v>
      </c>
      <c r="M460">
        <f t="shared" si="7"/>
        <v>45</v>
      </c>
    </row>
    <row r="461" spans="1:13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IF(_xlfn.XLOOKUP(C461,customers!$A$1:$A$1001, customers!$C$1:$C$1001, , 0) = 0, "", _xlfn.XLOOKUP(C461,customers!$A$1:$A$1001, customers!$C$1:$C$1001, , 0))</f>
        <v>aelwincr@privacy.gov.au</v>
      </c>
      <c r="H461" t="str">
        <f>_xlfn.XLOOKUP(C461,customers!$A$1:$A$1001, customers!$G$1:$G$1001, , 0)</f>
        <v>United States</v>
      </c>
      <c r="I461" t="str">
        <f>INDEX(products!$A:$G, MATCH(orders!$D461, products!$A:$A, 0), MATCH(orders!I$1, products!$A$1:$G$1, 0))</f>
        <v>Lib</v>
      </c>
      <c r="J461" t="str">
        <f>INDEX(products!$A:$G, MATCH(orders!$D461, products!$A:$A, 0), MATCH(orders!J$1, products!$A$1:$G$1, 0))</f>
        <v>L</v>
      </c>
      <c r="K461">
        <f>INDEX(products!$A:$G, MATCH(orders!$D461, products!$A:$A, 0), MATCH(orders!K$1, products!$A$1:$G$1, 0))</f>
        <v>0.2</v>
      </c>
      <c r="L461">
        <f>INDEX(products!$A:$G, MATCH(orders!$D461, products!$A:$A, 0), MATCH(orders!L$1, products!$A$1:$G$1, 0))</f>
        <v>4.7549999999999999</v>
      </c>
      <c r="M461">
        <f t="shared" si="7"/>
        <v>23.774999999999999</v>
      </c>
    </row>
    <row r="462" spans="1:13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IF(_xlfn.XLOOKUP(C462,customers!$A$1:$A$1001, customers!$C$1:$C$1001, , 0) = 0, "", _xlfn.XLOOKUP(C462,customers!$A$1:$A$1001, customers!$C$1:$C$1001, , 0))</f>
        <v>abilbrookcs@booking.com</v>
      </c>
      <c r="H462" t="str">
        <f>_xlfn.XLOOKUP(C462,customers!$A$1:$A$1001, customers!$G$1:$G$1001, , 0)</f>
        <v>Ireland</v>
      </c>
      <c r="I462" t="str">
        <f>INDEX(products!$A:$G, MATCH(orders!$D462, products!$A:$A, 0), MATCH(orders!I$1, products!$A$1:$G$1, 0))</f>
        <v>Rob</v>
      </c>
      <c r="J462" t="str">
        <f>INDEX(products!$A:$G, MATCH(orders!$D462, products!$A:$A, 0), MATCH(orders!J$1, products!$A$1:$G$1, 0))</f>
        <v>D</v>
      </c>
      <c r="K462">
        <f>INDEX(products!$A:$G, MATCH(orders!$D462, products!$A:$A, 0), MATCH(orders!K$1, products!$A$1:$G$1, 0))</f>
        <v>0.5</v>
      </c>
      <c r="L462">
        <f>INDEX(products!$A:$G, MATCH(orders!$D462, products!$A:$A, 0), MATCH(orders!L$1, products!$A$1:$G$1, 0))</f>
        <v>5.3699999999999992</v>
      </c>
      <c r="M462">
        <f t="shared" si="7"/>
        <v>16.11</v>
      </c>
    </row>
    <row r="463" spans="1:13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IF(_xlfn.XLOOKUP(C463,customers!$A$1:$A$1001, customers!$C$1:$C$1001, , 0) = 0, "", _xlfn.XLOOKUP(C463,customers!$A$1:$A$1001, customers!$C$1:$C$1001, , 0))</f>
        <v>rmckallct@sakura.ne.jp</v>
      </c>
      <c r="H463" t="str">
        <f>_xlfn.XLOOKUP(C463,customers!$A$1:$A$1001, customers!$G$1:$G$1001, , 0)</f>
        <v>United Kingdom</v>
      </c>
      <c r="I463" t="str">
        <f>INDEX(products!$A:$G, MATCH(orders!$D463, products!$A:$A, 0), MATCH(orders!I$1, products!$A$1:$G$1, 0))</f>
        <v>Rob</v>
      </c>
      <c r="J463" t="str">
        <f>INDEX(products!$A:$G, MATCH(orders!$D463, products!$A:$A, 0), MATCH(orders!J$1, products!$A$1:$G$1, 0))</f>
        <v>D</v>
      </c>
      <c r="K463">
        <f>INDEX(products!$A:$G, MATCH(orders!$D463, products!$A:$A, 0), MATCH(orders!K$1, products!$A$1:$G$1, 0))</f>
        <v>0.2</v>
      </c>
      <c r="L463">
        <f>INDEX(products!$A:$G, MATCH(orders!$D463, products!$A:$A, 0), MATCH(orders!L$1, products!$A$1:$G$1, 0))</f>
        <v>2.6849999999999996</v>
      </c>
      <c r="M463">
        <f t="shared" si="7"/>
        <v>10.739999999999998</v>
      </c>
    </row>
    <row r="464" spans="1:13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IF(_xlfn.XLOOKUP(C464,customers!$A$1:$A$1001, customers!$C$1:$C$1001, , 0) = 0, "", _xlfn.XLOOKUP(C464,customers!$A$1:$A$1001, customers!$C$1:$C$1001, , 0))</f>
        <v>bdailecu@vistaprint.com</v>
      </c>
      <c r="H464" t="str">
        <f>_xlfn.XLOOKUP(C464,customers!$A$1:$A$1001, customers!$G$1:$G$1001, , 0)</f>
        <v>United States</v>
      </c>
      <c r="I464" t="str">
        <f>INDEX(products!$A:$G, MATCH(orders!$D464, products!$A:$A, 0), MATCH(orders!I$1, products!$A$1:$G$1, 0))</f>
        <v>Ara</v>
      </c>
      <c r="J464" t="str">
        <f>INDEX(products!$A:$G, MATCH(orders!$D464, products!$A:$A, 0), MATCH(orders!J$1, products!$A$1:$G$1, 0))</f>
        <v>D</v>
      </c>
      <c r="K464">
        <f>INDEX(products!$A:$G, MATCH(orders!$D464, products!$A:$A, 0), MATCH(orders!K$1, products!$A$1:$G$1, 0))</f>
        <v>1</v>
      </c>
      <c r="L464">
        <f>INDEX(products!$A:$G, MATCH(orders!$D464, products!$A:$A, 0), MATCH(orders!L$1, products!$A$1:$G$1, 0))</f>
        <v>9.9499999999999993</v>
      </c>
      <c r="M464">
        <f t="shared" si="7"/>
        <v>49.75</v>
      </c>
    </row>
    <row r="465" spans="1:13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IF(_xlfn.XLOOKUP(C465,customers!$A$1:$A$1001, customers!$C$1:$C$1001, , 0) = 0, "", _xlfn.XLOOKUP(C465,customers!$A$1:$A$1001, customers!$C$1:$C$1001, , 0))</f>
        <v>atrehernecv@state.tx.us</v>
      </c>
      <c r="H465" t="str">
        <f>_xlfn.XLOOKUP(C465,customers!$A$1:$A$1001, customers!$G$1:$G$1001, , 0)</f>
        <v>Ireland</v>
      </c>
      <c r="I465" t="str">
        <f>INDEX(products!$A:$G, MATCH(orders!$D465, products!$A:$A, 0), MATCH(orders!I$1, products!$A$1:$G$1, 0))</f>
        <v>Exc</v>
      </c>
      <c r="J465" t="str">
        <f>INDEX(products!$A:$G, MATCH(orders!$D465, products!$A:$A, 0), MATCH(orders!J$1, products!$A$1:$G$1, 0))</f>
        <v>M</v>
      </c>
      <c r="K465">
        <f>INDEX(products!$A:$G, MATCH(orders!$D465, products!$A:$A, 0), MATCH(orders!K$1, products!$A$1:$G$1, 0))</f>
        <v>1</v>
      </c>
      <c r="L465">
        <f>INDEX(products!$A:$G, MATCH(orders!$D465, products!$A:$A, 0), MATCH(orders!L$1, products!$A$1:$G$1, 0))</f>
        <v>13.75</v>
      </c>
      <c r="M465">
        <f t="shared" si="7"/>
        <v>27.5</v>
      </c>
    </row>
    <row r="466" spans="1:13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IF(_xlfn.XLOOKUP(C466,customers!$A$1:$A$1001, customers!$C$1:$C$1001, , 0) = 0, "", _xlfn.XLOOKUP(C466,customers!$A$1:$A$1001, customers!$C$1:$C$1001, , 0))</f>
        <v>abrentnallcw@biglobe.ne.jp</v>
      </c>
      <c r="H466" t="str">
        <f>_xlfn.XLOOKUP(C466,customers!$A$1:$A$1001, customers!$G$1:$G$1001, , 0)</f>
        <v>United Kingdom</v>
      </c>
      <c r="I466" t="str">
        <f>INDEX(products!$A:$G, MATCH(orders!$D466, products!$A:$A, 0), MATCH(orders!I$1, products!$A$1:$G$1, 0))</f>
        <v>Lib</v>
      </c>
      <c r="J466" t="str">
        <f>INDEX(products!$A:$G, MATCH(orders!$D466, products!$A:$A, 0), MATCH(orders!J$1, products!$A$1:$G$1, 0))</f>
        <v>D</v>
      </c>
      <c r="K466">
        <f>INDEX(products!$A:$G, MATCH(orders!$D466, products!$A:$A, 0), MATCH(orders!K$1, products!$A$1:$G$1, 0))</f>
        <v>2.5</v>
      </c>
      <c r="L466">
        <f>INDEX(products!$A:$G, MATCH(orders!$D466, products!$A:$A, 0), MATCH(orders!L$1, products!$A$1:$G$1, 0))</f>
        <v>29.784999999999997</v>
      </c>
      <c r="M466">
        <f t="shared" si="7"/>
        <v>119.13999999999999</v>
      </c>
    </row>
    <row r="467" spans="1:13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IF(_xlfn.XLOOKUP(C467,customers!$A$1:$A$1001, customers!$C$1:$C$1001, , 0) = 0, "", _xlfn.XLOOKUP(C467,customers!$A$1:$A$1001, customers!$C$1:$C$1001, , 0))</f>
        <v>ddrinkallcx@psu.edu</v>
      </c>
      <c r="H467" t="str">
        <f>_xlfn.XLOOKUP(C467,customers!$A$1:$A$1001, customers!$G$1:$G$1001, , 0)</f>
        <v>United States</v>
      </c>
      <c r="I467" t="str">
        <f>INDEX(products!$A:$G, MATCH(orders!$D467, products!$A:$A, 0), MATCH(orders!I$1, products!$A$1:$G$1, 0))</f>
        <v>Rob</v>
      </c>
      <c r="J467" t="str">
        <f>INDEX(products!$A:$G, MATCH(orders!$D467, products!$A:$A, 0), MATCH(orders!J$1, products!$A$1:$G$1, 0))</f>
        <v>D</v>
      </c>
      <c r="K467">
        <f>INDEX(products!$A:$G, MATCH(orders!$D467, products!$A:$A, 0), MATCH(orders!K$1, products!$A$1:$G$1, 0))</f>
        <v>2.5</v>
      </c>
      <c r="L467">
        <f>INDEX(products!$A:$G, MATCH(orders!$D467, products!$A:$A, 0), MATCH(orders!L$1, products!$A$1:$G$1, 0))</f>
        <v>20.584999999999997</v>
      </c>
      <c r="M467">
        <f t="shared" si="7"/>
        <v>20.584999999999997</v>
      </c>
    </row>
    <row r="468" spans="1:13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IF(_xlfn.XLOOKUP(C468,customers!$A$1:$A$1001, customers!$C$1:$C$1001, , 0) = 0, "", _xlfn.XLOOKUP(C468,customers!$A$1:$A$1001, customers!$C$1:$C$1001, , 0))</f>
        <v>dkornelcy@cyberchimps.com</v>
      </c>
      <c r="H468" t="str">
        <f>_xlfn.XLOOKUP(C468,customers!$A$1:$A$1001, customers!$G$1:$G$1001, , 0)</f>
        <v>United States</v>
      </c>
      <c r="I468" t="str">
        <f>INDEX(products!$A:$G, MATCH(orders!$D468, products!$A:$A, 0), MATCH(orders!I$1, products!$A$1:$G$1, 0))</f>
        <v>Ara</v>
      </c>
      <c r="J468" t="str">
        <f>INDEX(products!$A:$G, MATCH(orders!$D468, products!$A:$A, 0), MATCH(orders!J$1, products!$A$1:$G$1, 0))</f>
        <v>D</v>
      </c>
      <c r="K468">
        <f>INDEX(products!$A:$G, MATCH(orders!$D468, products!$A:$A, 0), MATCH(orders!K$1, products!$A$1:$G$1, 0))</f>
        <v>0.2</v>
      </c>
      <c r="L468">
        <f>INDEX(products!$A:$G, MATCH(orders!$D468, products!$A:$A, 0), MATCH(orders!L$1, products!$A$1:$G$1, 0))</f>
        <v>2.9849999999999999</v>
      </c>
      <c r="M468">
        <f t="shared" si="7"/>
        <v>8.9550000000000001</v>
      </c>
    </row>
    <row r="469" spans="1:13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IF(_xlfn.XLOOKUP(C469,customers!$A$1:$A$1001, customers!$C$1:$C$1001, , 0) = 0, "", _xlfn.XLOOKUP(C469,customers!$A$1:$A$1001, customers!$C$1:$C$1001, , 0))</f>
        <v>rlequeuxcz@newyorker.com</v>
      </c>
      <c r="H469" t="str">
        <f>_xlfn.XLOOKUP(C469,customers!$A$1:$A$1001, customers!$G$1:$G$1001, , 0)</f>
        <v>United States</v>
      </c>
      <c r="I469" t="str">
        <f>INDEX(products!$A:$G, MATCH(orders!$D469, products!$A:$A, 0), MATCH(orders!I$1, products!$A$1:$G$1, 0))</f>
        <v>Ara</v>
      </c>
      <c r="J469" t="str">
        <f>INDEX(products!$A:$G, MATCH(orders!$D469, products!$A:$A, 0), MATCH(orders!J$1, products!$A$1:$G$1, 0))</f>
        <v>D</v>
      </c>
      <c r="K469">
        <f>INDEX(products!$A:$G, MATCH(orders!$D469, products!$A:$A, 0), MATCH(orders!K$1, products!$A$1:$G$1, 0))</f>
        <v>0.5</v>
      </c>
      <c r="L469">
        <f>INDEX(products!$A:$G, MATCH(orders!$D469, products!$A:$A, 0), MATCH(orders!L$1, products!$A$1:$G$1, 0))</f>
        <v>5.97</v>
      </c>
      <c r="M469">
        <f t="shared" si="7"/>
        <v>5.97</v>
      </c>
    </row>
    <row r="470" spans="1:13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IF(_xlfn.XLOOKUP(C470,customers!$A$1:$A$1001, customers!$C$1:$C$1001, , 0) = 0, "", _xlfn.XLOOKUP(C470,customers!$A$1:$A$1001, customers!$C$1:$C$1001, , 0))</f>
        <v>jmccaulld0@parallels.com</v>
      </c>
      <c r="H470" t="str">
        <f>_xlfn.XLOOKUP(C470,customers!$A$1:$A$1001, customers!$G$1:$G$1001, , 0)</f>
        <v>United States</v>
      </c>
      <c r="I470" t="str">
        <f>INDEX(products!$A:$G, MATCH(orders!$D470, products!$A:$A, 0), MATCH(orders!I$1, products!$A$1:$G$1, 0))</f>
        <v>Exc</v>
      </c>
      <c r="J470" t="str">
        <f>INDEX(products!$A:$G, MATCH(orders!$D470, products!$A:$A, 0), MATCH(orders!J$1, products!$A$1:$G$1, 0))</f>
        <v>M</v>
      </c>
      <c r="K470">
        <f>INDEX(products!$A:$G, MATCH(orders!$D470, products!$A:$A, 0), MATCH(orders!K$1, products!$A$1:$G$1, 0))</f>
        <v>1</v>
      </c>
      <c r="L470">
        <f>INDEX(products!$A:$G, MATCH(orders!$D470, products!$A:$A, 0), MATCH(orders!L$1, products!$A$1:$G$1, 0))</f>
        <v>13.75</v>
      </c>
      <c r="M470">
        <f t="shared" si="7"/>
        <v>41.25</v>
      </c>
    </row>
    <row r="471" spans="1:13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IF(_xlfn.XLOOKUP(C471,customers!$A$1:$A$1001, customers!$C$1:$C$1001, , 0) = 0, "", _xlfn.XLOOKUP(C471,customers!$A$1:$A$1001, customers!$C$1:$C$1001, , 0))</f>
        <v>abrashda@plala.or.jp</v>
      </c>
      <c r="H471" t="str">
        <f>_xlfn.XLOOKUP(C471,customers!$A$1:$A$1001, customers!$G$1:$G$1001, , 0)</f>
        <v>United States</v>
      </c>
      <c r="I471" t="str">
        <f>INDEX(products!$A:$G, MATCH(orders!$D471, products!$A:$A, 0), MATCH(orders!I$1, products!$A$1:$G$1, 0))</f>
        <v>Exc</v>
      </c>
      <c r="J471" t="str">
        <f>INDEX(products!$A:$G, MATCH(orders!$D471, products!$A:$A, 0), MATCH(orders!J$1, products!$A$1:$G$1, 0))</f>
        <v>L</v>
      </c>
      <c r="K471">
        <f>INDEX(products!$A:$G, MATCH(orders!$D471, products!$A:$A, 0), MATCH(orders!K$1, products!$A$1:$G$1, 0))</f>
        <v>0.2</v>
      </c>
      <c r="L471">
        <f>INDEX(products!$A:$G, MATCH(orders!$D471, products!$A:$A, 0), MATCH(orders!L$1, products!$A$1:$G$1, 0))</f>
        <v>4.4550000000000001</v>
      </c>
      <c r="M471">
        <f t="shared" si="7"/>
        <v>22.274999999999999</v>
      </c>
    </row>
    <row r="472" spans="1:13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IF(_xlfn.XLOOKUP(C472,customers!$A$1:$A$1001, customers!$C$1:$C$1001, , 0) = 0, "", _xlfn.XLOOKUP(C472,customers!$A$1:$A$1001, customers!$C$1:$C$1001, , 0))</f>
        <v>ahutchinsond2@imgur.com</v>
      </c>
      <c r="H472" t="str">
        <f>_xlfn.XLOOKUP(C472,customers!$A$1:$A$1001, customers!$G$1:$G$1001, , 0)</f>
        <v>United States</v>
      </c>
      <c r="I472" t="str">
        <f>INDEX(products!$A:$G, MATCH(orders!$D472, products!$A:$A, 0), MATCH(orders!I$1, products!$A$1:$G$1, 0))</f>
        <v>Ara</v>
      </c>
      <c r="J472" t="str">
        <f>INDEX(products!$A:$G, MATCH(orders!$D472, products!$A:$A, 0), MATCH(orders!J$1, products!$A$1:$G$1, 0))</f>
        <v>M</v>
      </c>
      <c r="K472">
        <f>INDEX(products!$A:$G, MATCH(orders!$D472, products!$A:$A, 0), MATCH(orders!K$1, products!$A$1:$G$1, 0))</f>
        <v>0.5</v>
      </c>
      <c r="L472">
        <f>INDEX(products!$A:$G, MATCH(orders!$D472, products!$A:$A, 0), MATCH(orders!L$1, products!$A$1:$G$1, 0))</f>
        <v>6.75</v>
      </c>
      <c r="M472">
        <f t="shared" si="7"/>
        <v>6.75</v>
      </c>
    </row>
    <row r="473" spans="1:13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 t="str">
        <f>IF(_xlfn.XLOOKUP(C473,customers!$A$1:$A$1001, customers!$C$1:$C$1001, , 0) = 0, "", _xlfn.XLOOKUP(C473,customers!$A$1:$A$1001, customers!$C$1:$C$1001, , 0))</f>
        <v/>
      </c>
      <c r="H473" t="str">
        <f>_xlfn.XLOOKUP(C473,customers!$A$1:$A$1001, customers!$G$1:$G$1001, , 0)</f>
        <v>United States</v>
      </c>
      <c r="I473" t="str">
        <f>INDEX(products!$A:$G, MATCH(orders!$D473, products!$A:$A, 0), MATCH(orders!I$1, products!$A$1:$G$1, 0))</f>
        <v>Lib</v>
      </c>
      <c r="J473" t="str">
        <f>INDEX(products!$A:$G, MATCH(orders!$D473, products!$A:$A, 0), MATCH(orders!J$1, products!$A$1:$G$1, 0))</f>
        <v>M</v>
      </c>
      <c r="K473">
        <f>INDEX(products!$A:$G, MATCH(orders!$D473, products!$A:$A, 0), MATCH(orders!K$1, products!$A$1:$G$1, 0))</f>
        <v>2.5</v>
      </c>
      <c r="L473">
        <f>INDEX(products!$A:$G, MATCH(orders!$D473, products!$A:$A, 0), MATCH(orders!L$1, products!$A$1:$G$1, 0))</f>
        <v>33.464999999999996</v>
      </c>
      <c r="M473">
        <f t="shared" si="7"/>
        <v>133.85999999999999</v>
      </c>
    </row>
    <row r="474" spans="1:13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IF(_xlfn.XLOOKUP(C474,customers!$A$1:$A$1001, customers!$C$1:$C$1001, , 0) = 0, "", _xlfn.XLOOKUP(C474,customers!$A$1:$A$1001, customers!$C$1:$C$1001, , 0))</f>
        <v>rdriversd4@hexun.com</v>
      </c>
      <c r="H474" t="str">
        <f>_xlfn.XLOOKUP(C474,customers!$A$1:$A$1001, customers!$G$1:$G$1001, , 0)</f>
        <v>United States</v>
      </c>
      <c r="I474" t="str">
        <f>INDEX(products!$A:$G, MATCH(orders!$D474, products!$A:$A, 0), MATCH(orders!I$1, products!$A$1:$G$1, 0))</f>
        <v>Ara</v>
      </c>
      <c r="J474" t="str">
        <f>INDEX(products!$A:$G, MATCH(orders!$D474, products!$A:$A, 0), MATCH(orders!J$1, products!$A$1:$G$1, 0))</f>
        <v>D</v>
      </c>
      <c r="K474">
        <f>INDEX(products!$A:$G, MATCH(orders!$D474, products!$A:$A, 0), MATCH(orders!K$1, products!$A$1:$G$1, 0))</f>
        <v>0.2</v>
      </c>
      <c r="L474">
        <f>INDEX(products!$A:$G, MATCH(orders!$D474, products!$A:$A, 0), MATCH(orders!L$1, products!$A$1:$G$1, 0))</f>
        <v>2.9849999999999999</v>
      </c>
      <c r="M474">
        <f t="shared" si="7"/>
        <v>5.97</v>
      </c>
    </row>
    <row r="475" spans="1:13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IF(_xlfn.XLOOKUP(C475,customers!$A$1:$A$1001, customers!$C$1:$C$1001, , 0) = 0, "", _xlfn.XLOOKUP(C475,customers!$A$1:$A$1001, customers!$C$1:$C$1001, , 0))</f>
        <v>hzeald5@google.de</v>
      </c>
      <c r="H475" t="str">
        <f>_xlfn.XLOOKUP(C475,customers!$A$1:$A$1001, customers!$G$1:$G$1001, , 0)</f>
        <v>United States</v>
      </c>
      <c r="I475" t="str">
        <f>INDEX(products!$A:$G, MATCH(orders!$D475, products!$A:$A, 0), MATCH(orders!I$1, products!$A$1:$G$1, 0))</f>
        <v>Ara</v>
      </c>
      <c r="J475" t="str">
        <f>INDEX(products!$A:$G, MATCH(orders!$D475, products!$A:$A, 0), MATCH(orders!J$1, products!$A$1:$G$1, 0))</f>
        <v>L</v>
      </c>
      <c r="K475">
        <f>INDEX(products!$A:$G, MATCH(orders!$D475, products!$A:$A, 0), MATCH(orders!K$1, products!$A$1:$G$1, 0))</f>
        <v>1</v>
      </c>
      <c r="L475">
        <f>INDEX(products!$A:$G, MATCH(orders!$D475, products!$A:$A, 0), MATCH(orders!L$1, products!$A$1:$G$1, 0))</f>
        <v>12.95</v>
      </c>
      <c r="M475">
        <f t="shared" si="7"/>
        <v>25.9</v>
      </c>
    </row>
    <row r="476" spans="1:13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IF(_xlfn.XLOOKUP(C476,customers!$A$1:$A$1001, customers!$C$1:$C$1001, , 0) = 0, "", _xlfn.XLOOKUP(C476,customers!$A$1:$A$1001, customers!$C$1:$C$1001, , 0))</f>
        <v>gsmallcombed6@ucla.edu</v>
      </c>
      <c r="H476" t="str">
        <f>_xlfn.XLOOKUP(C476,customers!$A$1:$A$1001, customers!$G$1:$G$1001, , 0)</f>
        <v>Ireland</v>
      </c>
      <c r="I476" t="str">
        <f>INDEX(products!$A:$G, MATCH(orders!$D476, products!$A:$A, 0), MATCH(orders!I$1, products!$A$1:$G$1, 0))</f>
        <v>Exc</v>
      </c>
      <c r="J476" t="str">
        <f>INDEX(products!$A:$G, MATCH(orders!$D476, products!$A:$A, 0), MATCH(orders!J$1, products!$A$1:$G$1, 0))</f>
        <v>M</v>
      </c>
      <c r="K476">
        <f>INDEX(products!$A:$G, MATCH(orders!$D476, products!$A:$A, 0), MATCH(orders!K$1, products!$A$1:$G$1, 0))</f>
        <v>2.5</v>
      </c>
      <c r="L476">
        <f>INDEX(products!$A:$G, MATCH(orders!$D476, products!$A:$A, 0), MATCH(orders!L$1, products!$A$1:$G$1, 0))</f>
        <v>31.624999999999996</v>
      </c>
      <c r="M476">
        <f t="shared" si="7"/>
        <v>31.624999999999996</v>
      </c>
    </row>
    <row r="477" spans="1:13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IF(_xlfn.XLOOKUP(C477,customers!$A$1:$A$1001, customers!$C$1:$C$1001, , 0) = 0, "", _xlfn.XLOOKUP(C477,customers!$A$1:$A$1001, customers!$C$1:$C$1001, , 0))</f>
        <v>ddibleyd7@feedburner.com</v>
      </c>
      <c r="H477" t="str">
        <f>_xlfn.XLOOKUP(C477,customers!$A$1:$A$1001, customers!$G$1:$G$1001, , 0)</f>
        <v>United States</v>
      </c>
      <c r="I477" t="str">
        <f>INDEX(products!$A:$G, MATCH(orders!$D477, products!$A:$A, 0), MATCH(orders!I$1, products!$A$1:$G$1, 0))</f>
        <v>Lib</v>
      </c>
      <c r="J477" t="str">
        <f>INDEX(products!$A:$G, MATCH(orders!$D477, products!$A:$A, 0), MATCH(orders!J$1, products!$A$1:$G$1, 0))</f>
        <v>M</v>
      </c>
      <c r="K477">
        <f>INDEX(products!$A:$G, MATCH(orders!$D477, products!$A:$A, 0), MATCH(orders!K$1, products!$A$1:$G$1, 0))</f>
        <v>0.2</v>
      </c>
      <c r="L477">
        <f>INDEX(products!$A:$G, MATCH(orders!$D477, products!$A:$A, 0), MATCH(orders!L$1, products!$A$1:$G$1, 0))</f>
        <v>4.3650000000000002</v>
      </c>
      <c r="M477">
        <f t="shared" si="7"/>
        <v>8.73</v>
      </c>
    </row>
    <row r="478" spans="1:13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IF(_xlfn.XLOOKUP(C478,customers!$A$1:$A$1001, customers!$C$1:$C$1001, , 0) = 0, "", _xlfn.XLOOKUP(C478,customers!$A$1:$A$1001, customers!$C$1:$C$1001, , 0))</f>
        <v>gdimitrioud8@chronoengine.com</v>
      </c>
      <c r="H478" t="str">
        <f>_xlfn.XLOOKUP(C478,customers!$A$1:$A$1001, customers!$G$1:$G$1001, , 0)</f>
        <v>United States</v>
      </c>
      <c r="I478" t="str">
        <f>INDEX(products!$A:$G, MATCH(orders!$D478, products!$A:$A, 0), MATCH(orders!I$1, products!$A$1:$G$1, 0))</f>
        <v>Exc</v>
      </c>
      <c r="J478" t="str">
        <f>INDEX(products!$A:$G, MATCH(orders!$D478, products!$A:$A, 0), MATCH(orders!J$1, products!$A$1:$G$1, 0))</f>
        <v>L</v>
      </c>
      <c r="K478">
        <f>INDEX(products!$A:$G, MATCH(orders!$D478, products!$A:$A, 0), MATCH(orders!K$1, products!$A$1:$G$1, 0))</f>
        <v>0.2</v>
      </c>
      <c r="L478">
        <f>INDEX(products!$A:$G, MATCH(orders!$D478, products!$A:$A, 0), MATCH(orders!L$1, products!$A$1:$G$1, 0))</f>
        <v>4.4550000000000001</v>
      </c>
      <c r="M478">
        <f t="shared" si="7"/>
        <v>26.73</v>
      </c>
    </row>
    <row r="479" spans="1:13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IF(_xlfn.XLOOKUP(C479,customers!$A$1:$A$1001, customers!$C$1:$C$1001, , 0) = 0, "", _xlfn.XLOOKUP(C479,customers!$A$1:$A$1001, customers!$C$1:$C$1001, , 0))</f>
        <v>fflanagand9@woothemes.com</v>
      </c>
      <c r="H479" t="str">
        <f>_xlfn.XLOOKUP(C479,customers!$A$1:$A$1001, customers!$G$1:$G$1001, , 0)</f>
        <v>United States</v>
      </c>
      <c r="I479" t="str">
        <f>INDEX(products!$A:$G, MATCH(orders!$D479, products!$A:$A, 0), MATCH(orders!I$1, products!$A$1:$G$1, 0))</f>
        <v>Lib</v>
      </c>
      <c r="J479" t="str">
        <f>INDEX(products!$A:$G, MATCH(orders!$D479, products!$A:$A, 0), MATCH(orders!J$1, products!$A$1:$G$1, 0))</f>
        <v>M</v>
      </c>
      <c r="K479">
        <f>INDEX(products!$A:$G, MATCH(orders!$D479, products!$A:$A, 0), MATCH(orders!K$1, products!$A$1:$G$1, 0))</f>
        <v>0.2</v>
      </c>
      <c r="L479">
        <f>INDEX(products!$A:$G, MATCH(orders!$D479, products!$A:$A, 0), MATCH(orders!L$1, products!$A$1:$G$1, 0))</f>
        <v>4.3650000000000002</v>
      </c>
      <c r="M479">
        <f t="shared" si="7"/>
        <v>26.19</v>
      </c>
    </row>
    <row r="480" spans="1:13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IF(_xlfn.XLOOKUP(C480,customers!$A$1:$A$1001, customers!$C$1:$C$1001, , 0) = 0, "", _xlfn.XLOOKUP(C480,customers!$A$1:$A$1001, customers!$C$1:$C$1001, , 0))</f>
        <v>abrashda@plala.or.jp</v>
      </c>
      <c r="H480" t="str">
        <f>_xlfn.XLOOKUP(C480,customers!$A$1:$A$1001, customers!$G$1:$G$1001, , 0)</f>
        <v>United States</v>
      </c>
      <c r="I480" t="str">
        <f>INDEX(products!$A:$G, MATCH(orders!$D480, products!$A:$A, 0), MATCH(orders!I$1, products!$A$1:$G$1, 0))</f>
        <v>Rob</v>
      </c>
      <c r="J480" t="str">
        <f>INDEX(products!$A:$G, MATCH(orders!$D480, products!$A:$A, 0), MATCH(orders!J$1, products!$A$1:$G$1, 0))</f>
        <v>D</v>
      </c>
      <c r="K480">
        <f>INDEX(products!$A:$G, MATCH(orders!$D480, products!$A:$A, 0), MATCH(orders!K$1, products!$A$1:$G$1, 0))</f>
        <v>1</v>
      </c>
      <c r="L480">
        <f>INDEX(products!$A:$G, MATCH(orders!$D480, products!$A:$A, 0), MATCH(orders!L$1, products!$A$1:$G$1, 0))</f>
        <v>8.9499999999999993</v>
      </c>
      <c r="M480">
        <f t="shared" si="7"/>
        <v>53.699999999999996</v>
      </c>
    </row>
    <row r="481" spans="1:13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IF(_xlfn.XLOOKUP(C481,customers!$A$1:$A$1001, customers!$C$1:$C$1001, , 0) = 0, "", _xlfn.XLOOKUP(C481,customers!$A$1:$A$1001, customers!$C$1:$C$1001, , 0))</f>
        <v>abrashda@plala.or.jp</v>
      </c>
      <c r="H481" t="str">
        <f>_xlfn.XLOOKUP(C481,customers!$A$1:$A$1001, customers!$G$1:$G$1001, , 0)</f>
        <v>United States</v>
      </c>
      <c r="I481" t="str">
        <f>INDEX(products!$A:$G, MATCH(orders!$D481, products!$A:$A, 0), MATCH(orders!I$1, products!$A$1:$G$1, 0))</f>
        <v>Exc</v>
      </c>
      <c r="J481" t="str">
        <f>INDEX(products!$A:$G, MATCH(orders!$D481, products!$A:$A, 0), MATCH(orders!J$1, products!$A$1:$G$1, 0))</f>
        <v>M</v>
      </c>
      <c r="K481">
        <f>INDEX(products!$A:$G, MATCH(orders!$D481, products!$A:$A, 0), MATCH(orders!K$1, products!$A$1:$G$1, 0))</f>
        <v>2.5</v>
      </c>
      <c r="L481">
        <f>INDEX(products!$A:$G, MATCH(orders!$D481, products!$A:$A, 0), MATCH(orders!L$1, products!$A$1:$G$1, 0))</f>
        <v>31.624999999999996</v>
      </c>
      <c r="M481">
        <f t="shared" si="7"/>
        <v>126.49999999999999</v>
      </c>
    </row>
    <row r="482" spans="1:13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IF(_xlfn.XLOOKUP(C482,customers!$A$1:$A$1001, customers!$C$1:$C$1001, , 0) = 0, "", _xlfn.XLOOKUP(C482,customers!$A$1:$A$1001, customers!$C$1:$C$1001, , 0))</f>
        <v>abrashda@plala.or.jp</v>
      </c>
      <c r="H482" t="str">
        <f>_xlfn.XLOOKUP(C482,customers!$A$1:$A$1001, customers!$G$1:$G$1001, , 0)</f>
        <v>United States</v>
      </c>
      <c r="I482" t="str">
        <f>INDEX(products!$A:$G, MATCH(orders!$D482, products!$A:$A, 0), MATCH(orders!I$1, products!$A$1:$G$1, 0))</f>
        <v>Exc</v>
      </c>
      <c r="J482" t="str">
        <f>INDEX(products!$A:$G, MATCH(orders!$D482, products!$A:$A, 0), MATCH(orders!J$1, products!$A$1:$G$1, 0))</f>
        <v>M</v>
      </c>
      <c r="K482">
        <f>INDEX(products!$A:$G, MATCH(orders!$D482, products!$A:$A, 0), MATCH(orders!K$1, products!$A$1:$G$1, 0))</f>
        <v>0.2</v>
      </c>
      <c r="L482">
        <f>INDEX(products!$A:$G, MATCH(orders!$D482, products!$A:$A, 0), MATCH(orders!L$1, products!$A$1:$G$1, 0))</f>
        <v>4.125</v>
      </c>
      <c r="M482">
        <f t="shared" si="7"/>
        <v>4.125</v>
      </c>
    </row>
    <row r="483" spans="1:13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IF(_xlfn.XLOOKUP(C483,customers!$A$1:$A$1001, customers!$C$1:$C$1001, , 0) = 0, "", _xlfn.XLOOKUP(C483,customers!$A$1:$A$1001, customers!$C$1:$C$1001, , 0))</f>
        <v>nizhakovdd@aol.com</v>
      </c>
      <c r="H483" t="str">
        <f>_xlfn.XLOOKUP(C483,customers!$A$1:$A$1001, customers!$G$1:$G$1001, , 0)</f>
        <v>United Kingdom</v>
      </c>
      <c r="I483" t="str">
        <f>INDEX(products!$A:$G, MATCH(orders!$D483, products!$A:$A, 0), MATCH(orders!I$1, products!$A$1:$G$1, 0))</f>
        <v>Rob</v>
      </c>
      <c r="J483" t="str">
        <f>INDEX(products!$A:$G, MATCH(orders!$D483, products!$A:$A, 0), MATCH(orders!J$1, products!$A$1:$G$1, 0))</f>
        <v>L</v>
      </c>
      <c r="K483">
        <f>INDEX(products!$A:$G, MATCH(orders!$D483, products!$A:$A, 0), MATCH(orders!K$1, products!$A$1:$G$1, 0))</f>
        <v>1</v>
      </c>
      <c r="L483">
        <f>INDEX(products!$A:$G, MATCH(orders!$D483, products!$A:$A, 0), MATCH(orders!L$1, products!$A$1:$G$1, 0))</f>
        <v>11.95</v>
      </c>
      <c r="M483">
        <f t="shared" si="7"/>
        <v>23.9</v>
      </c>
    </row>
    <row r="484" spans="1:13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IF(_xlfn.XLOOKUP(C484,customers!$A$1:$A$1001, customers!$C$1:$C$1001, , 0) = 0, "", _xlfn.XLOOKUP(C484,customers!$A$1:$A$1001, customers!$C$1:$C$1001, , 0))</f>
        <v>skeetsde@answers.com</v>
      </c>
      <c r="H484" t="str">
        <f>_xlfn.XLOOKUP(C484,customers!$A$1:$A$1001, customers!$G$1:$G$1001, , 0)</f>
        <v>United States</v>
      </c>
      <c r="I484" t="str">
        <f>INDEX(products!$A:$G, MATCH(orders!$D484, products!$A:$A, 0), MATCH(orders!I$1, products!$A$1:$G$1, 0))</f>
        <v>Exc</v>
      </c>
      <c r="J484" t="str">
        <f>INDEX(products!$A:$G, MATCH(orders!$D484, products!$A:$A, 0), MATCH(orders!J$1, products!$A$1:$G$1, 0))</f>
        <v>D</v>
      </c>
      <c r="K484">
        <f>INDEX(products!$A:$G, MATCH(orders!$D484, products!$A:$A, 0), MATCH(orders!K$1, products!$A$1:$G$1, 0))</f>
        <v>2.5</v>
      </c>
      <c r="L484">
        <f>INDEX(products!$A:$G, MATCH(orders!$D484, products!$A:$A, 0), MATCH(orders!L$1, products!$A$1:$G$1, 0))</f>
        <v>27.945</v>
      </c>
      <c r="M484">
        <f t="shared" si="7"/>
        <v>139.72499999999999</v>
      </c>
    </row>
    <row r="485" spans="1:13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 t="str">
        <f>IF(_xlfn.XLOOKUP(C485,customers!$A$1:$A$1001, customers!$C$1:$C$1001, , 0) = 0, "", _xlfn.XLOOKUP(C485,customers!$A$1:$A$1001, customers!$C$1:$C$1001, , 0))</f>
        <v/>
      </c>
      <c r="H485" t="str">
        <f>_xlfn.XLOOKUP(C485,customers!$A$1:$A$1001, customers!$G$1:$G$1001, , 0)</f>
        <v>United States</v>
      </c>
      <c r="I485" t="str">
        <f>INDEX(products!$A:$G, MATCH(orders!$D485, products!$A:$A, 0), MATCH(orders!I$1, products!$A$1:$G$1, 0))</f>
        <v>Lib</v>
      </c>
      <c r="J485" t="str">
        <f>INDEX(products!$A:$G, MATCH(orders!$D485, products!$A:$A, 0), MATCH(orders!J$1, products!$A$1:$G$1, 0))</f>
        <v>D</v>
      </c>
      <c r="K485">
        <f>INDEX(products!$A:$G, MATCH(orders!$D485, products!$A:$A, 0), MATCH(orders!K$1, products!$A$1:$G$1, 0))</f>
        <v>2.5</v>
      </c>
      <c r="L485">
        <f>INDEX(products!$A:$G, MATCH(orders!$D485, products!$A:$A, 0), MATCH(orders!L$1, products!$A$1:$G$1, 0))</f>
        <v>29.784999999999997</v>
      </c>
      <c r="M485">
        <f t="shared" si="7"/>
        <v>59.569999999999993</v>
      </c>
    </row>
    <row r="486" spans="1:13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IF(_xlfn.XLOOKUP(C486,customers!$A$1:$A$1001, customers!$C$1:$C$1001, , 0) = 0, "", _xlfn.XLOOKUP(C486,customers!$A$1:$A$1001, customers!$C$1:$C$1001, , 0))</f>
        <v>kcakedg@huffingtonpost.com</v>
      </c>
      <c r="H486" t="str">
        <f>_xlfn.XLOOKUP(C486,customers!$A$1:$A$1001, customers!$G$1:$G$1001, , 0)</f>
        <v>United States</v>
      </c>
      <c r="I486" t="str">
        <f>INDEX(products!$A:$G, MATCH(orders!$D486, products!$A:$A, 0), MATCH(orders!I$1, products!$A$1:$G$1, 0))</f>
        <v>Lib</v>
      </c>
      <c r="J486" t="str">
        <f>INDEX(products!$A:$G, MATCH(orders!$D486, products!$A:$A, 0), MATCH(orders!J$1, products!$A$1:$G$1, 0))</f>
        <v>L</v>
      </c>
      <c r="K486">
        <f>INDEX(products!$A:$G, MATCH(orders!$D486, products!$A:$A, 0), MATCH(orders!K$1, products!$A$1:$G$1, 0))</f>
        <v>0.5</v>
      </c>
      <c r="L486">
        <f>INDEX(products!$A:$G, MATCH(orders!$D486, products!$A:$A, 0), MATCH(orders!L$1, products!$A$1:$G$1, 0))</f>
        <v>9.51</v>
      </c>
      <c r="M486">
        <f t="shared" si="7"/>
        <v>57.06</v>
      </c>
    </row>
    <row r="487" spans="1:13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IF(_xlfn.XLOOKUP(C487,customers!$A$1:$A$1001, customers!$C$1:$C$1001, , 0) = 0, "", _xlfn.XLOOKUP(C487,customers!$A$1:$A$1001, customers!$C$1:$C$1001, , 0))</f>
        <v>mhanseddh@instagram.com</v>
      </c>
      <c r="H487" t="str">
        <f>_xlfn.XLOOKUP(C487,customers!$A$1:$A$1001, customers!$G$1:$G$1001, , 0)</f>
        <v>Ireland</v>
      </c>
      <c r="I487" t="str">
        <f>INDEX(products!$A:$G, MATCH(orders!$D487, products!$A:$A, 0), MATCH(orders!I$1, products!$A$1:$G$1, 0))</f>
        <v>Rob</v>
      </c>
      <c r="J487" t="str">
        <f>INDEX(products!$A:$G, MATCH(orders!$D487, products!$A:$A, 0), MATCH(orders!J$1, products!$A$1:$G$1, 0))</f>
        <v>L</v>
      </c>
      <c r="K487">
        <f>INDEX(products!$A:$G, MATCH(orders!$D487, products!$A:$A, 0), MATCH(orders!K$1, products!$A$1:$G$1, 0))</f>
        <v>0.2</v>
      </c>
      <c r="L487">
        <f>INDEX(products!$A:$G, MATCH(orders!$D487, products!$A:$A, 0), MATCH(orders!L$1, products!$A$1:$G$1, 0))</f>
        <v>3.5849999999999995</v>
      </c>
      <c r="M487">
        <f t="shared" si="7"/>
        <v>21.509999999999998</v>
      </c>
    </row>
    <row r="488" spans="1:13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IF(_xlfn.XLOOKUP(C488,customers!$A$1:$A$1001, customers!$C$1:$C$1001, , 0) = 0, "", _xlfn.XLOOKUP(C488,customers!$A$1:$A$1001, customers!$C$1:$C$1001, , 0))</f>
        <v>fkienleindi@trellian.com</v>
      </c>
      <c r="H488" t="str">
        <f>_xlfn.XLOOKUP(C488,customers!$A$1:$A$1001, customers!$G$1:$G$1001, , 0)</f>
        <v>Ireland</v>
      </c>
      <c r="I488" t="str">
        <f>INDEX(products!$A:$G, MATCH(orders!$D488, products!$A:$A, 0), MATCH(orders!I$1, products!$A$1:$G$1, 0))</f>
        <v>Lib</v>
      </c>
      <c r="J488" t="str">
        <f>INDEX(products!$A:$G, MATCH(orders!$D488, products!$A:$A, 0), MATCH(orders!J$1, products!$A$1:$G$1, 0))</f>
        <v>M</v>
      </c>
      <c r="K488">
        <f>INDEX(products!$A:$G, MATCH(orders!$D488, products!$A:$A, 0), MATCH(orders!K$1, products!$A$1:$G$1, 0))</f>
        <v>0.5</v>
      </c>
      <c r="L488">
        <f>INDEX(products!$A:$G, MATCH(orders!$D488, products!$A:$A, 0), MATCH(orders!L$1, products!$A$1:$G$1, 0))</f>
        <v>8.73</v>
      </c>
      <c r="M488">
        <f t="shared" si="7"/>
        <v>52.38</v>
      </c>
    </row>
    <row r="489" spans="1:13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IF(_xlfn.XLOOKUP(C489,customers!$A$1:$A$1001, customers!$C$1:$C$1001, , 0) = 0, "", _xlfn.XLOOKUP(C489,customers!$A$1:$A$1001, customers!$C$1:$C$1001, , 0))</f>
        <v>kegglestonedj@sphinn.com</v>
      </c>
      <c r="H489" t="str">
        <f>_xlfn.XLOOKUP(C489,customers!$A$1:$A$1001, customers!$G$1:$G$1001, , 0)</f>
        <v>Ireland</v>
      </c>
      <c r="I489" t="str">
        <f>INDEX(products!$A:$G, MATCH(orders!$D489, products!$A:$A, 0), MATCH(orders!I$1, products!$A$1:$G$1, 0))</f>
        <v>Exc</v>
      </c>
      <c r="J489" t="str">
        <f>INDEX(products!$A:$G, MATCH(orders!$D489, products!$A:$A, 0), MATCH(orders!J$1, products!$A$1:$G$1, 0))</f>
        <v>D</v>
      </c>
      <c r="K489">
        <f>INDEX(products!$A:$G, MATCH(orders!$D489, products!$A:$A, 0), MATCH(orders!K$1, products!$A$1:$G$1, 0))</f>
        <v>1</v>
      </c>
      <c r="L489">
        <f>INDEX(products!$A:$G, MATCH(orders!$D489, products!$A:$A, 0), MATCH(orders!L$1, products!$A$1:$G$1, 0))</f>
        <v>12.15</v>
      </c>
      <c r="M489">
        <f t="shared" si="7"/>
        <v>72.900000000000006</v>
      </c>
    </row>
    <row r="490" spans="1:13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IF(_xlfn.XLOOKUP(C490,customers!$A$1:$A$1001, customers!$C$1:$C$1001, , 0) = 0, "", _xlfn.XLOOKUP(C490,customers!$A$1:$A$1001, customers!$C$1:$C$1001, , 0))</f>
        <v>bsemkinsdk@unc.edu</v>
      </c>
      <c r="H490" t="str">
        <f>_xlfn.XLOOKUP(C490,customers!$A$1:$A$1001, customers!$G$1:$G$1001, , 0)</f>
        <v>Ireland</v>
      </c>
      <c r="I490" t="str">
        <f>INDEX(products!$A:$G, MATCH(orders!$D490, products!$A:$A, 0), MATCH(orders!I$1, products!$A$1:$G$1, 0))</f>
        <v>Rob</v>
      </c>
      <c r="J490" t="str">
        <f>INDEX(products!$A:$G, MATCH(orders!$D490, products!$A:$A, 0), MATCH(orders!J$1, products!$A$1:$G$1, 0))</f>
        <v>M</v>
      </c>
      <c r="K490">
        <f>INDEX(products!$A:$G, MATCH(orders!$D490, products!$A:$A, 0), MATCH(orders!K$1, products!$A$1:$G$1, 0))</f>
        <v>0.2</v>
      </c>
      <c r="L490">
        <f>INDEX(products!$A:$G, MATCH(orders!$D490, products!$A:$A, 0), MATCH(orders!L$1, products!$A$1:$G$1, 0))</f>
        <v>2.9849999999999999</v>
      </c>
      <c r="M490">
        <f t="shared" si="7"/>
        <v>14.924999999999999</v>
      </c>
    </row>
    <row r="491" spans="1:13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IF(_xlfn.XLOOKUP(C491,customers!$A$1:$A$1001, customers!$C$1:$C$1001, , 0) = 0, "", _xlfn.XLOOKUP(C491,customers!$A$1:$A$1001, customers!$C$1:$C$1001, , 0))</f>
        <v>slorenzettidl@is.gd</v>
      </c>
      <c r="H491" t="str">
        <f>_xlfn.XLOOKUP(C491,customers!$A$1:$A$1001, customers!$G$1:$G$1001, , 0)</f>
        <v>United States</v>
      </c>
      <c r="I491" t="str">
        <f>INDEX(products!$A:$G, MATCH(orders!$D491, products!$A:$A, 0), MATCH(orders!I$1, products!$A$1:$G$1, 0))</f>
        <v>Lib</v>
      </c>
      <c r="J491" t="str">
        <f>INDEX(products!$A:$G, MATCH(orders!$D491, products!$A:$A, 0), MATCH(orders!J$1, products!$A$1:$G$1, 0))</f>
        <v>L</v>
      </c>
      <c r="K491">
        <f>INDEX(products!$A:$G, MATCH(orders!$D491, products!$A:$A, 0), MATCH(orders!K$1, products!$A$1:$G$1, 0))</f>
        <v>1</v>
      </c>
      <c r="L491">
        <f>INDEX(products!$A:$G, MATCH(orders!$D491, products!$A:$A, 0), MATCH(orders!L$1, products!$A$1:$G$1, 0))</f>
        <v>15.85</v>
      </c>
      <c r="M491">
        <f t="shared" si="7"/>
        <v>95.1</v>
      </c>
    </row>
    <row r="492" spans="1:13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IF(_xlfn.XLOOKUP(C492,customers!$A$1:$A$1001, customers!$C$1:$C$1001, , 0) = 0, "", _xlfn.XLOOKUP(C492,customers!$A$1:$A$1001, customers!$C$1:$C$1001, , 0))</f>
        <v>bgiannazzidm@apple.com</v>
      </c>
      <c r="H492" t="str">
        <f>_xlfn.XLOOKUP(C492,customers!$A$1:$A$1001, customers!$G$1:$G$1001, , 0)</f>
        <v>United States</v>
      </c>
      <c r="I492" t="str">
        <f>INDEX(products!$A:$G, MATCH(orders!$D492, products!$A:$A, 0), MATCH(orders!I$1, products!$A$1:$G$1, 0))</f>
        <v>Lib</v>
      </c>
      <c r="J492" t="str">
        <f>INDEX(products!$A:$G, MATCH(orders!$D492, products!$A:$A, 0), MATCH(orders!J$1, products!$A$1:$G$1, 0))</f>
        <v>D</v>
      </c>
      <c r="K492">
        <f>INDEX(products!$A:$G, MATCH(orders!$D492, products!$A:$A, 0), MATCH(orders!K$1, products!$A$1:$G$1, 0))</f>
        <v>0.5</v>
      </c>
      <c r="L492">
        <f>INDEX(products!$A:$G, MATCH(orders!$D492, products!$A:$A, 0), MATCH(orders!L$1, products!$A$1:$G$1, 0))</f>
        <v>7.77</v>
      </c>
      <c r="M492">
        <f t="shared" si="7"/>
        <v>15.54</v>
      </c>
    </row>
    <row r="493" spans="1:13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 t="str">
        <f>IF(_xlfn.XLOOKUP(C493,customers!$A$1:$A$1001, customers!$C$1:$C$1001, , 0) = 0, "", _xlfn.XLOOKUP(C493,customers!$A$1:$A$1001, customers!$C$1:$C$1001, , 0))</f>
        <v/>
      </c>
      <c r="H493" t="str">
        <f>_xlfn.XLOOKUP(C493,customers!$A$1:$A$1001, customers!$G$1:$G$1001, , 0)</f>
        <v>United States</v>
      </c>
      <c r="I493" t="str">
        <f>INDEX(products!$A:$G, MATCH(orders!$D493, products!$A:$A, 0), MATCH(orders!I$1, products!$A$1:$G$1, 0))</f>
        <v>Lib</v>
      </c>
      <c r="J493" t="str">
        <f>INDEX(products!$A:$G, MATCH(orders!$D493, products!$A:$A, 0), MATCH(orders!J$1, products!$A$1:$G$1, 0))</f>
        <v>D</v>
      </c>
      <c r="K493">
        <f>INDEX(products!$A:$G, MATCH(orders!$D493, products!$A:$A, 0), MATCH(orders!K$1, products!$A$1:$G$1, 0))</f>
        <v>0.2</v>
      </c>
      <c r="L493">
        <f>INDEX(products!$A:$G, MATCH(orders!$D493, products!$A:$A, 0), MATCH(orders!L$1, products!$A$1:$G$1, 0))</f>
        <v>3.8849999999999998</v>
      </c>
      <c r="M493">
        <f t="shared" si="7"/>
        <v>23.31</v>
      </c>
    </row>
    <row r="494" spans="1:13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IF(_xlfn.XLOOKUP(C494,customers!$A$1:$A$1001, customers!$C$1:$C$1001, , 0) = 0, "", _xlfn.XLOOKUP(C494,customers!$A$1:$A$1001, customers!$C$1:$C$1001, , 0))</f>
        <v>ulethbrigdo@hc360.com</v>
      </c>
      <c r="H494" t="str">
        <f>_xlfn.XLOOKUP(C494,customers!$A$1:$A$1001, customers!$G$1:$G$1001, , 0)</f>
        <v>United States</v>
      </c>
      <c r="I494" t="str">
        <f>INDEX(products!$A:$G, MATCH(orders!$D494, products!$A:$A, 0), MATCH(orders!I$1, products!$A$1:$G$1, 0))</f>
        <v>Exc</v>
      </c>
      <c r="J494" t="str">
        <f>INDEX(products!$A:$G, MATCH(orders!$D494, products!$A:$A, 0), MATCH(orders!J$1, products!$A$1:$G$1, 0))</f>
        <v>M</v>
      </c>
      <c r="K494">
        <f>INDEX(products!$A:$G, MATCH(orders!$D494, products!$A:$A, 0), MATCH(orders!K$1, products!$A$1:$G$1, 0))</f>
        <v>0.2</v>
      </c>
      <c r="L494">
        <f>INDEX(products!$A:$G, MATCH(orders!$D494, products!$A:$A, 0), MATCH(orders!L$1, products!$A$1:$G$1, 0))</f>
        <v>4.125</v>
      </c>
      <c r="M494">
        <f t="shared" si="7"/>
        <v>4.125</v>
      </c>
    </row>
    <row r="495" spans="1:13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IF(_xlfn.XLOOKUP(C495,customers!$A$1:$A$1001, customers!$C$1:$C$1001, , 0) = 0, "", _xlfn.XLOOKUP(C495,customers!$A$1:$A$1001, customers!$C$1:$C$1001, , 0))</f>
        <v>sfarnishdp@dmoz.org</v>
      </c>
      <c r="H495" t="str">
        <f>_xlfn.XLOOKUP(C495,customers!$A$1:$A$1001, customers!$G$1:$G$1001, , 0)</f>
        <v>United Kingdom</v>
      </c>
      <c r="I495" t="str">
        <f>INDEX(products!$A:$G, MATCH(orders!$D495, products!$A:$A, 0), MATCH(orders!I$1, products!$A$1:$G$1, 0))</f>
        <v>Rob</v>
      </c>
      <c r="J495" t="str">
        <f>INDEX(products!$A:$G, MATCH(orders!$D495, products!$A:$A, 0), MATCH(orders!J$1, products!$A$1:$G$1, 0))</f>
        <v>M</v>
      </c>
      <c r="K495">
        <f>INDEX(products!$A:$G, MATCH(orders!$D495, products!$A:$A, 0), MATCH(orders!K$1, products!$A$1:$G$1, 0))</f>
        <v>0.5</v>
      </c>
      <c r="L495">
        <f>INDEX(products!$A:$G, MATCH(orders!$D495, products!$A:$A, 0), MATCH(orders!L$1, products!$A$1:$G$1, 0))</f>
        <v>5.97</v>
      </c>
      <c r="M495">
        <f t="shared" si="7"/>
        <v>35.82</v>
      </c>
    </row>
    <row r="496" spans="1:13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IF(_xlfn.XLOOKUP(C496,customers!$A$1:$A$1001, customers!$C$1:$C$1001, , 0) = 0, "", _xlfn.XLOOKUP(C496,customers!$A$1:$A$1001, customers!$C$1:$C$1001, , 0))</f>
        <v>fjecockdq@unicef.org</v>
      </c>
      <c r="H496" t="str">
        <f>_xlfn.XLOOKUP(C496,customers!$A$1:$A$1001, customers!$G$1:$G$1001, , 0)</f>
        <v>United States</v>
      </c>
      <c r="I496" t="str">
        <f>INDEX(products!$A:$G, MATCH(orders!$D496, products!$A:$A, 0), MATCH(orders!I$1, products!$A$1:$G$1, 0))</f>
        <v>Lib</v>
      </c>
      <c r="J496" t="str">
        <f>INDEX(products!$A:$G, MATCH(orders!$D496, products!$A:$A, 0), MATCH(orders!J$1, products!$A$1:$G$1, 0))</f>
        <v>L</v>
      </c>
      <c r="K496">
        <f>INDEX(products!$A:$G, MATCH(orders!$D496, products!$A:$A, 0), MATCH(orders!K$1, products!$A$1:$G$1, 0))</f>
        <v>1</v>
      </c>
      <c r="L496">
        <f>INDEX(products!$A:$G, MATCH(orders!$D496, products!$A:$A, 0), MATCH(orders!L$1, products!$A$1:$G$1, 0))</f>
        <v>15.85</v>
      </c>
      <c r="M496">
        <f t="shared" si="7"/>
        <v>31.7</v>
      </c>
    </row>
    <row r="497" spans="1:13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 t="str">
        <f>IF(_xlfn.XLOOKUP(C497,customers!$A$1:$A$1001, customers!$C$1:$C$1001, , 0) = 0, "", _xlfn.XLOOKUP(C497,customers!$A$1:$A$1001, customers!$C$1:$C$1001, , 0))</f>
        <v/>
      </c>
      <c r="H497" t="str">
        <f>_xlfn.XLOOKUP(C497,customers!$A$1:$A$1001, customers!$G$1:$G$1001, , 0)</f>
        <v>United States</v>
      </c>
      <c r="I497" t="str">
        <f>INDEX(products!$A:$G, MATCH(orders!$D497, products!$A:$A, 0), MATCH(orders!I$1, products!$A$1:$G$1, 0))</f>
        <v>Lib</v>
      </c>
      <c r="J497" t="str">
        <f>INDEX(products!$A:$G, MATCH(orders!$D497, products!$A:$A, 0), MATCH(orders!J$1, products!$A$1:$G$1, 0))</f>
        <v>L</v>
      </c>
      <c r="K497">
        <f>INDEX(products!$A:$G, MATCH(orders!$D497, products!$A:$A, 0), MATCH(orders!K$1, products!$A$1:$G$1, 0))</f>
        <v>1</v>
      </c>
      <c r="L497">
        <f>INDEX(products!$A:$G, MATCH(orders!$D497, products!$A:$A, 0), MATCH(orders!L$1, products!$A$1:$G$1, 0))</f>
        <v>15.85</v>
      </c>
      <c r="M497">
        <f t="shared" si="7"/>
        <v>79.25</v>
      </c>
    </row>
    <row r="498" spans="1:13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IF(_xlfn.XLOOKUP(C498,customers!$A$1:$A$1001, customers!$C$1:$C$1001, , 0) = 0, "", _xlfn.XLOOKUP(C498,customers!$A$1:$A$1001, customers!$C$1:$C$1001, , 0))</f>
        <v>hpallisterds@ning.com</v>
      </c>
      <c r="H498" t="str">
        <f>_xlfn.XLOOKUP(C498,customers!$A$1:$A$1001, customers!$G$1:$G$1001, , 0)</f>
        <v>United States</v>
      </c>
      <c r="I498" t="str">
        <f>INDEX(products!$A:$G, MATCH(orders!$D498, products!$A:$A, 0), MATCH(orders!I$1, products!$A$1:$G$1, 0))</f>
        <v>Exc</v>
      </c>
      <c r="J498" t="str">
        <f>INDEX(products!$A:$G, MATCH(orders!$D498, products!$A:$A, 0), MATCH(orders!J$1, products!$A$1:$G$1, 0))</f>
        <v>D</v>
      </c>
      <c r="K498">
        <f>INDEX(products!$A:$G, MATCH(orders!$D498, products!$A:$A, 0), MATCH(orders!K$1, products!$A$1:$G$1, 0))</f>
        <v>0.2</v>
      </c>
      <c r="L498">
        <f>INDEX(products!$A:$G, MATCH(orders!$D498, products!$A:$A, 0), MATCH(orders!L$1, products!$A$1:$G$1, 0))</f>
        <v>3.645</v>
      </c>
      <c r="M498">
        <f t="shared" si="7"/>
        <v>10.935</v>
      </c>
    </row>
    <row r="499" spans="1:13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IF(_xlfn.XLOOKUP(C499,customers!$A$1:$A$1001, customers!$C$1:$C$1001, , 0) = 0, "", _xlfn.XLOOKUP(C499,customers!$A$1:$A$1001, customers!$C$1:$C$1001, , 0))</f>
        <v>cmershdt@drupal.org</v>
      </c>
      <c r="H499" t="str">
        <f>_xlfn.XLOOKUP(C499,customers!$A$1:$A$1001, customers!$G$1:$G$1001, , 0)</f>
        <v>Ireland</v>
      </c>
      <c r="I499" t="str">
        <f>INDEX(products!$A:$G, MATCH(orders!$D499, products!$A:$A, 0), MATCH(orders!I$1, products!$A$1:$G$1, 0))</f>
        <v>Ara</v>
      </c>
      <c r="J499" t="str">
        <f>INDEX(products!$A:$G, MATCH(orders!$D499, products!$A:$A, 0), MATCH(orders!J$1, products!$A$1:$G$1, 0))</f>
        <v>D</v>
      </c>
      <c r="K499">
        <f>INDEX(products!$A:$G, MATCH(orders!$D499, products!$A:$A, 0), MATCH(orders!K$1, products!$A$1:$G$1, 0))</f>
        <v>1</v>
      </c>
      <c r="L499">
        <f>INDEX(products!$A:$G, MATCH(orders!$D499, products!$A:$A, 0), MATCH(orders!L$1, products!$A$1:$G$1, 0))</f>
        <v>9.9499999999999993</v>
      </c>
      <c r="M499">
        <f t="shared" si="7"/>
        <v>39.799999999999997</v>
      </c>
    </row>
    <row r="500" spans="1:13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IF(_xlfn.XLOOKUP(C500,customers!$A$1:$A$1001, customers!$C$1:$C$1001, , 0) = 0, "", _xlfn.XLOOKUP(C500,customers!$A$1:$A$1001, customers!$C$1:$C$1001, , 0))</f>
        <v>murione5@alexa.com</v>
      </c>
      <c r="H500" t="str">
        <f>_xlfn.XLOOKUP(C500,customers!$A$1:$A$1001, customers!$G$1:$G$1001, , 0)</f>
        <v>Ireland</v>
      </c>
      <c r="I500" t="str">
        <f>INDEX(products!$A:$G, MATCH(orders!$D500, products!$A:$A, 0), MATCH(orders!I$1, products!$A$1:$G$1, 0))</f>
        <v>Rob</v>
      </c>
      <c r="J500" t="str">
        <f>INDEX(products!$A:$G, MATCH(orders!$D500, products!$A:$A, 0), MATCH(orders!J$1, products!$A$1:$G$1, 0))</f>
        <v>M</v>
      </c>
      <c r="K500">
        <f>INDEX(products!$A:$G, MATCH(orders!$D500, products!$A:$A, 0), MATCH(orders!K$1, products!$A$1:$G$1, 0))</f>
        <v>1</v>
      </c>
      <c r="L500">
        <f>INDEX(products!$A:$G, MATCH(orders!$D500, products!$A:$A, 0), MATCH(orders!L$1, products!$A$1:$G$1, 0))</f>
        <v>9.9499999999999993</v>
      </c>
      <c r="M500">
        <f t="shared" si="7"/>
        <v>49.75</v>
      </c>
    </row>
    <row r="501" spans="1:13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 t="str">
        <f>IF(_xlfn.XLOOKUP(C501,customers!$A$1:$A$1001, customers!$C$1:$C$1001, , 0) = 0, "", _xlfn.XLOOKUP(C501,customers!$A$1:$A$1001, customers!$C$1:$C$1001, , 0))</f>
        <v/>
      </c>
      <c r="H501" t="str">
        <f>_xlfn.XLOOKUP(C501,customers!$A$1:$A$1001, customers!$G$1:$G$1001, , 0)</f>
        <v>Ireland</v>
      </c>
      <c r="I501" t="str">
        <f>INDEX(products!$A:$G, MATCH(orders!$D501, products!$A:$A, 0), MATCH(orders!I$1, products!$A$1:$G$1, 0))</f>
        <v>Rob</v>
      </c>
      <c r="J501" t="str">
        <f>INDEX(products!$A:$G, MATCH(orders!$D501, products!$A:$A, 0), MATCH(orders!J$1, products!$A$1:$G$1, 0))</f>
        <v>D</v>
      </c>
      <c r="K501">
        <f>INDEX(products!$A:$G, MATCH(orders!$D501, products!$A:$A, 0), MATCH(orders!K$1, products!$A$1:$G$1, 0))</f>
        <v>0.2</v>
      </c>
      <c r="L501">
        <f>INDEX(products!$A:$G, MATCH(orders!$D501, products!$A:$A, 0), MATCH(orders!L$1, products!$A$1:$G$1, 0))</f>
        <v>2.6849999999999996</v>
      </c>
      <c r="M501">
        <f t="shared" si="7"/>
        <v>8.0549999999999997</v>
      </c>
    </row>
    <row r="502" spans="1:13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 t="str">
        <f>IF(_xlfn.XLOOKUP(C502,customers!$A$1:$A$1001, customers!$C$1:$C$1001, , 0) = 0, "", _xlfn.XLOOKUP(C502,customers!$A$1:$A$1001, customers!$C$1:$C$1001, , 0))</f>
        <v/>
      </c>
      <c r="H502" t="str">
        <f>_xlfn.XLOOKUP(C502,customers!$A$1:$A$1001, customers!$G$1:$G$1001, , 0)</f>
        <v>United States</v>
      </c>
      <c r="I502" t="str">
        <f>INDEX(products!$A:$G, MATCH(orders!$D502, products!$A:$A, 0), MATCH(orders!I$1, products!$A$1:$G$1, 0))</f>
        <v>Rob</v>
      </c>
      <c r="J502" t="str">
        <f>INDEX(products!$A:$G, MATCH(orders!$D502, products!$A:$A, 0), MATCH(orders!J$1, products!$A$1:$G$1, 0))</f>
        <v>L</v>
      </c>
      <c r="K502">
        <f>INDEX(products!$A:$G, MATCH(orders!$D502, products!$A:$A, 0), MATCH(orders!K$1, products!$A$1:$G$1, 0))</f>
        <v>1</v>
      </c>
      <c r="L502">
        <f>INDEX(products!$A:$G, MATCH(orders!$D502, products!$A:$A, 0), MATCH(orders!L$1, products!$A$1:$G$1, 0))</f>
        <v>11.95</v>
      </c>
      <c r="M502">
        <f t="shared" si="7"/>
        <v>47.8</v>
      </c>
    </row>
    <row r="503" spans="1:13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IF(_xlfn.XLOOKUP(C503,customers!$A$1:$A$1001, customers!$C$1:$C$1001, , 0) = 0, "", _xlfn.XLOOKUP(C503,customers!$A$1:$A$1001, customers!$C$1:$C$1001, , 0))</f>
        <v>gduckerdx@patch.com</v>
      </c>
      <c r="H503" t="str">
        <f>_xlfn.XLOOKUP(C503,customers!$A$1:$A$1001, customers!$G$1:$G$1001, , 0)</f>
        <v>United Kingdom</v>
      </c>
      <c r="I503" t="str">
        <f>INDEX(products!$A:$G, MATCH(orders!$D503, products!$A:$A, 0), MATCH(orders!I$1, products!$A$1:$G$1, 0))</f>
        <v>Rob</v>
      </c>
      <c r="J503" t="str">
        <f>INDEX(products!$A:$G, MATCH(orders!$D503, products!$A:$A, 0), MATCH(orders!J$1, products!$A$1:$G$1, 0))</f>
        <v>M</v>
      </c>
      <c r="K503">
        <f>INDEX(products!$A:$G, MATCH(orders!$D503, products!$A:$A, 0), MATCH(orders!K$1, products!$A$1:$G$1, 0))</f>
        <v>0.2</v>
      </c>
      <c r="L503">
        <f>INDEX(products!$A:$G, MATCH(orders!$D503, products!$A:$A, 0), MATCH(orders!L$1, products!$A$1:$G$1, 0))</f>
        <v>2.9849999999999999</v>
      </c>
      <c r="M503">
        <f t="shared" si="7"/>
        <v>11.94</v>
      </c>
    </row>
    <row r="504" spans="1:13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IF(_xlfn.XLOOKUP(C504,customers!$A$1:$A$1001, customers!$C$1:$C$1001, , 0) = 0, "", _xlfn.XLOOKUP(C504,customers!$A$1:$A$1001, customers!$C$1:$C$1001, , 0))</f>
        <v>gduckerdx@patch.com</v>
      </c>
      <c r="H504" t="str">
        <f>_xlfn.XLOOKUP(C504,customers!$A$1:$A$1001, customers!$G$1:$G$1001, , 0)</f>
        <v>United Kingdom</v>
      </c>
      <c r="I504" t="str">
        <f>INDEX(products!$A:$G, MATCH(orders!$D504, products!$A:$A, 0), MATCH(orders!I$1, products!$A$1:$G$1, 0))</f>
        <v>Exc</v>
      </c>
      <c r="J504" t="str">
        <f>INDEX(products!$A:$G, MATCH(orders!$D504, products!$A:$A, 0), MATCH(orders!J$1, products!$A$1:$G$1, 0))</f>
        <v>M</v>
      </c>
      <c r="K504">
        <f>INDEX(products!$A:$G, MATCH(orders!$D504, products!$A:$A, 0), MATCH(orders!K$1, products!$A$1:$G$1, 0))</f>
        <v>0.2</v>
      </c>
      <c r="L504">
        <f>INDEX(products!$A:$G, MATCH(orders!$D504, products!$A:$A, 0), MATCH(orders!L$1, products!$A$1:$G$1, 0))</f>
        <v>4.125</v>
      </c>
      <c r="M504">
        <f t="shared" si="7"/>
        <v>16.5</v>
      </c>
    </row>
    <row r="505" spans="1:13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IF(_xlfn.XLOOKUP(C505,customers!$A$1:$A$1001, customers!$C$1:$C$1001, , 0) = 0, "", _xlfn.XLOOKUP(C505,customers!$A$1:$A$1001, customers!$C$1:$C$1001, , 0))</f>
        <v>gduckerdx@patch.com</v>
      </c>
      <c r="H505" t="str">
        <f>_xlfn.XLOOKUP(C505,customers!$A$1:$A$1001, customers!$G$1:$G$1001, , 0)</f>
        <v>United Kingdom</v>
      </c>
      <c r="I505" t="str">
        <f>INDEX(products!$A:$G, MATCH(orders!$D505, products!$A:$A, 0), MATCH(orders!I$1, products!$A$1:$G$1, 0))</f>
        <v>Lib</v>
      </c>
      <c r="J505" t="str">
        <f>INDEX(products!$A:$G, MATCH(orders!$D505, products!$A:$A, 0), MATCH(orders!J$1, products!$A$1:$G$1, 0))</f>
        <v>D</v>
      </c>
      <c r="K505">
        <f>INDEX(products!$A:$G, MATCH(orders!$D505, products!$A:$A, 0), MATCH(orders!K$1, products!$A$1:$G$1, 0))</f>
        <v>1</v>
      </c>
      <c r="L505">
        <f>INDEX(products!$A:$G, MATCH(orders!$D505, products!$A:$A, 0), MATCH(orders!L$1, products!$A$1:$G$1, 0))</f>
        <v>12.95</v>
      </c>
      <c r="M505">
        <f t="shared" si="7"/>
        <v>51.8</v>
      </c>
    </row>
    <row r="506" spans="1:13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IF(_xlfn.XLOOKUP(C506,customers!$A$1:$A$1001, customers!$C$1:$C$1001, , 0) = 0, "", _xlfn.XLOOKUP(C506,customers!$A$1:$A$1001, customers!$C$1:$C$1001, , 0))</f>
        <v>gduckerdx@patch.com</v>
      </c>
      <c r="H506" t="str">
        <f>_xlfn.XLOOKUP(C506,customers!$A$1:$A$1001, customers!$G$1:$G$1001, , 0)</f>
        <v>United Kingdom</v>
      </c>
      <c r="I506" t="str">
        <f>INDEX(products!$A:$G, MATCH(orders!$D506, products!$A:$A, 0), MATCH(orders!I$1, products!$A$1:$G$1, 0))</f>
        <v>Lib</v>
      </c>
      <c r="J506" t="str">
        <f>INDEX(products!$A:$G, MATCH(orders!$D506, products!$A:$A, 0), MATCH(orders!J$1, products!$A$1:$G$1, 0))</f>
        <v>L</v>
      </c>
      <c r="K506">
        <f>INDEX(products!$A:$G, MATCH(orders!$D506, products!$A:$A, 0), MATCH(orders!K$1, products!$A$1:$G$1, 0))</f>
        <v>0.2</v>
      </c>
      <c r="L506">
        <f>INDEX(products!$A:$G, MATCH(orders!$D506, products!$A:$A, 0), MATCH(orders!L$1, products!$A$1:$G$1, 0))</f>
        <v>4.7549999999999999</v>
      </c>
      <c r="M506">
        <f t="shared" si="7"/>
        <v>14.265000000000001</v>
      </c>
    </row>
    <row r="507" spans="1:13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IF(_xlfn.XLOOKUP(C507,customers!$A$1:$A$1001, customers!$C$1:$C$1001, , 0) = 0, "", _xlfn.XLOOKUP(C507,customers!$A$1:$A$1001, customers!$C$1:$C$1001, , 0))</f>
        <v>wstearleye1@census.gov</v>
      </c>
      <c r="H507" t="str">
        <f>_xlfn.XLOOKUP(C507,customers!$A$1:$A$1001, customers!$G$1:$G$1001, , 0)</f>
        <v>United States</v>
      </c>
      <c r="I507" t="str">
        <f>INDEX(products!$A:$G, MATCH(orders!$D507, products!$A:$A, 0), MATCH(orders!I$1, products!$A$1:$G$1, 0))</f>
        <v>Lib</v>
      </c>
      <c r="J507" t="str">
        <f>INDEX(products!$A:$G, MATCH(orders!$D507, products!$A:$A, 0), MATCH(orders!J$1, products!$A$1:$G$1, 0))</f>
        <v>M</v>
      </c>
      <c r="K507">
        <f>INDEX(products!$A:$G, MATCH(orders!$D507, products!$A:$A, 0), MATCH(orders!K$1, products!$A$1:$G$1, 0))</f>
        <v>0.2</v>
      </c>
      <c r="L507">
        <f>INDEX(products!$A:$G, MATCH(orders!$D507, products!$A:$A, 0), MATCH(orders!L$1, products!$A$1:$G$1, 0))</f>
        <v>4.3650000000000002</v>
      </c>
      <c r="M507">
        <f t="shared" si="7"/>
        <v>26.19</v>
      </c>
    </row>
    <row r="508" spans="1:13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IF(_xlfn.XLOOKUP(C508,customers!$A$1:$A$1001, customers!$C$1:$C$1001, , 0) = 0, "", _xlfn.XLOOKUP(C508,customers!$A$1:$A$1001, customers!$C$1:$C$1001, , 0))</f>
        <v>dwincere2@marriott.com</v>
      </c>
      <c r="H508" t="str">
        <f>_xlfn.XLOOKUP(C508,customers!$A$1:$A$1001, customers!$G$1:$G$1001, , 0)</f>
        <v>United States</v>
      </c>
      <c r="I508" t="str">
        <f>INDEX(products!$A:$G, MATCH(orders!$D508, products!$A:$A, 0), MATCH(orders!I$1, products!$A$1:$G$1, 0))</f>
        <v>Ara</v>
      </c>
      <c r="J508" t="str">
        <f>INDEX(products!$A:$G, MATCH(orders!$D508, products!$A:$A, 0), MATCH(orders!J$1, products!$A$1:$G$1, 0))</f>
        <v>L</v>
      </c>
      <c r="K508">
        <f>INDEX(products!$A:$G, MATCH(orders!$D508, products!$A:$A, 0), MATCH(orders!K$1, products!$A$1:$G$1, 0))</f>
        <v>1</v>
      </c>
      <c r="L508">
        <f>INDEX(products!$A:$G, MATCH(orders!$D508, products!$A:$A, 0), MATCH(orders!L$1, products!$A$1:$G$1, 0))</f>
        <v>12.95</v>
      </c>
      <c r="M508">
        <f t="shared" si="7"/>
        <v>25.9</v>
      </c>
    </row>
    <row r="509" spans="1:13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IF(_xlfn.XLOOKUP(C509,customers!$A$1:$A$1001, customers!$C$1:$C$1001, , 0) = 0, "", _xlfn.XLOOKUP(C509,customers!$A$1:$A$1001, customers!$C$1:$C$1001, , 0))</f>
        <v>plyfielde3@baidu.com</v>
      </c>
      <c r="H509" t="str">
        <f>_xlfn.XLOOKUP(C509,customers!$A$1:$A$1001, customers!$G$1:$G$1001, , 0)</f>
        <v>United States</v>
      </c>
      <c r="I509" t="str">
        <f>INDEX(products!$A:$G, MATCH(orders!$D509, products!$A:$A, 0), MATCH(orders!I$1, products!$A$1:$G$1, 0))</f>
        <v>Ara</v>
      </c>
      <c r="J509" t="str">
        <f>INDEX(products!$A:$G, MATCH(orders!$D509, products!$A:$A, 0), MATCH(orders!J$1, products!$A$1:$G$1, 0))</f>
        <v>L</v>
      </c>
      <c r="K509">
        <f>INDEX(products!$A:$G, MATCH(orders!$D509, products!$A:$A, 0), MATCH(orders!K$1, products!$A$1:$G$1, 0))</f>
        <v>2.5</v>
      </c>
      <c r="L509">
        <f>INDEX(products!$A:$G, MATCH(orders!$D509, products!$A:$A, 0), MATCH(orders!L$1, products!$A$1:$G$1, 0))</f>
        <v>29.784999999999997</v>
      </c>
      <c r="M509">
        <f t="shared" si="7"/>
        <v>89.35499999999999</v>
      </c>
    </row>
    <row r="510" spans="1:13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IF(_xlfn.XLOOKUP(C510,customers!$A$1:$A$1001, customers!$C$1:$C$1001, , 0) = 0, "", _xlfn.XLOOKUP(C510,customers!$A$1:$A$1001, customers!$C$1:$C$1001, , 0))</f>
        <v>hperrise4@studiopress.com</v>
      </c>
      <c r="H510" t="str">
        <f>_xlfn.XLOOKUP(C510,customers!$A$1:$A$1001, customers!$G$1:$G$1001, , 0)</f>
        <v>Ireland</v>
      </c>
      <c r="I510" t="str">
        <f>INDEX(products!$A:$G, MATCH(orders!$D510, products!$A:$A, 0), MATCH(orders!I$1, products!$A$1:$G$1, 0))</f>
        <v>Lib</v>
      </c>
      <c r="J510" t="str">
        <f>INDEX(products!$A:$G, MATCH(orders!$D510, products!$A:$A, 0), MATCH(orders!J$1, products!$A$1:$G$1, 0))</f>
        <v>D</v>
      </c>
      <c r="K510">
        <f>INDEX(products!$A:$G, MATCH(orders!$D510, products!$A:$A, 0), MATCH(orders!K$1, products!$A$1:$G$1, 0))</f>
        <v>0.5</v>
      </c>
      <c r="L510">
        <f>INDEX(products!$A:$G, MATCH(orders!$D510, products!$A:$A, 0), MATCH(orders!L$1, products!$A$1:$G$1, 0))</f>
        <v>7.77</v>
      </c>
      <c r="M510">
        <f t="shared" si="7"/>
        <v>46.62</v>
      </c>
    </row>
    <row r="511" spans="1:13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IF(_xlfn.XLOOKUP(C511,customers!$A$1:$A$1001, customers!$C$1:$C$1001, , 0) = 0, "", _xlfn.XLOOKUP(C511,customers!$A$1:$A$1001, customers!$C$1:$C$1001, , 0))</f>
        <v>murione5@alexa.com</v>
      </c>
      <c r="H511" t="str">
        <f>_xlfn.XLOOKUP(C511,customers!$A$1:$A$1001, customers!$G$1:$G$1001, , 0)</f>
        <v>Ireland</v>
      </c>
      <c r="I511" t="str">
        <f>INDEX(products!$A:$G, MATCH(orders!$D511, products!$A:$A, 0), MATCH(orders!I$1, products!$A$1:$G$1, 0))</f>
        <v>Ara</v>
      </c>
      <c r="J511" t="str">
        <f>INDEX(products!$A:$G, MATCH(orders!$D511, products!$A:$A, 0), MATCH(orders!J$1, products!$A$1:$G$1, 0))</f>
        <v>D</v>
      </c>
      <c r="K511">
        <f>INDEX(products!$A:$G, MATCH(orders!$D511, products!$A:$A, 0), MATCH(orders!K$1, products!$A$1:$G$1, 0))</f>
        <v>1</v>
      </c>
      <c r="L511">
        <f>INDEX(products!$A:$G, MATCH(orders!$D511, products!$A:$A, 0), MATCH(orders!L$1, products!$A$1:$G$1, 0))</f>
        <v>9.9499999999999993</v>
      </c>
      <c r="M511">
        <f t="shared" si="7"/>
        <v>29.849999999999998</v>
      </c>
    </row>
    <row r="512" spans="1:13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IF(_xlfn.XLOOKUP(C512,customers!$A$1:$A$1001, customers!$C$1:$C$1001, , 0) = 0, "", _xlfn.XLOOKUP(C512,customers!$A$1:$A$1001, customers!$C$1:$C$1001, , 0))</f>
        <v>ckide6@narod.ru</v>
      </c>
      <c r="H512" t="str">
        <f>_xlfn.XLOOKUP(C512,customers!$A$1:$A$1001, customers!$G$1:$G$1001, , 0)</f>
        <v>Ireland</v>
      </c>
      <c r="I512" t="str">
        <f>INDEX(products!$A:$G, MATCH(orders!$D512, products!$A:$A, 0), MATCH(orders!I$1, products!$A$1:$G$1, 0))</f>
        <v>Rob</v>
      </c>
      <c r="J512" t="str">
        <f>INDEX(products!$A:$G, MATCH(orders!$D512, products!$A:$A, 0), MATCH(orders!J$1, products!$A$1:$G$1, 0))</f>
        <v>L</v>
      </c>
      <c r="K512">
        <f>INDEX(products!$A:$G, MATCH(orders!$D512, products!$A:$A, 0), MATCH(orders!K$1, products!$A$1:$G$1, 0))</f>
        <v>0.2</v>
      </c>
      <c r="L512">
        <f>INDEX(products!$A:$G, MATCH(orders!$D512, products!$A:$A, 0), MATCH(orders!L$1, products!$A$1:$G$1, 0))</f>
        <v>3.5849999999999995</v>
      </c>
      <c r="M512">
        <f t="shared" si="7"/>
        <v>10.754999999999999</v>
      </c>
    </row>
    <row r="513" spans="1:13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IF(_xlfn.XLOOKUP(C513,customers!$A$1:$A$1001, customers!$C$1:$C$1001, , 0) = 0, "", _xlfn.XLOOKUP(C513,customers!$A$1:$A$1001, customers!$C$1:$C$1001, , 0))</f>
        <v>cbeinee7@xinhuanet.com</v>
      </c>
      <c r="H513" t="str">
        <f>_xlfn.XLOOKUP(C513,customers!$A$1:$A$1001, customers!$G$1:$G$1001, , 0)</f>
        <v>United States</v>
      </c>
      <c r="I513" t="str">
        <f>INDEX(products!$A:$G, MATCH(orders!$D513, products!$A:$A, 0), MATCH(orders!I$1, products!$A$1:$G$1, 0))</f>
        <v>Ara</v>
      </c>
      <c r="J513" t="str">
        <f>INDEX(products!$A:$G, MATCH(orders!$D513, products!$A:$A, 0), MATCH(orders!J$1, products!$A$1:$G$1, 0))</f>
        <v>M</v>
      </c>
      <c r="K513">
        <f>INDEX(products!$A:$G, MATCH(orders!$D513, products!$A:$A, 0), MATCH(orders!K$1, products!$A$1:$G$1, 0))</f>
        <v>0.2</v>
      </c>
      <c r="L513">
        <f>INDEX(products!$A:$G, MATCH(orders!$D513, products!$A:$A, 0), MATCH(orders!L$1, products!$A$1:$G$1, 0))</f>
        <v>3.375</v>
      </c>
      <c r="M513">
        <f t="shared" si="7"/>
        <v>13.5</v>
      </c>
    </row>
    <row r="514" spans="1:13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IF(_xlfn.XLOOKUP(C514,customers!$A$1:$A$1001, customers!$C$1:$C$1001, , 0) = 0, "", _xlfn.XLOOKUP(C514,customers!$A$1:$A$1001, customers!$C$1:$C$1001, , 0))</f>
        <v>cbakeupe8@globo.com</v>
      </c>
      <c r="H514" t="str">
        <f>_xlfn.XLOOKUP(C514,customers!$A$1:$A$1001, customers!$G$1:$G$1001, , 0)</f>
        <v>United States</v>
      </c>
      <c r="I514" t="str">
        <f>INDEX(products!$A:$G, MATCH(orders!$D514, products!$A:$A, 0), MATCH(orders!I$1, products!$A$1:$G$1, 0))</f>
        <v>Lib</v>
      </c>
      <c r="J514" t="str">
        <f>INDEX(products!$A:$G, MATCH(orders!$D514, products!$A:$A, 0), MATCH(orders!J$1, products!$A$1:$G$1, 0))</f>
        <v>L</v>
      </c>
      <c r="K514">
        <f>INDEX(products!$A:$G, MATCH(orders!$D514, products!$A:$A, 0), MATCH(orders!K$1, products!$A$1:$G$1, 0))</f>
        <v>1</v>
      </c>
      <c r="L514">
        <f>INDEX(products!$A:$G, MATCH(orders!$D514, products!$A:$A, 0), MATCH(orders!L$1, products!$A$1:$G$1, 0))</f>
        <v>15.85</v>
      </c>
      <c r="M514">
        <f t="shared" si="7"/>
        <v>47.55</v>
      </c>
    </row>
    <row r="515" spans="1:13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IF(_xlfn.XLOOKUP(C515,customers!$A$1:$A$1001, customers!$C$1:$C$1001, , 0) = 0, "", _xlfn.XLOOKUP(C515,customers!$A$1:$A$1001, customers!$C$1:$C$1001, , 0))</f>
        <v>nhelkine9@example.com</v>
      </c>
      <c r="H515" t="str">
        <f>_xlfn.XLOOKUP(C515,customers!$A$1:$A$1001, customers!$G$1:$G$1001, , 0)</f>
        <v>United States</v>
      </c>
      <c r="I515" t="str">
        <f>INDEX(products!$A:$G, MATCH(orders!$D515, products!$A:$A, 0), MATCH(orders!I$1, products!$A$1:$G$1, 0))</f>
        <v>Lib</v>
      </c>
      <c r="J515" t="str">
        <f>INDEX(products!$A:$G, MATCH(orders!$D515, products!$A:$A, 0), MATCH(orders!J$1, products!$A$1:$G$1, 0))</f>
        <v>L</v>
      </c>
      <c r="K515">
        <f>INDEX(products!$A:$G, MATCH(orders!$D515, products!$A:$A, 0), MATCH(orders!K$1, products!$A$1:$G$1, 0))</f>
        <v>1</v>
      </c>
      <c r="L515">
        <f>INDEX(products!$A:$G, MATCH(orders!$D515, products!$A:$A, 0), MATCH(orders!L$1, products!$A$1:$G$1, 0))</f>
        <v>15.85</v>
      </c>
      <c r="M515">
        <f t="shared" ref="M515:M578" si="8">L515 *E515</f>
        <v>79.25</v>
      </c>
    </row>
    <row r="516" spans="1:13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IF(_xlfn.XLOOKUP(C516,customers!$A$1:$A$1001, customers!$C$1:$C$1001, , 0) = 0, "", _xlfn.XLOOKUP(C516,customers!$A$1:$A$1001, customers!$C$1:$C$1001, , 0))</f>
        <v>pwitheringtonea@networkadvertising.org</v>
      </c>
      <c r="H516" t="str">
        <f>_xlfn.XLOOKUP(C516,customers!$A$1:$A$1001, customers!$G$1:$G$1001, , 0)</f>
        <v>United States</v>
      </c>
      <c r="I516" t="str">
        <f>INDEX(products!$A:$G, MATCH(orders!$D516, products!$A:$A, 0), MATCH(orders!I$1, products!$A$1:$G$1, 0))</f>
        <v>Lib</v>
      </c>
      <c r="J516" t="str">
        <f>INDEX(products!$A:$G, MATCH(orders!$D516, products!$A:$A, 0), MATCH(orders!J$1, products!$A$1:$G$1, 0))</f>
        <v>M</v>
      </c>
      <c r="K516">
        <f>INDEX(products!$A:$G, MATCH(orders!$D516, products!$A:$A, 0), MATCH(orders!K$1, products!$A$1:$G$1, 0))</f>
        <v>0.2</v>
      </c>
      <c r="L516">
        <f>INDEX(products!$A:$G, MATCH(orders!$D516, products!$A:$A, 0), MATCH(orders!L$1, products!$A$1:$G$1, 0))</f>
        <v>4.3650000000000002</v>
      </c>
      <c r="M516">
        <f t="shared" si="8"/>
        <v>26.19</v>
      </c>
    </row>
    <row r="517" spans="1:13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IF(_xlfn.XLOOKUP(C517,customers!$A$1:$A$1001, customers!$C$1:$C$1001, , 0) = 0, "", _xlfn.XLOOKUP(C517,customers!$A$1:$A$1001, customers!$C$1:$C$1001, , 0))</f>
        <v>ttilzeyeb@hostgator.com</v>
      </c>
      <c r="H517" t="str">
        <f>_xlfn.XLOOKUP(C517,customers!$A$1:$A$1001, customers!$G$1:$G$1001, , 0)</f>
        <v>United States</v>
      </c>
      <c r="I517" t="str">
        <f>INDEX(products!$A:$G, MATCH(orders!$D517, products!$A:$A, 0), MATCH(orders!I$1, products!$A$1:$G$1, 0))</f>
        <v>Rob</v>
      </c>
      <c r="J517" t="str">
        <f>INDEX(products!$A:$G, MATCH(orders!$D517, products!$A:$A, 0), MATCH(orders!J$1, products!$A$1:$G$1, 0))</f>
        <v>L</v>
      </c>
      <c r="K517">
        <f>INDEX(products!$A:$G, MATCH(orders!$D517, products!$A:$A, 0), MATCH(orders!K$1, products!$A$1:$G$1, 0))</f>
        <v>0.5</v>
      </c>
      <c r="L517">
        <f>INDEX(products!$A:$G, MATCH(orders!$D517, products!$A:$A, 0), MATCH(orders!L$1, products!$A$1:$G$1, 0))</f>
        <v>7.169999999999999</v>
      </c>
      <c r="M517">
        <f t="shared" si="8"/>
        <v>21.509999999999998</v>
      </c>
    </row>
    <row r="518" spans="1:13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 t="str">
        <f>IF(_xlfn.XLOOKUP(C518,customers!$A$1:$A$1001, customers!$C$1:$C$1001, , 0) = 0, "", _xlfn.XLOOKUP(C518,customers!$A$1:$A$1001, customers!$C$1:$C$1001, , 0))</f>
        <v/>
      </c>
      <c r="H518" t="str">
        <f>_xlfn.XLOOKUP(C518,customers!$A$1:$A$1001, customers!$G$1:$G$1001, , 0)</f>
        <v>United States</v>
      </c>
      <c r="I518" t="str">
        <f>INDEX(products!$A:$G, MATCH(orders!$D518, products!$A:$A, 0), MATCH(orders!I$1, products!$A$1:$G$1, 0))</f>
        <v>Rob</v>
      </c>
      <c r="J518" t="str">
        <f>INDEX(products!$A:$G, MATCH(orders!$D518, products!$A:$A, 0), MATCH(orders!J$1, products!$A$1:$G$1, 0))</f>
        <v>D</v>
      </c>
      <c r="K518">
        <f>INDEX(products!$A:$G, MATCH(orders!$D518, products!$A:$A, 0), MATCH(orders!K$1, products!$A$1:$G$1, 0))</f>
        <v>2.5</v>
      </c>
      <c r="L518">
        <f>INDEX(products!$A:$G, MATCH(orders!$D518, products!$A:$A, 0), MATCH(orders!L$1, products!$A$1:$G$1, 0))</f>
        <v>20.584999999999997</v>
      </c>
      <c r="M518">
        <f t="shared" si="8"/>
        <v>102.92499999999998</v>
      </c>
    </row>
    <row r="519" spans="1:13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 t="str">
        <f>IF(_xlfn.XLOOKUP(C519,customers!$A$1:$A$1001, customers!$C$1:$C$1001, , 0) = 0, "", _xlfn.XLOOKUP(C519,customers!$A$1:$A$1001, customers!$C$1:$C$1001, , 0))</f>
        <v/>
      </c>
      <c r="H519" t="str">
        <f>_xlfn.XLOOKUP(C519,customers!$A$1:$A$1001, customers!$G$1:$G$1001, , 0)</f>
        <v>United States</v>
      </c>
      <c r="I519" t="str">
        <f>INDEX(products!$A:$G, MATCH(orders!$D519, products!$A:$A, 0), MATCH(orders!I$1, products!$A$1:$G$1, 0))</f>
        <v>Lib</v>
      </c>
      <c r="J519" t="str">
        <f>INDEX(products!$A:$G, MATCH(orders!$D519, products!$A:$A, 0), MATCH(orders!J$1, products!$A$1:$G$1, 0))</f>
        <v>D</v>
      </c>
      <c r="K519">
        <f>INDEX(products!$A:$G, MATCH(orders!$D519, products!$A:$A, 0), MATCH(orders!K$1, products!$A$1:$G$1, 0))</f>
        <v>0.2</v>
      </c>
      <c r="L519">
        <f>INDEX(products!$A:$G, MATCH(orders!$D519, products!$A:$A, 0), MATCH(orders!L$1, products!$A$1:$G$1, 0))</f>
        <v>3.8849999999999998</v>
      </c>
      <c r="M519">
        <f t="shared" si="8"/>
        <v>7.77</v>
      </c>
    </row>
    <row r="520" spans="1:13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IF(_xlfn.XLOOKUP(C520,customers!$A$1:$A$1001, customers!$C$1:$C$1001, , 0) = 0, "", _xlfn.XLOOKUP(C520,customers!$A$1:$A$1001, customers!$C$1:$C$1001, , 0))</f>
        <v>kimortsee@alexa.com</v>
      </c>
      <c r="H520" t="str">
        <f>_xlfn.XLOOKUP(C520,customers!$A$1:$A$1001, customers!$G$1:$G$1001, , 0)</f>
        <v>United States</v>
      </c>
      <c r="I520" t="str">
        <f>INDEX(products!$A:$G, MATCH(orders!$D520, products!$A:$A, 0), MATCH(orders!I$1, products!$A$1:$G$1, 0))</f>
        <v>Exc</v>
      </c>
      <c r="J520" t="str">
        <f>INDEX(products!$A:$G, MATCH(orders!$D520, products!$A:$A, 0), MATCH(orders!J$1, products!$A$1:$G$1, 0))</f>
        <v>D</v>
      </c>
      <c r="K520">
        <f>INDEX(products!$A:$G, MATCH(orders!$D520, products!$A:$A, 0), MATCH(orders!K$1, products!$A$1:$G$1, 0))</f>
        <v>2.5</v>
      </c>
      <c r="L520">
        <f>INDEX(products!$A:$G, MATCH(orders!$D520, products!$A:$A, 0), MATCH(orders!L$1, products!$A$1:$G$1, 0))</f>
        <v>27.945</v>
      </c>
      <c r="M520">
        <f t="shared" si="8"/>
        <v>139.72499999999999</v>
      </c>
    </row>
    <row r="521" spans="1:13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IF(_xlfn.XLOOKUP(C521,customers!$A$1:$A$1001, customers!$C$1:$C$1001, , 0) = 0, "", _xlfn.XLOOKUP(C521,customers!$A$1:$A$1001, customers!$C$1:$C$1001, , 0))</f>
        <v>murione5@alexa.com</v>
      </c>
      <c r="H521" t="str">
        <f>_xlfn.XLOOKUP(C521,customers!$A$1:$A$1001, customers!$G$1:$G$1001, , 0)</f>
        <v>Ireland</v>
      </c>
      <c r="I521" t="str">
        <f>INDEX(products!$A:$G, MATCH(orders!$D521, products!$A:$A, 0), MATCH(orders!I$1, products!$A$1:$G$1, 0))</f>
        <v>Ara</v>
      </c>
      <c r="J521" t="str">
        <f>INDEX(products!$A:$G, MATCH(orders!$D521, products!$A:$A, 0), MATCH(orders!J$1, products!$A$1:$G$1, 0))</f>
        <v>D</v>
      </c>
      <c r="K521">
        <f>INDEX(products!$A:$G, MATCH(orders!$D521, products!$A:$A, 0), MATCH(orders!K$1, products!$A$1:$G$1, 0))</f>
        <v>0.5</v>
      </c>
      <c r="L521">
        <f>INDEX(products!$A:$G, MATCH(orders!$D521, products!$A:$A, 0), MATCH(orders!L$1, products!$A$1:$G$1, 0))</f>
        <v>5.97</v>
      </c>
      <c r="M521">
        <f t="shared" si="8"/>
        <v>11.94</v>
      </c>
    </row>
    <row r="522" spans="1:13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IF(_xlfn.XLOOKUP(C522,customers!$A$1:$A$1001, customers!$C$1:$C$1001, , 0) = 0, "", _xlfn.XLOOKUP(C522,customers!$A$1:$A$1001, customers!$C$1:$C$1001, , 0))</f>
        <v>marmisteadeg@blogtalkradio.com</v>
      </c>
      <c r="H522" t="str">
        <f>_xlfn.XLOOKUP(C522,customers!$A$1:$A$1001, customers!$G$1:$G$1001, , 0)</f>
        <v>United States</v>
      </c>
      <c r="I522" t="str">
        <f>INDEX(products!$A:$G, MATCH(orders!$D522, products!$A:$A, 0), MATCH(orders!I$1, products!$A$1:$G$1, 0))</f>
        <v>Lib</v>
      </c>
      <c r="J522" t="str">
        <f>INDEX(products!$A:$G, MATCH(orders!$D522, products!$A:$A, 0), MATCH(orders!J$1, products!$A$1:$G$1, 0))</f>
        <v>D</v>
      </c>
      <c r="K522">
        <f>INDEX(products!$A:$G, MATCH(orders!$D522, products!$A:$A, 0), MATCH(orders!K$1, products!$A$1:$G$1, 0))</f>
        <v>0.2</v>
      </c>
      <c r="L522">
        <f>INDEX(products!$A:$G, MATCH(orders!$D522, products!$A:$A, 0), MATCH(orders!L$1, products!$A$1:$G$1, 0))</f>
        <v>3.8849999999999998</v>
      </c>
      <c r="M522">
        <f t="shared" si="8"/>
        <v>3.8849999999999998</v>
      </c>
    </row>
    <row r="523" spans="1:13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IF(_xlfn.XLOOKUP(C523,customers!$A$1:$A$1001, customers!$C$1:$C$1001, , 0) = 0, "", _xlfn.XLOOKUP(C523,customers!$A$1:$A$1001, customers!$C$1:$C$1001, , 0))</f>
        <v>marmisteadeg@blogtalkradio.com</v>
      </c>
      <c r="H523" t="str">
        <f>_xlfn.XLOOKUP(C523,customers!$A$1:$A$1001, customers!$G$1:$G$1001, , 0)</f>
        <v>United States</v>
      </c>
      <c r="I523" t="str">
        <f>INDEX(products!$A:$G, MATCH(orders!$D523, products!$A:$A, 0), MATCH(orders!I$1, products!$A$1:$G$1, 0))</f>
        <v>Rob</v>
      </c>
      <c r="J523" t="str">
        <f>INDEX(products!$A:$G, MATCH(orders!$D523, products!$A:$A, 0), MATCH(orders!J$1, products!$A$1:$G$1, 0))</f>
        <v>M</v>
      </c>
      <c r="K523">
        <f>INDEX(products!$A:$G, MATCH(orders!$D523, products!$A:$A, 0), MATCH(orders!K$1, products!$A$1:$G$1, 0))</f>
        <v>1</v>
      </c>
      <c r="L523">
        <f>INDEX(products!$A:$G, MATCH(orders!$D523, products!$A:$A, 0), MATCH(orders!L$1, products!$A$1:$G$1, 0))</f>
        <v>9.9499999999999993</v>
      </c>
      <c r="M523">
        <f t="shared" si="8"/>
        <v>39.799999999999997</v>
      </c>
    </row>
    <row r="524" spans="1:13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IF(_xlfn.XLOOKUP(C524,customers!$A$1:$A$1001, customers!$C$1:$C$1001, , 0) = 0, "", _xlfn.XLOOKUP(C524,customers!$A$1:$A$1001, customers!$C$1:$C$1001, , 0))</f>
        <v>vupstoneei@google.pl</v>
      </c>
      <c r="H524" t="str">
        <f>_xlfn.XLOOKUP(C524,customers!$A$1:$A$1001, customers!$G$1:$G$1001, , 0)</f>
        <v>United States</v>
      </c>
      <c r="I524" t="str">
        <f>INDEX(products!$A:$G, MATCH(orders!$D524, products!$A:$A, 0), MATCH(orders!I$1, products!$A$1:$G$1, 0))</f>
        <v>Rob</v>
      </c>
      <c r="J524" t="str">
        <f>INDEX(products!$A:$G, MATCH(orders!$D524, products!$A:$A, 0), MATCH(orders!J$1, products!$A$1:$G$1, 0))</f>
        <v>M</v>
      </c>
      <c r="K524">
        <f>INDEX(products!$A:$G, MATCH(orders!$D524, products!$A:$A, 0), MATCH(orders!K$1, products!$A$1:$G$1, 0))</f>
        <v>0.5</v>
      </c>
      <c r="L524">
        <f>INDEX(products!$A:$G, MATCH(orders!$D524, products!$A:$A, 0), MATCH(orders!L$1, products!$A$1:$G$1, 0))</f>
        <v>5.97</v>
      </c>
      <c r="M524">
        <f t="shared" si="8"/>
        <v>29.849999999999998</v>
      </c>
    </row>
    <row r="525" spans="1:13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IF(_xlfn.XLOOKUP(C525,customers!$A$1:$A$1001, customers!$C$1:$C$1001, , 0) = 0, "", _xlfn.XLOOKUP(C525,customers!$A$1:$A$1001, customers!$C$1:$C$1001, , 0))</f>
        <v>bbeelbyej@rediff.com</v>
      </c>
      <c r="H525" t="str">
        <f>_xlfn.XLOOKUP(C525,customers!$A$1:$A$1001, customers!$G$1:$G$1001, , 0)</f>
        <v>Ireland</v>
      </c>
      <c r="I525" t="str">
        <f>INDEX(products!$A:$G, MATCH(orders!$D525, products!$A:$A, 0), MATCH(orders!I$1, products!$A$1:$G$1, 0))</f>
        <v>Lib</v>
      </c>
      <c r="J525" t="str">
        <f>INDEX(products!$A:$G, MATCH(orders!$D525, products!$A:$A, 0), MATCH(orders!J$1, products!$A$1:$G$1, 0))</f>
        <v>D</v>
      </c>
      <c r="K525">
        <f>INDEX(products!$A:$G, MATCH(orders!$D525, products!$A:$A, 0), MATCH(orders!K$1, products!$A$1:$G$1, 0))</f>
        <v>2.5</v>
      </c>
      <c r="L525">
        <f>INDEX(products!$A:$G, MATCH(orders!$D525, products!$A:$A, 0), MATCH(orders!L$1, products!$A$1:$G$1, 0))</f>
        <v>29.784999999999997</v>
      </c>
      <c r="M525">
        <f t="shared" si="8"/>
        <v>29.784999999999997</v>
      </c>
    </row>
    <row r="526" spans="1:13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 t="str">
        <f>IF(_xlfn.XLOOKUP(C526,customers!$A$1:$A$1001, customers!$C$1:$C$1001, , 0) = 0, "", _xlfn.XLOOKUP(C526,customers!$A$1:$A$1001, customers!$C$1:$C$1001, , 0))</f>
        <v/>
      </c>
      <c r="H526" t="str">
        <f>_xlfn.XLOOKUP(C526,customers!$A$1:$A$1001, customers!$G$1:$G$1001, , 0)</f>
        <v>United States</v>
      </c>
      <c r="I526" t="str">
        <f>INDEX(products!$A:$G, MATCH(orders!$D526, products!$A:$A, 0), MATCH(orders!I$1, products!$A$1:$G$1, 0))</f>
        <v>Lib</v>
      </c>
      <c r="J526" t="str">
        <f>INDEX(products!$A:$G, MATCH(orders!$D526, products!$A:$A, 0), MATCH(orders!J$1, products!$A$1:$G$1, 0))</f>
        <v>L</v>
      </c>
      <c r="K526">
        <f>INDEX(products!$A:$G, MATCH(orders!$D526, products!$A:$A, 0), MATCH(orders!K$1, products!$A$1:$G$1, 0))</f>
        <v>2.5</v>
      </c>
      <c r="L526">
        <f>INDEX(products!$A:$G, MATCH(orders!$D526, products!$A:$A, 0), MATCH(orders!L$1, products!$A$1:$G$1, 0))</f>
        <v>36.454999999999998</v>
      </c>
      <c r="M526">
        <f t="shared" si="8"/>
        <v>72.91</v>
      </c>
    </row>
    <row r="527" spans="1:13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 t="str">
        <f>IF(_xlfn.XLOOKUP(C527,customers!$A$1:$A$1001, customers!$C$1:$C$1001, , 0) = 0, "", _xlfn.XLOOKUP(C527,customers!$A$1:$A$1001, customers!$C$1:$C$1001, , 0))</f>
        <v/>
      </c>
      <c r="H527" t="str">
        <f>_xlfn.XLOOKUP(C527,customers!$A$1:$A$1001, customers!$G$1:$G$1001, , 0)</f>
        <v>United States</v>
      </c>
      <c r="I527" t="str">
        <f>INDEX(products!$A:$G, MATCH(orders!$D527, products!$A:$A, 0), MATCH(orders!I$1, products!$A$1:$G$1, 0))</f>
        <v>Rob</v>
      </c>
      <c r="J527" t="str">
        <f>INDEX(products!$A:$G, MATCH(orders!$D527, products!$A:$A, 0), MATCH(orders!J$1, products!$A$1:$G$1, 0))</f>
        <v>D</v>
      </c>
      <c r="K527">
        <f>INDEX(products!$A:$G, MATCH(orders!$D527, products!$A:$A, 0), MATCH(orders!K$1, products!$A$1:$G$1, 0))</f>
        <v>0.2</v>
      </c>
      <c r="L527">
        <f>INDEX(products!$A:$G, MATCH(orders!$D527, products!$A:$A, 0), MATCH(orders!L$1, products!$A$1:$G$1, 0))</f>
        <v>2.6849999999999996</v>
      </c>
      <c r="M527">
        <f t="shared" si="8"/>
        <v>13.424999999999997</v>
      </c>
    </row>
    <row r="528" spans="1:13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IF(_xlfn.XLOOKUP(C528,customers!$A$1:$A$1001, customers!$C$1:$C$1001, , 0) = 0, "", _xlfn.XLOOKUP(C528,customers!$A$1:$A$1001, customers!$C$1:$C$1001, , 0))</f>
        <v>wspeechlyem@amazon.com</v>
      </c>
      <c r="H528" t="str">
        <f>_xlfn.XLOOKUP(C528,customers!$A$1:$A$1001, customers!$G$1:$G$1001, , 0)</f>
        <v>United States</v>
      </c>
      <c r="I528" t="str">
        <f>INDEX(products!$A:$G, MATCH(orders!$D528, products!$A:$A, 0), MATCH(orders!I$1, products!$A$1:$G$1, 0))</f>
        <v>Exc</v>
      </c>
      <c r="J528" t="str">
        <f>INDEX(products!$A:$G, MATCH(orders!$D528, products!$A:$A, 0), MATCH(orders!J$1, products!$A$1:$G$1, 0))</f>
        <v>M</v>
      </c>
      <c r="K528">
        <f>INDEX(products!$A:$G, MATCH(orders!$D528, products!$A:$A, 0), MATCH(orders!K$1, products!$A$1:$G$1, 0))</f>
        <v>2.5</v>
      </c>
      <c r="L528">
        <f>INDEX(products!$A:$G, MATCH(orders!$D528, products!$A:$A, 0), MATCH(orders!L$1, products!$A$1:$G$1, 0))</f>
        <v>31.624999999999996</v>
      </c>
      <c r="M528">
        <f t="shared" si="8"/>
        <v>126.49999999999999</v>
      </c>
    </row>
    <row r="529" spans="1:13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IF(_xlfn.XLOOKUP(C529,customers!$A$1:$A$1001, customers!$C$1:$C$1001, , 0) = 0, "", _xlfn.XLOOKUP(C529,customers!$A$1:$A$1001, customers!$C$1:$C$1001, , 0))</f>
        <v>iphillpoten@buzzfeed.com</v>
      </c>
      <c r="H529" t="str">
        <f>_xlfn.XLOOKUP(C529,customers!$A$1:$A$1001, customers!$G$1:$G$1001, , 0)</f>
        <v>United Kingdom</v>
      </c>
      <c r="I529" t="str">
        <f>INDEX(products!$A:$G, MATCH(orders!$D529, products!$A:$A, 0), MATCH(orders!I$1, products!$A$1:$G$1, 0))</f>
        <v>Exc</v>
      </c>
      <c r="J529" t="str">
        <f>INDEX(products!$A:$G, MATCH(orders!$D529, products!$A:$A, 0), MATCH(orders!J$1, products!$A$1:$G$1, 0))</f>
        <v>M</v>
      </c>
      <c r="K529">
        <f>INDEX(products!$A:$G, MATCH(orders!$D529, products!$A:$A, 0), MATCH(orders!K$1, products!$A$1:$G$1, 0))</f>
        <v>0.5</v>
      </c>
      <c r="L529">
        <f>INDEX(products!$A:$G, MATCH(orders!$D529, products!$A:$A, 0), MATCH(orders!L$1, products!$A$1:$G$1, 0))</f>
        <v>8.25</v>
      </c>
      <c r="M529">
        <f t="shared" si="8"/>
        <v>41.25</v>
      </c>
    </row>
    <row r="530" spans="1:13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IF(_xlfn.XLOOKUP(C530,customers!$A$1:$A$1001, customers!$C$1:$C$1001, , 0) = 0, "", _xlfn.XLOOKUP(C530,customers!$A$1:$A$1001, customers!$C$1:$C$1001, , 0))</f>
        <v>lpennaccieo@statcounter.com</v>
      </c>
      <c r="H530" t="str">
        <f>_xlfn.XLOOKUP(C530,customers!$A$1:$A$1001, customers!$G$1:$G$1001, , 0)</f>
        <v>United States</v>
      </c>
      <c r="I530" t="str">
        <f>INDEX(products!$A:$G, MATCH(orders!$D530, products!$A:$A, 0), MATCH(orders!I$1, products!$A$1:$G$1, 0))</f>
        <v>Exc</v>
      </c>
      <c r="J530" t="str">
        <f>INDEX(products!$A:$G, MATCH(orders!$D530, products!$A:$A, 0), MATCH(orders!J$1, products!$A$1:$G$1, 0))</f>
        <v>L</v>
      </c>
      <c r="K530">
        <f>INDEX(products!$A:$G, MATCH(orders!$D530, products!$A:$A, 0), MATCH(orders!K$1, products!$A$1:$G$1, 0))</f>
        <v>0.5</v>
      </c>
      <c r="L530">
        <f>INDEX(products!$A:$G, MATCH(orders!$D530, products!$A:$A, 0), MATCH(orders!L$1, products!$A$1:$G$1, 0))</f>
        <v>8.91</v>
      </c>
      <c r="M530">
        <f t="shared" si="8"/>
        <v>53.46</v>
      </c>
    </row>
    <row r="531" spans="1:13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IF(_xlfn.XLOOKUP(C531,customers!$A$1:$A$1001, customers!$C$1:$C$1001, , 0) = 0, "", _xlfn.XLOOKUP(C531,customers!$A$1:$A$1001, customers!$C$1:$C$1001, , 0))</f>
        <v>sarpinep@moonfruit.com</v>
      </c>
      <c r="H531" t="str">
        <f>_xlfn.XLOOKUP(C531,customers!$A$1:$A$1001, customers!$G$1:$G$1001, , 0)</f>
        <v>United States</v>
      </c>
      <c r="I531" t="str">
        <f>INDEX(products!$A:$G, MATCH(orders!$D531, products!$A:$A, 0), MATCH(orders!I$1, products!$A$1:$G$1, 0))</f>
        <v>Rob</v>
      </c>
      <c r="J531" t="str">
        <f>INDEX(products!$A:$G, MATCH(orders!$D531, products!$A:$A, 0), MATCH(orders!J$1, products!$A$1:$G$1, 0))</f>
        <v>M</v>
      </c>
      <c r="K531">
        <f>INDEX(products!$A:$G, MATCH(orders!$D531, products!$A:$A, 0), MATCH(orders!K$1, products!$A$1:$G$1, 0))</f>
        <v>1</v>
      </c>
      <c r="L531">
        <f>INDEX(products!$A:$G, MATCH(orders!$D531, products!$A:$A, 0), MATCH(orders!L$1, products!$A$1:$G$1, 0))</f>
        <v>9.9499999999999993</v>
      </c>
      <c r="M531">
        <f t="shared" si="8"/>
        <v>59.699999999999996</v>
      </c>
    </row>
    <row r="532" spans="1:13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IF(_xlfn.XLOOKUP(C532,customers!$A$1:$A$1001, customers!$C$1:$C$1001, , 0) = 0, "", _xlfn.XLOOKUP(C532,customers!$A$1:$A$1001, customers!$C$1:$C$1001, , 0))</f>
        <v>dfrieseq@cargocollective.com</v>
      </c>
      <c r="H532" t="str">
        <f>_xlfn.XLOOKUP(C532,customers!$A$1:$A$1001, customers!$G$1:$G$1001, , 0)</f>
        <v>United States</v>
      </c>
      <c r="I532" t="str">
        <f>INDEX(products!$A:$G, MATCH(orders!$D532, products!$A:$A, 0), MATCH(orders!I$1, products!$A$1:$G$1, 0))</f>
        <v>Rob</v>
      </c>
      <c r="J532" t="str">
        <f>INDEX(products!$A:$G, MATCH(orders!$D532, products!$A:$A, 0), MATCH(orders!J$1, products!$A$1:$G$1, 0))</f>
        <v>M</v>
      </c>
      <c r="K532">
        <f>INDEX(products!$A:$G, MATCH(orders!$D532, products!$A:$A, 0), MATCH(orders!K$1, products!$A$1:$G$1, 0))</f>
        <v>1</v>
      </c>
      <c r="L532">
        <f>INDEX(products!$A:$G, MATCH(orders!$D532, products!$A:$A, 0), MATCH(orders!L$1, products!$A$1:$G$1, 0))</f>
        <v>9.9499999999999993</v>
      </c>
      <c r="M532">
        <f t="shared" si="8"/>
        <v>59.699999999999996</v>
      </c>
    </row>
    <row r="533" spans="1:13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IF(_xlfn.XLOOKUP(C533,customers!$A$1:$A$1001, customers!$C$1:$C$1001, , 0) = 0, "", _xlfn.XLOOKUP(C533,customers!$A$1:$A$1001, customers!$C$1:$C$1001, , 0))</f>
        <v>rsharerer@flavors.me</v>
      </c>
      <c r="H533" t="str">
        <f>_xlfn.XLOOKUP(C533,customers!$A$1:$A$1001, customers!$G$1:$G$1001, , 0)</f>
        <v>United States</v>
      </c>
      <c r="I533" t="str">
        <f>INDEX(products!$A:$G, MATCH(orders!$D533, products!$A:$A, 0), MATCH(orders!I$1, products!$A$1:$G$1, 0))</f>
        <v>Rob</v>
      </c>
      <c r="J533" t="str">
        <f>INDEX(products!$A:$G, MATCH(orders!$D533, products!$A:$A, 0), MATCH(orders!J$1, products!$A$1:$G$1, 0))</f>
        <v>D</v>
      </c>
      <c r="K533">
        <f>INDEX(products!$A:$G, MATCH(orders!$D533, products!$A:$A, 0), MATCH(orders!K$1, products!$A$1:$G$1, 0))</f>
        <v>1</v>
      </c>
      <c r="L533">
        <f>INDEX(products!$A:$G, MATCH(orders!$D533, products!$A:$A, 0), MATCH(orders!L$1, products!$A$1:$G$1, 0))</f>
        <v>8.9499999999999993</v>
      </c>
      <c r="M533">
        <f t="shared" si="8"/>
        <v>44.75</v>
      </c>
    </row>
    <row r="534" spans="1:13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IF(_xlfn.XLOOKUP(C534,customers!$A$1:$A$1001, customers!$C$1:$C$1001, , 0) = 0, "", _xlfn.XLOOKUP(C534,customers!$A$1:$A$1001, customers!$C$1:$C$1001, , 0))</f>
        <v>nnasebyes@umich.edu</v>
      </c>
      <c r="H534" t="str">
        <f>_xlfn.XLOOKUP(C534,customers!$A$1:$A$1001, customers!$G$1:$G$1001, , 0)</f>
        <v>United States</v>
      </c>
      <c r="I534" t="str">
        <f>INDEX(products!$A:$G, MATCH(orders!$D534, products!$A:$A, 0), MATCH(orders!I$1, products!$A$1:$G$1, 0))</f>
        <v>Exc</v>
      </c>
      <c r="J534" t="str">
        <f>INDEX(products!$A:$G, MATCH(orders!$D534, products!$A:$A, 0), MATCH(orders!J$1, products!$A$1:$G$1, 0))</f>
        <v>M</v>
      </c>
      <c r="K534">
        <f>INDEX(products!$A:$G, MATCH(orders!$D534, products!$A:$A, 0), MATCH(orders!K$1, products!$A$1:$G$1, 0))</f>
        <v>0.5</v>
      </c>
      <c r="L534">
        <f>INDEX(products!$A:$G, MATCH(orders!$D534, products!$A:$A, 0), MATCH(orders!L$1, products!$A$1:$G$1, 0))</f>
        <v>8.25</v>
      </c>
      <c r="M534">
        <f t="shared" si="8"/>
        <v>16.5</v>
      </c>
    </row>
    <row r="535" spans="1:13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 t="str">
        <f>IF(_xlfn.XLOOKUP(C535,customers!$A$1:$A$1001, customers!$C$1:$C$1001, , 0) = 0, "", _xlfn.XLOOKUP(C535,customers!$A$1:$A$1001, customers!$C$1:$C$1001, , 0))</f>
        <v/>
      </c>
      <c r="H535" t="str">
        <f>_xlfn.XLOOKUP(C535,customers!$A$1:$A$1001, customers!$G$1:$G$1001, , 0)</f>
        <v>United States</v>
      </c>
      <c r="I535" t="str">
        <f>INDEX(products!$A:$G, MATCH(orders!$D535, products!$A:$A, 0), MATCH(orders!I$1, products!$A$1:$G$1, 0))</f>
        <v>Rob</v>
      </c>
      <c r="J535" t="str">
        <f>INDEX(products!$A:$G, MATCH(orders!$D535, products!$A:$A, 0), MATCH(orders!J$1, products!$A$1:$G$1, 0))</f>
        <v>D</v>
      </c>
      <c r="K535">
        <f>INDEX(products!$A:$G, MATCH(orders!$D535, products!$A:$A, 0), MATCH(orders!K$1, products!$A$1:$G$1, 0))</f>
        <v>0.5</v>
      </c>
      <c r="L535">
        <f>INDEX(products!$A:$G, MATCH(orders!$D535, products!$A:$A, 0), MATCH(orders!L$1, products!$A$1:$G$1, 0))</f>
        <v>5.3699999999999992</v>
      </c>
      <c r="M535">
        <f t="shared" si="8"/>
        <v>21.479999999999997</v>
      </c>
    </row>
    <row r="536" spans="1:13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IF(_xlfn.XLOOKUP(C536,customers!$A$1:$A$1001, customers!$C$1:$C$1001, , 0) = 0, "", _xlfn.XLOOKUP(C536,customers!$A$1:$A$1001, customers!$C$1:$C$1001, , 0))</f>
        <v>koculleneu@ca.gov</v>
      </c>
      <c r="H536" t="str">
        <f>_xlfn.XLOOKUP(C536,customers!$A$1:$A$1001, customers!$G$1:$G$1001, , 0)</f>
        <v>Ireland</v>
      </c>
      <c r="I536" t="str">
        <f>INDEX(products!$A:$G, MATCH(orders!$D536, products!$A:$A, 0), MATCH(orders!I$1, products!$A$1:$G$1, 0))</f>
        <v>Rob</v>
      </c>
      <c r="J536" t="str">
        <f>INDEX(products!$A:$G, MATCH(orders!$D536, products!$A:$A, 0), MATCH(orders!J$1, products!$A$1:$G$1, 0))</f>
        <v>M</v>
      </c>
      <c r="K536">
        <f>INDEX(products!$A:$G, MATCH(orders!$D536, products!$A:$A, 0), MATCH(orders!K$1, products!$A$1:$G$1, 0))</f>
        <v>2.5</v>
      </c>
      <c r="L536">
        <f>INDEX(products!$A:$G, MATCH(orders!$D536, products!$A:$A, 0), MATCH(orders!L$1, products!$A$1:$G$1, 0))</f>
        <v>22.884999999999998</v>
      </c>
      <c r="M536">
        <f t="shared" si="8"/>
        <v>45.769999999999996</v>
      </c>
    </row>
    <row r="537" spans="1:13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 t="str">
        <f>IF(_xlfn.XLOOKUP(C537,customers!$A$1:$A$1001, customers!$C$1:$C$1001, , 0) = 0, "", _xlfn.XLOOKUP(C537,customers!$A$1:$A$1001, customers!$C$1:$C$1001, , 0))</f>
        <v/>
      </c>
      <c r="H537" t="str">
        <f>_xlfn.XLOOKUP(C537,customers!$A$1:$A$1001, customers!$G$1:$G$1001, , 0)</f>
        <v>Ireland</v>
      </c>
      <c r="I537" t="str">
        <f>INDEX(products!$A:$G, MATCH(orders!$D537, products!$A:$A, 0), MATCH(orders!I$1, products!$A$1:$G$1, 0))</f>
        <v>Lib</v>
      </c>
      <c r="J537" t="str">
        <f>INDEX(products!$A:$G, MATCH(orders!$D537, products!$A:$A, 0), MATCH(orders!J$1, products!$A$1:$G$1, 0))</f>
        <v>L</v>
      </c>
      <c r="K537">
        <f>INDEX(products!$A:$G, MATCH(orders!$D537, products!$A:$A, 0), MATCH(orders!K$1, products!$A$1:$G$1, 0))</f>
        <v>0.2</v>
      </c>
      <c r="L537">
        <f>INDEX(products!$A:$G, MATCH(orders!$D537, products!$A:$A, 0), MATCH(orders!L$1, products!$A$1:$G$1, 0))</f>
        <v>4.7549999999999999</v>
      </c>
      <c r="M537">
        <f t="shared" si="8"/>
        <v>9.51</v>
      </c>
    </row>
    <row r="538" spans="1:13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IF(_xlfn.XLOOKUP(C538,customers!$A$1:$A$1001, customers!$C$1:$C$1001, , 0) = 0, "", _xlfn.XLOOKUP(C538,customers!$A$1:$A$1001, customers!$C$1:$C$1001, , 0))</f>
        <v>murione5@alexa.com</v>
      </c>
      <c r="H538" t="str">
        <f>_xlfn.XLOOKUP(C538,customers!$A$1:$A$1001, customers!$G$1:$G$1001, , 0)</f>
        <v>Ireland</v>
      </c>
      <c r="I538" t="str">
        <f>INDEX(products!$A:$G, MATCH(orders!$D538, products!$A:$A, 0), MATCH(orders!I$1, products!$A$1:$G$1, 0))</f>
        <v>Rob</v>
      </c>
      <c r="J538" t="str">
        <f>INDEX(products!$A:$G, MATCH(orders!$D538, products!$A:$A, 0), MATCH(orders!J$1, products!$A$1:$G$1, 0))</f>
        <v>D</v>
      </c>
      <c r="K538">
        <f>INDEX(products!$A:$G, MATCH(orders!$D538, products!$A:$A, 0), MATCH(orders!K$1, products!$A$1:$G$1, 0))</f>
        <v>0.2</v>
      </c>
      <c r="L538">
        <f>INDEX(products!$A:$G, MATCH(orders!$D538, products!$A:$A, 0), MATCH(orders!L$1, products!$A$1:$G$1, 0))</f>
        <v>2.6849999999999996</v>
      </c>
      <c r="M538">
        <f t="shared" si="8"/>
        <v>8.0549999999999997</v>
      </c>
    </row>
    <row r="539" spans="1:13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IF(_xlfn.XLOOKUP(C539,customers!$A$1:$A$1001, customers!$C$1:$C$1001, , 0) = 0, "", _xlfn.XLOOKUP(C539,customers!$A$1:$A$1001, customers!$C$1:$C$1001, , 0))</f>
        <v>hbranganex@woothemes.com</v>
      </c>
      <c r="H539" t="str">
        <f>_xlfn.XLOOKUP(C539,customers!$A$1:$A$1001, customers!$G$1:$G$1001, , 0)</f>
        <v>United States</v>
      </c>
      <c r="I539" t="str">
        <f>INDEX(products!$A:$G, MATCH(orders!$D539, products!$A:$A, 0), MATCH(orders!I$1, products!$A$1:$G$1, 0))</f>
        <v>Exc</v>
      </c>
      <c r="J539" t="str">
        <f>INDEX(products!$A:$G, MATCH(orders!$D539, products!$A:$A, 0), MATCH(orders!J$1, products!$A$1:$G$1, 0))</f>
        <v>D</v>
      </c>
      <c r="K539">
        <f>INDEX(products!$A:$G, MATCH(orders!$D539, products!$A:$A, 0), MATCH(orders!K$1, products!$A$1:$G$1, 0))</f>
        <v>2.5</v>
      </c>
      <c r="L539">
        <f>INDEX(products!$A:$G, MATCH(orders!$D539, products!$A:$A, 0), MATCH(orders!L$1, products!$A$1:$G$1, 0))</f>
        <v>27.945</v>
      </c>
      <c r="M539">
        <f t="shared" si="8"/>
        <v>111.78</v>
      </c>
    </row>
    <row r="540" spans="1:13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IF(_xlfn.XLOOKUP(C540,customers!$A$1:$A$1001, customers!$C$1:$C$1001, , 0) = 0, "", _xlfn.XLOOKUP(C540,customers!$A$1:$A$1001, customers!$C$1:$C$1001, , 0))</f>
        <v>agallyoney@engadget.com</v>
      </c>
      <c r="H540" t="str">
        <f>_xlfn.XLOOKUP(C540,customers!$A$1:$A$1001, customers!$G$1:$G$1001, , 0)</f>
        <v>United States</v>
      </c>
      <c r="I540" t="str">
        <f>INDEX(products!$A:$G, MATCH(orders!$D540, products!$A:$A, 0), MATCH(orders!I$1, products!$A$1:$G$1, 0))</f>
        <v>Rob</v>
      </c>
      <c r="J540" t="str">
        <f>INDEX(products!$A:$G, MATCH(orders!$D540, products!$A:$A, 0), MATCH(orders!J$1, products!$A$1:$G$1, 0))</f>
        <v>D</v>
      </c>
      <c r="K540">
        <f>INDEX(products!$A:$G, MATCH(orders!$D540, products!$A:$A, 0), MATCH(orders!K$1, products!$A$1:$G$1, 0))</f>
        <v>0.2</v>
      </c>
      <c r="L540">
        <f>INDEX(products!$A:$G, MATCH(orders!$D540, products!$A:$A, 0), MATCH(orders!L$1, products!$A$1:$G$1, 0))</f>
        <v>2.6849999999999996</v>
      </c>
      <c r="M540">
        <f t="shared" si="8"/>
        <v>10.739999999999998</v>
      </c>
    </row>
    <row r="541" spans="1:13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IF(_xlfn.XLOOKUP(C541,customers!$A$1:$A$1001, customers!$C$1:$C$1001, , 0) = 0, "", _xlfn.XLOOKUP(C541,customers!$A$1:$A$1001, customers!$C$1:$C$1001, , 0))</f>
        <v>bdomangeez@yahoo.co.jp</v>
      </c>
      <c r="H541" t="str">
        <f>_xlfn.XLOOKUP(C541,customers!$A$1:$A$1001, customers!$G$1:$G$1001, , 0)</f>
        <v>United States</v>
      </c>
      <c r="I541" t="str">
        <f>INDEX(products!$A:$G, MATCH(orders!$D541, products!$A:$A, 0), MATCH(orders!I$1, products!$A$1:$G$1, 0))</f>
        <v>Rob</v>
      </c>
      <c r="J541" t="str">
        <f>INDEX(products!$A:$G, MATCH(orders!$D541, products!$A:$A, 0), MATCH(orders!J$1, products!$A$1:$G$1, 0))</f>
        <v>D</v>
      </c>
      <c r="K541">
        <f>INDEX(products!$A:$G, MATCH(orders!$D541, products!$A:$A, 0), MATCH(orders!K$1, products!$A$1:$G$1, 0))</f>
        <v>0.5</v>
      </c>
      <c r="L541">
        <f>INDEX(products!$A:$G, MATCH(orders!$D541, products!$A:$A, 0), MATCH(orders!L$1, products!$A$1:$G$1, 0))</f>
        <v>5.3699999999999992</v>
      </c>
      <c r="M541">
        <f t="shared" si="8"/>
        <v>26.849999999999994</v>
      </c>
    </row>
    <row r="542" spans="1:13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IF(_xlfn.XLOOKUP(C542,customers!$A$1:$A$1001, customers!$C$1:$C$1001, , 0) = 0, "", _xlfn.XLOOKUP(C542,customers!$A$1:$A$1001, customers!$C$1:$C$1001, , 0))</f>
        <v>koslerf0@gmpg.org</v>
      </c>
      <c r="H542" t="str">
        <f>_xlfn.XLOOKUP(C542,customers!$A$1:$A$1001, customers!$G$1:$G$1001, , 0)</f>
        <v>United States</v>
      </c>
      <c r="I542" t="str">
        <f>INDEX(products!$A:$G, MATCH(orders!$D542, products!$A:$A, 0), MATCH(orders!I$1, products!$A$1:$G$1, 0))</f>
        <v>Lib</v>
      </c>
      <c r="J542" t="str">
        <f>INDEX(products!$A:$G, MATCH(orders!$D542, products!$A:$A, 0), MATCH(orders!J$1, products!$A$1:$G$1, 0))</f>
        <v>L</v>
      </c>
      <c r="K542">
        <f>INDEX(products!$A:$G, MATCH(orders!$D542, products!$A:$A, 0), MATCH(orders!K$1, products!$A$1:$G$1, 0))</f>
        <v>1</v>
      </c>
      <c r="L542">
        <f>INDEX(products!$A:$G, MATCH(orders!$D542, products!$A:$A, 0), MATCH(orders!L$1, products!$A$1:$G$1, 0))</f>
        <v>15.85</v>
      </c>
      <c r="M542">
        <f t="shared" si="8"/>
        <v>63.4</v>
      </c>
    </row>
    <row r="543" spans="1:13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 t="str">
        <f>IF(_xlfn.XLOOKUP(C543,customers!$A$1:$A$1001, customers!$C$1:$C$1001, , 0) = 0, "", _xlfn.XLOOKUP(C543,customers!$A$1:$A$1001, customers!$C$1:$C$1001, , 0))</f>
        <v/>
      </c>
      <c r="H543" t="str">
        <f>_xlfn.XLOOKUP(C543,customers!$A$1:$A$1001, customers!$G$1:$G$1001, , 0)</f>
        <v>Ireland</v>
      </c>
      <c r="I543" t="str">
        <f>INDEX(products!$A:$G, MATCH(orders!$D543, products!$A:$A, 0), MATCH(orders!I$1, products!$A$1:$G$1, 0))</f>
        <v>Ara</v>
      </c>
      <c r="J543" t="str">
        <f>INDEX(products!$A:$G, MATCH(orders!$D543, products!$A:$A, 0), MATCH(orders!J$1, products!$A$1:$G$1, 0))</f>
        <v>D</v>
      </c>
      <c r="K543">
        <f>INDEX(products!$A:$G, MATCH(orders!$D543, products!$A:$A, 0), MATCH(orders!K$1, products!$A$1:$G$1, 0))</f>
        <v>2.5</v>
      </c>
      <c r="L543">
        <f>INDEX(products!$A:$G, MATCH(orders!$D543, products!$A:$A, 0), MATCH(orders!L$1, products!$A$1:$G$1, 0))</f>
        <v>22.884999999999998</v>
      </c>
      <c r="M543">
        <f t="shared" si="8"/>
        <v>22.884999999999998</v>
      </c>
    </row>
    <row r="544" spans="1:13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IF(_xlfn.XLOOKUP(C544,customers!$A$1:$A$1001, customers!$C$1:$C$1001, , 0) = 0, "", _xlfn.XLOOKUP(C544,customers!$A$1:$A$1001, customers!$C$1:$C$1001, , 0))</f>
        <v>zpellettf2@dailymotion.com</v>
      </c>
      <c r="H544" t="str">
        <f>_xlfn.XLOOKUP(C544,customers!$A$1:$A$1001, customers!$G$1:$G$1001, , 0)</f>
        <v>United States</v>
      </c>
      <c r="I544" t="str">
        <f>INDEX(products!$A:$G, MATCH(orders!$D544, products!$A:$A, 0), MATCH(orders!I$1, products!$A$1:$G$1, 0))</f>
        <v>Ara</v>
      </c>
      <c r="J544" t="str">
        <f>INDEX(products!$A:$G, MATCH(orders!$D544, products!$A:$A, 0), MATCH(orders!J$1, products!$A$1:$G$1, 0))</f>
        <v>M</v>
      </c>
      <c r="K544">
        <f>INDEX(products!$A:$G, MATCH(orders!$D544, products!$A:$A, 0), MATCH(orders!K$1, products!$A$1:$G$1, 0))</f>
        <v>2.5</v>
      </c>
      <c r="L544">
        <f>INDEX(products!$A:$G, MATCH(orders!$D544, products!$A:$A, 0), MATCH(orders!L$1, products!$A$1:$G$1, 0))</f>
        <v>25.874999999999996</v>
      </c>
      <c r="M544">
        <f t="shared" si="8"/>
        <v>103.49999999999999</v>
      </c>
    </row>
    <row r="545" spans="1:13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IF(_xlfn.XLOOKUP(C545,customers!$A$1:$A$1001, customers!$C$1:$C$1001, , 0) = 0, "", _xlfn.XLOOKUP(C545,customers!$A$1:$A$1001, customers!$C$1:$C$1001, , 0))</f>
        <v>isprakesf3@spiegel.de</v>
      </c>
      <c r="H545" t="str">
        <f>_xlfn.XLOOKUP(C545,customers!$A$1:$A$1001, customers!$G$1:$G$1001, , 0)</f>
        <v>United States</v>
      </c>
      <c r="I545" t="str">
        <f>INDEX(products!$A:$G, MATCH(orders!$D545, products!$A:$A, 0), MATCH(orders!I$1, products!$A$1:$G$1, 0))</f>
        <v>Rob</v>
      </c>
      <c r="J545" t="str">
        <f>INDEX(products!$A:$G, MATCH(orders!$D545, products!$A:$A, 0), MATCH(orders!J$1, products!$A$1:$G$1, 0))</f>
        <v>L</v>
      </c>
      <c r="K545">
        <f>INDEX(products!$A:$G, MATCH(orders!$D545, products!$A:$A, 0), MATCH(orders!K$1, products!$A$1:$G$1, 0))</f>
        <v>2.5</v>
      </c>
      <c r="L545">
        <f>INDEX(products!$A:$G, MATCH(orders!$D545, products!$A:$A, 0), MATCH(orders!L$1, products!$A$1:$G$1, 0))</f>
        <v>27.484999999999996</v>
      </c>
      <c r="M545">
        <f t="shared" si="8"/>
        <v>54.969999999999992</v>
      </c>
    </row>
    <row r="546" spans="1:13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IF(_xlfn.XLOOKUP(C546,customers!$A$1:$A$1001, customers!$C$1:$C$1001, , 0) = 0, "", _xlfn.XLOOKUP(C546,customers!$A$1:$A$1001, customers!$C$1:$C$1001, , 0))</f>
        <v>hfromantf4@ucsd.edu</v>
      </c>
      <c r="H546" t="str">
        <f>_xlfn.XLOOKUP(C546,customers!$A$1:$A$1001, customers!$G$1:$G$1001, , 0)</f>
        <v>United States</v>
      </c>
      <c r="I546" t="str">
        <f>INDEX(products!$A:$G, MATCH(orders!$D546, products!$A:$A, 0), MATCH(orders!I$1, products!$A$1:$G$1, 0))</f>
        <v>Ara</v>
      </c>
      <c r="J546" t="str">
        <f>INDEX(products!$A:$G, MATCH(orders!$D546, products!$A:$A, 0), MATCH(orders!J$1, products!$A$1:$G$1, 0))</f>
        <v>L</v>
      </c>
      <c r="K546">
        <f>INDEX(products!$A:$G, MATCH(orders!$D546, products!$A:$A, 0), MATCH(orders!K$1, products!$A$1:$G$1, 0))</f>
        <v>0.5</v>
      </c>
      <c r="L546">
        <f>INDEX(products!$A:$G, MATCH(orders!$D546, products!$A:$A, 0), MATCH(orders!L$1, products!$A$1:$G$1, 0))</f>
        <v>7.77</v>
      </c>
      <c r="M546">
        <f t="shared" si="8"/>
        <v>15.54</v>
      </c>
    </row>
    <row r="547" spans="1:13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IF(_xlfn.XLOOKUP(C547,customers!$A$1:$A$1001, customers!$C$1:$C$1001, , 0) = 0, "", _xlfn.XLOOKUP(C547,customers!$A$1:$A$1001, customers!$C$1:$C$1001, , 0))</f>
        <v>rflearf5@artisteer.com</v>
      </c>
      <c r="H547" t="str">
        <f>_xlfn.XLOOKUP(C547,customers!$A$1:$A$1001, customers!$G$1:$G$1001, , 0)</f>
        <v>United Kingdom</v>
      </c>
      <c r="I547" t="str">
        <f>INDEX(products!$A:$G, MATCH(orders!$D547, products!$A:$A, 0), MATCH(orders!I$1, products!$A$1:$G$1, 0))</f>
        <v>Lib</v>
      </c>
      <c r="J547" t="str">
        <f>INDEX(products!$A:$G, MATCH(orders!$D547, products!$A:$A, 0), MATCH(orders!J$1, products!$A$1:$G$1, 0))</f>
        <v>D</v>
      </c>
      <c r="K547">
        <f>INDEX(products!$A:$G, MATCH(orders!$D547, products!$A:$A, 0), MATCH(orders!K$1, products!$A$1:$G$1, 0))</f>
        <v>0.2</v>
      </c>
      <c r="L547">
        <f>INDEX(products!$A:$G, MATCH(orders!$D547, products!$A:$A, 0), MATCH(orders!L$1, products!$A$1:$G$1, 0))</f>
        <v>3.8849999999999998</v>
      </c>
      <c r="M547">
        <f t="shared" si="8"/>
        <v>15.54</v>
      </c>
    </row>
    <row r="548" spans="1:13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 t="str">
        <f>IF(_xlfn.XLOOKUP(C548,customers!$A$1:$A$1001, customers!$C$1:$C$1001, , 0) = 0, "", _xlfn.XLOOKUP(C548,customers!$A$1:$A$1001, customers!$C$1:$C$1001, , 0))</f>
        <v/>
      </c>
      <c r="H548" t="str">
        <f>_xlfn.XLOOKUP(C548,customers!$A$1:$A$1001, customers!$G$1:$G$1001, , 0)</f>
        <v>Ireland</v>
      </c>
      <c r="I548" t="str">
        <f>INDEX(products!$A:$G, MATCH(orders!$D548, products!$A:$A, 0), MATCH(orders!I$1, products!$A$1:$G$1, 0))</f>
        <v>Exc</v>
      </c>
      <c r="J548" t="str">
        <f>INDEX(products!$A:$G, MATCH(orders!$D548, products!$A:$A, 0), MATCH(orders!J$1, products!$A$1:$G$1, 0))</f>
        <v>D</v>
      </c>
      <c r="K548">
        <f>INDEX(products!$A:$G, MATCH(orders!$D548, products!$A:$A, 0), MATCH(orders!K$1, products!$A$1:$G$1, 0))</f>
        <v>2.5</v>
      </c>
      <c r="L548">
        <f>INDEX(products!$A:$G, MATCH(orders!$D548, products!$A:$A, 0), MATCH(orders!L$1, products!$A$1:$G$1, 0))</f>
        <v>27.945</v>
      </c>
      <c r="M548">
        <f t="shared" si="8"/>
        <v>83.835000000000008</v>
      </c>
    </row>
    <row r="549" spans="1:13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IF(_xlfn.XLOOKUP(C549,customers!$A$1:$A$1001, customers!$C$1:$C$1001, , 0) = 0, "", _xlfn.XLOOKUP(C549,customers!$A$1:$A$1001, customers!$C$1:$C$1001, , 0))</f>
        <v>wlightollersf9@baidu.com</v>
      </c>
      <c r="H549" t="str">
        <f>_xlfn.XLOOKUP(C549,customers!$A$1:$A$1001, customers!$G$1:$G$1001, , 0)</f>
        <v>United States</v>
      </c>
      <c r="I549" t="str">
        <f>INDEX(products!$A:$G, MATCH(orders!$D549, products!$A:$A, 0), MATCH(orders!I$1, products!$A$1:$G$1, 0))</f>
        <v>Rob</v>
      </c>
      <c r="J549" t="str">
        <f>INDEX(products!$A:$G, MATCH(orders!$D549, products!$A:$A, 0), MATCH(orders!J$1, products!$A$1:$G$1, 0))</f>
        <v>L</v>
      </c>
      <c r="K549">
        <f>INDEX(products!$A:$G, MATCH(orders!$D549, products!$A:$A, 0), MATCH(orders!K$1, products!$A$1:$G$1, 0))</f>
        <v>0.2</v>
      </c>
      <c r="L549">
        <f>INDEX(products!$A:$G, MATCH(orders!$D549, products!$A:$A, 0), MATCH(orders!L$1, products!$A$1:$G$1, 0))</f>
        <v>3.5849999999999995</v>
      </c>
      <c r="M549">
        <f t="shared" si="8"/>
        <v>10.754999999999999</v>
      </c>
    </row>
    <row r="550" spans="1:13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IF(_xlfn.XLOOKUP(C550,customers!$A$1:$A$1001, customers!$C$1:$C$1001, , 0) = 0, "", _xlfn.XLOOKUP(C550,customers!$A$1:$A$1001, customers!$C$1:$C$1001, , 0))</f>
        <v>bmundenf8@elpais.com</v>
      </c>
      <c r="H550" t="str">
        <f>_xlfn.XLOOKUP(C550,customers!$A$1:$A$1001, customers!$G$1:$G$1001, , 0)</f>
        <v>United States</v>
      </c>
      <c r="I550" t="str">
        <f>INDEX(products!$A:$G, MATCH(orders!$D550, products!$A:$A, 0), MATCH(orders!I$1, products!$A$1:$G$1, 0))</f>
        <v>Exc</v>
      </c>
      <c r="J550" t="str">
        <f>INDEX(products!$A:$G, MATCH(orders!$D550, products!$A:$A, 0), MATCH(orders!J$1, products!$A$1:$G$1, 0))</f>
        <v>L</v>
      </c>
      <c r="K550">
        <f>INDEX(products!$A:$G, MATCH(orders!$D550, products!$A:$A, 0), MATCH(orders!K$1, products!$A$1:$G$1, 0))</f>
        <v>0.2</v>
      </c>
      <c r="L550">
        <f>INDEX(products!$A:$G, MATCH(orders!$D550, products!$A:$A, 0), MATCH(orders!L$1, products!$A$1:$G$1, 0))</f>
        <v>4.4550000000000001</v>
      </c>
      <c r="M550">
        <f t="shared" si="8"/>
        <v>13.365</v>
      </c>
    </row>
    <row r="551" spans="1:13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IF(_xlfn.XLOOKUP(C551,customers!$A$1:$A$1001, customers!$C$1:$C$1001, , 0) = 0, "", _xlfn.XLOOKUP(C551,customers!$A$1:$A$1001, customers!$C$1:$C$1001, , 0))</f>
        <v>wlightollersf9@baidu.com</v>
      </c>
      <c r="H551" t="str">
        <f>_xlfn.XLOOKUP(C551,customers!$A$1:$A$1001, customers!$G$1:$G$1001, , 0)</f>
        <v>United States</v>
      </c>
      <c r="I551" t="str">
        <f>INDEX(products!$A:$G, MATCH(orders!$D551, products!$A:$A, 0), MATCH(orders!I$1, products!$A$1:$G$1, 0))</f>
        <v>Exc</v>
      </c>
      <c r="J551" t="str">
        <f>INDEX(products!$A:$G, MATCH(orders!$D551, products!$A:$A, 0), MATCH(orders!J$1, products!$A$1:$G$1, 0))</f>
        <v>L</v>
      </c>
      <c r="K551">
        <f>INDEX(products!$A:$G, MATCH(orders!$D551, products!$A:$A, 0), MATCH(orders!K$1, products!$A$1:$G$1, 0))</f>
        <v>0.2</v>
      </c>
      <c r="L551">
        <f>INDEX(products!$A:$G, MATCH(orders!$D551, products!$A:$A, 0), MATCH(orders!L$1, products!$A$1:$G$1, 0))</f>
        <v>4.4550000000000001</v>
      </c>
      <c r="M551">
        <f t="shared" si="8"/>
        <v>17.82</v>
      </c>
    </row>
    <row r="552" spans="1:13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IF(_xlfn.XLOOKUP(C552,customers!$A$1:$A$1001, customers!$C$1:$C$1001, , 0) = 0, "", _xlfn.XLOOKUP(C552,customers!$A$1:$A$1001, customers!$C$1:$C$1001, , 0))</f>
        <v>nbrakespearfa@rediff.com</v>
      </c>
      <c r="H552" t="str">
        <f>_xlfn.XLOOKUP(C552,customers!$A$1:$A$1001, customers!$G$1:$G$1001, , 0)</f>
        <v>United States</v>
      </c>
      <c r="I552" t="str">
        <f>INDEX(products!$A:$G, MATCH(orders!$D552, products!$A:$A, 0), MATCH(orders!I$1, products!$A$1:$G$1, 0))</f>
        <v>Lib</v>
      </c>
      <c r="J552" t="str">
        <f>INDEX(products!$A:$G, MATCH(orders!$D552, products!$A:$A, 0), MATCH(orders!J$1, products!$A$1:$G$1, 0))</f>
        <v>D</v>
      </c>
      <c r="K552">
        <f>INDEX(products!$A:$G, MATCH(orders!$D552, products!$A:$A, 0), MATCH(orders!K$1, products!$A$1:$G$1, 0))</f>
        <v>0.2</v>
      </c>
      <c r="L552">
        <f>INDEX(products!$A:$G, MATCH(orders!$D552, products!$A:$A, 0), MATCH(orders!L$1, products!$A$1:$G$1, 0))</f>
        <v>3.8849999999999998</v>
      </c>
      <c r="M552">
        <f t="shared" si="8"/>
        <v>23.31</v>
      </c>
    </row>
    <row r="553" spans="1:13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IF(_xlfn.XLOOKUP(C553,customers!$A$1:$A$1001, customers!$C$1:$C$1001, , 0) = 0, "", _xlfn.XLOOKUP(C553,customers!$A$1:$A$1001, customers!$C$1:$C$1001, , 0))</f>
        <v>mglawsopfb@reverbnation.com</v>
      </c>
      <c r="H553" t="str">
        <f>_xlfn.XLOOKUP(C553,customers!$A$1:$A$1001, customers!$G$1:$G$1001, , 0)</f>
        <v>United States</v>
      </c>
      <c r="I553" t="str">
        <f>INDEX(products!$A:$G, MATCH(orders!$D553, products!$A:$A, 0), MATCH(orders!I$1, products!$A$1:$G$1, 0))</f>
        <v>Exc</v>
      </c>
      <c r="J553" t="str">
        <f>INDEX(products!$A:$G, MATCH(orders!$D553, products!$A:$A, 0), MATCH(orders!J$1, products!$A$1:$G$1, 0))</f>
        <v>D</v>
      </c>
      <c r="K553">
        <f>INDEX(products!$A:$G, MATCH(orders!$D553, products!$A:$A, 0), MATCH(orders!K$1, products!$A$1:$G$1, 0))</f>
        <v>0.2</v>
      </c>
      <c r="L553">
        <f>INDEX(products!$A:$G, MATCH(orders!$D553, products!$A:$A, 0), MATCH(orders!L$1, products!$A$1:$G$1, 0))</f>
        <v>3.645</v>
      </c>
      <c r="M553">
        <f t="shared" si="8"/>
        <v>7.29</v>
      </c>
    </row>
    <row r="554" spans="1:13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IF(_xlfn.XLOOKUP(C554,customers!$A$1:$A$1001, customers!$C$1:$C$1001, , 0) = 0, "", _xlfn.XLOOKUP(C554,customers!$A$1:$A$1001, customers!$C$1:$C$1001, , 0))</f>
        <v>galbertsfc@etsy.com</v>
      </c>
      <c r="H554" t="str">
        <f>_xlfn.XLOOKUP(C554,customers!$A$1:$A$1001, customers!$G$1:$G$1001, , 0)</f>
        <v>United Kingdom</v>
      </c>
      <c r="I554" t="str">
        <f>INDEX(products!$A:$G, MATCH(orders!$D554, products!$A:$A, 0), MATCH(orders!I$1, products!$A$1:$G$1, 0))</f>
        <v>Exc</v>
      </c>
      <c r="J554" t="str">
        <f>INDEX(products!$A:$G, MATCH(orders!$D554, products!$A:$A, 0), MATCH(orders!J$1, products!$A$1:$G$1, 0))</f>
        <v>L</v>
      </c>
      <c r="K554">
        <f>INDEX(products!$A:$G, MATCH(orders!$D554, products!$A:$A, 0), MATCH(orders!K$1, products!$A$1:$G$1, 0))</f>
        <v>0.2</v>
      </c>
      <c r="L554">
        <f>INDEX(products!$A:$G, MATCH(orders!$D554, products!$A:$A, 0), MATCH(orders!L$1, products!$A$1:$G$1, 0))</f>
        <v>4.4550000000000001</v>
      </c>
      <c r="M554">
        <f t="shared" si="8"/>
        <v>17.82</v>
      </c>
    </row>
    <row r="555" spans="1:13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IF(_xlfn.XLOOKUP(C555,customers!$A$1:$A$1001, customers!$C$1:$C$1001, , 0) = 0, "", _xlfn.XLOOKUP(C555,customers!$A$1:$A$1001, customers!$C$1:$C$1001, , 0))</f>
        <v>vpolglasefd@about.me</v>
      </c>
      <c r="H555" t="str">
        <f>_xlfn.XLOOKUP(C555,customers!$A$1:$A$1001, customers!$G$1:$G$1001, , 0)</f>
        <v>United States</v>
      </c>
      <c r="I555" t="str">
        <f>INDEX(products!$A:$G, MATCH(orders!$D555, products!$A:$A, 0), MATCH(orders!I$1, products!$A$1:$G$1, 0))</f>
        <v>Exc</v>
      </c>
      <c r="J555" t="str">
        <f>INDEX(products!$A:$G, MATCH(orders!$D555, products!$A:$A, 0), MATCH(orders!J$1, products!$A$1:$G$1, 0))</f>
        <v>M</v>
      </c>
      <c r="K555">
        <f>INDEX(products!$A:$G, MATCH(orders!$D555, products!$A:$A, 0), MATCH(orders!K$1, products!$A$1:$G$1, 0))</f>
        <v>1</v>
      </c>
      <c r="L555">
        <f>INDEX(products!$A:$G, MATCH(orders!$D555, products!$A:$A, 0), MATCH(orders!L$1, products!$A$1:$G$1, 0))</f>
        <v>13.75</v>
      </c>
      <c r="M555">
        <f t="shared" si="8"/>
        <v>68.75</v>
      </c>
    </row>
    <row r="556" spans="1:13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 t="str">
        <f>IF(_xlfn.XLOOKUP(C556,customers!$A$1:$A$1001, customers!$C$1:$C$1001, , 0) = 0, "", _xlfn.XLOOKUP(C556,customers!$A$1:$A$1001, customers!$C$1:$C$1001, , 0))</f>
        <v/>
      </c>
      <c r="H556" t="str">
        <f>_xlfn.XLOOKUP(C556,customers!$A$1:$A$1001, customers!$G$1:$G$1001, , 0)</f>
        <v>United Kingdom</v>
      </c>
      <c r="I556" t="str">
        <f>INDEX(products!$A:$G, MATCH(orders!$D556, products!$A:$A, 0), MATCH(orders!I$1, products!$A$1:$G$1, 0))</f>
        <v>Rob</v>
      </c>
      <c r="J556" t="str">
        <f>INDEX(products!$A:$G, MATCH(orders!$D556, products!$A:$A, 0), MATCH(orders!J$1, products!$A$1:$G$1, 0))</f>
        <v>L</v>
      </c>
      <c r="K556">
        <f>INDEX(products!$A:$G, MATCH(orders!$D556, products!$A:$A, 0), MATCH(orders!K$1, products!$A$1:$G$1, 0))</f>
        <v>2.5</v>
      </c>
      <c r="L556">
        <f>INDEX(products!$A:$G, MATCH(orders!$D556, products!$A:$A, 0), MATCH(orders!L$1, products!$A$1:$G$1, 0))</f>
        <v>27.484999999999996</v>
      </c>
      <c r="M556">
        <f t="shared" si="8"/>
        <v>54.969999999999992</v>
      </c>
    </row>
    <row r="557" spans="1:13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IF(_xlfn.XLOOKUP(C557,customers!$A$1:$A$1001, customers!$C$1:$C$1001, , 0) = 0, "", _xlfn.XLOOKUP(C557,customers!$A$1:$A$1001, customers!$C$1:$C$1001, , 0))</f>
        <v>sbuschff@so-net.ne.jp</v>
      </c>
      <c r="H557" t="str">
        <f>_xlfn.XLOOKUP(C557,customers!$A$1:$A$1001, customers!$G$1:$G$1001, , 0)</f>
        <v>Ireland</v>
      </c>
      <c r="I557" t="str">
        <f>INDEX(products!$A:$G, MATCH(orders!$D557, products!$A:$A, 0), MATCH(orders!I$1, products!$A$1:$G$1, 0))</f>
        <v>Exc</v>
      </c>
      <c r="J557" t="str">
        <f>INDEX(products!$A:$G, MATCH(orders!$D557, products!$A:$A, 0), MATCH(orders!J$1, products!$A$1:$G$1, 0))</f>
        <v>M</v>
      </c>
      <c r="K557">
        <f>INDEX(products!$A:$G, MATCH(orders!$D557, products!$A:$A, 0), MATCH(orders!K$1, products!$A$1:$G$1, 0))</f>
        <v>1</v>
      </c>
      <c r="L557">
        <f>INDEX(products!$A:$G, MATCH(orders!$D557, products!$A:$A, 0), MATCH(orders!L$1, products!$A$1:$G$1, 0))</f>
        <v>13.75</v>
      </c>
      <c r="M557">
        <f t="shared" si="8"/>
        <v>82.5</v>
      </c>
    </row>
    <row r="558" spans="1:13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IF(_xlfn.XLOOKUP(C558,customers!$A$1:$A$1001, customers!$C$1:$C$1001, , 0) = 0, "", _xlfn.XLOOKUP(C558,customers!$A$1:$A$1001, customers!$C$1:$C$1001, , 0))</f>
        <v>craisbeckfg@webnode.com</v>
      </c>
      <c r="H558" t="str">
        <f>_xlfn.XLOOKUP(C558,customers!$A$1:$A$1001, customers!$G$1:$G$1001, , 0)</f>
        <v>United States</v>
      </c>
      <c r="I558" t="str">
        <f>INDEX(products!$A:$G, MATCH(orders!$D558, products!$A:$A, 0), MATCH(orders!I$1, products!$A$1:$G$1, 0))</f>
        <v>Lib</v>
      </c>
      <c r="J558" t="str">
        <f>INDEX(products!$A:$G, MATCH(orders!$D558, products!$A:$A, 0), MATCH(orders!J$1, products!$A$1:$G$1, 0))</f>
        <v>M</v>
      </c>
      <c r="K558">
        <f>INDEX(products!$A:$G, MATCH(orders!$D558, products!$A:$A, 0), MATCH(orders!K$1, products!$A$1:$G$1, 0))</f>
        <v>0.2</v>
      </c>
      <c r="L558">
        <f>INDEX(products!$A:$G, MATCH(orders!$D558, products!$A:$A, 0), MATCH(orders!L$1, products!$A$1:$G$1, 0))</f>
        <v>4.3650000000000002</v>
      </c>
      <c r="M558">
        <f t="shared" si="8"/>
        <v>8.73</v>
      </c>
    </row>
    <row r="559" spans="1:13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IF(_xlfn.XLOOKUP(C559,customers!$A$1:$A$1001, customers!$C$1:$C$1001, , 0) = 0, "", _xlfn.XLOOKUP(C559,customers!$A$1:$A$1001, customers!$C$1:$C$1001, , 0))</f>
        <v>murione5@alexa.com</v>
      </c>
      <c r="H559" t="str">
        <f>_xlfn.XLOOKUP(C559,customers!$A$1:$A$1001, customers!$G$1:$G$1001, , 0)</f>
        <v>Ireland</v>
      </c>
      <c r="I559" t="str">
        <f>INDEX(products!$A:$G, MATCH(orders!$D559, products!$A:$A, 0), MATCH(orders!I$1, products!$A$1:$G$1, 0))</f>
        <v>Exc</v>
      </c>
      <c r="J559" t="str">
        <f>INDEX(products!$A:$G, MATCH(orders!$D559, products!$A:$A, 0), MATCH(orders!J$1, products!$A$1:$G$1, 0))</f>
        <v>L</v>
      </c>
      <c r="K559">
        <f>INDEX(products!$A:$G, MATCH(orders!$D559, products!$A:$A, 0), MATCH(orders!K$1, products!$A$1:$G$1, 0))</f>
        <v>1</v>
      </c>
      <c r="L559">
        <f>INDEX(products!$A:$G, MATCH(orders!$D559, products!$A:$A, 0), MATCH(orders!L$1, products!$A$1:$G$1, 0))</f>
        <v>14.85</v>
      </c>
      <c r="M559">
        <f t="shared" si="8"/>
        <v>59.4</v>
      </c>
    </row>
    <row r="560" spans="1:13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 t="str">
        <f>IF(_xlfn.XLOOKUP(C560,customers!$A$1:$A$1001, customers!$C$1:$C$1001, , 0) = 0, "", _xlfn.XLOOKUP(C560,customers!$A$1:$A$1001, customers!$C$1:$C$1001, , 0))</f>
        <v/>
      </c>
      <c r="H560" t="str">
        <f>_xlfn.XLOOKUP(C560,customers!$A$1:$A$1001, customers!$G$1:$G$1001, , 0)</f>
        <v>United States</v>
      </c>
      <c r="I560" t="str">
        <f>INDEX(products!$A:$G, MATCH(orders!$D560, products!$A:$A, 0), MATCH(orders!I$1, products!$A$1:$G$1, 0))</f>
        <v>Lib</v>
      </c>
      <c r="J560" t="str">
        <f>INDEX(products!$A:$G, MATCH(orders!$D560, products!$A:$A, 0), MATCH(orders!J$1, products!$A$1:$G$1, 0))</f>
        <v>D</v>
      </c>
      <c r="K560">
        <f>INDEX(products!$A:$G, MATCH(orders!$D560, products!$A:$A, 0), MATCH(orders!K$1, products!$A$1:$G$1, 0))</f>
        <v>0.2</v>
      </c>
      <c r="L560">
        <f>INDEX(products!$A:$G, MATCH(orders!$D560, products!$A:$A, 0), MATCH(orders!L$1, products!$A$1:$G$1, 0))</f>
        <v>3.8849999999999998</v>
      </c>
      <c r="M560">
        <f t="shared" si="8"/>
        <v>15.54</v>
      </c>
    </row>
    <row r="561" spans="1:13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IF(_xlfn.XLOOKUP(C561,customers!$A$1:$A$1001, customers!$C$1:$C$1001, , 0) = 0, "", _xlfn.XLOOKUP(C561,customers!$A$1:$A$1001, customers!$C$1:$C$1001, , 0))</f>
        <v>raynoldfj@ustream.tv</v>
      </c>
      <c r="H561" t="str">
        <f>_xlfn.XLOOKUP(C561,customers!$A$1:$A$1001, customers!$G$1:$G$1001, , 0)</f>
        <v>United States</v>
      </c>
      <c r="I561" t="str">
        <f>INDEX(products!$A:$G, MATCH(orders!$D561, products!$A:$A, 0), MATCH(orders!I$1, products!$A$1:$G$1, 0))</f>
        <v>Ara</v>
      </c>
      <c r="J561" t="str">
        <f>INDEX(products!$A:$G, MATCH(orders!$D561, products!$A:$A, 0), MATCH(orders!J$1, products!$A$1:$G$1, 0))</f>
        <v>L</v>
      </c>
      <c r="K561">
        <f>INDEX(products!$A:$G, MATCH(orders!$D561, products!$A:$A, 0), MATCH(orders!K$1, products!$A$1:$G$1, 0))</f>
        <v>1</v>
      </c>
      <c r="L561">
        <f>INDEX(products!$A:$G, MATCH(orders!$D561, products!$A:$A, 0), MATCH(orders!L$1, products!$A$1:$G$1, 0))</f>
        <v>12.95</v>
      </c>
      <c r="M561">
        <f t="shared" si="8"/>
        <v>38.849999999999994</v>
      </c>
    </row>
    <row r="562" spans="1:13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 t="str">
        <f>IF(_xlfn.XLOOKUP(C562,customers!$A$1:$A$1001, customers!$C$1:$C$1001, , 0) = 0, "", _xlfn.XLOOKUP(C562,customers!$A$1:$A$1001, customers!$C$1:$C$1001, , 0))</f>
        <v/>
      </c>
      <c r="H562" t="str">
        <f>_xlfn.XLOOKUP(C562,customers!$A$1:$A$1001, customers!$G$1:$G$1001, , 0)</f>
        <v>United States</v>
      </c>
      <c r="I562" t="str">
        <f>INDEX(products!$A:$G, MATCH(orders!$D562, products!$A:$A, 0), MATCH(orders!I$1, products!$A$1:$G$1, 0))</f>
        <v>Exc</v>
      </c>
      <c r="J562" t="str">
        <f>INDEX(products!$A:$G, MATCH(orders!$D562, products!$A:$A, 0), MATCH(orders!J$1, products!$A$1:$G$1, 0))</f>
        <v>M</v>
      </c>
      <c r="K562">
        <f>INDEX(products!$A:$G, MATCH(orders!$D562, products!$A:$A, 0), MATCH(orders!K$1, products!$A$1:$G$1, 0))</f>
        <v>2.5</v>
      </c>
      <c r="L562">
        <f>INDEX(products!$A:$G, MATCH(orders!$D562, products!$A:$A, 0), MATCH(orders!L$1, products!$A$1:$G$1, 0))</f>
        <v>31.624999999999996</v>
      </c>
      <c r="M562">
        <f t="shared" si="8"/>
        <v>189.74999999999997</v>
      </c>
    </row>
    <row r="563" spans="1:13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 t="str">
        <f>IF(_xlfn.XLOOKUP(C563,customers!$A$1:$A$1001, customers!$C$1:$C$1001, , 0) = 0, "", _xlfn.XLOOKUP(C563,customers!$A$1:$A$1001, customers!$C$1:$C$1001, , 0))</f>
        <v/>
      </c>
      <c r="H563" t="str">
        <f>_xlfn.XLOOKUP(C563,customers!$A$1:$A$1001, customers!$G$1:$G$1001, , 0)</f>
        <v>Ireland</v>
      </c>
      <c r="I563" t="str">
        <f>INDEX(products!$A:$G, MATCH(orders!$D563, products!$A:$A, 0), MATCH(orders!I$1, products!$A$1:$G$1, 0))</f>
        <v>Ara</v>
      </c>
      <c r="J563" t="str">
        <f>INDEX(products!$A:$G, MATCH(orders!$D563, products!$A:$A, 0), MATCH(orders!J$1, products!$A$1:$G$1, 0))</f>
        <v>D</v>
      </c>
      <c r="K563">
        <f>INDEX(products!$A:$G, MATCH(orders!$D563, products!$A:$A, 0), MATCH(orders!K$1, products!$A$1:$G$1, 0))</f>
        <v>0.2</v>
      </c>
      <c r="L563">
        <f>INDEX(products!$A:$G, MATCH(orders!$D563, products!$A:$A, 0), MATCH(orders!L$1, products!$A$1:$G$1, 0))</f>
        <v>2.9849999999999999</v>
      </c>
      <c r="M563">
        <f t="shared" si="8"/>
        <v>17.91</v>
      </c>
    </row>
    <row r="564" spans="1:13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IF(_xlfn.XLOOKUP(C564,customers!$A$1:$A$1001, customers!$C$1:$C$1001, , 0) = 0, "", _xlfn.XLOOKUP(C564,customers!$A$1:$A$1001, customers!$C$1:$C$1001, , 0))</f>
        <v>bgrecefm@naver.com</v>
      </c>
      <c r="H564" t="str">
        <f>_xlfn.XLOOKUP(C564,customers!$A$1:$A$1001, customers!$G$1:$G$1001, , 0)</f>
        <v>United Kingdom</v>
      </c>
      <c r="I564" t="str">
        <f>INDEX(products!$A:$G, MATCH(orders!$D564, products!$A:$A, 0), MATCH(orders!I$1, products!$A$1:$G$1, 0))</f>
        <v>Lib</v>
      </c>
      <c r="J564" t="str">
        <f>INDEX(products!$A:$G, MATCH(orders!$D564, products!$A:$A, 0), MATCH(orders!J$1, products!$A$1:$G$1, 0))</f>
        <v>L</v>
      </c>
      <c r="K564">
        <f>INDEX(products!$A:$G, MATCH(orders!$D564, products!$A:$A, 0), MATCH(orders!K$1, products!$A$1:$G$1, 0))</f>
        <v>0.2</v>
      </c>
      <c r="L564">
        <f>INDEX(products!$A:$G, MATCH(orders!$D564, products!$A:$A, 0), MATCH(orders!L$1, products!$A$1:$G$1, 0))</f>
        <v>4.7549999999999999</v>
      </c>
      <c r="M564">
        <f t="shared" si="8"/>
        <v>28.53</v>
      </c>
    </row>
    <row r="565" spans="1:13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IF(_xlfn.XLOOKUP(C565,customers!$A$1:$A$1001, customers!$C$1:$C$1001, , 0) = 0, "", _xlfn.XLOOKUP(C565,customers!$A$1:$A$1001, customers!$C$1:$C$1001, , 0))</f>
        <v>dflintiffg1@e-recht24.de</v>
      </c>
      <c r="H565" t="str">
        <f>_xlfn.XLOOKUP(C565,customers!$A$1:$A$1001, customers!$G$1:$G$1001, , 0)</f>
        <v>United Kingdom</v>
      </c>
      <c r="I565" t="str">
        <f>INDEX(products!$A:$G, MATCH(orders!$D565, products!$A:$A, 0), MATCH(orders!I$1, products!$A$1:$G$1, 0))</f>
        <v>Exc</v>
      </c>
      <c r="J565" t="str">
        <f>INDEX(products!$A:$G, MATCH(orders!$D565, products!$A:$A, 0), MATCH(orders!J$1, products!$A$1:$G$1, 0))</f>
        <v>M</v>
      </c>
      <c r="K565">
        <f>INDEX(products!$A:$G, MATCH(orders!$D565, products!$A:$A, 0), MATCH(orders!K$1, products!$A$1:$G$1, 0))</f>
        <v>1</v>
      </c>
      <c r="L565">
        <f>INDEX(products!$A:$G, MATCH(orders!$D565, products!$A:$A, 0), MATCH(orders!L$1, products!$A$1:$G$1, 0))</f>
        <v>13.75</v>
      </c>
      <c r="M565">
        <f t="shared" si="8"/>
        <v>82.5</v>
      </c>
    </row>
    <row r="566" spans="1:13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IF(_xlfn.XLOOKUP(C566,customers!$A$1:$A$1001, customers!$C$1:$C$1001, , 0) = 0, "", _xlfn.XLOOKUP(C566,customers!$A$1:$A$1001, customers!$C$1:$C$1001, , 0))</f>
        <v>athysfo@cdc.gov</v>
      </c>
      <c r="H566" t="str">
        <f>_xlfn.XLOOKUP(C566,customers!$A$1:$A$1001, customers!$G$1:$G$1001, , 0)</f>
        <v>United States</v>
      </c>
      <c r="I566" t="str">
        <f>INDEX(products!$A:$G, MATCH(orders!$D566, products!$A:$A, 0), MATCH(orders!I$1, products!$A$1:$G$1, 0))</f>
        <v>Rob</v>
      </c>
      <c r="J566" t="str">
        <f>INDEX(products!$A:$G, MATCH(orders!$D566, products!$A:$A, 0), MATCH(orders!J$1, products!$A$1:$G$1, 0))</f>
        <v>L</v>
      </c>
      <c r="K566">
        <f>INDEX(products!$A:$G, MATCH(orders!$D566, products!$A:$A, 0), MATCH(orders!K$1, products!$A$1:$G$1, 0))</f>
        <v>0.5</v>
      </c>
      <c r="L566">
        <f>INDEX(products!$A:$G, MATCH(orders!$D566, products!$A:$A, 0), MATCH(orders!L$1, products!$A$1:$G$1, 0))</f>
        <v>7.169999999999999</v>
      </c>
      <c r="M566">
        <f t="shared" si="8"/>
        <v>14.339999999999998</v>
      </c>
    </row>
    <row r="567" spans="1:13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IF(_xlfn.XLOOKUP(C567,customers!$A$1:$A$1001, customers!$C$1:$C$1001, , 0) = 0, "", _xlfn.XLOOKUP(C567,customers!$A$1:$A$1001, customers!$C$1:$C$1001, , 0))</f>
        <v>jchuggfp@about.me</v>
      </c>
      <c r="H567" t="str">
        <f>_xlfn.XLOOKUP(C567,customers!$A$1:$A$1001, customers!$G$1:$G$1001, , 0)</f>
        <v>United States</v>
      </c>
      <c r="I567" t="str">
        <f>INDEX(products!$A:$G, MATCH(orders!$D567, products!$A:$A, 0), MATCH(orders!I$1, products!$A$1:$G$1, 0))</f>
        <v>Rob</v>
      </c>
      <c r="J567" t="str">
        <f>INDEX(products!$A:$G, MATCH(orders!$D567, products!$A:$A, 0), MATCH(orders!J$1, products!$A$1:$G$1, 0))</f>
        <v>D</v>
      </c>
      <c r="K567">
        <f>INDEX(products!$A:$G, MATCH(orders!$D567, products!$A:$A, 0), MATCH(orders!K$1, products!$A$1:$G$1, 0))</f>
        <v>2.5</v>
      </c>
      <c r="L567">
        <f>INDEX(products!$A:$G, MATCH(orders!$D567, products!$A:$A, 0), MATCH(orders!L$1, products!$A$1:$G$1, 0))</f>
        <v>20.584999999999997</v>
      </c>
      <c r="M567">
        <f t="shared" si="8"/>
        <v>82.339999999999989</v>
      </c>
    </row>
    <row r="568" spans="1:13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IF(_xlfn.XLOOKUP(C568,customers!$A$1:$A$1001, customers!$C$1:$C$1001, , 0) = 0, "", _xlfn.XLOOKUP(C568,customers!$A$1:$A$1001, customers!$C$1:$C$1001, , 0))</f>
        <v>akelstonfq@sakura.ne.jp</v>
      </c>
      <c r="H568" t="str">
        <f>_xlfn.XLOOKUP(C568,customers!$A$1:$A$1001, customers!$G$1:$G$1001, , 0)</f>
        <v>United States</v>
      </c>
      <c r="I568" t="str">
        <f>INDEX(products!$A:$G, MATCH(orders!$D568, products!$A:$A, 0), MATCH(orders!I$1, products!$A$1:$G$1, 0))</f>
        <v>Ara</v>
      </c>
      <c r="J568" t="str">
        <f>INDEX(products!$A:$G, MATCH(orders!$D568, products!$A:$A, 0), MATCH(orders!J$1, products!$A$1:$G$1, 0))</f>
        <v>M</v>
      </c>
      <c r="K568">
        <f>INDEX(products!$A:$G, MATCH(orders!$D568, products!$A:$A, 0), MATCH(orders!K$1, products!$A$1:$G$1, 0))</f>
        <v>0.2</v>
      </c>
      <c r="L568">
        <f>INDEX(products!$A:$G, MATCH(orders!$D568, products!$A:$A, 0), MATCH(orders!L$1, products!$A$1:$G$1, 0))</f>
        <v>3.375</v>
      </c>
      <c r="M568">
        <f t="shared" si="8"/>
        <v>20.25</v>
      </c>
    </row>
    <row r="569" spans="1:13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 t="str">
        <f>IF(_xlfn.XLOOKUP(C569,customers!$A$1:$A$1001, customers!$C$1:$C$1001, , 0) = 0, "", _xlfn.XLOOKUP(C569,customers!$A$1:$A$1001, customers!$C$1:$C$1001, , 0))</f>
        <v/>
      </c>
      <c r="H569" t="str">
        <f>_xlfn.XLOOKUP(C569,customers!$A$1:$A$1001, customers!$G$1:$G$1001, , 0)</f>
        <v>Ireland</v>
      </c>
      <c r="I569" t="str">
        <f>INDEX(products!$A:$G, MATCH(orders!$D569, products!$A:$A, 0), MATCH(orders!I$1, products!$A$1:$G$1, 0))</f>
        <v>Rob</v>
      </c>
      <c r="J569" t="str">
        <f>INDEX(products!$A:$G, MATCH(orders!$D569, products!$A:$A, 0), MATCH(orders!J$1, products!$A$1:$G$1, 0))</f>
        <v>L</v>
      </c>
      <c r="K569">
        <f>INDEX(products!$A:$G, MATCH(orders!$D569, products!$A:$A, 0), MATCH(orders!K$1, products!$A$1:$G$1, 0))</f>
        <v>2.5</v>
      </c>
      <c r="L569">
        <f>INDEX(products!$A:$G, MATCH(orders!$D569, products!$A:$A, 0), MATCH(orders!L$1, products!$A$1:$G$1, 0))</f>
        <v>27.484999999999996</v>
      </c>
      <c r="M569">
        <f t="shared" si="8"/>
        <v>164.90999999999997</v>
      </c>
    </row>
    <row r="570" spans="1:13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IF(_xlfn.XLOOKUP(C570,customers!$A$1:$A$1001, customers!$C$1:$C$1001, , 0) = 0, "", _xlfn.XLOOKUP(C570,customers!$A$1:$A$1001, customers!$C$1:$C$1001, , 0))</f>
        <v>cmottramfs@harvard.edu</v>
      </c>
      <c r="H570" t="str">
        <f>_xlfn.XLOOKUP(C570,customers!$A$1:$A$1001, customers!$G$1:$G$1001, , 0)</f>
        <v>United States</v>
      </c>
      <c r="I570" t="str">
        <f>INDEX(products!$A:$G, MATCH(orders!$D570, products!$A:$A, 0), MATCH(orders!I$1, products!$A$1:$G$1, 0))</f>
        <v>Lib</v>
      </c>
      <c r="J570" t="str">
        <f>INDEX(products!$A:$G, MATCH(orders!$D570, products!$A:$A, 0), MATCH(orders!J$1, products!$A$1:$G$1, 0))</f>
        <v>L</v>
      </c>
      <c r="K570">
        <f>INDEX(products!$A:$G, MATCH(orders!$D570, products!$A:$A, 0), MATCH(orders!K$1, products!$A$1:$G$1, 0))</f>
        <v>0.2</v>
      </c>
      <c r="L570">
        <f>INDEX(products!$A:$G, MATCH(orders!$D570, products!$A:$A, 0), MATCH(orders!L$1, products!$A$1:$G$1, 0))</f>
        <v>4.7549999999999999</v>
      </c>
      <c r="M570">
        <f t="shared" si="8"/>
        <v>19.02</v>
      </c>
    </row>
    <row r="571" spans="1:13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IF(_xlfn.XLOOKUP(C571,customers!$A$1:$A$1001, customers!$C$1:$C$1001, , 0) = 0, "", _xlfn.XLOOKUP(C571,customers!$A$1:$A$1001, customers!$C$1:$C$1001, , 0))</f>
        <v>dflintiffg1@e-recht24.de</v>
      </c>
      <c r="H571" t="str">
        <f>_xlfn.XLOOKUP(C571,customers!$A$1:$A$1001, customers!$G$1:$G$1001, , 0)</f>
        <v>United Kingdom</v>
      </c>
      <c r="I571" t="str">
        <f>INDEX(products!$A:$G, MATCH(orders!$D571, products!$A:$A, 0), MATCH(orders!I$1, products!$A$1:$G$1, 0))</f>
        <v>Ara</v>
      </c>
      <c r="J571" t="str">
        <f>INDEX(products!$A:$G, MATCH(orders!$D571, products!$A:$A, 0), MATCH(orders!J$1, products!$A$1:$G$1, 0))</f>
        <v>D</v>
      </c>
      <c r="K571">
        <f>INDEX(products!$A:$G, MATCH(orders!$D571, products!$A:$A, 0), MATCH(orders!K$1, products!$A$1:$G$1, 0))</f>
        <v>2.5</v>
      </c>
      <c r="L571">
        <f>INDEX(products!$A:$G, MATCH(orders!$D571, products!$A:$A, 0), MATCH(orders!L$1, products!$A$1:$G$1, 0))</f>
        <v>22.884999999999998</v>
      </c>
      <c r="M571">
        <f t="shared" si="8"/>
        <v>137.31</v>
      </c>
    </row>
    <row r="572" spans="1:13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IF(_xlfn.XLOOKUP(C572,customers!$A$1:$A$1001, customers!$C$1:$C$1001, , 0) = 0, "", _xlfn.XLOOKUP(C572,customers!$A$1:$A$1001, customers!$C$1:$C$1001, , 0))</f>
        <v>dsangwinfu@weebly.com</v>
      </c>
      <c r="H572" t="str">
        <f>_xlfn.XLOOKUP(C572,customers!$A$1:$A$1001, customers!$G$1:$G$1001, , 0)</f>
        <v>United States</v>
      </c>
      <c r="I572" t="str">
        <f>INDEX(products!$A:$G, MATCH(orders!$D572, products!$A:$A, 0), MATCH(orders!I$1, products!$A$1:$G$1, 0))</f>
        <v>Ara</v>
      </c>
      <c r="J572" t="str">
        <f>INDEX(products!$A:$G, MATCH(orders!$D572, products!$A:$A, 0), MATCH(orders!J$1, products!$A$1:$G$1, 0))</f>
        <v>M</v>
      </c>
      <c r="K572">
        <f>INDEX(products!$A:$G, MATCH(orders!$D572, products!$A:$A, 0), MATCH(orders!K$1, products!$A$1:$G$1, 0))</f>
        <v>0.5</v>
      </c>
      <c r="L572">
        <f>INDEX(products!$A:$G, MATCH(orders!$D572, products!$A:$A, 0), MATCH(orders!L$1, products!$A$1:$G$1, 0))</f>
        <v>6.75</v>
      </c>
      <c r="M572">
        <f t="shared" si="8"/>
        <v>27</v>
      </c>
    </row>
    <row r="573" spans="1:13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IF(_xlfn.XLOOKUP(C573,customers!$A$1:$A$1001, customers!$C$1:$C$1001, , 0) = 0, "", _xlfn.XLOOKUP(C573,customers!$A$1:$A$1001, customers!$C$1:$C$1001, , 0))</f>
        <v>eaizikowitzfv@virginia.edu</v>
      </c>
      <c r="H573" t="str">
        <f>_xlfn.XLOOKUP(C573,customers!$A$1:$A$1001, customers!$G$1:$G$1001, , 0)</f>
        <v>United Kingdom</v>
      </c>
      <c r="I573" t="str">
        <f>INDEX(products!$A:$G, MATCH(orders!$D573, products!$A:$A, 0), MATCH(orders!I$1, products!$A$1:$G$1, 0))</f>
        <v>Exc</v>
      </c>
      <c r="J573" t="str">
        <f>INDEX(products!$A:$G, MATCH(orders!$D573, products!$A:$A, 0), MATCH(orders!J$1, products!$A$1:$G$1, 0))</f>
        <v>L</v>
      </c>
      <c r="K573">
        <f>INDEX(products!$A:$G, MATCH(orders!$D573, products!$A:$A, 0), MATCH(orders!K$1, products!$A$1:$G$1, 0))</f>
        <v>0.5</v>
      </c>
      <c r="L573">
        <f>INDEX(products!$A:$G, MATCH(orders!$D573, products!$A:$A, 0), MATCH(orders!L$1, products!$A$1:$G$1, 0))</f>
        <v>8.91</v>
      </c>
      <c r="M573">
        <f t="shared" si="8"/>
        <v>35.64</v>
      </c>
    </row>
    <row r="574" spans="1:13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 t="str">
        <f>IF(_xlfn.XLOOKUP(C574,customers!$A$1:$A$1001, customers!$C$1:$C$1001, , 0) = 0, "", _xlfn.XLOOKUP(C574,customers!$A$1:$A$1001, customers!$C$1:$C$1001, , 0))</f>
        <v/>
      </c>
      <c r="H574" t="str">
        <f>_xlfn.XLOOKUP(C574,customers!$A$1:$A$1001, customers!$G$1:$G$1001, , 0)</f>
        <v>United States</v>
      </c>
      <c r="I574" t="str">
        <f>INDEX(products!$A:$G, MATCH(orders!$D574, products!$A:$A, 0), MATCH(orders!I$1, products!$A$1:$G$1, 0))</f>
        <v>Ara</v>
      </c>
      <c r="J574" t="str">
        <f>INDEX(products!$A:$G, MATCH(orders!$D574, products!$A:$A, 0), MATCH(orders!J$1, products!$A$1:$G$1, 0))</f>
        <v>D</v>
      </c>
      <c r="K574">
        <f>INDEX(products!$A:$G, MATCH(orders!$D574, products!$A:$A, 0), MATCH(orders!K$1, products!$A$1:$G$1, 0))</f>
        <v>0.2</v>
      </c>
      <c r="L574">
        <f>INDEX(products!$A:$G, MATCH(orders!$D574, products!$A:$A, 0), MATCH(orders!L$1, products!$A$1:$G$1, 0))</f>
        <v>2.9849999999999999</v>
      </c>
      <c r="M574">
        <f t="shared" si="8"/>
        <v>5.97</v>
      </c>
    </row>
    <row r="575" spans="1:13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IF(_xlfn.XLOOKUP(C575,customers!$A$1:$A$1001, customers!$C$1:$C$1001, , 0) = 0, "", _xlfn.XLOOKUP(C575,customers!$A$1:$A$1001, customers!$C$1:$C$1001, , 0))</f>
        <v>cvenourfx@ask.com</v>
      </c>
      <c r="H575" t="str">
        <f>_xlfn.XLOOKUP(C575,customers!$A$1:$A$1001, customers!$G$1:$G$1001, , 0)</f>
        <v>United States</v>
      </c>
      <c r="I575" t="str">
        <f>INDEX(products!$A:$G, MATCH(orders!$D575, products!$A:$A, 0), MATCH(orders!I$1, products!$A$1:$G$1, 0))</f>
        <v>Ara</v>
      </c>
      <c r="J575" t="str">
        <f>INDEX(products!$A:$G, MATCH(orders!$D575, products!$A:$A, 0), MATCH(orders!J$1, products!$A$1:$G$1, 0))</f>
        <v>M</v>
      </c>
      <c r="K575">
        <f>INDEX(products!$A:$G, MATCH(orders!$D575, products!$A:$A, 0), MATCH(orders!K$1, products!$A$1:$G$1, 0))</f>
        <v>1</v>
      </c>
      <c r="L575">
        <f>INDEX(products!$A:$G, MATCH(orders!$D575, products!$A:$A, 0), MATCH(orders!L$1, products!$A$1:$G$1, 0))</f>
        <v>11.25</v>
      </c>
      <c r="M575">
        <f t="shared" si="8"/>
        <v>67.5</v>
      </c>
    </row>
    <row r="576" spans="1:13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IF(_xlfn.XLOOKUP(C576,customers!$A$1:$A$1001, customers!$C$1:$C$1001, , 0) = 0, "", _xlfn.XLOOKUP(C576,customers!$A$1:$A$1001, customers!$C$1:$C$1001, , 0))</f>
        <v>mharbyfy@163.com</v>
      </c>
      <c r="H576" t="str">
        <f>_xlfn.XLOOKUP(C576,customers!$A$1:$A$1001, customers!$G$1:$G$1001, , 0)</f>
        <v>United States</v>
      </c>
      <c r="I576" t="str">
        <f>INDEX(products!$A:$G, MATCH(orders!$D576, products!$A:$A, 0), MATCH(orders!I$1, products!$A$1:$G$1, 0))</f>
        <v>Rob</v>
      </c>
      <c r="J576" t="str">
        <f>INDEX(products!$A:$G, MATCH(orders!$D576, products!$A:$A, 0), MATCH(orders!J$1, products!$A$1:$G$1, 0))</f>
        <v>L</v>
      </c>
      <c r="K576">
        <f>INDEX(products!$A:$G, MATCH(orders!$D576, products!$A:$A, 0), MATCH(orders!K$1, products!$A$1:$G$1, 0))</f>
        <v>0.2</v>
      </c>
      <c r="L576">
        <f>INDEX(products!$A:$G, MATCH(orders!$D576, products!$A:$A, 0), MATCH(orders!L$1, products!$A$1:$G$1, 0))</f>
        <v>3.5849999999999995</v>
      </c>
      <c r="M576">
        <f t="shared" si="8"/>
        <v>21.509999999999998</v>
      </c>
    </row>
    <row r="577" spans="1:13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IF(_xlfn.XLOOKUP(C577,customers!$A$1:$A$1001, customers!$C$1:$C$1001, , 0) = 0, "", _xlfn.XLOOKUP(C577,customers!$A$1:$A$1001, customers!$C$1:$C$1001, , 0))</f>
        <v>rthickpennyfz@cafepress.com</v>
      </c>
      <c r="H577" t="str">
        <f>_xlfn.XLOOKUP(C577,customers!$A$1:$A$1001, customers!$G$1:$G$1001, , 0)</f>
        <v>United States</v>
      </c>
      <c r="I577" t="str">
        <f>INDEX(products!$A:$G, MATCH(orders!$D577, products!$A:$A, 0), MATCH(orders!I$1, products!$A$1:$G$1, 0))</f>
        <v>Lib</v>
      </c>
      <c r="J577" t="str">
        <f>INDEX(products!$A:$G, MATCH(orders!$D577, products!$A:$A, 0), MATCH(orders!J$1, products!$A$1:$G$1, 0))</f>
        <v>M</v>
      </c>
      <c r="K577">
        <f>INDEX(products!$A:$G, MATCH(orders!$D577, products!$A:$A, 0), MATCH(orders!K$1, products!$A$1:$G$1, 0))</f>
        <v>2.5</v>
      </c>
      <c r="L577">
        <f>INDEX(products!$A:$G, MATCH(orders!$D577, products!$A:$A, 0), MATCH(orders!L$1, products!$A$1:$G$1, 0))</f>
        <v>33.464999999999996</v>
      </c>
      <c r="M577">
        <f t="shared" si="8"/>
        <v>66.929999999999993</v>
      </c>
    </row>
    <row r="578" spans="1:13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IF(_xlfn.XLOOKUP(C578,customers!$A$1:$A$1001, customers!$C$1:$C$1001, , 0) = 0, "", _xlfn.XLOOKUP(C578,customers!$A$1:$A$1001, customers!$C$1:$C$1001, , 0))</f>
        <v>pormerodg0@redcross.org</v>
      </c>
      <c r="H578" t="str">
        <f>_xlfn.XLOOKUP(C578,customers!$A$1:$A$1001, customers!$G$1:$G$1001, , 0)</f>
        <v>United States</v>
      </c>
      <c r="I578" t="str">
        <f>INDEX(products!$A:$G, MATCH(orders!$D578, products!$A:$A, 0), MATCH(orders!I$1, products!$A$1:$G$1, 0))</f>
        <v>Ara</v>
      </c>
      <c r="J578" t="str">
        <f>INDEX(products!$A:$G, MATCH(orders!$D578, products!$A:$A, 0), MATCH(orders!J$1, products!$A$1:$G$1, 0))</f>
        <v>D</v>
      </c>
      <c r="K578">
        <f>INDEX(products!$A:$G, MATCH(orders!$D578, products!$A:$A, 0), MATCH(orders!K$1, products!$A$1:$G$1, 0))</f>
        <v>0.2</v>
      </c>
      <c r="L578">
        <f>INDEX(products!$A:$G, MATCH(orders!$D578, products!$A:$A, 0), MATCH(orders!L$1, products!$A$1:$G$1, 0))</f>
        <v>2.9849999999999999</v>
      </c>
      <c r="M578">
        <f t="shared" si="8"/>
        <v>17.91</v>
      </c>
    </row>
    <row r="579" spans="1:13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IF(_xlfn.XLOOKUP(C579,customers!$A$1:$A$1001, customers!$C$1:$C$1001, , 0) = 0, "", _xlfn.XLOOKUP(C579,customers!$A$1:$A$1001, customers!$C$1:$C$1001, , 0))</f>
        <v>dflintiffg1@e-recht24.de</v>
      </c>
      <c r="H579" t="str">
        <f>_xlfn.XLOOKUP(C579,customers!$A$1:$A$1001, customers!$G$1:$G$1001, , 0)</f>
        <v>United Kingdom</v>
      </c>
      <c r="I579" t="str">
        <f>INDEX(products!$A:$G, MATCH(orders!$D579, products!$A:$A, 0), MATCH(orders!I$1, products!$A$1:$G$1, 0))</f>
        <v>Lib</v>
      </c>
      <c r="J579" t="str">
        <f>INDEX(products!$A:$G, MATCH(orders!$D579, products!$A:$A, 0), MATCH(orders!J$1, products!$A$1:$G$1, 0))</f>
        <v>M</v>
      </c>
      <c r="K579">
        <f>INDEX(products!$A:$G, MATCH(orders!$D579, products!$A:$A, 0), MATCH(orders!K$1, products!$A$1:$G$1, 0))</f>
        <v>1</v>
      </c>
      <c r="L579">
        <f>INDEX(products!$A:$G, MATCH(orders!$D579, products!$A:$A, 0), MATCH(orders!L$1, products!$A$1:$G$1, 0))</f>
        <v>14.55</v>
      </c>
      <c r="M579">
        <f t="shared" ref="M579:M642" si="9">L579 *E579</f>
        <v>58.2</v>
      </c>
    </row>
    <row r="580" spans="1:13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IF(_xlfn.XLOOKUP(C580,customers!$A$1:$A$1001, customers!$C$1:$C$1001, , 0) = 0, "", _xlfn.XLOOKUP(C580,customers!$A$1:$A$1001, customers!$C$1:$C$1001, , 0))</f>
        <v>tzanettig2@gravatar.com</v>
      </c>
      <c r="H580" t="str">
        <f>_xlfn.XLOOKUP(C580,customers!$A$1:$A$1001, customers!$G$1:$G$1001, , 0)</f>
        <v>Ireland</v>
      </c>
      <c r="I580" t="str">
        <f>INDEX(products!$A:$G, MATCH(orders!$D580, products!$A:$A, 0), MATCH(orders!I$1, products!$A$1:$G$1, 0))</f>
        <v>Exc</v>
      </c>
      <c r="J580" t="str">
        <f>INDEX(products!$A:$G, MATCH(orders!$D580, products!$A:$A, 0), MATCH(orders!J$1, products!$A$1:$G$1, 0))</f>
        <v>L</v>
      </c>
      <c r="K580">
        <f>INDEX(products!$A:$G, MATCH(orders!$D580, products!$A:$A, 0), MATCH(orders!K$1, products!$A$1:$G$1, 0))</f>
        <v>0.2</v>
      </c>
      <c r="L580">
        <f>INDEX(products!$A:$G, MATCH(orders!$D580, products!$A:$A, 0), MATCH(orders!L$1, products!$A$1:$G$1, 0))</f>
        <v>4.4550000000000001</v>
      </c>
      <c r="M580">
        <f t="shared" si="9"/>
        <v>13.365</v>
      </c>
    </row>
    <row r="581" spans="1:13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IF(_xlfn.XLOOKUP(C581,customers!$A$1:$A$1001, customers!$C$1:$C$1001, , 0) = 0, "", _xlfn.XLOOKUP(C581,customers!$A$1:$A$1001, customers!$C$1:$C$1001, , 0))</f>
        <v>tzanettig2@gravatar.com</v>
      </c>
      <c r="H581" t="str">
        <f>_xlfn.XLOOKUP(C581,customers!$A$1:$A$1001, customers!$G$1:$G$1001, , 0)</f>
        <v>Ireland</v>
      </c>
      <c r="I581" t="str">
        <f>INDEX(products!$A:$G, MATCH(orders!$D581, products!$A:$A, 0), MATCH(orders!I$1, products!$A$1:$G$1, 0))</f>
        <v>Ara</v>
      </c>
      <c r="J581" t="str">
        <f>INDEX(products!$A:$G, MATCH(orders!$D581, products!$A:$A, 0), MATCH(orders!J$1, products!$A$1:$G$1, 0))</f>
        <v>M</v>
      </c>
      <c r="K581">
        <f>INDEX(products!$A:$G, MATCH(orders!$D581, products!$A:$A, 0), MATCH(orders!K$1, products!$A$1:$G$1, 0))</f>
        <v>0.5</v>
      </c>
      <c r="L581">
        <f>INDEX(products!$A:$G, MATCH(orders!$D581, products!$A:$A, 0), MATCH(orders!L$1, products!$A$1:$G$1, 0))</f>
        <v>6.75</v>
      </c>
      <c r="M581">
        <f t="shared" si="9"/>
        <v>33.75</v>
      </c>
    </row>
    <row r="582" spans="1:13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IF(_xlfn.XLOOKUP(C582,customers!$A$1:$A$1001, customers!$C$1:$C$1001, , 0) = 0, "", _xlfn.XLOOKUP(C582,customers!$A$1:$A$1001, customers!$C$1:$C$1001, , 0))</f>
        <v>rkirtleyg4@hatena.ne.jp</v>
      </c>
      <c r="H582" t="str">
        <f>_xlfn.XLOOKUP(C582,customers!$A$1:$A$1001, customers!$G$1:$G$1001, , 0)</f>
        <v>United States</v>
      </c>
      <c r="I582" t="str">
        <f>INDEX(products!$A:$G, MATCH(orders!$D582, products!$A:$A, 0), MATCH(orders!I$1, products!$A$1:$G$1, 0))</f>
        <v>Exc</v>
      </c>
      <c r="J582" t="str">
        <f>INDEX(products!$A:$G, MATCH(orders!$D582, products!$A:$A, 0), MATCH(orders!J$1, products!$A$1:$G$1, 0))</f>
        <v>L</v>
      </c>
      <c r="K582">
        <f>INDEX(products!$A:$G, MATCH(orders!$D582, products!$A:$A, 0), MATCH(orders!K$1, products!$A$1:$G$1, 0))</f>
        <v>1</v>
      </c>
      <c r="L582">
        <f>INDEX(products!$A:$G, MATCH(orders!$D582, products!$A:$A, 0), MATCH(orders!L$1, products!$A$1:$G$1, 0))</f>
        <v>14.85</v>
      </c>
      <c r="M582">
        <f t="shared" si="9"/>
        <v>44.55</v>
      </c>
    </row>
    <row r="583" spans="1:13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IF(_xlfn.XLOOKUP(C583,customers!$A$1:$A$1001, customers!$C$1:$C$1001, , 0) = 0, "", _xlfn.XLOOKUP(C583,customers!$A$1:$A$1001, customers!$C$1:$C$1001, , 0))</f>
        <v>cclemencetg5@weather.com</v>
      </c>
      <c r="H583" t="str">
        <f>_xlfn.XLOOKUP(C583,customers!$A$1:$A$1001, customers!$G$1:$G$1001, , 0)</f>
        <v>United Kingdom</v>
      </c>
      <c r="I583" t="str">
        <f>INDEX(products!$A:$G, MATCH(orders!$D583, products!$A:$A, 0), MATCH(orders!I$1, products!$A$1:$G$1, 0))</f>
        <v>Exc</v>
      </c>
      <c r="J583" t="str">
        <f>INDEX(products!$A:$G, MATCH(orders!$D583, products!$A:$A, 0), MATCH(orders!J$1, products!$A$1:$G$1, 0))</f>
        <v>L</v>
      </c>
      <c r="K583">
        <f>INDEX(products!$A:$G, MATCH(orders!$D583, products!$A:$A, 0), MATCH(orders!K$1, products!$A$1:$G$1, 0))</f>
        <v>0.5</v>
      </c>
      <c r="L583">
        <f>INDEX(products!$A:$G, MATCH(orders!$D583, products!$A:$A, 0), MATCH(orders!L$1, products!$A$1:$G$1, 0))</f>
        <v>8.91</v>
      </c>
      <c r="M583">
        <f t="shared" si="9"/>
        <v>44.55</v>
      </c>
    </row>
    <row r="584" spans="1:13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IF(_xlfn.XLOOKUP(C584,customers!$A$1:$A$1001, customers!$C$1:$C$1001, , 0) = 0, "", _xlfn.XLOOKUP(C584,customers!$A$1:$A$1001, customers!$C$1:$C$1001, , 0))</f>
        <v>rdonetg6@oakley.com</v>
      </c>
      <c r="H584" t="str">
        <f>_xlfn.XLOOKUP(C584,customers!$A$1:$A$1001, customers!$G$1:$G$1001, , 0)</f>
        <v>United States</v>
      </c>
      <c r="I584" t="str">
        <f>INDEX(products!$A:$G, MATCH(orders!$D584, products!$A:$A, 0), MATCH(orders!I$1, products!$A$1:$G$1, 0))</f>
        <v>Exc</v>
      </c>
      <c r="J584" t="str">
        <f>INDEX(products!$A:$G, MATCH(orders!$D584, products!$A:$A, 0), MATCH(orders!J$1, products!$A$1:$G$1, 0))</f>
        <v>D</v>
      </c>
      <c r="K584">
        <f>INDEX(products!$A:$G, MATCH(orders!$D584, products!$A:$A, 0), MATCH(orders!K$1, products!$A$1:$G$1, 0))</f>
        <v>1</v>
      </c>
      <c r="L584">
        <f>INDEX(products!$A:$G, MATCH(orders!$D584, products!$A:$A, 0), MATCH(orders!L$1, products!$A$1:$G$1, 0))</f>
        <v>12.15</v>
      </c>
      <c r="M584">
        <f t="shared" si="9"/>
        <v>60.75</v>
      </c>
    </row>
    <row r="585" spans="1:13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IF(_xlfn.XLOOKUP(C585,customers!$A$1:$A$1001, customers!$C$1:$C$1001, , 0) = 0, "", _xlfn.XLOOKUP(C585,customers!$A$1:$A$1001, customers!$C$1:$C$1001, , 0))</f>
        <v>sgaweng7@creativecommons.org</v>
      </c>
      <c r="H585" t="str">
        <f>_xlfn.XLOOKUP(C585,customers!$A$1:$A$1001, customers!$G$1:$G$1001, , 0)</f>
        <v>United States</v>
      </c>
      <c r="I585" t="str">
        <f>INDEX(products!$A:$G, MATCH(orders!$D585, products!$A:$A, 0), MATCH(orders!I$1, products!$A$1:$G$1, 0))</f>
        <v>Rob</v>
      </c>
      <c r="J585" t="str">
        <f>INDEX(products!$A:$G, MATCH(orders!$D585, products!$A:$A, 0), MATCH(orders!J$1, products!$A$1:$G$1, 0))</f>
        <v>L</v>
      </c>
      <c r="K585">
        <f>INDEX(products!$A:$G, MATCH(orders!$D585, products!$A:$A, 0), MATCH(orders!K$1, products!$A$1:$G$1, 0))</f>
        <v>0.2</v>
      </c>
      <c r="L585">
        <f>INDEX(products!$A:$G, MATCH(orders!$D585, products!$A:$A, 0), MATCH(orders!L$1, products!$A$1:$G$1, 0))</f>
        <v>3.5849999999999995</v>
      </c>
      <c r="M585">
        <f t="shared" si="9"/>
        <v>3.5849999999999995</v>
      </c>
    </row>
    <row r="586" spans="1:13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IF(_xlfn.XLOOKUP(C586,customers!$A$1:$A$1001, customers!$C$1:$C$1001, , 0) = 0, "", _xlfn.XLOOKUP(C586,customers!$A$1:$A$1001, customers!$C$1:$C$1001, , 0))</f>
        <v>rreadieg8@guardian.co.uk</v>
      </c>
      <c r="H586" t="str">
        <f>_xlfn.XLOOKUP(C586,customers!$A$1:$A$1001, customers!$G$1:$G$1001, , 0)</f>
        <v>United States</v>
      </c>
      <c r="I586" t="str">
        <f>INDEX(products!$A:$G, MATCH(orders!$D586, products!$A:$A, 0), MATCH(orders!I$1, products!$A$1:$G$1, 0))</f>
        <v>Rob</v>
      </c>
      <c r="J586" t="str">
        <f>INDEX(products!$A:$G, MATCH(orders!$D586, products!$A:$A, 0), MATCH(orders!J$1, products!$A$1:$G$1, 0))</f>
        <v>L</v>
      </c>
      <c r="K586">
        <f>INDEX(products!$A:$G, MATCH(orders!$D586, products!$A:$A, 0), MATCH(orders!K$1, products!$A$1:$G$1, 0))</f>
        <v>0.2</v>
      </c>
      <c r="L586">
        <f>INDEX(products!$A:$G, MATCH(orders!$D586, products!$A:$A, 0), MATCH(orders!L$1, products!$A$1:$G$1, 0))</f>
        <v>3.5849999999999995</v>
      </c>
      <c r="M586">
        <f t="shared" si="9"/>
        <v>21.509999999999998</v>
      </c>
    </row>
    <row r="587" spans="1:13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IF(_xlfn.XLOOKUP(C587,customers!$A$1:$A$1001, customers!$C$1:$C$1001, , 0) = 0, "", _xlfn.XLOOKUP(C587,customers!$A$1:$A$1001, customers!$C$1:$C$1001, , 0))</f>
        <v>cverissimogh@theglobeandmail.com</v>
      </c>
      <c r="H587" t="str">
        <f>_xlfn.XLOOKUP(C587,customers!$A$1:$A$1001, customers!$G$1:$G$1001, , 0)</f>
        <v>United Kingdom</v>
      </c>
      <c r="I587" t="str">
        <f>INDEX(products!$A:$G, MATCH(orders!$D587, products!$A:$A, 0), MATCH(orders!I$1, products!$A$1:$G$1, 0))</f>
        <v>Exc</v>
      </c>
      <c r="J587" t="str">
        <f>INDEX(products!$A:$G, MATCH(orders!$D587, products!$A:$A, 0), MATCH(orders!J$1, products!$A$1:$G$1, 0))</f>
        <v>M</v>
      </c>
      <c r="K587">
        <f>INDEX(products!$A:$G, MATCH(orders!$D587, products!$A:$A, 0), MATCH(orders!K$1, products!$A$1:$G$1, 0))</f>
        <v>0.5</v>
      </c>
      <c r="L587">
        <f>INDEX(products!$A:$G, MATCH(orders!$D587, products!$A:$A, 0), MATCH(orders!L$1, products!$A$1:$G$1, 0))</f>
        <v>8.25</v>
      </c>
      <c r="M587">
        <f t="shared" si="9"/>
        <v>16.5</v>
      </c>
    </row>
    <row r="588" spans="1:13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 t="str">
        <f>IF(_xlfn.XLOOKUP(C588,customers!$A$1:$A$1001, customers!$C$1:$C$1001, , 0) = 0, "", _xlfn.XLOOKUP(C588,customers!$A$1:$A$1001, customers!$C$1:$C$1001, , 0))</f>
        <v/>
      </c>
      <c r="H588" t="str">
        <f>_xlfn.XLOOKUP(C588,customers!$A$1:$A$1001, customers!$G$1:$G$1001, , 0)</f>
        <v>United States</v>
      </c>
      <c r="I588" t="str">
        <f>INDEX(products!$A:$G, MATCH(orders!$D588, products!$A:$A, 0), MATCH(orders!I$1, products!$A$1:$G$1, 0))</f>
        <v>Rob</v>
      </c>
      <c r="J588" t="str">
        <f>INDEX(products!$A:$G, MATCH(orders!$D588, products!$A:$A, 0), MATCH(orders!J$1, products!$A$1:$G$1, 0))</f>
        <v>L</v>
      </c>
      <c r="K588">
        <f>INDEX(products!$A:$G, MATCH(orders!$D588, products!$A:$A, 0), MATCH(orders!K$1, products!$A$1:$G$1, 0))</f>
        <v>2.5</v>
      </c>
      <c r="L588">
        <f>INDEX(products!$A:$G, MATCH(orders!$D588, products!$A:$A, 0), MATCH(orders!L$1, products!$A$1:$G$1, 0))</f>
        <v>27.484999999999996</v>
      </c>
      <c r="M588">
        <f t="shared" si="9"/>
        <v>82.454999999999984</v>
      </c>
    </row>
    <row r="589" spans="1:13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IF(_xlfn.XLOOKUP(C589,customers!$A$1:$A$1001, customers!$C$1:$C$1001, , 0) = 0, "", _xlfn.XLOOKUP(C589,customers!$A$1:$A$1001, customers!$C$1:$C$1001, , 0))</f>
        <v>bogb@elpais.com</v>
      </c>
      <c r="H589" t="str">
        <f>_xlfn.XLOOKUP(C589,customers!$A$1:$A$1001, customers!$G$1:$G$1001, , 0)</f>
        <v>United States</v>
      </c>
      <c r="I589" t="str">
        <f>INDEX(products!$A:$G, MATCH(orders!$D589, products!$A:$A, 0), MATCH(orders!I$1, products!$A$1:$G$1, 0))</f>
        <v>Lib</v>
      </c>
      <c r="J589" t="str">
        <f>INDEX(products!$A:$G, MATCH(orders!$D589, products!$A:$A, 0), MATCH(orders!J$1, products!$A$1:$G$1, 0))</f>
        <v>D</v>
      </c>
      <c r="K589">
        <f>INDEX(products!$A:$G, MATCH(orders!$D589, products!$A:$A, 0), MATCH(orders!K$1, products!$A$1:$G$1, 0))</f>
        <v>0.5</v>
      </c>
      <c r="L589">
        <f>INDEX(products!$A:$G, MATCH(orders!$D589, products!$A:$A, 0), MATCH(orders!L$1, products!$A$1:$G$1, 0))</f>
        <v>7.77</v>
      </c>
      <c r="M589">
        <f t="shared" si="9"/>
        <v>7.77</v>
      </c>
    </row>
    <row r="590" spans="1:13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IF(_xlfn.XLOOKUP(C590,customers!$A$1:$A$1001, customers!$C$1:$C$1001, , 0) = 0, "", _xlfn.XLOOKUP(C590,customers!$A$1:$A$1001, customers!$C$1:$C$1001, , 0))</f>
        <v>vstansburygc@unblog.fr</v>
      </c>
      <c r="H590" t="str">
        <f>_xlfn.XLOOKUP(C590,customers!$A$1:$A$1001, customers!$G$1:$G$1001, , 0)</f>
        <v>United States</v>
      </c>
      <c r="I590" t="str">
        <f>INDEX(products!$A:$G, MATCH(orders!$D590, products!$A:$A, 0), MATCH(orders!I$1, products!$A$1:$G$1, 0))</f>
        <v>Rob</v>
      </c>
      <c r="J590" t="str">
        <f>INDEX(products!$A:$G, MATCH(orders!$D590, products!$A:$A, 0), MATCH(orders!J$1, products!$A$1:$G$1, 0))</f>
        <v>M</v>
      </c>
      <c r="K590">
        <f>INDEX(products!$A:$G, MATCH(orders!$D590, products!$A:$A, 0), MATCH(orders!K$1, products!$A$1:$G$1, 0))</f>
        <v>0.5</v>
      </c>
      <c r="L590">
        <f>INDEX(products!$A:$G, MATCH(orders!$D590, products!$A:$A, 0), MATCH(orders!L$1, products!$A$1:$G$1, 0))</f>
        <v>5.97</v>
      </c>
      <c r="M590">
        <f t="shared" si="9"/>
        <v>11.94</v>
      </c>
    </row>
    <row r="591" spans="1:13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IF(_xlfn.XLOOKUP(C591,customers!$A$1:$A$1001, customers!$C$1:$C$1001, , 0) = 0, "", _xlfn.XLOOKUP(C591,customers!$A$1:$A$1001, customers!$C$1:$C$1001, , 0))</f>
        <v>dheinonengd@printfriendly.com</v>
      </c>
      <c r="H591" t="str">
        <f>_xlfn.XLOOKUP(C591,customers!$A$1:$A$1001, customers!$G$1:$G$1001, , 0)</f>
        <v>United States</v>
      </c>
      <c r="I591" t="str">
        <f>INDEX(products!$A:$G, MATCH(orders!$D591, products!$A:$A, 0), MATCH(orders!I$1, products!$A$1:$G$1, 0))</f>
        <v>Exc</v>
      </c>
      <c r="J591" t="str">
        <f>INDEX(products!$A:$G, MATCH(orders!$D591, products!$A:$A, 0), MATCH(orders!J$1, products!$A$1:$G$1, 0))</f>
        <v>L</v>
      </c>
      <c r="K591">
        <f>INDEX(products!$A:$G, MATCH(orders!$D591, products!$A:$A, 0), MATCH(orders!K$1, products!$A$1:$G$1, 0))</f>
        <v>2.5</v>
      </c>
      <c r="L591">
        <f>INDEX(products!$A:$G, MATCH(orders!$D591, products!$A:$A, 0), MATCH(orders!L$1, products!$A$1:$G$1, 0))</f>
        <v>34.154999999999994</v>
      </c>
      <c r="M591">
        <f t="shared" si="9"/>
        <v>204.92999999999995</v>
      </c>
    </row>
    <row r="592" spans="1:13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IF(_xlfn.XLOOKUP(C592,customers!$A$1:$A$1001, customers!$C$1:$C$1001, , 0) = 0, "", _xlfn.XLOOKUP(C592,customers!$A$1:$A$1001, customers!$C$1:$C$1001, , 0))</f>
        <v>jshentonge@google.com.hk</v>
      </c>
      <c r="H592" t="str">
        <f>_xlfn.XLOOKUP(C592,customers!$A$1:$A$1001, customers!$G$1:$G$1001, , 0)</f>
        <v>United States</v>
      </c>
      <c r="I592" t="str">
        <f>INDEX(products!$A:$G, MATCH(orders!$D592, products!$A:$A, 0), MATCH(orders!I$1, products!$A$1:$G$1, 0))</f>
        <v>Exc</v>
      </c>
      <c r="J592" t="str">
        <f>INDEX(products!$A:$G, MATCH(orders!$D592, products!$A:$A, 0), MATCH(orders!J$1, products!$A$1:$G$1, 0))</f>
        <v>M</v>
      </c>
      <c r="K592">
        <f>INDEX(products!$A:$G, MATCH(orders!$D592, products!$A:$A, 0), MATCH(orders!K$1, products!$A$1:$G$1, 0))</f>
        <v>2.5</v>
      </c>
      <c r="L592">
        <f>INDEX(products!$A:$G, MATCH(orders!$D592, products!$A:$A, 0), MATCH(orders!L$1, products!$A$1:$G$1, 0))</f>
        <v>31.624999999999996</v>
      </c>
      <c r="M592">
        <f t="shared" si="9"/>
        <v>63.249999999999993</v>
      </c>
    </row>
    <row r="593" spans="1:13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IF(_xlfn.XLOOKUP(C593,customers!$A$1:$A$1001, customers!$C$1:$C$1001, , 0) = 0, "", _xlfn.XLOOKUP(C593,customers!$A$1:$A$1001, customers!$C$1:$C$1001, , 0))</f>
        <v>jwilkissongf@nba.com</v>
      </c>
      <c r="H593" t="str">
        <f>_xlfn.XLOOKUP(C593,customers!$A$1:$A$1001, customers!$G$1:$G$1001, , 0)</f>
        <v>United States</v>
      </c>
      <c r="I593" t="str">
        <f>INDEX(products!$A:$G, MATCH(orders!$D593, products!$A:$A, 0), MATCH(orders!I$1, products!$A$1:$G$1, 0))</f>
        <v>Rob</v>
      </c>
      <c r="J593" t="str">
        <f>INDEX(products!$A:$G, MATCH(orders!$D593, products!$A:$A, 0), MATCH(orders!J$1, products!$A$1:$G$1, 0))</f>
        <v>D</v>
      </c>
      <c r="K593">
        <f>INDEX(products!$A:$G, MATCH(orders!$D593, products!$A:$A, 0), MATCH(orders!K$1, products!$A$1:$G$1, 0))</f>
        <v>0.2</v>
      </c>
      <c r="L593">
        <f>INDEX(products!$A:$G, MATCH(orders!$D593, products!$A:$A, 0), MATCH(orders!L$1, products!$A$1:$G$1, 0))</f>
        <v>2.6849999999999996</v>
      </c>
      <c r="M593">
        <f t="shared" si="9"/>
        <v>8.0549999999999997</v>
      </c>
    </row>
    <row r="594" spans="1:13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 t="str">
        <f>IF(_xlfn.XLOOKUP(C594,customers!$A$1:$A$1001, customers!$C$1:$C$1001, , 0) = 0, "", _xlfn.XLOOKUP(C594,customers!$A$1:$A$1001, customers!$C$1:$C$1001, , 0))</f>
        <v/>
      </c>
      <c r="H594" t="str">
        <f>_xlfn.XLOOKUP(C594,customers!$A$1:$A$1001, customers!$G$1:$G$1001, , 0)</f>
        <v>United States</v>
      </c>
      <c r="I594" t="str">
        <f>INDEX(products!$A:$G, MATCH(orders!$D594, products!$A:$A, 0), MATCH(orders!I$1, products!$A$1:$G$1, 0))</f>
        <v>Ara</v>
      </c>
      <c r="J594" t="str">
        <f>INDEX(products!$A:$G, MATCH(orders!$D594, products!$A:$A, 0), MATCH(orders!J$1, products!$A$1:$G$1, 0))</f>
        <v>M</v>
      </c>
      <c r="K594">
        <f>INDEX(products!$A:$G, MATCH(orders!$D594, products!$A:$A, 0), MATCH(orders!K$1, products!$A$1:$G$1, 0))</f>
        <v>2.5</v>
      </c>
      <c r="L594">
        <f>INDEX(products!$A:$G, MATCH(orders!$D594, products!$A:$A, 0), MATCH(orders!L$1, products!$A$1:$G$1, 0))</f>
        <v>25.874999999999996</v>
      </c>
      <c r="M594">
        <f t="shared" si="9"/>
        <v>51.749999999999993</v>
      </c>
    </row>
    <row r="595" spans="1:13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IF(_xlfn.XLOOKUP(C595,customers!$A$1:$A$1001, customers!$C$1:$C$1001, , 0) = 0, "", _xlfn.XLOOKUP(C595,customers!$A$1:$A$1001, customers!$C$1:$C$1001, , 0))</f>
        <v>cverissimogh@theglobeandmail.com</v>
      </c>
      <c r="H595" t="str">
        <f>_xlfn.XLOOKUP(C595,customers!$A$1:$A$1001, customers!$G$1:$G$1001, , 0)</f>
        <v>United Kingdom</v>
      </c>
      <c r="I595" t="str">
        <f>INDEX(products!$A:$G, MATCH(orders!$D595, products!$A:$A, 0), MATCH(orders!I$1, products!$A$1:$G$1, 0))</f>
        <v>Exc</v>
      </c>
      <c r="J595" t="str">
        <f>INDEX(products!$A:$G, MATCH(orders!$D595, products!$A:$A, 0), MATCH(orders!J$1, products!$A$1:$G$1, 0))</f>
        <v>D</v>
      </c>
      <c r="K595">
        <f>INDEX(products!$A:$G, MATCH(orders!$D595, products!$A:$A, 0), MATCH(orders!K$1, products!$A$1:$G$1, 0))</f>
        <v>2.5</v>
      </c>
      <c r="L595">
        <f>INDEX(products!$A:$G, MATCH(orders!$D595, products!$A:$A, 0), MATCH(orders!L$1, products!$A$1:$G$1, 0))</f>
        <v>27.945</v>
      </c>
      <c r="M595">
        <f t="shared" si="9"/>
        <v>27.945</v>
      </c>
    </row>
    <row r="596" spans="1:13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IF(_xlfn.XLOOKUP(C596,customers!$A$1:$A$1001, customers!$C$1:$C$1001, , 0) = 0, "", _xlfn.XLOOKUP(C596,customers!$A$1:$A$1001, customers!$C$1:$C$1001, , 0))</f>
        <v>gstarcksgi@abc.net.au</v>
      </c>
      <c r="H596" t="str">
        <f>_xlfn.XLOOKUP(C596,customers!$A$1:$A$1001, customers!$G$1:$G$1001, , 0)</f>
        <v>United States</v>
      </c>
      <c r="I596" t="str">
        <f>INDEX(products!$A:$G, MATCH(orders!$D596, products!$A:$A, 0), MATCH(orders!I$1, products!$A$1:$G$1, 0))</f>
        <v>Ara</v>
      </c>
      <c r="J596" t="str">
        <f>INDEX(products!$A:$G, MATCH(orders!$D596, products!$A:$A, 0), MATCH(orders!J$1, products!$A$1:$G$1, 0))</f>
        <v>L</v>
      </c>
      <c r="K596">
        <f>INDEX(products!$A:$G, MATCH(orders!$D596, products!$A:$A, 0), MATCH(orders!K$1, products!$A$1:$G$1, 0))</f>
        <v>2.5</v>
      </c>
      <c r="L596">
        <f>INDEX(products!$A:$G, MATCH(orders!$D596, products!$A:$A, 0), MATCH(orders!L$1, products!$A$1:$G$1, 0))</f>
        <v>29.784999999999997</v>
      </c>
      <c r="M596">
        <f t="shared" si="9"/>
        <v>59.569999999999993</v>
      </c>
    </row>
    <row r="597" spans="1:13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 t="str">
        <f>IF(_xlfn.XLOOKUP(C597,customers!$A$1:$A$1001, customers!$C$1:$C$1001, , 0) = 0, "", _xlfn.XLOOKUP(C597,customers!$A$1:$A$1001, customers!$C$1:$C$1001, , 0))</f>
        <v/>
      </c>
      <c r="H597" t="str">
        <f>_xlfn.XLOOKUP(C597,customers!$A$1:$A$1001, customers!$G$1:$G$1001, , 0)</f>
        <v>United Kingdom</v>
      </c>
      <c r="I597" t="str">
        <f>INDEX(products!$A:$G, MATCH(orders!$D597, products!$A:$A, 0), MATCH(orders!I$1, products!$A$1:$G$1, 0))</f>
        <v>Exc</v>
      </c>
      <c r="J597" t="str">
        <f>INDEX(products!$A:$G, MATCH(orders!$D597, products!$A:$A, 0), MATCH(orders!J$1, products!$A$1:$G$1, 0))</f>
        <v>L</v>
      </c>
      <c r="K597">
        <f>INDEX(products!$A:$G, MATCH(orders!$D597, products!$A:$A, 0), MATCH(orders!K$1, products!$A$1:$G$1, 0))</f>
        <v>1</v>
      </c>
      <c r="L597">
        <f>INDEX(products!$A:$G, MATCH(orders!$D597, products!$A:$A, 0), MATCH(orders!L$1, products!$A$1:$G$1, 0))</f>
        <v>14.85</v>
      </c>
      <c r="M597">
        <f t="shared" si="9"/>
        <v>14.85</v>
      </c>
    </row>
    <row r="598" spans="1:13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IF(_xlfn.XLOOKUP(C598,customers!$A$1:$A$1001, customers!$C$1:$C$1001, , 0) = 0, "", _xlfn.XLOOKUP(C598,customers!$A$1:$A$1001, customers!$C$1:$C$1001, , 0))</f>
        <v>kscholardgk@sbwire.com</v>
      </c>
      <c r="H598" t="str">
        <f>_xlfn.XLOOKUP(C598,customers!$A$1:$A$1001, customers!$G$1:$G$1001, , 0)</f>
        <v>United States</v>
      </c>
      <c r="I598" t="str">
        <f>INDEX(products!$A:$G, MATCH(orders!$D598, products!$A:$A, 0), MATCH(orders!I$1, products!$A$1:$G$1, 0))</f>
        <v>Ara</v>
      </c>
      <c r="J598" t="str">
        <f>INDEX(products!$A:$G, MATCH(orders!$D598, products!$A:$A, 0), MATCH(orders!J$1, products!$A$1:$G$1, 0))</f>
        <v>M</v>
      </c>
      <c r="K598">
        <f>INDEX(products!$A:$G, MATCH(orders!$D598, products!$A:$A, 0), MATCH(orders!K$1, products!$A$1:$G$1, 0))</f>
        <v>0.5</v>
      </c>
      <c r="L598">
        <f>INDEX(products!$A:$G, MATCH(orders!$D598, products!$A:$A, 0), MATCH(orders!L$1, products!$A$1:$G$1, 0))</f>
        <v>6.75</v>
      </c>
      <c r="M598">
        <f t="shared" si="9"/>
        <v>33.75</v>
      </c>
    </row>
    <row r="599" spans="1:13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IF(_xlfn.XLOOKUP(C599,customers!$A$1:$A$1001, customers!$C$1:$C$1001, , 0) = 0, "", _xlfn.XLOOKUP(C599,customers!$A$1:$A$1001, customers!$C$1:$C$1001, , 0))</f>
        <v>bkindleygl@wikimedia.org</v>
      </c>
      <c r="H599" t="str">
        <f>_xlfn.XLOOKUP(C599,customers!$A$1:$A$1001, customers!$G$1:$G$1001, , 0)</f>
        <v>United States</v>
      </c>
      <c r="I599" t="str">
        <f>INDEX(products!$A:$G, MATCH(orders!$D599, products!$A:$A, 0), MATCH(orders!I$1, products!$A$1:$G$1, 0))</f>
        <v>Lib</v>
      </c>
      <c r="J599" t="str">
        <f>INDEX(products!$A:$G, MATCH(orders!$D599, products!$A:$A, 0), MATCH(orders!J$1, products!$A$1:$G$1, 0))</f>
        <v>L</v>
      </c>
      <c r="K599">
        <f>INDEX(products!$A:$G, MATCH(orders!$D599, products!$A:$A, 0), MATCH(orders!K$1, products!$A$1:$G$1, 0))</f>
        <v>2.5</v>
      </c>
      <c r="L599">
        <f>INDEX(products!$A:$G, MATCH(orders!$D599, products!$A:$A, 0), MATCH(orders!L$1, products!$A$1:$G$1, 0))</f>
        <v>36.454999999999998</v>
      </c>
      <c r="M599">
        <f t="shared" si="9"/>
        <v>145.82</v>
      </c>
    </row>
    <row r="600" spans="1:13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IF(_xlfn.XLOOKUP(C600,customers!$A$1:$A$1001, customers!$C$1:$C$1001, , 0) = 0, "", _xlfn.XLOOKUP(C600,customers!$A$1:$A$1001, customers!$C$1:$C$1001, , 0))</f>
        <v>khammettgm@dmoz.org</v>
      </c>
      <c r="H600" t="str">
        <f>_xlfn.XLOOKUP(C600,customers!$A$1:$A$1001, customers!$G$1:$G$1001, , 0)</f>
        <v>United States</v>
      </c>
      <c r="I600" t="str">
        <f>INDEX(products!$A:$G, MATCH(orders!$D600, products!$A:$A, 0), MATCH(orders!I$1, products!$A$1:$G$1, 0))</f>
        <v>Rob</v>
      </c>
      <c r="J600" t="str">
        <f>INDEX(products!$A:$G, MATCH(orders!$D600, products!$A:$A, 0), MATCH(orders!J$1, products!$A$1:$G$1, 0))</f>
        <v>M</v>
      </c>
      <c r="K600">
        <f>INDEX(products!$A:$G, MATCH(orders!$D600, products!$A:$A, 0), MATCH(orders!K$1, products!$A$1:$G$1, 0))</f>
        <v>0.2</v>
      </c>
      <c r="L600">
        <f>INDEX(products!$A:$G, MATCH(orders!$D600, products!$A:$A, 0), MATCH(orders!L$1, products!$A$1:$G$1, 0))</f>
        <v>2.9849999999999999</v>
      </c>
      <c r="M600">
        <f t="shared" si="9"/>
        <v>11.94</v>
      </c>
    </row>
    <row r="601" spans="1:13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IF(_xlfn.XLOOKUP(C601,customers!$A$1:$A$1001, customers!$C$1:$C$1001, , 0) = 0, "", _xlfn.XLOOKUP(C601,customers!$A$1:$A$1001, customers!$C$1:$C$1001, , 0))</f>
        <v>ahulburtgn@fda.gov</v>
      </c>
      <c r="H601" t="str">
        <f>_xlfn.XLOOKUP(C601,customers!$A$1:$A$1001, customers!$G$1:$G$1001, , 0)</f>
        <v>United States</v>
      </c>
      <c r="I601" t="str">
        <f>INDEX(products!$A:$G, MATCH(orders!$D601, products!$A:$A, 0), MATCH(orders!I$1, products!$A$1:$G$1, 0))</f>
        <v>Ara</v>
      </c>
      <c r="J601" t="str">
        <f>INDEX(products!$A:$G, MATCH(orders!$D601, products!$A:$A, 0), MATCH(orders!J$1, products!$A$1:$G$1, 0))</f>
        <v>D</v>
      </c>
      <c r="K601">
        <f>INDEX(products!$A:$G, MATCH(orders!$D601, products!$A:$A, 0), MATCH(orders!K$1, products!$A$1:$G$1, 0))</f>
        <v>0.2</v>
      </c>
      <c r="L601">
        <f>INDEX(products!$A:$G, MATCH(orders!$D601, products!$A:$A, 0), MATCH(orders!L$1, products!$A$1:$G$1, 0))</f>
        <v>2.9849999999999999</v>
      </c>
      <c r="M601">
        <f t="shared" si="9"/>
        <v>11.94</v>
      </c>
    </row>
    <row r="602" spans="1:13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IF(_xlfn.XLOOKUP(C602,customers!$A$1:$A$1001, customers!$C$1:$C$1001, , 0) = 0, "", _xlfn.XLOOKUP(C602,customers!$A$1:$A$1001, customers!$C$1:$C$1001, , 0))</f>
        <v>plauritzengo@photobucket.com</v>
      </c>
      <c r="H602" t="str">
        <f>_xlfn.XLOOKUP(C602,customers!$A$1:$A$1001, customers!$G$1:$G$1001, , 0)</f>
        <v>United States</v>
      </c>
      <c r="I602" t="str">
        <f>INDEX(products!$A:$G, MATCH(orders!$D602, products!$A:$A, 0), MATCH(orders!I$1, products!$A$1:$G$1, 0))</f>
        <v>Lib</v>
      </c>
      <c r="J602" t="str">
        <f>INDEX(products!$A:$G, MATCH(orders!$D602, products!$A:$A, 0), MATCH(orders!J$1, products!$A$1:$G$1, 0))</f>
        <v>D</v>
      </c>
      <c r="K602">
        <f>INDEX(products!$A:$G, MATCH(orders!$D602, products!$A:$A, 0), MATCH(orders!K$1, products!$A$1:$G$1, 0))</f>
        <v>0.5</v>
      </c>
      <c r="L602">
        <f>INDEX(products!$A:$G, MATCH(orders!$D602, products!$A:$A, 0), MATCH(orders!L$1, products!$A$1:$G$1, 0))</f>
        <v>7.77</v>
      </c>
      <c r="M602">
        <f t="shared" si="9"/>
        <v>7.77</v>
      </c>
    </row>
    <row r="603" spans="1:13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IF(_xlfn.XLOOKUP(C603,customers!$A$1:$A$1001, customers!$C$1:$C$1001, , 0) = 0, "", _xlfn.XLOOKUP(C603,customers!$A$1:$A$1001, customers!$C$1:$C$1001, , 0))</f>
        <v>aburgwingp@redcross.org</v>
      </c>
      <c r="H603" t="str">
        <f>_xlfn.XLOOKUP(C603,customers!$A$1:$A$1001, customers!$G$1:$G$1001, , 0)</f>
        <v>United States</v>
      </c>
      <c r="I603" t="str">
        <f>INDEX(products!$A:$G, MATCH(orders!$D603, products!$A:$A, 0), MATCH(orders!I$1, products!$A$1:$G$1, 0))</f>
        <v>Rob</v>
      </c>
      <c r="J603" t="str">
        <f>INDEX(products!$A:$G, MATCH(orders!$D603, products!$A:$A, 0), MATCH(orders!J$1, products!$A$1:$G$1, 0))</f>
        <v>L</v>
      </c>
      <c r="K603">
        <f>INDEX(products!$A:$G, MATCH(orders!$D603, products!$A:$A, 0), MATCH(orders!K$1, products!$A$1:$G$1, 0))</f>
        <v>2.5</v>
      </c>
      <c r="L603">
        <f>INDEX(products!$A:$G, MATCH(orders!$D603, products!$A:$A, 0), MATCH(orders!L$1, products!$A$1:$G$1, 0))</f>
        <v>27.484999999999996</v>
      </c>
      <c r="M603">
        <f t="shared" si="9"/>
        <v>109.93999999999998</v>
      </c>
    </row>
    <row r="604" spans="1:13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IF(_xlfn.XLOOKUP(C604,customers!$A$1:$A$1001, customers!$C$1:$C$1001, , 0) = 0, "", _xlfn.XLOOKUP(C604,customers!$A$1:$A$1001, customers!$C$1:$C$1001, , 0))</f>
        <v>erolingq@google.fr</v>
      </c>
      <c r="H604" t="str">
        <f>_xlfn.XLOOKUP(C604,customers!$A$1:$A$1001, customers!$G$1:$G$1001, , 0)</f>
        <v>United States</v>
      </c>
      <c r="I604" t="str">
        <f>INDEX(products!$A:$G, MATCH(orders!$D604, products!$A:$A, 0), MATCH(orders!I$1, products!$A$1:$G$1, 0))</f>
        <v>Exc</v>
      </c>
      <c r="J604" t="str">
        <f>INDEX(products!$A:$G, MATCH(orders!$D604, products!$A:$A, 0), MATCH(orders!J$1, products!$A$1:$G$1, 0))</f>
        <v>L</v>
      </c>
      <c r="K604">
        <f>INDEX(products!$A:$G, MATCH(orders!$D604, products!$A:$A, 0), MATCH(orders!K$1, products!$A$1:$G$1, 0))</f>
        <v>0.2</v>
      </c>
      <c r="L604">
        <f>INDEX(products!$A:$G, MATCH(orders!$D604, products!$A:$A, 0), MATCH(orders!L$1, products!$A$1:$G$1, 0))</f>
        <v>4.4550000000000001</v>
      </c>
      <c r="M604">
        <f t="shared" si="9"/>
        <v>22.274999999999999</v>
      </c>
    </row>
    <row r="605" spans="1:13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IF(_xlfn.XLOOKUP(C605,customers!$A$1:$A$1001, customers!$C$1:$C$1001, , 0) = 0, "", _xlfn.XLOOKUP(C605,customers!$A$1:$A$1001, customers!$C$1:$C$1001, , 0))</f>
        <v>dfowlegr@epa.gov</v>
      </c>
      <c r="H605" t="str">
        <f>_xlfn.XLOOKUP(C605,customers!$A$1:$A$1001, customers!$G$1:$G$1001, , 0)</f>
        <v>United States</v>
      </c>
      <c r="I605" t="str">
        <f>INDEX(products!$A:$G, MATCH(orders!$D605, products!$A:$A, 0), MATCH(orders!I$1, products!$A$1:$G$1, 0))</f>
        <v>Rob</v>
      </c>
      <c r="J605" t="str">
        <f>INDEX(products!$A:$G, MATCH(orders!$D605, products!$A:$A, 0), MATCH(orders!J$1, products!$A$1:$G$1, 0))</f>
        <v>M</v>
      </c>
      <c r="K605">
        <f>INDEX(products!$A:$G, MATCH(orders!$D605, products!$A:$A, 0), MATCH(orders!K$1, products!$A$1:$G$1, 0))</f>
        <v>0.2</v>
      </c>
      <c r="L605">
        <f>INDEX(products!$A:$G, MATCH(orders!$D605, products!$A:$A, 0), MATCH(orders!L$1, products!$A$1:$G$1, 0))</f>
        <v>2.9849999999999999</v>
      </c>
      <c r="M605">
        <f t="shared" si="9"/>
        <v>8.9550000000000001</v>
      </c>
    </row>
    <row r="606" spans="1:13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 t="str">
        <f>IF(_xlfn.XLOOKUP(C606,customers!$A$1:$A$1001, customers!$C$1:$C$1001, , 0) = 0, "", _xlfn.XLOOKUP(C606,customers!$A$1:$A$1001, customers!$C$1:$C$1001, , 0))</f>
        <v/>
      </c>
      <c r="H606" t="str">
        <f>_xlfn.XLOOKUP(C606,customers!$A$1:$A$1001, customers!$G$1:$G$1001, , 0)</f>
        <v>Ireland</v>
      </c>
      <c r="I606" t="str">
        <f>INDEX(products!$A:$G, MATCH(orders!$D606, products!$A:$A, 0), MATCH(orders!I$1, products!$A$1:$G$1, 0))</f>
        <v>Lib</v>
      </c>
      <c r="J606" t="str">
        <f>INDEX(products!$A:$G, MATCH(orders!$D606, products!$A:$A, 0), MATCH(orders!J$1, products!$A$1:$G$1, 0))</f>
        <v>D</v>
      </c>
      <c r="K606">
        <f>INDEX(products!$A:$G, MATCH(orders!$D606, products!$A:$A, 0), MATCH(orders!K$1, products!$A$1:$G$1, 0))</f>
        <v>2.5</v>
      </c>
      <c r="L606">
        <f>INDEX(products!$A:$G, MATCH(orders!$D606, products!$A:$A, 0), MATCH(orders!L$1, products!$A$1:$G$1, 0))</f>
        <v>29.784999999999997</v>
      </c>
      <c r="M606">
        <f t="shared" si="9"/>
        <v>119.13999999999999</v>
      </c>
    </row>
    <row r="607" spans="1:13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IF(_xlfn.XLOOKUP(C607,customers!$A$1:$A$1001, customers!$C$1:$C$1001, , 0) = 0, "", _xlfn.XLOOKUP(C607,customers!$A$1:$A$1001, customers!$C$1:$C$1001, , 0))</f>
        <v>wpowleslandgt@soundcloud.com</v>
      </c>
      <c r="H607" t="str">
        <f>_xlfn.XLOOKUP(C607,customers!$A$1:$A$1001, customers!$G$1:$G$1001, , 0)</f>
        <v>United States</v>
      </c>
      <c r="I607" t="str">
        <f>INDEX(products!$A:$G, MATCH(orders!$D607, products!$A:$A, 0), MATCH(orders!I$1, products!$A$1:$G$1, 0))</f>
        <v>Ara</v>
      </c>
      <c r="J607" t="str">
        <f>INDEX(products!$A:$G, MATCH(orders!$D607, products!$A:$A, 0), MATCH(orders!J$1, products!$A$1:$G$1, 0))</f>
        <v>L</v>
      </c>
      <c r="K607">
        <f>INDEX(products!$A:$G, MATCH(orders!$D607, products!$A:$A, 0), MATCH(orders!K$1, products!$A$1:$G$1, 0))</f>
        <v>2.5</v>
      </c>
      <c r="L607">
        <f>INDEX(products!$A:$G, MATCH(orders!$D607, products!$A:$A, 0), MATCH(orders!L$1, products!$A$1:$G$1, 0))</f>
        <v>29.784999999999997</v>
      </c>
      <c r="M607">
        <f t="shared" si="9"/>
        <v>148.92499999999998</v>
      </c>
    </row>
    <row r="608" spans="1:13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IF(_xlfn.XLOOKUP(C608,customers!$A$1:$A$1001, customers!$C$1:$C$1001, , 0) = 0, "", _xlfn.XLOOKUP(C608,customers!$A$1:$A$1001, customers!$C$1:$C$1001, , 0))</f>
        <v>cverissimogh@theglobeandmail.com</v>
      </c>
      <c r="H608" t="str">
        <f>_xlfn.XLOOKUP(C608,customers!$A$1:$A$1001, customers!$G$1:$G$1001, , 0)</f>
        <v>United Kingdom</v>
      </c>
      <c r="I608" t="str">
        <f>INDEX(products!$A:$G, MATCH(orders!$D608, products!$A:$A, 0), MATCH(orders!I$1, products!$A$1:$G$1, 0))</f>
        <v>Lib</v>
      </c>
      <c r="J608" t="str">
        <f>INDEX(products!$A:$G, MATCH(orders!$D608, products!$A:$A, 0), MATCH(orders!J$1, products!$A$1:$G$1, 0))</f>
        <v>L</v>
      </c>
      <c r="K608">
        <f>INDEX(products!$A:$G, MATCH(orders!$D608, products!$A:$A, 0), MATCH(orders!K$1, products!$A$1:$G$1, 0))</f>
        <v>2.5</v>
      </c>
      <c r="L608">
        <f>INDEX(products!$A:$G, MATCH(orders!$D608, products!$A:$A, 0), MATCH(orders!L$1, products!$A$1:$G$1, 0))</f>
        <v>36.454999999999998</v>
      </c>
      <c r="M608">
        <f t="shared" si="9"/>
        <v>109.36499999999999</v>
      </c>
    </row>
    <row r="609" spans="1:13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IF(_xlfn.XLOOKUP(C609,customers!$A$1:$A$1001, customers!$C$1:$C$1001, , 0) = 0, "", _xlfn.XLOOKUP(C609,customers!$A$1:$A$1001, customers!$C$1:$C$1001, , 0))</f>
        <v>lellinghamgv@sciencedaily.com</v>
      </c>
      <c r="H609" t="str">
        <f>_xlfn.XLOOKUP(C609,customers!$A$1:$A$1001, customers!$G$1:$G$1001, , 0)</f>
        <v>United States</v>
      </c>
      <c r="I609" t="str">
        <f>INDEX(products!$A:$G, MATCH(orders!$D609, products!$A:$A, 0), MATCH(orders!I$1, products!$A$1:$G$1, 0))</f>
        <v>Exc</v>
      </c>
      <c r="J609" t="str">
        <f>INDEX(products!$A:$G, MATCH(orders!$D609, products!$A:$A, 0), MATCH(orders!J$1, products!$A$1:$G$1, 0))</f>
        <v>D</v>
      </c>
      <c r="K609">
        <f>INDEX(products!$A:$G, MATCH(orders!$D609, products!$A:$A, 0), MATCH(orders!K$1, products!$A$1:$G$1, 0))</f>
        <v>0.2</v>
      </c>
      <c r="L609">
        <f>INDEX(products!$A:$G, MATCH(orders!$D609, products!$A:$A, 0), MATCH(orders!L$1, products!$A$1:$G$1, 0))</f>
        <v>3.645</v>
      </c>
      <c r="M609">
        <f t="shared" si="9"/>
        <v>3.645</v>
      </c>
    </row>
    <row r="610" spans="1:13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 t="str">
        <f>IF(_xlfn.XLOOKUP(C610,customers!$A$1:$A$1001, customers!$C$1:$C$1001, , 0) = 0, "", _xlfn.XLOOKUP(C610,customers!$A$1:$A$1001, customers!$C$1:$C$1001, , 0))</f>
        <v/>
      </c>
      <c r="H610" t="str">
        <f>_xlfn.XLOOKUP(C610,customers!$A$1:$A$1001, customers!$G$1:$G$1001, , 0)</f>
        <v>United States</v>
      </c>
      <c r="I610" t="str">
        <f>INDEX(products!$A:$G, MATCH(orders!$D610, products!$A:$A, 0), MATCH(orders!I$1, products!$A$1:$G$1, 0))</f>
        <v>Exc</v>
      </c>
      <c r="J610" t="str">
        <f>INDEX(products!$A:$G, MATCH(orders!$D610, products!$A:$A, 0), MATCH(orders!J$1, products!$A$1:$G$1, 0))</f>
        <v>D</v>
      </c>
      <c r="K610">
        <f>INDEX(products!$A:$G, MATCH(orders!$D610, products!$A:$A, 0), MATCH(orders!K$1, products!$A$1:$G$1, 0))</f>
        <v>2.5</v>
      </c>
      <c r="L610">
        <f>INDEX(products!$A:$G, MATCH(orders!$D610, products!$A:$A, 0), MATCH(orders!L$1, products!$A$1:$G$1, 0))</f>
        <v>27.945</v>
      </c>
      <c r="M610">
        <f t="shared" si="9"/>
        <v>55.89</v>
      </c>
    </row>
    <row r="611" spans="1:13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IF(_xlfn.XLOOKUP(C611,customers!$A$1:$A$1001, customers!$C$1:$C$1001, , 0) = 0, "", _xlfn.XLOOKUP(C611,customers!$A$1:$A$1001, customers!$C$1:$C$1001, , 0))</f>
        <v>afendtgx@forbes.com</v>
      </c>
      <c r="H611" t="str">
        <f>_xlfn.XLOOKUP(C611,customers!$A$1:$A$1001, customers!$G$1:$G$1001, , 0)</f>
        <v>United States</v>
      </c>
      <c r="I611" t="str">
        <f>INDEX(products!$A:$G, MATCH(orders!$D611, products!$A:$A, 0), MATCH(orders!I$1, products!$A$1:$G$1, 0))</f>
        <v>Lib</v>
      </c>
      <c r="J611" t="str">
        <f>INDEX(products!$A:$G, MATCH(orders!$D611, products!$A:$A, 0), MATCH(orders!J$1, products!$A$1:$G$1, 0))</f>
        <v>M</v>
      </c>
      <c r="K611">
        <f>INDEX(products!$A:$G, MATCH(orders!$D611, products!$A:$A, 0), MATCH(orders!K$1, products!$A$1:$G$1, 0))</f>
        <v>0.2</v>
      </c>
      <c r="L611">
        <f>INDEX(products!$A:$G, MATCH(orders!$D611, products!$A:$A, 0), MATCH(orders!L$1, products!$A$1:$G$1, 0))</f>
        <v>4.3650000000000002</v>
      </c>
      <c r="M611">
        <f t="shared" si="9"/>
        <v>26.19</v>
      </c>
    </row>
    <row r="612" spans="1:13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IF(_xlfn.XLOOKUP(C612,customers!$A$1:$A$1001, customers!$C$1:$C$1001, , 0) = 0, "", _xlfn.XLOOKUP(C612,customers!$A$1:$A$1001, customers!$C$1:$C$1001, , 0))</f>
        <v>acleyburngy@lycos.com</v>
      </c>
      <c r="H612" t="str">
        <f>_xlfn.XLOOKUP(C612,customers!$A$1:$A$1001, customers!$G$1:$G$1001, , 0)</f>
        <v>United States</v>
      </c>
      <c r="I612" t="str">
        <f>INDEX(products!$A:$G, MATCH(orders!$D612, products!$A:$A, 0), MATCH(orders!I$1, products!$A$1:$G$1, 0))</f>
        <v>Rob</v>
      </c>
      <c r="J612" t="str">
        <f>INDEX(products!$A:$G, MATCH(orders!$D612, products!$A:$A, 0), MATCH(orders!J$1, products!$A$1:$G$1, 0))</f>
        <v>M</v>
      </c>
      <c r="K612">
        <f>INDEX(products!$A:$G, MATCH(orders!$D612, products!$A:$A, 0), MATCH(orders!K$1, products!$A$1:$G$1, 0))</f>
        <v>1</v>
      </c>
      <c r="L612">
        <f>INDEX(products!$A:$G, MATCH(orders!$D612, products!$A:$A, 0), MATCH(orders!L$1, products!$A$1:$G$1, 0))</f>
        <v>9.9499999999999993</v>
      </c>
      <c r="M612">
        <f t="shared" si="9"/>
        <v>39.799999999999997</v>
      </c>
    </row>
    <row r="613" spans="1:13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IF(_xlfn.XLOOKUP(C613,customers!$A$1:$A$1001, customers!$C$1:$C$1001, , 0) = 0, "", _xlfn.XLOOKUP(C613,customers!$A$1:$A$1001, customers!$C$1:$C$1001, , 0))</f>
        <v>tcastiglionegz@xing.com</v>
      </c>
      <c r="H613" t="str">
        <f>_xlfn.XLOOKUP(C613,customers!$A$1:$A$1001, customers!$G$1:$G$1001, , 0)</f>
        <v>United States</v>
      </c>
      <c r="I613" t="str">
        <f>INDEX(products!$A:$G, MATCH(orders!$D613, products!$A:$A, 0), MATCH(orders!I$1, products!$A$1:$G$1, 0))</f>
        <v>Exc</v>
      </c>
      <c r="J613" t="str">
        <f>INDEX(products!$A:$G, MATCH(orders!$D613, products!$A:$A, 0), MATCH(orders!J$1, products!$A$1:$G$1, 0))</f>
        <v>L</v>
      </c>
      <c r="K613">
        <f>INDEX(products!$A:$G, MATCH(orders!$D613, products!$A:$A, 0), MATCH(orders!K$1, products!$A$1:$G$1, 0))</f>
        <v>2.5</v>
      </c>
      <c r="L613">
        <f>INDEX(products!$A:$G, MATCH(orders!$D613, products!$A:$A, 0), MATCH(orders!L$1, products!$A$1:$G$1, 0))</f>
        <v>34.154999999999994</v>
      </c>
      <c r="M613">
        <f t="shared" si="9"/>
        <v>68.309999999999988</v>
      </c>
    </row>
    <row r="614" spans="1:13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 t="str">
        <f>IF(_xlfn.XLOOKUP(C614,customers!$A$1:$A$1001, customers!$C$1:$C$1001, , 0) = 0, "", _xlfn.XLOOKUP(C614,customers!$A$1:$A$1001, customers!$C$1:$C$1001, , 0))</f>
        <v/>
      </c>
      <c r="H614" t="str">
        <f>_xlfn.XLOOKUP(C614,customers!$A$1:$A$1001, customers!$G$1:$G$1001, , 0)</f>
        <v>Ireland</v>
      </c>
      <c r="I614" t="str">
        <f>INDEX(products!$A:$G, MATCH(orders!$D614, products!$A:$A, 0), MATCH(orders!I$1, products!$A$1:$G$1, 0))</f>
        <v>Ara</v>
      </c>
      <c r="J614" t="str">
        <f>INDEX(products!$A:$G, MATCH(orders!$D614, products!$A:$A, 0), MATCH(orders!J$1, products!$A$1:$G$1, 0))</f>
        <v>M</v>
      </c>
      <c r="K614">
        <f>INDEX(products!$A:$G, MATCH(orders!$D614, products!$A:$A, 0), MATCH(orders!K$1, products!$A$1:$G$1, 0))</f>
        <v>0.2</v>
      </c>
      <c r="L614">
        <f>INDEX(products!$A:$G, MATCH(orders!$D614, products!$A:$A, 0), MATCH(orders!L$1, products!$A$1:$G$1, 0))</f>
        <v>3.375</v>
      </c>
      <c r="M614">
        <f t="shared" si="9"/>
        <v>13.5</v>
      </c>
    </row>
    <row r="615" spans="1:13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 t="str">
        <f>IF(_xlfn.XLOOKUP(C615,customers!$A$1:$A$1001, customers!$C$1:$C$1001, , 0) = 0, "", _xlfn.XLOOKUP(C615,customers!$A$1:$A$1001, customers!$C$1:$C$1001, , 0))</f>
        <v/>
      </c>
      <c r="H615" t="str">
        <f>_xlfn.XLOOKUP(C615,customers!$A$1:$A$1001, customers!$G$1:$G$1001, , 0)</f>
        <v>United States</v>
      </c>
      <c r="I615" t="str">
        <f>INDEX(products!$A:$G, MATCH(orders!$D615, products!$A:$A, 0), MATCH(orders!I$1, products!$A$1:$G$1, 0))</f>
        <v>Rob</v>
      </c>
      <c r="J615" t="str">
        <f>INDEX(products!$A:$G, MATCH(orders!$D615, products!$A:$A, 0), MATCH(orders!J$1, products!$A$1:$G$1, 0))</f>
        <v>M</v>
      </c>
      <c r="K615">
        <f>INDEX(products!$A:$G, MATCH(orders!$D615, products!$A:$A, 0), MATCH(orders!K$1, products!$A$1:$G$1, 0))</f>
        <v>0.5</v>
      </c>
      <c r="L615">
        <f>INDEX(products!$A:$G, MATCH(orders!$D615, products!$A:$A, 0), MATCH(orders!L$1, products!$A$1:$G$1, 0))</f>
        <v>5.97</v>
      </c>
      <c r="M615">
        <f t="shared" si="9"/>
        <v>5.97</v>
      </c>
    </row>
    <row r="616" spans="1:13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IF(_xlfn.XLOOKUP(C616,customers!$A$1:$A$1001, customers!$C$1:$C$1001, , 0) = 0, "", _xlfn.XLOOKUP(C616,customers!$A$1:$A$1001, customers!$C$1:$C$1001, , 0))</f>
        <v>cverissimogh@theglobeandmail.com</v>
      </c>
      <c r="H616" t="str">
        <f>_xlfn.XLOOKUP(C616,customers!$A$1:$A$1001, customers!$G$1:$G$1001, , 0)</f>
        <v>United Kingdom</v>
      </c>
      <c r="I616" t="str">
        <f>INDEX(products!$A:$G, MATCH(orders!$D616, products!$A:$A, 0), MATCH(orders!I$1, products!$A$1:$G$1, 0))</f>
        <v>Rob</v>
      </c>
      <c r="J616" t="str">
        <f>INDEX(products!$A:$G, MATCH(orders!$D616, products!$A:$A, 0), MATCH(orders!J$1, products!$A$1:$G$1, 0))</f>
        <v>M</v>
      </c>
      <c r="K616">
        <f>INDEX(products!$A:$G, MATCH(orders!$D616, products!$A:$A, 0), MATCH(orders!K$1, products!$A$1:$G$1, 0))</f>
        <v>0.5</v>
      </c>
      <c r="L616">
        <f>INDEX(products!$A:$G, MATCH(orders!$D616, products!$A:$A, 0), MATCH(orders!L$1, products!$A$1:$G$1, 0))</f>
        <v>5.97</v>
      </c>
      <c r="M616">
        <f t="shared" si="9"/>
        <v>29.849999999999998</v>
      </c>
    </row>
    <row r="617" spans="1:13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IF(_xlfn.XLOOKUP(C617,customers!$A$1:$A$1001, customers!$C$1:$C$1001, , 0) = 0, "", _xlfn.XLOOKUP(C617,customers!$A$1:$A$1001, customers!$C$1:$C$1001, , 0))</f>
        <v>scouronneh3@mozilla.org</v>
      </c>
      <c r="H617" t="str">
        <f>_xlfn.XLOOKUP(C617,customers!$A$1:$A$1001, customers!$G$1:$G$1001, , 0)</f>
        <v>United States</v>
      </c>
      <c r="I617" t="str">
        <f>INDEX(products!$A:$G, MATCH(orders!$D617, products!$A:$A, 0), MATCH(orders!I$1, products!$A$1:$G$1, 0))</f>
        <v>Lib</v>
      </c>
      <c r="J617" t="str">
        <f>INDEX(products!$A:$G, MATCH(orders!$D617, products!$A:$A, 0), MATCH(orders!J$1, products!$A$1:$G$1, 0))</f>
        <v>L</v>
      </c>
      <c r="K617">
        <f>INDEX(products!$A:$G, MATCH(orders!$D617, products!$A:$A, 0), MATCH(orders!K$1, products!$A$1:$G$1, 0))</f>
        <v>2.5</v>
      </c>
      <c r="L617">
        <f>INDEX(products!$A:$G, MATCH(orders!$D617, products!$A:$A, 0), MATCH(orders!L$1, products!$A$1:$G$1, 0))</f>
        <v>36.454999999999998</v>
      </c>
      <c r="M617">
        <f t="shared" si="9"/>
        <v>72.91</v>
      </c>
    </row>
    <row r="618" spans="1:13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IF(_xlfn.XLOOKUP(C618,customers!$A$1:$A$1001, customers!$C$1:$C$1001, , 0) = 0, "", _xlfn.XLOOKUP(C618,customers!$A$1:$A$1001, customers!$C$1:$C$1001, , 0))</f>
        <v>lflippellih4@github.io</v>
      </c>
      <c r="H618" t="str">
        <f>_xlfn.XLOOKUP(C618,customers!$A$1:$A$1001, customers!$G$1:$G$1001, , 0)</f>
        <v>United Kingdom</v>
      </c>
      <c r="I618" t="str">
        <f>INDEX(products!$A:$G, MATCH(orders!$D618, products!$A:$A, 0), MATCH(orders!I$1, products!$A$1:$G$1, 0))</f>
        <v>Exc</v>
      </c>
      <c r="J618" t="str">
        <f>INDEX(products!$A:$G, MATCH(orders!$D618, products!$A:$A, 0), MATCH(orders!J$1, products!$A$1:$G$1, 0))</f>
        <v>M</v>
      </c>
      <c r="K618">
        <f>INDEX(products!$A:$G, MATCH(orders!$D618, products!$A:$A, 0), MATCH(orders!K$1, products!$A$1:$G$1, 0))</f>
        <v>2.5</v>
      </c>
      <c r="L618">
        <f>INDEX(products!$A:$G, MATCH(orders!$D618, products!$A:$A, 0), MATCH(orders!L$1, products!$A$1:$G$1, 0))</f>
        <v>31.624999999999996</v>
      </c>
      <c r="M618">
        <f t="shared" si="9"/>
        <v>126.49999999999999</v>
      </c>
    </row>
    <row r="619" spans="1:13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IF(_xlfn.XLOOKUP(C619,customers!$A$1:$A$1001, customers!$C$1:$C$1001, , 0) = 0, "", _xlfn.XLOOKUP(C619,customers!$A$1:$A$1001, customers!$C$1:$C$1001, , 0))</f>
        <v>relizabethh5@live.com</v>
      </c>
      <c r="H619" t="str">
        <f>_xlfn.XLOOKUP(C619,customers!$A$1:$A$1001, customers!$G$1:$G$1001, , 0)</f>
        <v>United States</v>
      </c>
      <c r="I619" t="str">
        <f>INDEX(products!$A:$G, MATCH(orders!$D619, products!$A:$A, 0), MATCH(orders!I$1, products!$A$1:$G$1, 0))</f>
        <v>Lib</v>
      </c>
      <c r="J619" t="str">
        <f>INDEX(products!$A:$G, MATCH(orders!$D619, products!$A:$A, 0), MATCH(orders!J$1, products!$A$1:$G$1, 0))</f>
        <v>M</v>
      </c>
      <c r="K619">
        <f>INDEX(products!$A:$G, MATCH(orders!$D619, products!$A:$A, 0), MATCH(orders!K$1, products!$A$1:$G$1, 0))</f>
        <v>2.5</v>
      </c>
      <c r="L619">
        <f>INDEX(products!$A:$G, MATCH(orders!$D619, products!$A:$A, 0), MATCH(orders!L$1, products!$A$1:$G$1, 0))</f>
        <v>33.464999999999996</v>
      </c>
      <c r="M619">
        <f t="shared" si="9"/>
        <v>33.464999999999996</v>
      </c>
    </row>
    <row r="620" spans="1:13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IF(_xlfn.XLOOKUP(C620,customers!$A$1:$A$1001, customers!$C$1:$C$1001, , 0) = 0, "", _xlfn.XLOOKUP(C620,customers!$A$1:$A$1001, customers!$C$1:$C$1001, , 0))</f>
        <v>irenhardh6@i2i.jp</v>
      </c>
      <c r="H620" t="str">
        <f>_xlfn.XLOOKUP(C620,customers!$A$1:$A$1001, customers!$G$1:$G$1001, , 0)</f>
        <v>United States</v>
      </c>
      <c r="I620" t="str">
        <f>INDEX(products!$A:$G, MATCH(orders!$D620, products!$A:$A, 0), MATCH(orders!I$1, products!$A$1:$G$1, 0))</f>
        <v>Exc</v>
      </c>
      <c r="J620" t="str">
        <f>INDEX(products!$A:$G, MATCH(orders!$D620, products!$A:$A, 0), MATCH(orders!J$1, products!$A$1:$G$1, 0))</f>
        <v>D</v>
      </c>
      <c r="K620">
        <f>INDEX(products!$A:$G, MATCH(orders!$D620, products!$A:$A, 0), MATCH(orders!K$1, products!$A$1:$G$1, 0))</f>
        <v>1</v>
      </c>
      <c r="L620">
        <f>INDEX(products!$A:$G, MATCH(orders!$D620, products!$A:$A, 0), MATCH(orders!L$1, products!$A$1:$G$1, 0))</f>
        <v>12.15</v>
      </c>
      <c r="M620">
        <f t="shared" si="9"/>
        <v>72.900000000000006</v>
      </c>
    </row>
    <row r="621" spans="1:13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IF(_xlfn.XLOOKUP(C621,customers!$A$1:$A$1001, customers!$C$1:$C$1001, , 0) = 0, "", _xlfn.XLOOKUP(C621,customers!$A$1:$A$1001, customers!$C$1:$C$1001, , 0))</f>
        <v>wrocheh7@xinhuanet.com</v>
      </c>
      <c r="H621" t="str">
        <f>_xlfn.XLOOKUP(C621,customers!$A$1:$A$1001, customers!$G$1:$G$1001, , 0)</f>
        <v>United States</v>
      </c>
      <c r="I621" t="str">
        <f>INDEX(products!$A:$G, MATCH(orders!$D621, products!$A:$A, 0), MATCH(orders!I$1, products!$A$1:$G$1, 0))</f>
        <v>Lib</v>
      </c>
      <c r="J621" t="str">
        <f>INDEX(products!$A:$G, MATCH(orders!$D621, products!$A:$A, 0), MATCH(orders!J$1, products!$A$1:$G$1, 0))</f>
        <v>D</v>
      </c>
      <c r="K621">
        <f>INDEX(products!$A:$G, MATCH(orders!$D621, products!$A:$A, 0), MATCH(orders!K$1, products!$A$1:$G$1, 0))</f>
        <v>0.5</v>
      </c>
      <c r="L621">
        <f>INDEX(products!$A:$G, MATCH(orders!$D621, products!$A:$A, 0), MATCH(orders!L$1, products!$A$1:$G$1, 0))</f>
        <v>7.77</v>
      </c>
      <c r="M621">
        <f t="shared" si="9"/>
        <v>15.54</v>
      </c>
    </row>
    <row r="622" spans="1:13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IF(_xlfn.XLOOKUP(C622,customers!$A$1:$A$1001, customers!$C$1:$C$1001, , 0) = 0, "", _xlfn.XLOOKUP(C622,customers!$A$1:$A$1001, customers!$C$1:$C$1001, , 0))</f>
        <v>lalawayhh@weather.com</v>
      </c>
      <c r="H622" t="str">
        <f>_xlfn.XLOOKUP(C622,customers!$A$1:$A$1001, customers!$G$1:$G$1001, , 0)</f>
        <v>United States</v>
      </c>
      <c r="I622" t="str">
        <f>INDEX(products!$A:$G, MATCH(orders!$D622, products!$A:$A, 0), MATCH(orders!I$1, products!$A$1:$G$1, 0))</f>
        <v>Ara</v>
      </c>
      <c r="J622" t="str">
        <f>INDEX(products!$A:$G, MATCH(orders!$D622, products!$A:$A, 0), MATCH(orders!J$1, products!$A$1:$G$1, 0))</f>
        <v>M</v>
      </c>
      <c r="K622">
        <f>INDEX(products!$A:$G, MATCH(orders!$D622, products!$A:$A, 0), MATCH(orders!K$1, products!$A$1:$G$1, 0))</f>
        <v>0.2</v>
      </c>
      <c r="L622">
        <f>INDEX(products!$A:$G, MATCH(orders!$D622, products!$A:$A, 0), MATCH(orders!L$1, products!$A$1:$G$1, 0))</f>
        <v>3.375</v>
      </c>
      <c r="M622">
        <f t="shared" si="9"/>
        <v>20.25</v>
      </c>
    </row>
    <row r="623" spans="1:13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IF(_xlfn.XLOOKUP(C623,customers!$A$1:$A$1001, customers!$C$1:$C$1001, , 0) = 0, "", _xlfn.XLOOKUP(C623,customers!$A$1:$A$1001, customers!$C$1:$C$1001, , 0))</f>
        <v>codgaardh9@nsw.gov.au</v>
      </c>
      <c r="H623" t="str">
        <f>_xlfn.XLOOKUP(C623,customers!$A$1:$A$1001, customers!$G$1:$G$1001, , 0)</f>
        <v>United States</v>
      </c>
      <c r="I623" t="str">
        <f>INDEX(products!$A:$G, MATCH(orders!$D623, products!$A:$A, 0), MATCH(orders!I$1, products!$A$1:$G$1, 0))</f>
        <v>Ara</v>
      </c>
      <c r="J623" t="str">
        <f>INDEX(products!$A:$G, MATCH(orders!$D623, products!$A:$A, 0), MATCH(orders!J$1, products!$A$1:$G$1, 0))</f>
        <v>L</v>
      </c>
      <c r="K623">
        <f>INDEX(products!$A:$G, MATCH(orders!$D623, products!$A:$A, 0), MATCH(orders!K$1, products!$A$1:$G$1, 0))</f>
        <v>1</v>
      </c>
      <c r="L623">
        <f>INDEX(products!$A:$G, MATCH(orders!$D623, products!$A:$A, 0), MATCH(orders!L$1, products!$A$1:$G$1, 0))</f>
        <v>12.95</v>
      </c>
      <c r="M623">
        <f t="shared" si="9"/>
        <v>77.699999999999989</v>
      </c>
    </row>
    <row r="624" spans="1:13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IF(_xlfn.XLOOKUP(C624,customers!$A$1:$A$1001, customers!$C$1:$C$1001, , 0) = 0, "", _xlfn.XLOOKUP(C624,customers!$A$1:$A$1001, customers!$C$1:$C$1001, , 0))</f>
        <v>bbyrdha@4shared.com</v>
      </c>
      <c r="H624" t="str">
        <f>_xlfn.XLOOKUP(C624,customers!$A$1:$A$1001, customers!$G$1:$G$1001, , 0)</f>
        <v>United States</v>
      </c>
      <c r="I624" t="str">
        <f>INDEX(products!$A:$G, MATCH(orders!$D624, products!$A:$A, 0), MATCH(orders!I$1, products!$A$1:$G$1, 0))</f>
        <v>Lib</v>
      </c>
      <c r="J624" t="str">
        <f>INDEX(products!$A:$G, MATCH(orders!$D624, products!$A:$A, 0), MATCH(orders!J$1, products!$A$1:$G$1, 0))</f>
        <v>M</v>
      </c>
      <c r="K624">
        <f>INDEX(products!$A:$G, MATCH(orders!$D624, products!$A:$A, 0), MATCH(orders!K$1, products!$A$1:$G$1, 0))</f>
        <v>2.5</v>
      </c>
      <c r="L624">
        <f>INDEX(products!$A:$G, MATCH(orders!$D624, products!$A:$A, 0), MATCH(orders!L$1, products!$A$1:$G$1, 0))</f>
        <v>33.464999999999996</v>
      </c>
      <c r="M624">
        <f t="shared" si="9"/>
        <v>133.85999999999999</v>
      </c>
    </row>
    <row r="625" spans="1:13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 t="str">
        <f>IF(_xlfn.XLOOKUP(C625,customers!$A$1:$A$1001, customers!$C$1:$C$1001, , 0) = 0, "", _xlfn.XLOOKUP(C625,customers!$A$1:$A$1001, customers!$C$1:$C$1001, , 0))</f>
        <v/>
      </c>
      <c r="H625" t="str">
        <f>_xlfn.XLOOKUP(C625,customers!$A$1:$A$1001, customers!$G$1:$G$1001, , 0)</f>
        <v>United Kingdom</v>
      </c>
      <c r="I625" t="str">
        <f>INDEX(products!$A:$G, MATCH(orders!$D625, products!$A:$A, 0), MATCH(orders!I$1, products!$A$1:$G$1, 0))</f>
        <v>Exc</v>
      </c>
      <c r="J625" t="str">
        <f>INDEX(products!$A:$G, MATCH(orders!$D625, products!$A:$A, 0), MATCH(orders!J$1, products!$A$1:$G$1, 0))</f>
        <v>D</v>
      </c>
      <c r="K625">
        <f>INDEX(products!$A:$G, MATCH(orders!$D625, products!$A:$A, 0), MATCH(orders!K$1, products!$A$1:$G$1, 0))</f>
        <v>1</v>
      </c>
      <c r="L625">
        <f>INDEX(products!$A:$G, MATCH(orders!$D625, products!$A:$A, 0), MATCH(orders!L$1, products!$A$1:$G$1, 0))</f>
        <v>12.15</v>
      </c>
      <c r="M625">
        <f t="shared" si="9"/>
        <v>12.15</v>
      </c>
    </row>
    <row r="626" spans="1:13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IF(_xlfn.XLOOKUP(C626,customers!$A$1:$A$1001, customers!$C$1:$C$1001, , 0) = 0, "", _xlfn.XLOOKUP(C626,customers!$A$1:$A$1001, customers!$C$1:$C$1001, , 0))</f>
        <v>dchardinhc@nhs.uk</v>
      </c>
      <c r="H626" t="str">
        <f>_xlfn.XLOOKUP(C626,customers!$A$1:$A$1001, customers!$G$1:$G$1001, , 0)</f>
        <v>Ireland</v>
      </c>
      <c r="I626" t="str">
        <f>INDEX(products!$A:$G, MATCH(orders!$D626, products!$A:$A, 0), MATCH(orders!I$1, products!$A$1:$G$1, 0))</f>
        <v>Exc</v>
      </c>
      <c r="J626" t="str">
        <f>INDEX(products!$A:$G, MATCH(orders!$D626, products!$A:$A, 0), MATCH(orders!J$1, products!$A$1:$G$1, 0))</f>
        <v>M</v>
      </c>
      <c r="K626">
        <f>INDEX(products!$A:$G, MATCH(orders!$D626, products!$A:$A, 0), MATCH(orders!K$1, products!$A$1:$G$1, 0))</f>
        <v>2.5</v>
      </c>
      <c r="L626">
        <f>INDEX(products!$A:$G, MATCH(orders!$D626, products!$A:$A, 0), MATCH(orders!L$1, products!$A$1:$G$1, 0))</f>
        <v>31.624999999999996</v>
      </c>
      <c r="M626">
        <f t="shared" si="9"/>
        <v>63.249999999999993</v>
      </c>
    </row>
    <row r="627" spans="1:13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IF(_xlfn.XLOOKUP(C627,customers!$A$1:$A$1001, customers!$C$1:$C$1001, , 0) = 0, "", _xlfn.XLOOKUP(C627,customers!$A$1:$A$1001, customers!$C$1:$C$1001, , 0))</f>
        <v>hradbonehd@newsvine.com</v>
      </c>
      <c r="H627" t="str">
        <f>_xlfn.XLOOKUP(C627,customers!$A$1:$A$1001, customers!$G$1:$G$1001, , 0)</f>
        <v>United States</v>
      </c>
      <c r="I627" t="str">
        <f>INDEX(products!$A:$G, MATCH(orders!$D627, products!$A:$A, 0), MATCH(orders!I$1, products!$A$1:$G$1, 0))</f>
        <v>Rob</v>
      </c>
      <c r="J627" t="str">
        <f>INDEX(products!$A:$G, MATCH(orders!$D627, products!$A:$A, 0), MATCH(orders!J$1, products!$A$1:$G$1, 0))</f>
        <v>L</v>
      </c>
      <c r="K627">
        <f>INDEX(products!$A:$G, MATCH(orders!$D627, products!$A:$A, 0), MATCH(orders!K$1, products!$A$1:$G$1, 0))</f>
        <v>0.5</v>
      </c>
      <c r="L627">
        <f>INDEX(products!$A:$G, MATCH(orders!$D627, products!$A:$A, 0), MATCH(orders!L$1, products!$A$1:$G$1, 0))</f>
        <v>7.169999999999999</v>
      </c>
      <c r="M627">
        <f t="shared" si="9"/>
        <v>35.849999999999994</v>
      </c>
    </row>
    <row r="628" spans="1:13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IF(_xlfn.XLOOKUP(C628,customers!$A$1:$A$1001, customers!$C$1:$C$1001, , 0) = 0, "", _xlfn.XLOOKUP(C628,customers!$A$1:$A$1001, customers!$C$1:$C$1001, , 0))</f>
        <v>wbernthhe@miitbeian.gov.cn</v>
      </c>
      <c r="H628" t="str">
        <f>_xlfn.XLOOKUP(C628,customers!$A$1:$A$1001, customers!$G$1:$G$1001, , 0)</f>
        <v>United States</v>
      </c>
      <c r="I628" t="str">
        <f>INDEX(products!$A:$G, MATCH(orders!$D628, products!$A:$A, 0), MATCH(orders!I$1, products!$A$1:$G$1, 0))</f>
        <v>Ara</v>
      </c>
      <c r="J628" t="str">
        <f>INDEX(products!$A:$G, MATCH(orders!$D628, products!$A:$A, 0), MATCH(orders!J$1, products!$A$1:$G$1, 0))</f>
        <v>M</v>
      </c>
      <c r="K628">
        <f>INDEX(products!$A:$G, MATCH(orders!$D628, products!$A:$A, 0), MATCH(orders!K$1, products!$A$1:$G$1, 0))</f>
        <v>2.5</v>
      </c>
      <c r="L628">
        <f>INDEX(products!$A:$G, MATCH(orders!$D628, products!$A:$A, 0), MATCH(orders!L$1, products!$A$1:$G$1, 0))</f>
        <v>25.874999999999996</v>
      </c>
      <c r="M628">
        <f t="shared" si="9"/>
        <v>77.624999999999986</v>
      </c>
    </row>
    <row r="629" spans="1:13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IF(_xlfn.XLOOKUP(C629,customers!$A$1:$A$1001, customers!$C$1:$C$1001, , 0) = 0, "", _xlfn.XLOOKUP(C629,customers!$A$1:$A$1001, customers!$C$1:$C$1001, , 0))</f>
        <v>bacarsonhf@cnn.com</v>
      </c>
      <c r="H629" t="str">
        <f>_xlfn.XLOOKUP(C629,customers!$A$1:$A$1001, customers!$G$1:$G$1001, , 0)</f>
        <v>United States</v>
      </c>
      <c r="I629" t="str">
        <f>INDEX(products!$A:$G, MATCH(orders!$D629, products!$A:$A, 0), MATCH(orders!I$1, products!$A$1:$G$1, 0))</f>
        <v>Exc</v>
      </c>
      <c r="J629" t="str">
        <f>INDEX(products!$A:$G, MATCH(orders!$D629, products!$A:$A, 0), MATCH(orders!J$1, products!$A$1:$G$1, 0))</f>
        <v>M</v>
      </c>
      <c r="K629">
        <f>INDEX(products!$A:$G, MATCH(orders!$D629, products!$A:$A, 0), MATCH(orders!K$1, products!$A$1:$G$1, 0))</f>
        <v>2.5</v>
      </c>
      <c r="L629">
        <f>INDEX(products!$A:$G, MATCH(orders!$D629, products!$A:$A, 0), MATCH(orders!L$1, products!$A$1:$G$1, 0))</f>
        <v>31.624999999999996</v>
      </c>
      <c r="M629">
        <f t="shared" si="9"/>
        <v>63.249999999999993</v>
      </c>
    </row>
    <row r="630" spans="1:13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IF(_xlfn.XLOOKUP(C630,customers!$A$1:$A$1001, customers!$C$1:$C$1001, , 0) = 0, "", _xlfn.XLOOKUP(C630,customers!$A$1:$A$1001, customers!$C$1:$C$1001, , 0))</f>
        <v>fbrighamhg@blog.com</v>
      </c>
      <c r="H630" t="str">
        <f>_xlfn.XLOOKUP(C630,customers!$A$1:$A$1001, customers!$G$1:$G$1001, , 0)</f>
        <v>Ireland</v>
      </c>
      <c r="I630" t="str">
        <f>INDEX(products!$A:$G, MATCH(orders!$D630, products!$A:$A, 0), MATCH(orders!I$1, products!$A$1:$G$1, 0))</f>
        <v>Exc</v>
      </c>
      <c r="J630" t="str">
        <f>INDEX(products!$A:$G, MATCH(orders!$D630, products!$A:$A, 0), MATCH(orders!J$1, products!$A$1:$G$1, 0))</f>
        <v>L</v>
      </c>
      <c r="K630">
        <f>INDEX(products!$A:$G, MATCH(orders!$D630, products!$A:$A, 0), MATCH(orders!K$1, products!$A$1:$G$1, 0))</f>
        <v>0.2</v>
      </c>
      <c r="L630">
        <f>INDEX(products!$A:$G, MATCH(orders!$D630, products!$A:$A, 0), MATCH(orders!L$1, products!$A$1:$G$1, 0))</f>
        <v>4.4550000000000001</v>
      </c>
      <c r="M630">
        <f t="shared" si="9"/>
        <v>26.73</v>
      </c>
    </row>
    <row r="631" spans="1:13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IF(_xlfn.XLOOKUP(C631,customers!$A$1:$A$1001, customers!$C$1:$C$1001, , 0) = 0, "", _xlfn.XLOOKUP(C631,customers!$A$1:$A$1001, customers!$C$1:$C$1001, , 0))</f>
        <v>fbrighamhg@blog.com</v>
      </c>
      <c r="H631" t="str">
        <f>_xlfn.XLOOKUP(C631,customers!$A$1:$A$1001, customers!$G$1:$G$1001, , 0)</f>
        <v>Ireland</v>
      </c>
      <c r="I631" t="str">
        <f>INDEX(products!$A:$G, MATCH(orders!$D631, products!$A:$A, 0), MATCH(orders!I$1, products!$A$1:$G$1, 0))</f>
        <v>Lib</v>
      </c>
      <c r="J631" t="str">
        <f>INDEX(products!$A:$G, MATCH(orders!$D631, products!$A:$A, 0), MATCH(orders!J$1, products!$A$1:$G$1, 0))</f>
        <v>D</v>
      </c>
      <c r="K631">
        <f>INDEX(products!$A:$G, MATCH(orders!$D631, products!$A:$A, 0), MATCH(orders!K$1, products!$A$1:$G$1, 0))</f>
        <v>0.5</v>
      </c>
      <c r="L631">
        <f>INDEX(products!$A:$G, MATCH(orders!$D631, products!$A:$A, 0), MATCH(orders!L$1, products!$A$1:$G$1, 0))</f>
        <v>7.77</v>
      </c>
      <c r="M631">
        <f t="shared" si="9"/>
        <v>31.08</v>
      </c>
    </row>
    <row r="632" spans="1:13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IF(_xlfn.XLOOKUP(C632,customers!$A$1:$A$1001, customers!$C$1:$C$1001, , 0) = 0, "", _xlfn.XLOOKUP(C632,customers!$A$1:$A$1001, customers!$C$1:$C$1001, , 0))</f>
        <v>fbrighamhg@blog.com</v>
      </c>
      <c r="H632" t="str">
        <f>_xlfn.XLOOKUP(C632,customers!$A$1:$A$1001, customers!$G$1:$G$1001, , 0)</f>
        <v>Ireland</v>
      </c>
      <c r="I632" t="str">
        <f>INDEX(products!$A:$G, MATCH(orders!$D632, products!$A:$A, 0), MATCH(orders!I$1, products!$A$1:$G$1, 0))</f>
        <v>Ara</v>
      </c>
      <c r="J632" t="str">
        <f>INDEX(products!$A:$G, MATCH(orders!$D632, products!$A:$A, 0), MATCH(orders!J$1, products!$A$1:$G$1, 0))</f>
        <v>D</v>
      </c>
      <c r="K632">
        <f>INDEX(products!$A:$G, MATCH(orders!$D632, products!$A:$A, 0), MATCH(orders!K$1, products!$A$1:$G$1, 0))</f>
        <v>0.2</v>
      </c>
      <c r="L632">
        <f>INDEX(products!$A:$G, MATCH(orders!$D632, products!$A:$A, 0), MATCH(orders!L$1, products!$A$1:$G$1, 0))</f>
        <v>2.9849999999999999</v>
      </c>
      <c r="M632">
        <f t="shared" si="9"/>
        <v>2.9849999999999999</v>
      </c>
    </row>
    <row r="633" spans="1:13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IF(_xlfn.XLOOKUP(C633,customers!$A$1:$A$1001, customers!$C$1:$C$1001, , 0) = 0, "", _xlfn.XLOOKUP(C633,customers!$A$1:$A$1001, customers!$C$1:$C$1001, , 0))</f>
        <v>fbrighamhg@blog.com</v>
      </c>
      <c r="H633" t="str">
        <f>_xlfn.XLOOKUP(C633,customers!$A$1:$A$1001, customers!$G$1:$G$1001, , 0)</f>
        <v>Ireland</v>
      </c>
      <c r="I633" t="str">
        <f>INDEX(products!$A:$G, MATCH(orders!$D633, products!$A:$A, 0), MATCH(orders!I$1, products!$A$1:$G$1, 0))</f>
        <v>Rob</v>
      </c>
      <c r="J633" t="str">
        <f>INDEX(products!$A:$G, MATCH(orders!$D633, products!$A:$A, 0), MATCH(orders!J$1, products!$A$1:$G$1, 0))</f>
        <v>D</v>
      </c>
      <c r="K633">
        <f>INDEX(products!$A:$G, MATCH(orders!$D633, products!$A:$A, 0), MATCH(orders!K$1, products!$A$1:$G$1, 0))</f>
        <v>2.5</v>
      </c>
      <c r="L633">
        <f>INDEX(products!$A:$G, MATCH(orders!$D633, products!$A:$A, 0), MATCH(orders!L$1, products!$A$1:$G$1, 0))</f>
        <v>20.584999999999997</v>
      </c>
      <c r="M633">
        <f t="shared" si="9"/>
        <v>102.92499999999998</v>
      </c>
    </row>
    <row r="634" spans="1:13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IF(_xlfn.XLOOKUP(C634,customers!$A$1:$A$1001, customers!$C$1:$C$1001, , 0) = 0, "", _xlfn.XLOOKUP(C634,customers!$A$1:$A$1001, customers!$C$1:$C$1001, , 0))</f>
        <v>myoxenhk@google.com</v>
      </c>
      <c r="H634" t="str">
        <f>_xlfn.XLOOKUP(C634,customers!$A$1:$A$1001, customers!$G$1:$G$1001, , 0)</f>
        <v>United States</v>
      </c>
      <c r="I634" t="str">
        <f>INDEX(products!$A:$G, MATCH(orders!$D634, products!$A:$A, 0), MATCH(orders!I$1, products!$A$1:$G$1, 0))</f>
        <v>Exc</v>
      </c>
      <c r="J634" t="str">
        <f>INDEX(products!$A:$G, MATCH(orders!$D634, products!$A:$A, 0), MATCH(orders!J$1, products!$A$1:$G$1, 0))</f>
        <v>L</v>
      </c>
      <c r="K634">
        <f>INDEX(products!$A:$G, MATCH(orders!$D634, products!$A:$A, 0), MATCH(orders!K$1, products!$A$1:$G$1, 0))</f>
        <v>0.5</v>
      </c>
      <c r="L634">
        <f>INDEX(products!$A:$G, MATCH(orders!$D634, products!$A:$A, 0), MATCH(orders!L$1, products!$A$1:$G$1, 0))</f>
        <v>8.91</v>
      </c>
      <c r="M634">
        <f t="shared" si="9"/>
        <v>35.64</v>
      </c>
    </row>
    <row r="635" spans="1:13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IF(_xlfn.XLOOKUP(C635,customers!$A$1:$A$1001, customers!$C$1:$C$1001, , 0) = 0, "", _xlfn.XLOOKUP(C635,customers!$A$1:$A$1001, customers!$C$1:$C$1001, , 0))</f>
        <v>gmcgavinhl@histats.com</v>
      </c>
      <c r="H635" t="str">
        <f>_xlfn.XLOOKUP(C635,customers!$A$1:$A$1001, customers!$G$1:$G$1001, , 0)</f>
        <v>United States</v>
      </c>
      <c r="I635" t="str">
        <f>INDEX(products!$A:$G, MATCH(orders!$D635, products!$A:$A, 0), MATCH(orders!I$1, products!$A$1:$G$1, 0))</f>
        <v>Rob</v>
      </c>
      <c r="J635" t="str">
        <f>INDEX(products!$A:$G, MATCH(orders!$D635, products!$A:$A, 0), MATCH(orders!J$1, products!$A$1:$G$1, 0))</f>
        <v>L</v>
      </c>
      <c r="K635">
        <f>INDEX(products!$A:$G, MATCH(orders!$D635, products!$A:$A, 0), MATCH(orders!K$1, products!$A$1:$G$1, 0))</f>
        <v>1</v>
      </c>
      <c r="L635">
        <f>INDEX(products!$A:$G, MATCH(orders!$D635, products!$A:$A, 0), MATCH(orders!L$1, products!$A$1:$G$1, 0))</f>
        <v>11.95</v>
      </c>
      <c r="M635">
        <f t="shared" si="9"/>
        <v>47.8</v>
      </c>
    </row>
    <row r="636" spans="1:13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IF(_xlfn.XLOOKUP(C636,customers!$A$1:$A$1001, customers!$C$1:$C$1001, , 0) = 0, "", _xlfn.XLOOKUP(C636,customers!$A$1:$A$1001, customers!$C$1:$C$1001, , 0))</f>
        <v>luttermarehm@engadget.com</v>
      </c>
      <c r="H636" t="str">
        <f>_xlfn.XLOOKUP(C636,customers!$A$1:$A$1001, customers!$G$1:$G$1001, , 0)</f>
        <v>United States</v>
      </c>
      <c r="I636" t="str">
        <f>INDEX(products!$A:$G, MATCH(orders!$D636, products!$A:$A, 0), MATCH(orders!I$1, products!$A$1:$G$1, 0))</f>
        <v>Lib</v>
      </c>
      <c r="J636" t="str">
        <f>INDEX(products!$A:$G, MATCH(orders!$D636, products!$A:$A, 0), MATCH(orders!J$1, products!$A$1:$G$1, 0))</f>
        <v>M</v>
      </c>
      <c r="K636">
        <f>INDEX(products!$A:$G, MATCH(orders!$D636, products!$A:$A, 0), MATCH(orders!K$1, products!$A$1:$G$1, 0))</f>
        <v>1</v>
      </c>
      <c r="L636">
        <f>INDEX(products!$A:$G, MATCH(orders!$D636, products!$A:$A, 0), MATCH(orders!L$1, products!$A$1:$G$1, 0))</f>
        <v>14.55</v>
      </c>
      <c r="M636">
        <f t="shared" si="9"/>
        <v>43.650000000000006</v>
      </c>
    </row>
    <row r="637" spans="1:13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IF(_xlfn.XLOOKUP(C637,customers!$A$1:$A$1001, customers!$C$1:$C$1001, , 0) = 0, "", _xlfn.XLOOKUP(C637,customers!$A$1:$A$1001, customers!$C$1:$C$1001, , 0))</f>
        <v>edambrogiohn@techcrunch.com</v>
      </c>
      <c r="H637" t="str">
        <f>_xlfn.XLOOKUP(C637,customers!$A$1:$A$1001, customers!$G$1:$G$1001, , 0)</f>
        <v>United States</v>
      </c>
      <c r="I637" t="str">
        <f>INDEX(products!$A:$G, MATCH(orders!$D637, products!$A:$A, 0), MATCH(orders!I$1, products!$A$1:$G$1, 0))</f>
        <v>Exc</v>
      </c>
      <c r="J637" t="str">
        <f>INDEX(products!$A:$G, MATCH(orders!$D637, products!$A:$A, 0), MATCH(orders!J$1, products!$A$1:$G$1, 0))</f>
        <v>L</v>
      </c>
      <c r="K637">
        <f>INDEX(products!$A:$G, MATCH(orders!$D637, products!$A:$A, 0), MATCH(orders!K$1, products!$A$1:$G$1, 0))</f>
        <v>0.5</v>
      </c>
      <c r="L637">
        <f>INDEX(products!$A:$G, MATCH(orders!$D637, products!$A:$A, 0), MATCH(orders!L$1, products!$A$1:$G$1, 0))</f>
        <v>8.91</v>
      </c>
      <c r="M637">
        <f t="shared" si="9"/>
        <v>35.64</v>
      </c>
    </row>
    <row r="638" spans="1:13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IF(_xlfn.XLOOKUP(C638,customers!$A$1:$A$1001, customers!$C$1:$C$1001, , 0) = 0, "", _xlfn.XLOOKUP(C638,customers!$A$1:$A$1001, customers!$C$1:$C$1001, , 0))</f>
        <v>cwinchcombeho@jiathis.com</v>
      </c>
      <c r="H638" t="str">
        <f>_xlfn.XLOOKUP(C638,customers!$A$1:$A$1001, customers!$G$1:$G$1001, , 0)</f>
        <v>United States</v>
      </c>
      <c r="I638" t="str">
        <f>INDEX(products!$A:$G, MATCH(orders!$D638, products!$A:$A, 0), MATCH(orders!I$1, products!$A$1:$G$1, 0))</f>
        <v>Lib</v>
      </c>
      <c r="J638" t="str">
        <f>INDEX(products!$A:$G, MATCH(orders!$D638, products!$A:$A, 0), MATCH(orders!J$1, products!$A$1:$G$1, 0))</f>
        <v>L</v>
      </c>
      <c r="K638">
        <f>INDEX(products!$A:$G, MATCH(orders!$D638, products!$A:$A, 0), MATCH(orders!K$1, products!$A$1:$G$1, 0))</f>
        <v>1</v>
      </c>
      <c r="L638">
        <f>INDEX(products!$A:$G, MATCH(orders!$D638, products!$A:$A, 0), MATCH(orders!L$1, products!$A$1:$G$1, 0))</f>
        <v>15.85</v>
      </c>
      <c r="M638">
        <f t="shared" si="9"/>
        <v>95.1</v>
      </c>
    </row>
    <row r="639" spans="1:13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IF(_xlfn.XLOOKUP(C639,customers!$A$1:$A$1001, customers!$C$1:$C$1001, , 0) = 0, "", _xlfn.XLOOKUP(C639,customers!$A$1:$A$1001, customers!$C$1:$C$1001, , 0))</f>
        <v>bpaumierhp@umn.edu</v>
      </c>
      <c r="H639" t="str">
        <f>_xlfn.XLOOKUP(C639,customers!$A$1:$A$1001, customers!$G$1:$G$1001, , 0)</f>
        <v>Ireland</v>
      </c>
      <c r="I639" t="str">
        <f>INDEX(products!$A:$G, MATCH(orders!$D639, products!$A:$A, 0), MATCH(orders!I$1, products!$A$1:$G$1, 0))</f>
        <v>Exc</v>
      </c>
      <c r="J639" t="str">
        <f>INDEX(products!$A:$G, MATCH(orders!$D639, products!$A:$A, 0), MATCH(orders!J$1, products!$A$1:$G$1, 0))</f>
        <v>M</v>
      </c>
      <c r="K639">
        <f>INDEX(products!$A:$G, MATCH(orders!$D639, products!$A:$A, 0), MATCH(orders!K$1, products!$A$1:$G$1, 0))</f>
        <v>2.5</v>
      </c>
      <c r="L639">
        <f>INDEX(products!$A:$G, MATCH(orders!$D639, products!$A:$A, 0), MATCH(orders!L$1, products!$A$1:$G$1, 0))</f>
        <v>31.624999999999996</v>
      </c>
      <c r="M639">
        <f t="shared" si="9"/>
        <v>31.624999999999996</v>
      </c>
    </row>
    <row r="640" spans="1:13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 t="str">
        <f>IF(_xlfn.XLOOKUP(C640,customers!$A$1:$A$1001, customers!$C$1:$C$1001, , 0) = 0, "", _xlfn.XLOOKUP(C640,customers!$A$1:$A$1001, customers!$C$1:$C$1001, , 0))</f>
        <v/>
      </c>
      <c r="H640" t="str">
        <f>_xlfn.XLOOKUP(C640,customers!$A$1:$A$1001, customers!$G$1:$G$1001, , 0)</f>
        <v>Ireland</v>
      </c>
      <c r="I640" t="str">
        <f>INDEX(products!$A:$G, MATCH(orders!$D640, products!$A:$A, 0), MATCH(orders!I$1, products!$A$1:$G$1, 0))</f>
        <v>Ara</v>
      </c>
      <c r="J640" t="str">
        <f>INDEX(products!$A:$G, MATCH(orders!$D640, products!$A:$A, 0), MATCH(orders!J$1, products!$A$1:$G$1, 0))</f>
        <v>M</v>
      </c>
      <c r="K640">
        <f>INDEX(products!$A:$G, MATCH(orders!$D640, products!$A:$A, 0), MATCH(orders!K$1, products!$A$1:$G$1, 0))</f>
        <v>2.5</v>
      </c>
      <c r="L640">
        <f>INDEX(products!$A:$G, MATCH(orders!$D640, products!$A:$A, 0), MATCH(orders!L$1, products!$A$1:$G$1, 0))</f>
        <v>25.874999999999996</v>
      </c>
      <c r="M640">
        <f t="shared" si="9"/>
        <v>77.624999999999986</v>
      </c>
    </row>
    <row r="641" spans="1:13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IF(_xlfn.XLOOKUP(C641,customers!$A$1:$A$1001, customers!$C$1:$C$1001, , 0) = 0, "", _xlfn.XLOOKUP(C641,customers!$A$1:$A$1001, customers!$C$1:$C$1001, , 0))</f>
        <v>jcapeyhr@bravesites.com</v>
      </c>
      <c r="H641" t="str">
        <f>_xlfn.XLOOKUP(C641,customers!$A$1:$A$1001, customers!$G$1:$G$1001, , 0)</f>
        <v>United States</v>
      </c>
      <c r="I641" t="str">
        <f>INDEX(products!$A:$G, MATCH(orders!$D641, products!$A:$A, 0), MATCH(orders!I$1, products!$A$1:$G$1, 0))</f>
        <v>Lib</v>
      </c>
      <c r="J641" t="str">
        <f>INDEX(products!$A:$G, MATCH(orders!$D641, products!$A:$A, 0), MATCH(orders!J$1, products!$A$1:$G$1, 0))</f>
        <v>D</v>
      </c>
      <c r="K641">
        <f>INDEX(products!$A:$G, MATCH(orders!$D641, products!$A:$A, 0), MATCH(orders!K$1, products!$A$1:$G$1, 0))</f>
        <v>0.2</v>
      </c>
      <c r="L641">
        <f>INDEX(products!$A:$G, MATCH(orders!$D641, products!$A:$A, 0), MATCH(orders!L$1, products!$A$1:$G$1, 0))</f>
        <v>3.8849999999999998</v>
      </c>
      <c r="M641">
        <f t="shared" si="9"/>
        <v>3.8849999999999998</v>
      </c>
    </row>
    <row r="642" spans="1:13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IF(_xlfn.XLOOKUP(C642,customers!$A$1:$A$1001, customers!$C$1:$C$1001, , 0) = 0, "", _xlfn.XLOOKUP(C642,customers!$A$1:$A$1001, customers!$C$1:$C$1001, , 0))</f>
        <v>tmathonneti0@google.co.jp</v>
      </c>
      <c r="H642" t="str">
        <f>_xlfn.XLOOKUP(C642,customers!$A$1:$A$1001, customers!$G$1:$G$1001, , 0)</f>
        <v>United States</v>
      </c>
      <c r="I642" t="str">
        <f>INDEX(products!$A:$G, MATCH(orders!$D642, products!$A:$A, 0), MATCH(orders!I$1, products!$A$1:$G$1, 0))</f>
        <v>Rob</v>
      </c>
      <c r="J642" t="str">
        <f>INDEX(products!$A:$G, MATCH(orders!$D642, products!$A:$A, 0), MATCH(orders!J$1, products!$A$1:$G$1, 0))</f>
        <v>L</v>
      </c>
      <c r="K642">
        <f>INDEX(products!$A:$G, MATCH(orders!$D642, products!$A:$A, 0), MATCH(orders!K$1, products!$A$1:$G$1, 0))</f>
        <v>2.5</v>
      </c>
      <c r="L642">
        <f>INDEX(products!$A:$G, MATCH(orders!$D642, products!$A:$A, 0), MATCH(orders!L$1, products!$A$1:$G$1, 0))</f>
        <v>27.484999999999996</v>
      </c>
      <c r="M642">
        <f t="shared" si="9"/>
        <v>137.42499999999998</v>
      </c>
    </row>
    <row r="643" spans="1:13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IF(_xlfn.XLOOKUP(C643,customers!$A$1:$A$1001, customers!$C$1:$C$1001, , 0) = 0, "", _xlfn.XLOOKUP(C643,customers!$A$1:$A$1001, customers!$C$1:$C$1001, , 0))</f>
        <v>ybasillht@theguardian.com</v>
      </c>
      <c r="H643" t="str">
        <f>_xlfn.XLOOKUP(C643,customers!$A$1:$A$1001, customers!$G$1:$G$1001, , 0)</f>
        <v>United States</v>
      </c>
      <c r="I643" t="str">
        <f>INDEX(products!$A:$G, MATCH(orders!$D643, products!$A:$A, 0), MATCH(orders!I$1, products!$A$1:$G$1, 0))</f>
        <v>Rob</v>
      </c>
      <c r="J643" t="str">
        <f>INDEX(products!$A:$G, MATCH(orders!$D643, products!$A:$A, 0), MATCH(orders!J$1, products!$A$1:$G$1, 0))</f>
        <v>L</v>
      </c>
      <c r="K643">
        <f>INDEX(products!$A:$G, MATCH(orders!$D643, products!$A:$A, 0), MATCH(orders!K$1, products!$A$1:$G$1, 0))</f>
        <v>1</v>
      </c>
      <c r="L643">
        <f>INDEX(products!$A:$G, MATCH(orders!$D643, products!$A:$A, 0), MATCH(orders!L$1, products!$A$1:$G$1, 0))</f>
        <v>11.95</v>
      </c>
      <c r="M643">
        <f t="shared" ref="M643:M706" si="10">L643 *E643</f>
        <v>35.849999999999994</v>
      </c>
    </row>
    <row r="644" spans="1:13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IF(_xlfn.XLOOKUP(C644,customers!$A$1:$A$1001, customers!$C$1:$C$1001, , 0) = 0, "", _xlfn.XLOOKUP(C644,customers!$A$1:$A$1001, customers!$C$1:$C$1001, , 0))</f>
        <v>mbaistowhu@i2i.jp</v>
      </c>
      <c r="H644" t="str">
        <f>_xlfn.XLOOKUP(C644,customers!$A$1:$A$1001, customers!$G$1:$G$1001, , 0)</f>
        <v>United Kingdom</v>
      </c>
      <c r="I644" t="str">
        <f>INDEX(products!$A:$G, MATCH(orders!$D644, products!$A:$A, 0), MATCH(orders!I$1, products!$A$1:$G$1, 0))</f>
        <v>Exc</v>
      </c>
      <c r="J644" t="str">
        <f>INDEX(products!$A:$G, MATCH(orders!$D644, products!$A:$A, 0), MATCH(orders!J$1, products!$A$1:$G$1, 0))</f>
        <v>M</v>
      </c>
      <c r="K644">
        <f>INDEX(products!$A:$G, MATCH(orders!$D644, products!$A:$A, 0), MATCH(orders!K$1, products!$A$1:$G$1, 0))</f>
        <v>0.2</v>
      </c>
      <c r="L644">
        <f>INDEX(products!$A:$G, MATCH(orders!$D644, products!$A:$A, 0), MATCH(orders!L$1, products!$A$1:$G$1, 0))</f>
        <v>4.125</v>
      </c>
      <c r="M644">
        <f t="shared" si="10"/>
        <v>8.25</v>
      </c>
    </row>
    <row r="645" spans="1:13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IF(_xlfn.XLOOKUP(C645,customers!$A$1:$A$1001, customers!$C$1:$C$1001, , 0) = 0, "", _xlfn.XLOOKUP(C645,customers!$A$1:$A$1001, customers!$C$1:$C$1001, , 0))</f>
        <v>cpallanthv@typepad.com</v>
      </c>
      <c r="H645" t="str">
        <f>_xlfn.XLOOKUP(C645,customers!$A$1:$A$1001, customers!$G$1:$G$1001, , 0)</f>
        <v>United States</v>
      </c>
      <c r="I645" t="str">
        <f>INDEX(products!$A:$G, MATCH(orders!$D645, products!$A:$A, 0), MATCH(orders!I$1, products!$A$1:$G$1, 0))</f>
        <v>Exc</v>
      </c>
      <c r="J645" t="str">
        <f>INDEX(products!$A:$G, MATCH(orders!$D645, products!$A:$A, 0), MATCH(orders!J$1, products!$A$1:$G$1, 0))</f>
        <v>L</v>
      </c>
      <c r="K645">
        <f>INDEX(products!$A:$G, MATCH(orders!$D645, products!$A:$A, 0), MATCH(orders!K$1, products!$A$1:$G$1, 0))</f>
        <v>2.5</v>
      </c>
      <c r="L645">
        <f>INDEX(products!$A:$G, MATCH(orders!$D645, products!$A:$A, 0), MATCH(orders!L$1, products!$A$1:$G$1, 0))</f>
        <v>34.154999999999994</v>
      </c>
      <c r="M645">
        <f t="shared" si="10"/>
        <v>102.46499999999997</v>
      </c>
    </row>
    <row r="646" spans="1:13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 t="str">
        <f>IF(_xlfn.XLOOKUP(C646,customers!$A$1:$A$1001, customers!$C$1:$C$1001, , 0) = 0, "", _xlfn.XLOOKUP(C646,customers!$A$1:$A$1001, customers!$C$1:$C$1001, , 0))</f>
        <v/>
      </c>
      <c r="H646" t="str">
        <f>_xlfn.XLOOKUP(C646,customers!$A$1:$A$1001, customers!$G$1:$G$1001, , 0)</f>
        <v>United States</v>
      </c>
      <c r="I646" t="str">
        <f>INDEX(products!$A:$G, MATCH(orders!$D646, products!$A:$A, 0), MATCH(orders!I$1, products!$A$1:$G$1, 0))</f>
        <v>Rob</v>
      </c>
      <c r="J646" t="str">
        <f>INDEX(products!$A:$G, MATCH(orders!$D646, products!$A:$A, 0), MATCH(orders!J$1, products!$A$1:$G$1, 0))</f>
        <v>D</v>
      </c>
      <c r="K646">
        <f>INDEX(products!$A:$G, MATCH(orders!$D646, products!$A:$A, 0), MATCH(orders!K$1, products!$A$1:$G$1, 0))</f>
        <v>2.5</v>
      </c>
      <c r="L646">
        <f>INDEX(products!$A:$G, MATCH(orders!$D646, products!$A:$A, 0), MATCH(orders!L$1, products!$A$1:$G$1, 0))</f>
        <v>20.584999999999997</v>
      </c>
      <c r="M646">
        <f t="shared" si="10"/>
        <v>41.169999999999995</v>
      </c>
    </row>
    <row r="647" spans="1:13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IF(_xlfn.XLOOKUP(C647,customers!$A$1:$A$1001, customers!$C$1:$C$1001, , 0) = 0, "", _xlfn.XLOOKUP(C647,customers!$A$1:$A$1001, customers!$C$1:$C$1001, , 0))</f>
        <v>dohx@redcross.org</v>
      </c>
      <c r="H647" t="str">
        <f>_xlfn.XLOOKUP(C647,customers!$A$1:$A$1001, customers!$G$1:$G$1001, , 0)</f>
        <v>United States</v>
      </c>
      <c r="I647" t="str">
        <f>INDEX(products!$A:$G, MATCH(orders!$D647, products!$A:$A, 0), MATCH(orders!I$1, products!$A$1:$G$1, 0))</f>
        <v>Ara</v>
      </c>
      <c r="J647" t="str">
        <f>INDEX(products!$A:$G, MATCH(orders!$D647, products!$A:$A, 0), MATCH(orders!J$1, products!$A$1:$G$1, 0))</f>
        <v>D</v>
      </c>
      <c r="K647">
        <f>INDEX(products!$A:$G, MATCH(orders!$D647, products!$A:$A, 0), MATCH(orders!K$1, products!$A$1:$G$1, 0))</f>
        <v>2.5</v>
      </c>
      <c r="L647">
        <f>INDEX(products!$A:$G, MATCH(orders!$D647, products!$A:$A, 0), MATCH(orders!L$1, products!$A$1:$G$1, 0))</f>
        <v>22.884999999999998</v>
      </c>
      <c r="M647">
        <f t="shared" si="10"/>
        <v>68.655000000000001</v>
      </c>
    </row>
    <row r="648" spans="1:13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IF(_xlfn.XLOOKUP(C648,customers!$A$1:$A$1001, customers!$C$1:$C$1001, , 0) = 0, "", _xlfn.XLOOKUP(C648,customers!$A$1:$A$1001, customers!$C$1:$C$1001, , 0))</f>
        <v>drallinhy@howstuffworks.com</v>
      </c>
      <c r="H648" t="str">
        <f>_xlfn.XLOOKUP(C648,customers!$A$1:$A$1001, customers!$G$1:$G$1001, , 0)</f>
        <v>United States</v>
      </c>
      <c r="I648" t="str">
        <f>INDEX(products!$A:$G, MATCH(orders!$D648, products!$A:$A, 0), MATCH(orders!I$1, products!$A$1:$G$1, 0))</f>
        <v>Ara</v>
      </c>
      <c r="J648" t="str">
        <f>INDEX(products!$A:$G, MATCH(orders!$D648, products!$A:$A, 0), MATCH(orders!J$1, products!$A$1:$G$1, 0))</f>
        <v>D</v>
      </c>
      <c r="K648">
        <f>INDEX(products!$A:$G, MATCH(orders!$D648, products!$A:$A, 0), MATCH(orders!K$1, products!$A$1:$G$1, 0))</f>
        <v>1</v>
      </c>
      <c r="L648">
        <f>INDEX(products!$A:$G, MATCH(orders!$D648, products!$A:$A, 0), MATCH(orders!L$1, products!$A$1:$G$1, 0))</f>
        <v>9.9499999999999993</v>
      </c>
      <c r="M648">
        <f t="shared" si="10"/>
        <v>9.9499999999999993</v>
      </c>
    </row>
    <row r="649" spans="1:13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IF(_xlfn.XLOOKUP(C649,customers!$A$1:$A$1001, customers!$C$1:$C$1001, , 0) = 0, "", _xlfn.XLOOKUP(C649,customers!$A$1:$A$1001, customers!$C$1:$C$1001, , 0))</f>
        <v>achillhz@epa.gov</v>
      </c>
      <c r="H649" t="str">
        <f>_xlfn.XLOOKUP(C649,customers!$A$1:$A$1001, customers!$G$1:$G$1001, , 0)</f>
        <v>United Kingdom</v>
      </c>
      <c r="I649" t="str">
        <f>INDEX(products!$A:$G, MATCH(orders!$D649, products!$A:$A, 0), MATCH(orders!I$1, products!$A$1:$G$1, 0))</f>
        <v>Lib</v>
      </c>
      <c r="J649" t="str">
        <f>INDEX(products!$A:$G, MATCH(orders!$D649, products!$A:$A, 0), MATCH(orders!J$1, products!$A$1:$G$1, 0))</f>
        <v>L</v>
      </c>
      <c r="K649">
        <f>INDEX(products!$A:$G, MATCH(orders!$D649, products!$A:$A, 0), MATCH(orders!K$1, products!$A$1:$G$1, 0))</f>
        <v>0.5</v>
      </c>
      <c r="L649">
        <f>INDEX(products!$A:$G, MATCH(orders!$D649, products!$A:$A, 0), MATCH(orders!L$1, products!$A$1:$G$1, 0))</f>
        <v>9.51</v>
      </c>
      <c r="M649">
        <f t="shared" si="10"/>
        <v>28.53</v>
      </c>
    </row>
    <row r="650" spans="1:13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IF(_xlfn.XLOOKUP(C650,customers!$A$1:$A$1001, customers!$C$1:$C$1001, , 0) = 0, "", _xlfn.XLOOKUP(C650,customers!$A$1:$A$1001, customers!$C$1:$C$1001, , 0))</f>
        <v>tmathonneti0@google.co.jp</v>
      </c>
      <c r="H650" t="str">
        <f>_xlfn.XLOOKUP(C650,customers!$A$1:$A$1001, customers!$G$1:$G$1001, , 0)</f>
        <v>United States</v>
      </c>
      <c r="I650" t="str">
        <f>INDEX(products!$A:$G, MATCH(orders!$D650, products!$A:$A, 0), MATCH(orders!I$1, products!$A$1:$G$1, 0))</f>
        <v>Rob</v>
      </c>
      <c r="J650" t="str">
        <f>INDEX(products!$A:$G, MATCH(orders!$D650, products!$A:$A, 0), MATCH(orders!J$1, products!$A$1:$G$1, 0))</f>
        <v>D</v>
      </c>
      <c r="K650">
        <f>INDEX(products!$A:$G, MATCH(orders!$D650, products!$A:$A, 0), MATCH(orders!K$1, products!$A$1:$G$1, 0))</f>
        <v>0.2</v>
      </c>
      <c r="L650">
        <f>INDEX(products!$A:$G, MATCH(orders!$D650, products!$A:$A, 0), MATCH(orders!L$1, products!$A$1:$G$1, 0))</f>
        <v>2.6849999999999996</v>
      </c>
      <c r="M650">
        <f t="shared" si="10"/>
        <v>16.11</v>
      </c>
    </row>
    <row r="651" spans="1:13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IF(_xlfn.XLOOKUP(C651,customers!$A$1:$A$1001, customers!$C$1:$C$1001, , 0) = 0, "", _xlfn.XLOOKUP(C651,customers!$A$1:$A$1001, customers!$C$1:$C$1001, , 0))</f>
        <v>cdenysi1@is.gd</v>
      </c>
      <c r="H651" t="str">
        <f>_xlfn.XLOOKUP(C651,customers!$A$1:$A$1001, customers!$G$1:$G$1001, , 0)</f>
        <v>United Kingdom</v>
      </c>
      <c r="I651" t="str">
        <f>INDEX(products!$A:$G, MATCH(orders!$D651, products!$A:$A, 0), MATCH(orders!I$1, products!$A$1:$G$1, 0))</f>
        <v>Lib</v>
      </c>
      <c r="J651" t="str">
        <f>INDEX(products!$A:$G, MATCH(orders!$D651, products!$A:$A, 0), MATCH(orders!J$1, products!$A$1:$G$1, 0))</f>
        <v>L</v>
      </c>
      <c r="K651">
        <f>INDEX(products!$A:$G, MATCH(orders!$D651, products!$A:$A, 0), MATCH(orders!K$1, products!$A$1:$G$1, 0))</f>
        <v>1</v>
      </c>
      <c r="L651">
        <f>INDEX(products!$A:$G, MATCH(orders!$D651, products!$A:$A, 0), MATCH(orders!L$1, products!$A$1:$G$1, 0))</f>
        <v>15.85</v>
      </c>
      <c r="M651">
        <f t="shared" si="10"/>
        <v>95.1</v>
      </c>
    </row>
    <row r="652" spans="1:13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IF(_xlfn.XLOOKUP(C652,customers!$A$1:$A$1001, customers!$C$1:$C$1001, , 0) = 0, "", _xlfn.XLOOKUP(C652,customers!$A$1:$A$1001, customers!$C$1:$C$1001, , 0))</f>
        <v>cstebbingsi2@drupal.org</v>
      </c>
      <c r="H652" t="str">
        <f>_xlfn.XLOOKUP(C652,customers!$A$1:$A$1001, customers!$G$1:$G$1001, , 0)</f>
        <v>United States</v>
      </c>
      <c r="I652" t="str">
        <f>INDEX(products!$A:$G, MATCH(orders!$D652, products!$A:$A, 0), MATCH(orders!I$1, products!$A$1:$G$1, 0))</f>
        <v>Rob</v>
      </c>
      <c r="J652" t="str">
        <f>INDEX(products!$A:$G, MATCH(orders!$D652, products!$A:$A, 0), MATCH(orders!J$1, products!$A$1:$G$1, 0))</f>
        <v>D</v>
      </c>
      <c r="K652">
        <f>INDEX(products!$A:$G, MATCH(orders!$D652, products!$A:$A, 0), MATCH(orders!K$1, products!$A$1:$G$1, 0))</f>
        <v>0.5</v>
      </c>
      <c r="L652">
        <f>INDEX(products!$A:$G, MATCH(orders!$D652, products!$A:$A, 0), MATCH(orders!L$1, products!$A$1:$G$1, 0))</f>
        <v>5.3699999999999992</v>
      </c>
      <c r="M652">
        <f t="shared" si="10"/>
        <v>5.3699999999999992</v>
      </c>
    </row>
    <row r="653" spans="1:13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 t="str">
        <f>IF(_xlfn.XLOOKUP(C653,customers!$A$1:$A$1001, customers!$C$1:$C$1001, , 0) = 0, "", _xlfn.XLOOKUP(C653,customers!$A$1:$A$1001, customers!$C$1:$C$1001, , 0))</f>
        <v/>
      </c>
      <c r="H653" t="str">
        <f>_xlfn.XLOOKUP(C653,customers!$A$1:$A$1001, customers!$G$1:$G$1001, , 0)</f>
        <v>United States</v>
      </c>
      <c r="I653" t="str">
        <f>INDEX(products!$A:$G, MATCH(orders!$D653, products!$A:$A, 0), MATCH(orders!I$1, products!$A$1:$G$1, 0))</f>
        <v>Rob</v>
      </c>
      <c r="J653" t="str">
        <f>INDEX(products!$A:$G, MATCH(orders!$D653, products!$A:$A, 0), MATCH(orders!J$1, products!$A$1:$G$1, 0))</f>
        <v>L</v>
      </c>
      <c r="K653">
        <f>INDEX(products!$A:$G, MATCH(orders!$D653, products!$A:$A, 0), MATCH(orders!K$1, products!$A$1:$G$1, 0))</f>
        <v>1</v>
      </c>
      <c r="L653">
        <f>INDEX(products!$A:$G, MATCH(orders!$D653, products!$A:$A, 0), MATCH(orders!L$1, products!$A$1:$G$1, 0))</f>
        <v>11.95</v>
      </c>
      <c r="M653">
        <f t="shared" si="10"/>
        <v>47.8</v>
      </c>
    </row>
    <row r="654" spans="1:13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IF(_xlfn.XLOOKUP(C654,customers!$A$1:$A$1001, customers!$C$1:$C$1001, , 0) = 0, "", _xlfn.XLOOKUP(C654,customers!$A$1:$A$1001, customers!$C$1:$C$1001, , 0))</f>
        <v>rzywickii4@ifeng.com</v>
      </c>
      <c r="H654" t="str">
        <f>_xlfn.XLOOKUP(C654,customers!$A$1:$A$1001, customers!$G$1:$G$1001, , 0)</f>
        <v>Ireland</v>
      </c>
      <c r="I654" t="str">
        <f>INDEX(products!$A:$G, MATCH(orders!$D654, products!$A:$A, 0), MATCH(orders!I$1, products!$A$1:$G$1, 0))</f>
        <v>Lib</v>
      </c>
      <c r="J654" t="str">
        <f>INDEX(products!$A:$G, MATCH(orders!$D654, products!$A:$A, 0), MATCH(orders!J$1, products!$A$1:$G$1, 0))</f>
        <v>L</v>
      </c>
      <c r="K654">
        <f>INDEX(products!$A:$G, MATCH(orders!$D654, products!$A:$A, 0), MATCH(orders!K$1, products!$A$1:$G$1, 0))</f>
        <v>1</v>
      </c>
      <c r="L654">
        <f>INDEX(products!$A:$G, MATCH(orders!$D654, products!$A:$A, 0), MATCH(orders!L$1, products!$A$1:$G$1, 0))</f>
        <v>15.85</v>
      </c>
      <c r="M654">
        <f t="shared" si="10"/>
        <v>63.4</v>
      </c>
    </row>
    <row r="655" spans="1:13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IF(_xlfn.XLOOKUP(C655,customers!$A$1:$A$1001, customers!$C$1:$C$1001, , 0) = 0, "", _xlfn.XLOOKUP(C655,customers!$A$1:$A$1001, customers!$C$1:$C$1001, , 0))</f>
        <v>aburgetti5@moonfruit.com</v>
      </c>
      <c r="H655" t="str">
        <f>_xlfn.XLOOKUP(C655,customers!$A$1:$A$1001, customers!$G$1:$G$1001, , 0)</f>
        <v>United States</v>
      </c>
      <c r="I655" t="str">
        <f>INDEX(products!$A:$G, MATCH(orders!$D655, products!$A:$A, 0), MATCH(orders!I$1, products!$A$1:$G$1, 0))</f>
        <v>Ara</v>
      </c>
      <c r="J655" t="str">
        <f>INDEX(products!$A:$G, MATCH(orders!$D655, products!$A:$A, 0), MATCH(orders!J$1, products!$A$1:$G$1, 0))</f>
        <v>M</v>
      </c>
      <c r="K655">
        <f>INDEX(products!$A:$G, MATCH(orders!$D655, products!$A:$A, 0), MATCH(orders!K$1, products!$A$1:$G$1, 0))</f>
        <v>2.5</v>
      </c>
      <c r="L655">
        <f>INDEX(products!$A:$G, MATCH(orders!$D655, products!$A:$A, 0), MATCH(orders!L$1, products!$A$1:$G$1, 0))</f>
        <v>25.874999999999996</v>
      </c>
      <c r="M655">
        <f t="shared" si="10"/>
        <v>103.49999999999999</v>
      </c>
    </row>
    <row r="656" spans="1:13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IF(_xlfn.XLOOKUP(C656,customers!$A$1:$A$1001, customers!$C$1:$C$1001, , 0) = 0, "", _xlfn.XLOOKUP(C656,customers!$A$1:$A$1001, customers!$C$1:$C$1001, , 0))</f>
        <v>mmalloyi6@seattletimes.com</v>
      </c>
      <c r="H656" t="str">
        <f>_xlfn.XLOOKUP(C656,customers!$A$1:$A$1001, customers!$G$1:$G$1001, , 0)</f>
        <v>United States</v>
      </c>
      <c r="I656" t="str">
        <f>INDEX(products!$A:$G, MATCH(orders!$D656, products!$A:$A, 0), MATCH(orders!I$1, products!$A$1:$G$1, 0))</f>
        <v>Ara</v>
      </c>
      <c r="J656" t="str">
        <f>INDEX(products!$A:$G, MATCH(orders!$D656, products!$A:$A, 0), MATCH(orders!J$1, products!$A$1:$G$1, 0))</f>
        <v>D</v>
      </c>
      <c r="K656">
        <f>INDEX(products!$A:$G, MATCH(orders!$D656, products!$A:$A, 0), MATCH(orders!K$1, products!$A$1:$G$1, 0))</f>
        <v>2.5</v>
      </c>
      <c r="L656">
        <f>INDEX(products!$A:$G, MATCH(orders!$D656, products!$A:$A, 0), MATCH(orders!L$1, products!$A$1:$G$1, 0))</f>
        <v>22.884999999999998</v>
      </c>
      <c r="M656">
        <f t="shared" si="10"/>
        <v>68.655000000000001</v>
      </c>
    </row>
    <row r="657" spans="1:13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IF(_xlfn.XLOOKUP(C657,customers!$A$1:$A$1001, customers!$C$1:$C$1001, , 0) = 0, "", _xlfn.XLOOKUP(C657,customers!$A$1:$A$1001, customers!$C$1:$C$1001, , 0))</f>
        <v>mmcparlandi7@w3.org</v>
      </c>
      <c r="H657" t="str">
        <f>_xlfn.XLOOKUP(C657,customers!$A$1:$A$1001, customers!$G$1:$G$1001, , 0)</f>
        <v>United States</v>
      </c>
      <c r="I657" t="str">
        <f>INDEX(products!$A:$G, MATCH(orders!$D657, products!$A:$A, 0), MATCH(orders!I$1, products!$A$1:$G$1, 0))</f>
        <v>Rob</v>
      </c>
      <c r="J657" t="str">
        <f>INDEX(products!$A:$G, MATCH(orders!$D657, products!$A:$A, 0), MATCH(orders!J$1, products!$A$1:$G$1, 0))</f>
        <v>M</v>
      </c>
      <c r="K657">
        <f>INDEX(products!$A:$G, MATCH(orders!$D657, products!$A:$A, 0), MATCH(orders!K$1, products!$A$1:$G$1, 0))</f>
        <v>2.5</v>
      </c>
      <c r="L657">
        <f>INDEX(products!$A:$G, MATCH(orders!$D657, products!$A:$A, 0), MATCH(orders!L$1, products!$A$1:$G$1, 0))</f>
        <v>22.884999999999998</v>
      </c>
      <c r="M657">
        <f t="shared" si="10"/>
        <v>45.769999999999996</v>
      </c>
    </row>
    <row r="658" spans="1:13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IF(_xlfn.XLOOKUP(C658,customers!$A$1:$A$1001, customers!$C$1:$C$1001, , 0) = 0, "", _xlfn.XLOOKUP(C658,customers!$A$1:$A$1001, customers!$C$1:$C$1001, , 0))</f>
        <v>sjennaroyi8@purevolume.com</v>
      </c>
      <c r="H658" t="str">
        <f>_xlfn.XLOOKUP(C658,customers!$A$1:$A$1001, customers!$G$1:$G$1001, , 0)</f>
        <v>United States</v>
      </c>
      <c r="I658" t="str">
        <f>INDEX(products!$A:$G, MATCH(orders!$D658, products!$A:$A, 0), MATCH(orders!I$1, products!$A$1:$G$1, 0))</f>
        <v>Lib</v>
      </c>
      <c r="J658" t="str">
        <f>INDEX(products!$A:$G, MATCH(orders!$D658, products!$A:$A, 0), MATCH(orders!J$1, products!$A$1:$G$1, 0))</f>
        <v>D</v>
      </c>
      <c r="K658">
        <f>INDEX(products!$A:$G, MATCH(orders!$D658, products!$A:$A, 0), MATCH(orders!K$1, products!$A$1:$G$1, 0))</f>
        <v>1</v>
      </c>
      <c r="L658">
        <f>INDEX(products!$A:$G, MATCH(orders!$D658, products!$A:$A, 0), MATCH(orders!L$1, products!$A$1:$G$1, 0))</f>
        <v>12.95</v>
      </c>
      <c r="M658">
        <f t="shared" si="10"/>
        <v>51.8</v>
      </c>
    </row>
    <row r="659" spans="1:13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IF(_xlfn.XLOOKUP(C659,customers!$A$1:$A$1001, customers!$C$1:$C$1001, , 0) = 0, "", _xlfn.XLOOKUP(C659,customers!$A$1:$A$1001, customers!$C$1:$C$1001, , 0))</f>
        <v>wplacei9@wsj.com</v>
      </c>
      <c r="H659" t="str">
        <f>_xlfn.XLOOKUP(C659,customers!$A$1:$A$1001, customers!$G$1:$G$1001, , 0)</f>
        <v>United States</v>
      </c>
      <c r="I659" t="str">
        <f>INDEX(products!$A:$G, MATCH(orders!$D659, products!$A:$A, 0), MATCH(orders!I$1, products!$A$1:$G$1, 0))</f>
        <v>Ara</v>
      </c>
      <c r="J659" t="str">
        <f>INDEX(products!$A:$G, MATCH(orders!$D659, products!$A:$A, 0), MATCH(orders!J$1, products!$A$1:$G$1, 0))</f>
        <v>M</v>
      </c>
      <c r="K659">
        <f>INDEX(products!$A:$G, MATCH(orders!$D659, products!$A:$A, 0), MATCH(orders!K$1, products!$A$1:$G$1, 0))</f>
        <v>0.5</v>
      </c>
      <c r="L659">
        <f>INDEX(products!$A:$G, MATCH(orders!$D659, products!$A:$A, 0), MATCH(orders!L$1, products!$A$1:$G$1, 0))</f>
        <v>6.75</v>
      </c>
      <c r="M659">
        <f t="shared" si="10"/>
        <v>13.5</v>
      </c>
    </row>
    <row r="660" spans="1:13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IF(_xlfn.XLOOKUP(C660,customers!$A$1:$A$1001, customers!$C$1:$C$1001, , 0) = 0, "", _xlfn.XLOOKUP(C660,customers!$A$1:$A$1001, customers!$C$1:$C$1001, , 0))</f>
        <v>jmillettik@addtoany.com</v>
      </c>
      <c r="H660" t="str">
        <f>_xlfn.XLOOKUP(C660,customers!$A$1:$A$1001, customers!$G$1:$G$1001, , 0)</f>
        <v>United States</v>
      </c>
      <c r="I660" t="str">
        <f>INDEX(products!$A:$G, MATCH(orders!$D660, products!$A:$A, 0), MATCH(orders!I$1, products!$A$1:$G$1, 0))</f>
        <v>Exc</v>
      </c>
      <c r="J660" t="str">
        <f>INDEX(products!$A:$G, MATCH(orders!$D660, products!$A:$A, 0), MATCH(orders!J$1, products!$A$1:$G$1, 0))</f>
        <v>M</v>
      </c>
      <c r="K660">
        <f>INDEX(products!$A:$G, MATCH(orders!$D660, products!$A:$A, 0), MATCH(orders!K$1, products!$A$1:$G$1, 0))</f>
        <v>0.5</v>
      </c>
      <c r="L660">
        <f>INDEX(products!$A:$G, MATCH(orders!$D660, products!$A:$A, 0), MATCH(orders!L$1, products!$A$1:$G$1, 0))</f>
        <v>8.25</v>
      </c>
      <c r="M660">
        <f t="shared" si="10"/>
        <v>24.75</v>
      </c>
    </row>
    <row r="661" spans="1:13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IF(_xlfn.XLOOKUP(C661,customers!$A$1:$A$1001, customers!$C$1:$C$1001, , 0) = 0, "", _xlfn.XLOOKUP(C661,customers!$A$1:$A$1001, customers!$C$1:$C$1001, , 0))</f>
        <v>dgadsdenib@google.com.hk</v>
      </c>
      <c r="H661" t="str">
        <f>_xlfn.XLOOKUP(C661,customers!$A$1:$A$1001, customers!$G$1:$G$1001, , 0)</f>
        <v>Ireland</v>
      </c>
      <c r="I661" t="str">
        <f>INDEX(products!$A:$G, MATCH(orders!$D661, products!$A:$A, 0), MATCH(orders!I$1, products!$A$1:$G$1, 0))</f>
        <v>Ara</v>
      </c>
      <c r="J661" t="str">
        <f>INDEX(products!$A:$G, MATCH(orders!$D661, products!$A:$A, 0), MATCH(orders!J$1, products!$A$1:$G$1, 0))</f>
        <v>D</v>
      </c>
      <c r="K661">
        <f>INDEX(products!$A:$G, MATCH(orders!$D661, products!$A:$A, 0), MATCH(orders!K$1, products!$A$1:$G$1, 0))</f>
        <v>2.5</v>
      </c>
      <c r="L661">
        <f>INDEX(products!$A:$G, MATCH(orders!$D661, products!$A:$A, 0), MATCH(orders!L$1, products!$A$1:$G$1, 0))</f>
        <v>22.884999999999998</v>
      </c>
      <c r="M661">
        <f t="shared" si="10"/>
        <v>45.769999999999996</v>
      </c>
    </row>
    <row r="662" spans="1:13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IF(_xlfn.XLOOKUP(C662,customers!$A$1:$A$1001, customers!$C$1:$C$1001, , 0) = 0, "", _xlfn.XLOOKUP(C662,customers!$A$1:$A$1001, customers!$C$1:$C$1001, , 0))</f>
        <v>vwakelinic@unesco.org</v>
      </c>
      <c r="H662" t="str">
        <f>_xlfn.XLOOKUP(C662,customers!$A$1:$A$1001, customers!$G$1:$G$1001, , 0)</f>
        <v>United States</v>
      </c>
      <c r="I662" t="str">
        <f>INDEX(products!$A:$G, MATCH(orders!$D662, products!$A:$A, 0), MATCH(orders!I$1, products!$A$1:$G$1, 0))</f>
        <v>Exc</v>
      </c>
      <c r="J662" t="str">
        <f>INDEX(products!$A:$G, MATCH(orders!$D662, products!$A:$A, 0), MATCH(orders!J$1, products!$A$1:$G$1, 0))</f>
        <v>L</v>
      </c>
      <c r="K662">
        <f>INDEX(products!$A:$G, MATCH(orders!$D662, products!$A:$A, 0), MATCH(orders!K$1, products!$A$1:$G$1, 0))</f>
        <v>0.5</v>
      </c>
      <c r="L662">
        <f>INDEX(products!$A:$G, MATCH(orders!$D662, products!$A:$A, 0), MATCH(orders!L$1, products!$A$1:$G$1, 0))</f>
        <v>8.91</v>
      </c>
      <c r="M662">
        <f t="shared" si="10"/>
        <v>53.46</v>
      </c>
    </row>
    <row r="663" spans="1:13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IF(_xlfn.XLOOKUP(C663,customers!$A$1:$A$1001, customers!$C$1:$C$1001, , 0) = 0, "", _xlfn.XLOOKUP(C663,customers!$A$1:$A$1001, customers!$C$1:$C$1001, , 0))</f>
        <v>acampsallid@zimbio.com</v>
      </c>
      <c r="H663" t="str">
        <f>_xlfn.XLOOKUP(C663,customers!$A$1:$A$1001, customers!$G$1:$G$1001, , 0)</f>
        <v>United States</v>
      </c>
      <c r="I663" t="str">
        <f>INDEX(products!$A:$G, MATCH(orders!$D663, products!$A:$A, 0), MATCH(orders!I$1, products!$A$1:$G$1, 0))</f>
        <v>Ara</v>
      </c>
      <c r="J663" t="str">
        <f>INDEX(products!$A:$G, MATCH(orders!$D663, products!$A:$A, 0), MATCH(orders!J$1, products!$A$1:$G$1, 0))</f>
        <v>M</v>
      </c>
      <c r="K663">
        <f>INDEX(products!$A:$G, MATCH(orders!$D663, products!$A:$A, 0), MATCH(orders!K$1, products!$A$1:$G$1, 0))</f>
        <v>0.2</v>
      </c>
      <c r="L663">
        <f>INDEX(products!$A:$G, MATCH(orders!$D663, products!$A:$A, 0), MATCH(orders!L$1, products!$A$1:$G$1, 0))</f>
        <v>3.375</v>
      </c>
      <c r="M663">
        <f t="shared" si="10"/>
        <v>20.25</v>
      </c>
    </row>
    <row r="664" spans="1:13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IF(_xlfn.XLOOKUP(C664,customers!$A$1:$A$1001, customers!$C$1:$C$1001, , 0) = 0, "", _xlfn.XLOOKUP(C664,customers!$A$1:$A$1001, customers!$C$1:$C$1001, , 0))</f>
        <v>smosebyie@stanford.edu</v>
      </c>
      <c r="H664" t="str">
        <f>_xlfn.XLOOKUP(C664,customers!$A$1:$A$1001, customers!$G$1:$G$1001, , 0)</f>
        <v>United States</v>
      </c>
      <c r="I664" t="str">
        <f>INDEX(products!$A:$G, MATCH(orders!$D664, products!$A:$A, 0), MATCH(orders!I$1, products!$A$1:$G$1, 0))</f>
        <v>Lib</v>
      </c>
      <c r="J664" t="str">
        <f>INDEX(products!$A:$G, MATCH(orders!$D664, products!$A:$A, 0), MATCH(orders!J$1, products!$A$1:$G$1, 0))</f>
        <v>D</v>
      </c>
      <c r="K664">
        <f>INDEX(products!$A:$G, MATCH(orders!$D664, products!$A:$A, 0), MATCH(orders!K$1, products!$A$1:$G$1, 0))</f>
        <v>2.5</v>
      </c>
      <c r="L664">
        <f>INDEX(products!$A:$G, MATCH(orders!$D664, products!$A:$A, 0), MATCH(orders!L$1, products!$A$1:$G$1, 0))</f>
        <v>29.784999999999997</v>
      </c>
      <c r="M664">
        <f t="shared" si="10"/>
        <v>148.92499999999998</v>
      </c>
    </row>
    <row r="665" spans="1:13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IF(_xlfn.XLOOKUP(C665,customers!$A$1:$A$1001, customers!$C$1:$C$1001, , 0) = 0, "", _xlfn.XLOOKUP(C665,customers!$A$1:$A$1001, customers!$C$1:$C$1001, , 0))</f>
        <v>cwassif@prweb.com</v>
      </c>
      <c r="H665" t="str">
        <f>_xlfn.XLOOKUP(C665,customers!$A$1:$A$1001, customers!$G$1:$G$1001, , 0)</f>
        <v>United States</v>
      </c>
      <c r="I665" t="str">
        <f>INDEX(products!$A:$G, MATCH(orders!$D665, products!$A:$A, 0), MATCH(orders!I$1, products!$A$1:$G$1, 0))</f>
        <v>Ara</v>
      </c>
      <c r="J665" t="str">
        <f>INDEX(products!$A:$G, MATCH(orders!$D665, products!$A:$A, 0), MATCH(orders!J$1, products!$A$1:$G$1, 0))</f>
        <v>M</v>
      </c>
      <c r="K665">
        <f>INDEX(products!$A:$G, MATCH(orders!$D665, products!$A:$A, 0), MATCH(orders!K$1, products!$A$1:$G$1, 0))</f>
        <v>1</v>
      </c>
      <c r="L665">
        <f>INDEX(products!$A:$G, MATCH(orders!$D665, products!$A:$A, 0), MATCH(orders!L$1, products!$A$1:$G$1, 0))</f>
        <v>11.25</v>
      </c>
      <c r="M665">
        <f t="shared" si="10"/>
        <v>67.5</v>
      </c>
    </row>
    <row r="666" spans="1:13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IF(_xlfn.XLOOKUP(C666,customers!$A$1:$A$1001, customers!$C$1:$C$1001, , 0) = 0, "", _xlfn.XLOOKUP(C666,customers!$A$1:$A$1001, customers!$C$1:$C$1001, , 0))</f>
        <v>isjostromig@pbs.org</v>
      </c>
      <c r="H666" t="str">
        <f>_xlfn.XLOOKUP(C666,customers!$A$1:$A$1001, customers!$G$1:$G$1001, , 0)</f>
        <v>United States</v>
      </c>
      <c r="I666" t="str">
        <f>INDEX(products!$A:$G, MATCH(orders!$D666, products!$A:$A, 0), MATCH(orders!I$1, products!$A$1:$G$1, 0))</f>
        <v>Exc</v>
      </c>
      <c r="J666" t="str">
        <f>INDEX(products!$A:$G, MATCH(orders!$D666, products!$A:$A, 0), MATCH(orders!J$1, products!$A$1:$G$1, 0))</f>
        <v>D</v>
      </c>
      <c r="K666">
        <f>INDEX(products!$A:$G, MATCH(orders!$D666, products!$A:$A, 0), MATCH(orders!K$1, products!$A$1:$G$1, 0))</f>
        <v>1</v>
      </c>
      <c r="L666">
        <f>INDEX(products!$A:$G, MATCH(orders!$D666, products!$A:$A, 0), MATCH(orders!L$1, products!$A$1:$G$1, 0))</f>
        <v>12.15</v>
      </c>
      <c r="M666">
        <f t="shared" si="10"/>
        <v>72.900000000000006</v>
      </c>
    </row>
    <row r="667" spans="1:13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IF(_xlfn.XLOOKUP(C667,customers!$A$1:$A$1001, customers!$C$1:$C$1001, , 0) = 0, "", _xlfn.XLOOKUP(C667,customers!$A$1:$A$1001, customers!$C$1:$C$1001, , 0))</f>
        <v>isjostromig@pbs.org</v>
      </c>
      <c r="H667" t="str">
        <f>_xlfn.XLOOKUP(C667,customers!$A$1:$A$1001, customers!$G$1:$G$1001, , 0)</f>
        <v>United States</v>
      </c>
      <c r="I667" t="str">
        <f>INDEX(products!$A:$G, MATCH(orders!$D667, products!$A:$A, 0), MATCH(orders!I$1, products!$A$1:$G$1, 0))</f>
        <v>Lib</v>
      </c>
      <c r="J667" t="str">
        <f>INDEX(products!$A:$G, MATCH(orders!$D667, products!$A:$A, 0), MATCH(orders!J$1, products!$A$1:$G$1, 0))</f>
        <v>D</v>
      </c>
      <c r="K667">
        <f>INDEX(products!$A:$G, MATCH(orders!$D667, products!$A:$A, 0), MATCH(orders!K$1, products!$A$1:$G$1, 0))</f>
        <v>0.2</v>
      </c>
      <c r="L667">
        <f>INDEX(products!$A:$G, MATCH(orders!$D667, products!$A:$A, 0), MATCH(orders!L$1, products!$A$1:$G$1, 0))</f>
        <v>3.8849999999999998</v>
      </c>
      <c r="M667">
        <f t="shared" si="10"/>
        <v>7.77</v>
      </c>
    </row>
    <row r="668" spans="1:13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IF(_xlfn.XLOOKUP(C668,customers!$A$1:$A$1001, customers!$C$1:$C$1001, , 0) = 0, "", _xlfn.XLOOKUP(C668,customers!$A$1:$A$1001, customers!$C$1:$C$1001, , 0))</f>
        <v>jbranchettii@bravesites.com</v>
      </c>
      <c r="H668" t="str">
        <f>_xlfn.XLOOKUP(C668,customers!$A$1:$A$1001, customers!$G$1:$G$1001, , 0)</f>
        <v>United States</v>
      </c>
      <c r="I668" t="str">
        <f>INDEX(products!$A:$G, MATCH(orders!$D668, products!$A:$A, 0), MATCH(orders!I$1, products!$A$1:$G$1, 0))</f>
        <v>Ara</v>
      </c>
      <c r="J668" t="str">
        <f>INDEX(products!$A:$G, MATCH(orders!$D668, products!$A:$A, 0), MATCH(orders!J$1, products!$A$1:$G$1, 0))</f>
        <v>D</v>
      </c>
      <c r="K668">
        <f>INDEX(products!$A:$G, MATCH(orders!$D668, products!$A:$A, 0), MATCH(orders!K$1, products!$A$1:$G$1, 0))</f>
        <v>2.5</v>
      </c>
      <c r="L668">
        <f>INDEX(products!$A:$G, MATCH(orders!$D668, products!$A:$A, 0), MATCH(orders!L$1, products!$A$1:$G$1, 0))</f>
        <v>22.884999999999998</v>
      </c>
      <c r="M668">
        <f t="shared" si="10"/>
        <v>91.539999999999992</v>
      </c>
    </row>
    <row r="669" spans="1:13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IF(_xlfn.XLOOKUP(C669,customers!$A$1:$A$1001, customers!$C$1:$C$1001, , 0) = 0, "", _xlfn.XLOOKUP(C669,customers!$A$1:$A$1001, customers!$C$1:$C$1001, , 0))</f>
        <v>nrudlandij@blogs.com</v>
      </c>
      <c r="H669" t="str">
        <f>_xlfn.XLOOKUP(C669,customers!$A$1:$A$1001, customers!$G$1:$G$1001, , 0)</f>
        <v>Ireland</v>
      </c>
      <c r="I669" t="str">
        <f>INDEX(products!$A:$G, MATCH(orders!$D669, products!$A:$A, 0), MATCH(orders!I$1, products!$A$1:$G$1, 0))</f>
        <v>Ara</v>
      </c>
      <c r="J669" t="str">
        <f>INDEX(products!$A:$G, MATCH(orders!$D669, products!$A:$A, 0), MATCH(orders!J$1, products!$A$1:$G$1, 0))</f>
        <v>D</v>
      </c>
      <c r="K669">
        <f>INDEX(products!$A:$G, MATCH(orders!$D669, products!$A:$A, 0), MATCH(orders!K$1, products!$A$1:$G$1, 0))</f>
        <v>1</v>
      </c>
      <c r="L669">
        <f>INDEX(products!$A:$G, MATCH(orders!$D669, products!$A:$A, 0), MATCH(orders!L$1, products!$A$1:$G$1, 0))</f>
        <v>9.9499999999999993</v>
      </c>
      <c r="M669">
        <f t="shared" si="10"/>
        <v>59.699999999999996</v>
      </c>
    </row>
    <row r="670" spans="1:13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IF(_xlfn.XLOOKUP(C670,customers!$A$1:$A$1001, customers!$C$1:$C$1001, , 0) = 0, "", _xlfn.XLOOKUP(C670,customers!$A$1:$A$1001, customers!$C$1:$C$1001, , 0))</f>
        <v>jmillettik@addtoany.com</v>
      </c>
      <c r="H670" t="str">
        <f>_xlfn.XLOOKUP(C670,customers!$A$1:$A$1001, customers!$G$1:$G$1001, , 0)</f>
        <v>United States</v>
      </c>
      <c r="I670" t="str">
        <f>INDEX(products!$A:$G, MATCH(orders!$D670, products!$A:$A, 0), MATCH(orders!I$1, products!$A$1:$G$1, 0))</f>
        <v>Rob</v>
      </c>
      <c r="J670" t="str">
        <f>INDEX(products!$A:$G, MATCH(orders!$D670, products!$A:$A, 0), MATCH(orders!J$1, products!$A$1:$G$1, 0))</f>
        <v>L</v>
      </c>
      <c r="K670">
        <f>INDEX(products!$A:$G, MATCH(orders!$D670, products!$A:$A, 0), MATCH(orders!K$1, products!$A$1:$G$1, 0))</f>
        <v>2.5</v>
      </c>
      <c r="L670">
        <f>INDEX(products!$A:$G, MATCH(orders!$D670, products!$A:$A, 0), MATCH(orders!L$1, products!$A$1:$G$1, 0))</f>
        <v>27.484999999999996</v>
      </c>
      <c r="M670">
        <f t="shared" si="10"/>
        <v>137.42499999999998</v>
      </c>
    </row>
    <row r="671" spans="1:13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IF(_xlfn.XLOOKUP(C671,customers!$A$1:$A$1001, customers!$C$1:$C$1001, , 0) = 0, "", _xlfn.XLOOKUP(C671,customers!$A$1:$A$1001, customers!$C$1:$C$1001, , 0))</f>
        <v>ftourryil@google.de</v>
      </c>
      <c r="H671" t="str">
        <f>_xlfn.XLOOKUP(C671,customers!$A$1:$A$1001, customers!$G$1:$G$1001, , 0)</f>
        <v>United States</v>
      </c>
      <c r="I671" t="str">
        <f>INDEX(products!$A:$G, MATCH(orders!$D671, products!$A:$A, 0), MATCH(orders!I$1, products!$A$1:$G$1, 0))</f>
        <v>Lib</v>
      </c>
      <c r="J671" t="str">
        <f>INDEX(products!$A:$G, MATCH(orders!$D671, products!$A:$A, 0), MATCH(orders!J$1, products!$A$1:$G$1, 0))</f>
        <v>M</v>
      </c>
      <c r="K671">
        <f>INDEX(products!$A:$G, MATCH(orders!$D671, products!$A:$A, 0), MATCH(orders!K$1, products!$A$1:$G$1, 0))</f>
        <v>2.5</v>
      </c>
      <c r="L671">
        <f>INDEX(products!$A:$G, MATCH(orders!$D671, products!$A:$A, 0), MATCH(orders!L$1, products!$A$1:$G$1, 0))</f>
        <v>33.464999999999996</v>
      </c>
      <c r="M671">
        <f t="shared" si="10"/>
        <v>66.929999999999993</v>
      </c>
    </row>
    <row r="672" spans="1:13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IF(_xlfn.XLOOKUP(C672,customers!$A$1:$A$1001, customers!$C$1:$C$1001, , 0) = 0, "", _xlfn.XLOOKUP(C672,customers!$A$1:$A$1001, customers!$C$1:$C$1001, , 0))</f>
        <v>cweatherallim@toplist.cz</v>
      </c>
      <c r="H672" t="str">
        <f>_xlfn.XLOOKUP(C672,customers!$A$1:$A$1001, customers!$G$1:$G$1001, , 0)</f>
        <v>United States</v>
      </c>
      <c r="I672" t="str">
        <f>INDEX(products!$A:$G, MATCH(orders!$D672, products!$A:$A, 0), MATCH(orders!I$1, products!$A$1:$G$1, 0))</f>
        <v>Lib</v>
      </c>
      <c r="J672" t="str">
        <f>INDEX(products!$A:$G, MATCH(orders!$D672, products!$A:$A, 0), MATCH(orders!J$1, products!$A$1:$G$1, 0))</f>
        <v>M</v>
      </c>
      <c r="K672">
        <f>INDEX(products!$A:$G, MATCH(orders!$D672, products!$A:$A, 0), MATCH(orders!K$1, products!$A$1:$G$1, 0))</f>
        <v>0.2</v>
      </c>
      <c r="L672">
        <f>INDEX(products!$A:$G, MATCH(orders!$D672, products!$A:$A, 0), MATCH(orders!L$1, products!$A$1:$G$1, 0))</f>
        <v>4.3650000000000002</v>
      </c>
      <c r="M672">
        <f t="shared" si="10"/>
        <v>13.095000000000001</v>
      </c>
    </row>
    <row r="673" spans="1:13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IF(_xlfn.XLOOKUP(C673,customers!$A$1:$A$1001, customers!$C$1:$C$1001, , 0) = 0, "", _xlfn.XLOOKUP(C673,customers!$A$1:$A$1001, customers!$C$1:$C$1001, , 0))</f>
        <v>gheindrickin@usda.gov</v>
      </c>
      <c r="H673" t="str">
        <f>_xlfn.XLOOKUP(C673,customers!$A$1:$A$1001, customers!$G$1:$G$1001, , 0)</f>
        <v>United States</v>
      </c>
      <c r="I673" t="str">
        <f>INDEX(products!$A:$G, MATCH(orders!$D673, products!$A:$A, 0), MATCH(orders!I$1, products!$A$1:$G$1, 0))</f>
        <v>Rob</v>
      </c>
      <c r="J673" t="str">
        <f>INDEX(products!$A:$G, MATCH(orders!$D673, products!$A:$A, 0), MATCH(orders!J$1, products!$A$1:$G$1, 0))</f>
        <v>L</v>
      </c>
      <c r="K673">
        <f>INDEX(products!$A:$G, MATCH(orders!$D673, products!$A:$A, 0), MATCH(orders!K$1, products!$A$1:$G$1, 0))</f>
        <v>1</v>
      </c>
      <c r="L673">
        <f>INDEX(products!$A:$G, MATCH(orders!$D673, products!$A:$A, 0), MATCH(orders!L$1, products!$A$1:$G$1, 0))</f>
        <v>11.95</v>
      </c>
      <c r="M673">
        <f t="shared" si="10"/>
        <v>59.75</v>
      </c>
    </row>
    <row r="674" spans="1:13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IF(_xlfn.XLOOKUP(C674,customers!$A$1:$A$1001, customers!$C$1:$C$1001, , 0) = 0, "", _xlfn.XLOOKUP(C674,customers!$A$1:$A$1001, customers!$C$1:$C$1001, , 0))</f>
        <v>limasonio@discuz.net</v>
      </c>
      <c r="H674" t="str">
        <f>_xlfn.XLOOKUP(C674,customers!$A$1:$A$1001, customers!$G$1:$G$1001, , 0)</f>
        <v>United States</v>
      </c>
      <c r="I674" t="str">
        <f>INDEX(products!$A:$G, MATCH(orders!$D674, products!$A:$A, 0), MATCH(orders!I$1, products!$A$1:$G$1, 0))</f>
        <v>Lib</v>
      </c>
      <c r="J674" t="str">
        <f>INDEX(products!$A:$G, MATCH(orders!$D674, products!$A:$A, 0), MATCH(orders!J$1, products!$A$1:$G$1, 0))</f>
        <v>M</v>
      </c>
      <c r="K674">
        <f>INDEX(products!$A:$G, MATCH(orders!$D674, products!$A:$A, 0), MATCH(orders!K$1, products!$A$1:$G$1, 0))</f>
        <v>0.5</v>
      </c>
      <c r="L674">
        <f>INDEX(products!$A:$G, MATCH(orders!$D674, products!$A:$A, 0), MATCH(orders!L$1, products!$A$1:$G$1, 0))</f>
        <v>8.73</v>
      </c>
      <c r="M674">
        <f t="shared" si="10"/>
        <v>43.650000000000006</v>
      </c>
    </row>
    <row r="675" spans="1:13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IF(_xlfn.XLOOKUP(C675,customers!$A$1:$A$1001, customers!$C$1:$C$1001, , 0) = 0, "", _xlfn.XLOOKUP(C675,customers!$A$1:$A$1001, customers!$C$1:$C$1001, , 0))</f>
        <v>hsaillip@odnoklassniki.ru</v>
      </c>
      <c r="H675" t="str">
        <f>_xlfn.XLOOKUP(C675,customers!$A$1:$A$1001, customers!$G$1:$G$1001, , 0)</f>
        <v>United States</v>
      </c>
      <c r="I675" t="str">
        <f>INDEX(products!$A:$G, MATCH(orders!$D675, products!$A:$A, 0), MATCH(orders!I$1, products!$A$1:$G$1, 0))</f>
        <v>Exc</v>
      </c>
      <c r="J675" t="str">
        <f>INDEX(products!$A:$G, MATCH(orders!$D675, products!$A:$A, 0), MATCH(orders!J$1, products!$A$1:$G$1, 0))</f>
        <v>M</v>
      </c>
      <c r="K675">
        <f>INDEX(products!$A:$G, MATCH(orders!$D675, products!$A:$A, 0), MATCH(orders!K$1, products!$A$1:$G$1, 0))</f>
        <v>1</v>
      </c>
      <c r="L675">
        <f>INDEX(products!$A:$G, MATCH(orders!$D675, products!$A:$A, 0), MATCH(orders!L$1, products!$A$1:$G$1, 0))</f>
        <v>13.75</v>
      </c>
      <c r="M675">
        <f t="shared" si="10"/>
        <v>82.5</v>
      </c>
    </row>
    <row r="676" spans="1:13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IF(_xlfn.XLOOKUP(C676,customers!$A$1:$A$1001, customers!$C$1:$C$1001, , 0) = 0, "", _xlfn.XLOOKUP(C676,customers!$A$1:$A$1001, customers!$C$1:$C$1001, , 0))</f>
        <v>hlarvoriq@last.fm</v>
      </c>
      <c r="H676" t="str">
        <f>_xlfn.XLOOKUP(C676,customers!$A$1:$A$1001, customers!$G$1:$G$1001, , 0)</f>
        <v>United States</v>
      </c>
      <c r="I676" t="str">
        <f>INDEX(products!$A:$G, MATCH(orders!$D676, products!$A:$A, 0), MATCH(orders!I$1, products!$A$1:$G$1, 0))</f>
        <v>Ara</v>
      </c>
      <c r="J676" t="str">
        <f>INDEX(products!$A:$G, MATCH(orders!$D676, products!$A:$A, 0), MATCH(orders!J$1, products!$A$1:$G$1, 0))</f>
        <v>L</v>
      </c>
      <c r="K676">
        <f>INDEX(products!$A:$G, MATCH(orders!$D676, products!$A:$A, 0), MATCH(orders!K$1, products!$A$1:$G$1, 0))</f>
        <v>2.5</v>
      </c>
      <c r="L676">
        <f>INDEX(products!$A:$G, MATCH(orders!$D676, products!$A:$A, 0), MATCH(orders!L$1, products!$A$1:$G$1, 0))</f>
        <v>29.784999999999997</v>
      </c>
      <c r="M676">
        <f t="shared" si="10"/>
        <v>178.70999999999998</v>
      </c>
    </row>
    <row r="677" spans="1:13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 t="str">
        <f>IF(_xlfn.XLOOKUP(C677,customers!$A$1:$A$1001, customers!$C$1:$C$1001, , 0) = 0, "", _xlfn.XLOOKUP(C677,customers!$A$1:$A$1001, customers!$C$1:$C$1001, , 0))</f>
        <v/>
      </c>
      <c r="H677" t="str">
        <f>_xlfn.XLOOKUP(C677,customers!$A$1:$A$1001, customers!$G$1:$G$1001, , 0)</f>
        <v>United States</v>
      </c>
      <c r="I677" t="str">
        <f>INDEX(products!$A:$G, MATCH(orders!$D677, products!$A:$A, 0), MATCH(orders!I$1, products!$A$1:$G$1, 0))</f>
        <v>Lib</v>
      </c>
      <c r="J677" t="str">
        <f>INDEX(products!$A:$G, MATCH(orders!$D677, products!$A:$A, 0), MATCH(orders!J$1, products!$A$1:$G$1, 0))</f>
        <v>D</v>
      </c>
      <c r="K677">
        <f>INDEX(products!$A:$G, MATCH(orders!$D677, products!$A:$A, 0), MATCH(orders!K$1, products!$A$1:$G$1, 0))</f>
        <v>2.5</v>
      </c>
      <c r="L677">
        <f>INDEX(products!$A:$G, MATCH(orders!$D677, products!$A:$A, 0), MATCH(orders!L$1, products!$A$1:$G$1, 0))</f>
        <v>29.784999999999997</v>
      </c>
      <c r="M677">
        <f t="shared" si="10"/>
        <v>119.13999999999999</v>
      </c>
    </row>
    <row r="678" spans="1:13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 t="str">
        <f>IF(_xlfn.XLOOKUP(C678,customers!$A$1:$A$1001, customers!$C$1:$C$1001, , 0) = 0, "", _xlfn.XLOOKUP(C678,customers!$A$1:$A$1001, customers!$C$1:$C$1001, , 0))</f>
        <v/>
      </c>
      <c r="H678" t="str">
        <f>_xlfn.XLOOKUP(C678,customers!$A$1:$A$1001, customers!$G$1:$G$1001, , 0)</f>
        <v>United States</v>
      </c>
      <c r="I678" t="str">
        <f>INDEX(products!$A:$G, MATCH(orders!$D678, products!$A:$A, 0), MATCH(orders!I$1, products!$A$1:$G$1, 0))</f>
        <v>Lib</v>
      </c>
      <c r="J678" t="str">
        <f>INDEX(products!$A:$G, MATCH(orders!$D678, products!$A:$A, 0), MATCH(orders!J$1, products!$A$1:$G$1, 0))</f>
        <v>L</v>
      </c>
      <c r="K678">
        <f>INDEX(products!$A:$G, MATCH(orders!$D678, products!$A:$A, 0), MATCH(orders!K$1, products!$A$1:$G$1, 0))</f>
        <v>0.5</v>
      </c>
      <c r="L678">
        <f>INDEX(products!$A:$G, MATCH(orders!$D678, products!$A:$A, 0), MATCH(orders!L$1, products!$A$1:$G$1, 0))</f>
        <v>9.51</v>
      </c>
      <c r="M678">
        <f t="shared" si="10"/>
        <v>47.55</v>
      </c>
    </row>
    <row r="679" spans="1:13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IF(_xlfn.XLOOKUP(C679,customers!$A$1:$A$1001, customers!$C$1:$C$1001, , 0) = 0, "", _xlfn.XLOOKUP(C679,customers!$A$1:$A$1001, customers!$C$1:$C$1001, , 0))</f>
        <v>cpenwardenit@mlb.com</v>
      </c>
      <c r="H679" t="str">
        <f>_xlfn.XLOOKUP(C679,customers!$A$1:$A$1001, customers!$G$1:$G$1001, , 0)</f>
        <v>Ireland</v>
      </c>
      <c r="I679" t="str">
        <f>INDEX(products!$A:$G, MATCH(orders!$D679, products!$A:$A, 0), MATCH(orders!I$1, products!$A$1:$G$1, 0))</f>
        <v>Lib</v>
      </c>
      <c r="J679" t="str">
        <f>INDEX(products!$A:$G, MATCH(orders!$D679, products!$A:$A, 0), MATCH(orders!J$1, products!$A$1:$G$1, 0))</f>
        <v>M</v>
      </c>
      <c r="K679">
        <f>INDEX(products!$A:$G, MATCH(orders!$D679, products!$A:$A, 0), MATCH(orders!K$1, products!$A$1:$G$1, 0))</f>
        <v>0.5</v>
      </c>
      <c r="L679">
        <f>INDEX(products!$A:$G, MATCH(orders!$D679, products!$A:$A, 0), MATCH(orders!L$1, products!$A$1:$G$1, 0))</f>
        <v>8.73</v>
      </c>
      <c r="M679">
        <f t="shared" si="10"/>
        <v>43.650000000000006</v>
      </c>
    </row>
    <row r="680" spans="1:13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IF(_xlfn.XLOOKUP(C680,customers!$A$1:$A$1001, customers!$C$1:$C$1001, , 0) = 0, "", _xlfn.XLOOKUP(C680,customers!$A$1:$A$1001, customers!$C$1:$C$1001, , 0))</f>
        <v>mmiddisiu@dmoz.org</v>
      </c>
      <c r="H680" t="str">
        <f>_xlfn.XLOOKUP(C680,customers!$A$1:$A$1001, customers!$G$1:$G$1001, , 0)</f>
        <v>United States</v>
      </c>
      <c r="I680" t="str">
        <f>INDEX(products!$A:$G, MATCH(orders!$D680, products!$A:$A, 0), MATCH(orders!I$1, products!$A$1:$G$1, 0))</f>
        <v>Ara</v>
      </c>
      <c r="J680" t="str">
        <f>INDEX(products!$A:$G, MATCH(orders!$D680, products!$A:$A, 0), MATCH(orders!J$1, products!$A$1:$G$1, 0))</f>
        <v>L</v>
      </c>
      <c r="K680">
        <f>INDEX(products!$A:$G, MATCH(orders!$D680, products!$A:$A, 0), MATCH(orders!K$1, products!$A$1:$G$1, 0))</f>
        <v>2.5</v>
      </c>
      <c r="L680">
        <f>INDEX(products!$A:$G, MATCH(orders!$D680, products!$A:$A, 0), MATCH(orders!L$1, products!$A$1:$G$1, 0))</f>
        <v>29.784999999999997</v>
      </c>
      <c r="M680">
        <f t="shared" si="10"/>
        <v>178.70999999999998</v>
      </c>
    </row>
    <row r="681" spans="1:13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IF(_xlfn.XLOOKUP(C681,customers!$A$1:$A$1001, customers!$C$1:$C$1001, , 0) = 0, "", _xlfn.XLOOKUP(C681,customers!$A$1:$A$1001, customers!$C$1:$C$1001, , 0))</f>
        <v>avairowiv@studiopress.com</v>
      </c>
      <c r="H681" t="str">
        <f>_xlfn.XLOOKUP(C681,customers!$A$1:$A$1001, customers!$G$1:$G$1001, , 0)</f>
        <v>United Kingdom</v>
      </c>
      <c r="I681" t="str">
        <f>INDEX(products!$A:$G, MATCH(orders!$D681, products!$A:$A, 0), MATCH(orders!I$1, products!$A$1:$G$1, 0))</f>
        <v>Rob</v>
      </c>
      <c r="J681" t="str">
        <f>INDEX(products!$A:$G, MATCH(orders!$D681, products!$A:$A, 0), MATCH(orders!J$1, products!$A$1:$G$1, 0))</f>
        <v>L</v>
      </c>
      <c r="K681">
        <f>INDEX(products!$A:$G, MATCH(orders!$D681, products!$A:$A, 0), MATCH(orders!K$1, products!$A$1:$G$1, 0))</f>
        <v>2.5</v>
      </c>
      <c r="L681">
        <f>INDEX(products!$A:$G, MATCH(orders!$D681, products!$A:$A, 0), MATCH(orders!L$1, products!$A$1:$G$1, 0))</f>
        <v>27.484999999999996</v>
      </c>
      <c r="M681">
        <f t="shared" si="10"/>
        <v>27.484999999999996</v>
      </c>
    </row>
    <row r="682" spans="1:13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IF(_xlfn.XLOOKUP(C682,customers!$A$1:$A$1001, customers!$C$1:$C$1001, , 0) = 0, "", _xlfn.XLOOKUP(C682,customers!$A$1:$A$1001, customers!$C$1:$C$1001, , 0))</f>
        <v>agoldieiw@goo.gl</v>
      </c>
      <c r="H682" t="str">
        <f>_xlfn.XLOOKUP(C682,customers!$A$1:$A$1001, customers!$G$1:$G$1001, , 0)</f>
        <v>United States</v>
      </c>
      <c r="I682" t="str">
        <f>INDEX(products!$A:$G, MATCH(orders!$D682, products!$A:$A, 0), MATCH(orders!I$1, products!$A$1:$G$1, 0))</f>
        <v>Ara</v>
      </c>
      <c r="J682" t="str">
        <f>INDEX(products!$A:$G, MATCH(orders!$D682, products!$A:$A, 0), MATCH(orders!J$1, products!$A$1:$G$1, 0))</f>
        <v>M</v>
      </c>
      <c r="K682">
        <f>INDEX(products!$A:$G, MATCH(orders!$D682, products!$A:$A, 0), MATCH(orders!K$1, products!$A$1:$G$1, 0))</f>
        <v>1</v>
      </c>
      <c r="L682">
        <f>INDEX(products!$A:$G, MATCH(orders!$D682, products!$A:$A, 0), MATCH(orders!L$1, products!$A$1:$G$1, 0))</f>
        <v>11.25</v>
      </c>
      <c r="M682">
        <f t="shared" si="10"/>
        <v>56.25</v>
      </c>
    </row>
    <row r="683" spans="1:13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IF(_xlfn.XLOOKUP(C683,customers!$A$1:$A$1001, customers!$C$1:$C$1001, , 0) = 0, "", _xlfn.XLOOKUP(C683,customers!$A$1:$A$1001, customers!$C$1:$C$1001, , 0))</f>
        <v>nayrisix@t-online.de</v>
      </c>
      <c r="H683" t="str">
        <f>_xlfn.XLOOKUP(C683,customers!$A$1:$A$1001, customers!$G$1:$G$1001, , 0)</f>
        <v>United Kingdom</v>
      </c>
      <c r="I683" t="str">
        <f>INDEX(products!$A:$G, MATCH(orders!$D683, products!$A:$A, 0), MATCH(orders!I$1, products!$A$1:$G$1, 0))</f>
        <v>Lib</v>
      </c>
      <c r="J683" t="str">
        <f>INDEX(products!$A:$G, MATCH(orders!$D683, products!$A:$A, 0), MATCH(orders!J$1, products!$A$1:$G$1, 0))</f>
        <v>L</v>
      </c>
      <c r="K683">
        <f>INDEX(products!$A:$G, MATCH(orders!$D683, products!$A:$A, 0), MATCH(orders!K$1, products!$A$1:$G$1, 0))</f>
        <v>0.2</v>
      </c>
      <c r="L683">
        <f>INDEX(products!$A:$G, MATCH(orders!$D683, products!$A:$A, 0), MATCH(orders!L$1, products!$A$1:$G$1, 0))</f>
        <v>4.7549999999999999</v>
      </c>
      <c r="M683">
        <f t="shared" si="10"/>
        <v>9.51</v>
      </c>
    </row>
    <row r="684" spans="1:13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IF(_xlfn.XLOOKUP(C684,customers!$A$1:$A$1001, customers!$C$1:$C$1001, , 0) = 0, "", _xlfn.XLOOKUP(C684,customers!$A$1:$A$1001, customers!$C$1:$C$1001, , 0))</f>
        <v>lbenediktovichiy@wunderground.com</v>
      </c>
      <c r="H684" t="str">
        <f>_xlfn.XLOOKUP(C684,customers!$A$1:$A$1001, customers!$G$1:$G$1001, , 0)</f>
        <v>United States</v>
      </c>
      <c r="I684" t="str">
        <f>INDEX(products!$A:$G, MATCH(orders!$D684, products!$A:$A, 0), MATCH(orders!I$1, products!$A$1:$G$1, 0))</f>
        <v>Exc</v>
      </c>
      <c r="J684" t="str">
        <f>INDEX(products!$A:$G, MATCH(orders!$D684, products!$A:$A, 0), MATCH(orders!J$1, products!$A$1:$G$1, 0))</f>
        <v>M</v>
      </c>
      <c r="K684">
        <f>INDEX(products!$A:$G, MATCH(orders!$D684, products!$A:$A, 0), MATCH(orders!K$1, products!$A$1:$G$1, 0))</f>
        <v>0.2</v>
      </c>
      <c r="L684">
        <f>INDEX(products!$A:$G, MATCH(orders!$D684, products!$A:$A, 0), MATCH(orders!L$1, products!$A$1:$G$1, 0))</f>
        <v>4.125</v>
      </c>
      <c r="M684">
        <f t="shared" si="10"/>
        <v>8.25</v>
      </c>
    </row>
    <row r="685" spans="1:13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IF(_xlfn.XLOOKUP(C685,customers!$A$1:$A$1001, customers!$C$1:$C$1001, , 0) = 0, "", _xlfn.XLOOKUP(C685,customers!$A$1:$A$1001, customers!$C$1:$C$1001, , 0))</f>
        <v>tjacobovitziz@cbc.ca</v>
      </c>
      <c r="H685" t="str">
        <f>_xlfn.XLOOKUP(C685,customers!$A$1:$A$1001, customers!$G$1:$G$1001, , 0)</f>
        <v>United States</v>
      </c>
      <c r="I685" t="str">
        <f>INDEX(products!$A:$G, MATCH(orders!$D685, products!$A:$A, 0), MATCH(orders!I$1, products!$A$1:$G$1, 0))</f>
        <v>Lib</v>
      </c>
      <c r="J685" t="str">
        <f>INDEX(products!$A:$G, MATCH(orders!$D685, products!$A:$A, 0), MATCH(orders!J$1, products!$A$1:$G$1, 0))</f>
        <v>D</v>
      </c>
      <c r="K685">
        <f>INDEX(products!$A:$G, MATCH(orders!$D685, products!$A:$A, 0), MATCH(orders!K$1, products!$A$1:$G$1, 0))</f>
        <v>0.5</v>
      </c>
      <c r="L685">
        <f>INDEX(products!$A:$G, MATCH(orders!$D685, products!$A:$A, 0), MATCH(orders!L$1, products!$A$1:$G$1, 0))</f>
        <v>7.77</v>
      </c>
      <c r="M685">
        <f t="shared" si="10"/>
        <v>46.62</v>
      </c>
    </row>
    <row r="686" spans="1:13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 t="str">
        <f>IF(_xlfn.XLOOKUP(C686,customers!$A$1:$A$1001, customers!$C$1:$C$1001, , 0) = 0, "", _xlfn.XLOOKUP(C686,customers!$A$1:$A$1001, customers!$C$1:$C$1001, , 0))</f>
        <v/>
      </c>
      <c r="H686" t="str">
        <f>_xlfn.XLOOKUP(C686,customers!$A$1:$A$1001, customers!$G$1:$G$1001, , 0)</f>
        <v>United States</v>
      </c>
      <c r="I686" t="str">
        <f>INDEX(products!$A:$G, MATCH(orders!$D686, products!$A:$A, 0), MATCH(orders!I$1, products!$A$1:$G$1, 0))</f>
        <v>Rob</v>
      </c>
      <c r="J686" t="str">
        <f>INDEX(products!$A:$G, MATCH(orders!$D686, products!$A:$A, 0), MATCH(orders!J$1, products!$A$1:$G$1, 0))</f>
        <v>L</v>
      </c>
      <c r="K686">
        <f>INDEX(products!$A:$G, MATCH(orders!$D686, products!$A:$A, 0), MATCH(orders!K$1, products!$A$1:$G$1, 0))</f>
        <v>1</v>
      </c>
      <c r="L686">
        <f>INDEX(products!$A:$G, MATCH(orders!$D686, products!$A:$A, 0), MATCH(orders!L$1, products!$A$1:$G$1, 0))</f>
        <v>11.95</v>
      </c>
      <c r="M686">
        <f t="shared" si="10"/>
        <v>71.699999999999989</v>
      </c>
    </row>
    <row r="687" spans="1:13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IF(_xlfn.XLOOKUP(C687,customers!$A$1:$A$1001, customers!$C$1:$C$1001, , 0) = 0, "", _xlfn.XLOOKUP(C687,customers!$A$1:$A$1001, customers!$C$1:$C$1001, , 0))</f>
        <v>jdruittj1@feedburner.com</v>
      </c>
      <c r="H687" t="str">
        <f>_xlfn.XLOOKUP(C687,customers!$A$1:$A$1001, customers!$G$1:$G$1001, , 0)</f>
        <v>United States</v>
      </c>
      <c r="I687" t="str">
        <f>INDEX(products!$A:$G, MATCH(orders!$D687, products!$A:$A, 0), MATCH(orders!I$1, products!$A$1:$G$1, 0))</f>
        <v>Lib</v>
      </c>
      <c r="J687" t="str">
        <f>INDEX(products!$A:$G, MATCH(orders!$D687, products!$A:$A, 0), MATCH(orders!J$1, products!$A$1:$G$1, 0))</f>
        <v>L</v>
      </c>
      <c r="K687">
        <f>INDEX(products!$A:$G, MATCH(orders!$D687, products!$A:$A, 0), MATCH(orders!K$1, products!$A$1:$G$1, 0))</f>
        <v>2.5</v>
      </c>
      <c r="L687">
        <f>INDEX(products!$A:$G, MATCH(orders!$D687, products!$A:$A, 0), MATCH(orders!L$1, products!$A$1:$G$1, 0))</f>
        <v>36.454999999999998</v>
      </c>
      <c r="M687">
        <f t="shared" si="10"/>
        <v>72.91</v>
      </c>
    </row>
    <row r="688" spans="1:13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IF(_xlfn.XLOOKUP(C688,customers!$A$1:$A$1001, customers!$C$1:$C$1001, , 0) = 0, "", _xlfn.XLOOKUP(C688,customers!$A$1:$A$1001, customers!$C$1:$C$1001, , 0))</f>
        <v>dshortallj2@wikipedia.org</v>
      </c>
      <c r="H688" t="str">
        <f>_xlfn.XLOOKUP(C688,customers!$A$1:$A$1001, customers!$G$1:$G$1001, , 0)</f>
        <v>United States</v>
      </c>
      <c r="I688" t="str">
        <f>INDEX(products!$A:$G, MATCH(orders!$D688, products!$A:$A, 0), MATCH(orders!I$1, products!$A$1:$G$1, 0))</f>
        <v>Rob</v>
      </c>
      <c r="J688" t="str">
        <f>INDEX(products!$A:$G, MATCH(orders!$D688, products!$A:$A, 0), MATCH(orders!J$1, products!$A$1:$G$1, 0))</f>
        <v>D</v>
      </c>
      <c r="K688">
        <f>INDEX(products!$A:$G, MATCH(orders!$D688, products!$A:$A, 0), MATCH(orders!K$1, products!$A$1:$G$1, 0))</f>
        <v>0.2</v>
      </c>
      <c r="L688">
        <f>INDEX(products!$A:$G, MATCH(orders!$D688, products!$A:$A, 0), MATCH(orders!L$1, products!$A$1:$G$1, 0))</f>
        <v>2.6849999999999996</v>
      </c>
      <c r="M688">
        <f t="shared" si="10"/>
        <v>8.0549999999999997</v>
      </c>
    </row>
    <row r="689" spans="1:13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IF(_xlfn.XLOOKUP(C689,customers!$A$1:$A$1001, customers!$C$1:$C$1001, , 0) = 0, "", _xlfn.XLOOKUP(C689,customers!$A$1:$A$1001, customers!$C$1:$C$1001, , 0))</f>
        <v>wcottierj3@cafepress.com</v>
      </c>
      <c r="H689" t="str">
        <f>_xlfn.XLOOKUP(C689,customers!$A$1:$A$1001, customers!$G$1:$G$1001, , 0)</f>
        <v>United States</v>
      </c>
      <c r="I689" t="str">
        <f>INDEX(products!$A:$G, MATCH(orders!$D689, products!$A:$A, 0), MATCH(orders!I$1, products!$A$1:$G$1, 0))</f>
        <v>Exc</v>
      </c>
      <c r="J689" t="str">
        <f>INDEX(products!$A:$G, MATCH(orders!$D689, products!$A:$A, 0), MATCH(orders!J$1, products!$A$1:$G$1, 0))</f>
        <v>M</v>
      </c>
      <c r="K689">
        <f>INDEX(products!$A:$G, MATCH(orders!$D689, products!$A:$A, 0), MATCH(orders!K$1, products!$A$1:$G$1, 0))</f>
        <v>0.5</v>
      </c>
      <c r="L689">
        <f>INDEX(products!$A:$G, MATCH(orders!$D689, products!$A:$A, 0), MATCH(orders!L$1, products!$A$1:$G$1, 0))</f>
        <v>8.25</v>
      </c>
      <c r="M689">
        <f t="shared" si="10"/>
        <v>16.5</v>
      </c>
    </row>
    <row r="690" spans="1:13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IF(_xlfn.XLOOKUP(C690,customers!$A$1:$A$1001, customers!$C$1:$C$1001, , 0) = 0, "", _xlfn.XLOOKUP(C690,customers!$A$1:$A$1001, customers!$C$1:$C$1001, , 0))</f>
        <v>kgrinstedj4@google.com.br</v>
      </c>
      <c r="H690" t="str">
        <f>_xlfn.XLOOKUP(C690,customers!$A$1:$A$1001, customers!$G$1:$G$1001, , 0)</f>
        <v>Ireland</v>
      </c>
      <c r="I690" t="str">
        <f>INDEX(products!$A:$G, MATCH(orders!$D690, products!$A:$A, 0), MATCH(orders!I$1, products!$A$1:$G$1, 0))</f>
        <v>Ara</v>
      </c>
      <c r="J690" t="str">
        <f>INDEX(products!$A:$G, MATCH(orders!$D690, products!$A:$A, 0), MATCH(orders!J$1, products!$A$1:$G$1, 0))</f>
        <v>L</v>
      </c>
      <c r="K690">
        <f>INDEX(products!$A:$G, MATCH(orders!$D690, products!$A:$A, 0), MATCH(orders!K$1, products!$A$1:$G$1, 0))</f>
        <v>1</v>
      </c>
      <c r="L690">
        <f>INDEX(products!$A:$G, MATCH(orders!$D690, products!$A:$A, 0), MATCH(orders!L$1, products!$A$1:$G$1, 0))</f>
        <v>12.95</v>
      </c>
      <c r="M690">
        <f t="shared" si="10"/>
        <v>64.75</v>
      </c>
    </row>
    <row r="691" spans="1:13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IF(_xlfn.XLOOKUP(C691,customers!$A$1:$A$1001, customers!$C$1:$C$1001, , 0) = 0, "", _xlfn.XLOOKUP(C691,customers!$A$1:$A$1001, customers!$C$1:$C$1001, , 0))</f>
        <v>dskynerj5@hubpages.com</v>
      </c>
      <c r="H691" t="str">
        <f>_xlfn.XLOOKUP(C691,customers!$A$1:$A$1001, customers!$G$1:$G$1001, , 0)</f>
        <v>United States</v>
      </c>
      <c r="I691" t="str">
        <f>INDEX(products!$A:$G, MATCH(orders!$D691, products!$A:$A, 0), MATCH(orders!I$1, products!$A$1:$G$1, 0))</f>
        <v>Ara</v>
      </c>
      <c r="J691" t="str">
        <f>INDEX(products!$A:$G, MATCH(orders!$D691, products!$A:$A, 0), MATCH(orders!J$1, products!$A$1:$G$1, 0))</f>
        <v>M</v>
      </c>
      <c r="K691">
        <f>INDEX(products!$A:$G, MATCH(orders!$D691, products!$A:$A, 0), MATCH(orders!K$1, products!$A$1:$G$1, 0))</f>
        <v>0.5</v>
      </c>
      <c r="L691">
        <f>INDEX(products!$A:$G, MATCH(orders!$D691, products!$A:$A, 0), MATCH(orders!L$1, products!$A$1:$G$1, 0))</f>
        <v>6.75</v>
      </c>
      <c r="M691">
        <f t="shared" si="10"/>
        <v>33.75</v>
      </c>
    </row>
    <row r="692" spans="1:13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 t="str">
        <f>IF(_xlfn.XLOOKUP(C692,customers!$A$1:$A$1001, customers!$C$1:$C$1001, , 0) = 0, "", _xlfn.XLOOKUP(C692,customers!$A$1:$A$1001, customers!$C$1:$C$1001, , 0))</f>
        <v/>
      </c>
      <c r="H692" t="str">
        <f>_xlfn.XLOOKUP(C692,customers!$A$1:$A$1001, customers!$G$1:$G$1001, , 0)</f>
        <v>United States</v>
      </c>
      <c r="I692" t="str">
        <f>INDEX(products!$A:$G, MATCH(orders!$D692, products!$A:$A, 0), MATCH(orders!I$1, products!$A$1:$G$1, 0))</f>
        <v>Lib</v>
      </c>
      <c r="J692" t="str">
        <f>INDEX(products!$A:$G, MATCH(orders!$D692, products!$A:$A, 0), MATCH(orders!J$1, products!$A$1:$G$1, 0))</f>
        <v>D</v>
      </c>
      <c r="K692">
        <f>INDEX(products!$A:$G, MATCH(orders!$D692, products!$A:$A, 0), MATCH(orders!K$1, products!$A$1:$G$1, 0))</f>
        <v>2.5</v>
      </c>
      <c r="L692">
        <f>INDEX(products!$A:$G, MATCH(orders!$D692, products!$A:$A, 0), MATCH(orders!L$1, products!$A$1:$G$1, 0))</f>
        <v>29.784999999999997</v>
      </c>
      <c r="M692">
        <f t="shared" si="10"/>
        <v>178.70999999999998</v>
      </c>
    </row>
    <row r="693" spans="1:13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IF(_xlfn.XLOOKUP(C693,customers!$A$1:$A$1001, customers!$C$1:$C$1001, , 0) = 0, "", _xlfn.XLOOKUP(C693,customers!$A$1:$A$1001, customers!$C$1:$C$1001, , 0))</f>
        <v>jdymokeje@prnewswire.com</v>
      </c>
      <c r="H693" t="str">
        <f>_xlfn.XLOOKUP(C693,customers!$A$1:$A$1001, customers!$G$1:$G$1001, , 0)</f>
        <v>Ireland</v>
      </c>
      <c r="I693" t="str">
        <f>INDEX(products!$A:$G, MATCH(orders!$D693, products!$A:$A, 0), MATCH(orders!I$1, products!$A$1:$G$1, 0))</f>
        <v>Ara</v>
      </c>
      <c r="J693" t="str">
        <f>INDEX(products!$A:$G, MATCH(orders!$D693, products!$A:$A, 0), MATCH(orders!J$1, products!$A$1:$G$1, 0))</f>
        <v>M</v>
      </c>
      <c r="K693">
        <f>INDEX(products!$A:$G, MATCH(orders!$D693, products!$A:$A, 0), MATCH(orders!K$1, products!$A$1:$G$1, 0))</f>
        <v>1</v>
      </c>
      <c r="L693">
        <f>INDEX(products!$A:$G, MATCH(orders!$D693, products!$A:$A, 0), MATCH(orders!L$1, products!$A$1:$G$1, 0))</f>
        <v>11.25</v>
      </c>
      <c r="M693">
        <f t="shared" si="10"/>
        <v>22.5</v>
      </c>
    </row>
    <row r="694" spans="1:13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IF(_xlfn.XLOOKUP(C694,customers!$A$1:$A$1001, customers!$C$1:$C$1001, , 0) = 0, "", _xlfn.XLOOKUP(C694,customers!$A$1:$A$1001, customers!$C$1:$C$1001, , 0))</f>
        <v>aweinmannj8@shinystat.com</v>
      </c>
      <c r="H694" t="str">
        <f>_xlfn.XLOOKUP(C694,customers!$A$1:$A$1001, customers!$G$1:$G$1001, , 0)</f>
        <v>United States</v>
      </c>
      <c r="I694" t="str">
        <f>INDEX(products!$A:$G, MATCH(orders!$D694, products!$A:$A, 0), MATCH(orders!I$1, products!$A$1:$G$1, 0))</f>
        <v>Lib</v>
      </c>
      <c r="J694" t="str">
        <f>INDEX(products!$A:$G, MATCH(orders!$D694, products!$A:$A, 0), MATCH(orders!J$1, products!$A$1:$G$1, 0))</f>
        <v>D</v>
      </c>
      <c r="K694">
        <f>INDEX(products!$A:$G, MATCH(orders!$D694, products!$A:$A, 0), MATCH(orders!K$1, products!$A$1:$G$1, 0))</f>
        <v>1</v>
      </c>
      <c r="L694">
        <f>INDEX(products!$A:$G, MATCH(orders!$D694, products!$A:$A, 0), MATCH(orders!L$1, products!$A$1:$G$1, 0))</f>
        <v>12.95</v>
      </c>
      <c r="M694">
        <f t="shared" si="10"/>
        <v>12.95</v>
      </c>
    </row>
    <row r="695" spans="1:13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IF(_xlfn.XLOOKUP(C695,customers!$A$1:$A$1001, customers!$C$1:$C$1001, , 0) = 0, "", _xlfn.XLOOKUP(C695,customers!$A$1:$A$1001, customers!$C$1:$C$1001, , 0))</f>
        <v>eandriessenj9@europa.eu</v>
      </c>
      <c r="H695" t="str">
        <f>_xlfn.XLOOKUP(C695,customers!$A$1:$A$1001, customers!$G$1:$G$1001, , 0)</f>
        <v>United States</v>
      </c>
      <c r="I695" t="str">
        <f>INDEX(products!$A:$G, MATCH(orders!$D695, products!$A:$A, 0), MATCH(orders!I$1, products!$A$1:$G$1, 0))</f>
        <v>Ara</v>
      </c>
      <c r="J695" t="str">
        <f>INDEX(products!$A:$G, MATCH(orders!$D695, products!$A:$A, 0), MATCH(orders!J$1, products!$A$1:$G$1, 0))</f>
        <v>M</v>
      </c>
      <c r="K695">
        <f>INDEX(products!$A:$G, MATCH(orders!$D695, products!$A:$A, 0), MATCH(orders!K$1, products!$A$1:$G$1, 0))</f>
        <v>2.5</v>
      </c>
      <c r="L695">
        <f>INDEX(products!$A:$G, MATCH(orders!$D695, products!$A:$A, 0), MATCH(orders!L$1, products!$A$1:$G$1, 0))</f>
        <v>25.874999999999996</v>
      </c>
      <c r="M695">
        <f t="shared" si="10"/>
        <v>51.749999999999993</v>
      </c>
    </row>
    <row r="696" spans="1:13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IF(_xlfn.XLOOKUP(C696,customers!$A$1:$A$1001, customers!$C$1:$C$1001, , 0) = 0, "", _xlfn.XLOOKUP(C696,customers!$A$1:$A$1001, customers!$C$1:$C$1001, , 0))</f>
        <v>rdeaconsonja@archive.org</v>
      </c>
      <c r="H696" t="str">
        <f>_xlfn.XLOOKUP(C696,customers!$A$1:$A$1001, customers!$G$1:$G$1001, , 0)</f>
        <v>United States</v>
      </c>
      <c r="I696" t="str">
        <f>INDEX(products!$A:$G, MATCH(orders!$D696, products!$A:$A, 0), MATCH(orders!I$1, products!$A$1:$G$1, 0))</f>
        <v>Exc</v>
      </c>
      <c r="J696" t="str">
        <f>INDEX(products!$A:$G, MATCH(orders!$D696, products!$A:$A, 0), MATCH(orders!J$1, products!$A$1:$G$1, 0))</f>
        <v>D</v>
      </c>
      <c r="K696">
        <f>INDEX(products!$A:$G, MATCH(orders!$D696, products!$A:$A, 0), MATCH(orders!K$1, products!$A$1:$G$1, 0))</f>
        <v>0.5</v>
      </c>
      <c r="L696">
        <f>INDEX(products!$A:$G, MATCH(orders!$D696, products!$A:$A, 0), MATCH(orders!L$1, products!$A$1:$G$1, 0))</f>
        <v>7.29</v>
      </c>
      <c r="M696">
        <f t="shared" si="10"/>
        <v>36.450000000000003</v>
      </c>
    </row>
    <row r="697" spans="1:13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IF(_xlfn.XLOOKUP(C697,customers!$A$1:$A$1001, customers!$C$1:$C$1001, , 0) = 0, "", _xlfn.XLOOKUP(C697,customers!$A$1:$A$1001, customers!$C$1:$C$1001, , 0))</f>
        <v>dcarojb@twitter.com</v>
      </c>
      <c r="H697" t="str">
        <f>_xlfn.XLOOKUP(C697,customers!$A$1:$A$1001, customers!$G$1:$G$1001, , 0)</f>
        <v>United States</v>
      </c>
      <c r="I697" t="str">
        <f>INDEX(products!$A:$G, MATCH(orders!$D697, products!$A:$A, 0), MATCH(orders!I$1, products!$A$1:$G$1, 0))</f>
        <v>Lib</v>
      </c>
      <c r="J697" t="str">
        <f>INDEX(products!$A:$G, MATCH(orders!$D697, products!$A:$A, 0), MATCH(orders!J$1, products!$A$1:$G$1, 0))</f>
        <v>L</v>
      </c>
      <c r="K697">
        <f>INDEX(products!$A:$G, MATCH(orders!$D697, products!$A:$A, 0), MATCH(orders!K$1, products!$A$1:$G$1, 0))</f>
        <v>2.5</v>
      </c>
      <c r="L697">
        <f>INDEX(products!$A:$G, MATCH(orders!$D697, products!$A:$A, 0), MATCH(orders!L$1, products!$A$1:$G$1, 0))</f>
        <v>36.454999999999998</v>
      </c>
      <c r="M697">
        <f t="shared" si="10"/>
        <v>182.27499999999998</v>
      </c>
    </row>
    <row r="698" spans="1:13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IF(_xlfn.XLOOKUP(C698,customers!$A$1:$A$1001, customers!$C$1:$C$1001, , 0) = 0, "", _xlfn.XLOOKUP(C698,customers!$A$1:$A$1001, customers!$C$1:$C$1001, , 0))</f>
        <v>jbluckjc@imageshack.us</v>
      </c>
      <c r="H698" t="str">
        <f>_xlfn.XLOOKUP(C698,customers!$A$1:$A$1001, customers!$G$1:$G$1001, , 0)</f>
        <v>United States</v>
      </c>
      <c r="I698" t="str">
        <f>INDEX(products!$A:$G, MATCH(orders!$D698, products!$A:$A, 0), MATCH(orders!I$1, products!$A$1:$G$1, 0))</f>
        <v>Lib</v>
      </c>
      <c r="J698" t="str">
        <f>INDEX(products!$A:$G, MATCH(orders!$D698, products!$A:$A, 0), MATCH(orders!J$1, products!$A$1:$G$1, 0))</f>
        <v>D</v>
      </c>
      <c r="K698">
        <f>INDEX(products!$A:$G, MATCH(orders!$D698, products!$A:$A, 0), MATCH(orders!K$1, products!$A$1:$G$1, 0))</f>
        <v>0.5</v>
      </c>
      <c r="L698">
        <f>INDEX(products!$A:$G, MATCH(orders!$D698, products!$A:$A, 0), MATCH(orders!L$1, products!$A$1:$G$1, 0))</f>
        <v>7.77</v>
      </c>
      <c r="M698">
        <f t="shared" si="10"/>
        <v>31.08</v>
      </c>
    </row>
    <row r="699" spans="1:13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 t="str">
        <f>IF(_xlfn.XLOOKUP(C699,customers!$A$1:$A$1001, customers!$C$1:$C$1001, , 0) = 0, "", _xlfn.XLOOKUP(C699,customers!$A$1:$A$1001, customers!$C$1:$C$1001, , 0))</f>
        <v/>
      </c>
      <c r="H699" t="str">
        <f>_xlfn.XLOOKUP(C699,customers!$A$1:$A$1001, customers!$G$1:$G$1001, , 0)</f>
        <v>Ireland</v>
      </c>
      <c r="I699" t="str">
        <f>INDEX(products!$A:$G, MATCH(orders!$D699, products!$A:$A, 0), MATCH(orders!I$1, products!$A$1:$G$1, 0))</f>
        <v>Ara</v>
      </c>
      <c r="J699" t="str">
        <f>INDEX(products!$A:$G, MATCH(orders!$D699, products!$A:$A, 0), MATCH(orders!J$1, products!$A$1:$G$1, 0))</f>
        <v>M</v>
      </c>
      <c r="K699">
        <f>INDEX(products!$A:$G, MATCH(orders!$D699, products!$A:$A, 0), MATCH(orders!K$1, products!$A$1:$G$1, 0))</f>
        <v>0.5</v>
      </c>
      <c r="L699">
        <f>INDEX(products!$A:$G, MATCH(orders!$D699, products!$A:$A, 0), MATCH(orders!L$1, products!$A$1:$G$1, 0))</f>
        <v>6.75</v>
      </c>
      <c r="M699">
        <f t="shared" si="10"/>
        <v>20.25</v>
      </c>
    </row>
    <row r="700" spans="1:13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IF(_xlfn.XLOOKUP(C700,customers!$A$1:$A$1001, customers!$C$1:$C$1001, , 0) = 0, "", _xlfn.XLOOKUP(C700,customers!$A$1:$A$1001, customers!$C$1:$C$1001, , 0))</f>
        <v>jdymokeje@prnewswire.com</v>
      </c>
      <c r="H700" t="str">
        <f>_xlfn.XLOOKUP(C700,customers!$A$1:$A$1001, customers!$G$1:$G$1001, , 0)</f>
        <v>Ireland</v>
      </c>
      <c r="I700" t="str">
        <f>INDEX(products!$A:$G, MATCH(orders!$D700, products!$A:$A, 0), MATCH(orders!I$1, products!$A$1:$G$1, 0))</f>
        <v>Lib</v>
      </c>
      <c r="J700" t="str">
        <f>INDEX(products!$A:$G, MATCH(orders!$D700, products!$A:$A, 0), MATCH(orders!J$1, products!$A$1:$G$1, 0))</f>
        <v>D</v>
      </c>
      <c r="K700">
        <f>INDEX(products!$A:$G, MATCH(orders!$D700, products!$A:$A, 0), MATCH(orders!K$1, products!$A$1:$G$1, 0))</f>
        <v>1</v>
      </c>
      <c r="L700">
        <f>INDEX(products!$A:$G, MATCH(orders!$D700, products!$A:$A, 0), MATCH(orders!L$1, products!$A$1:$G$1, 0))</f>
        <v>12.95</v>
      </c>
      <c r="M700">
        <f t="shared" si="10"/>
        <v>25.9</v>
      </c>
    </row>
    <row r="701" spans="1:13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IF(_xlfn.XLOOKUP(C701,customers!$A$1:$A$1001, customers!$C$1:$C$1001, , 0) = 0, "", _xlfn.XLOOKUP(C701,customers!$A$1:$A$1001, customers!$C$1:$C$1001, , 0))</f>
        <v>otadmanjf@ft.com</v>
      </c>
      <c r="H701" t="str">
        <f>_xlfn.XLOOKUP(C701,customers!$A$1:$A$1001, customers!$G$1:$G$1001, , 0)</f>
        <v>United States</v>
      </c>
      <c r="I701" t="str">
        <f>INDEX(products!$A:$G, MATCH(orders!$D701, products!$A:$A, 0), MATCH(orders!I$1, products!$A$1:$G$1, 0))</f>
        <v>Ara</v>
      </c>
      <c r="J701" t="str">
        <f>INDEX(products!$A:$G, MATCH(orders!$D701, products!$A:$A, 0), MATCH(orders!J$1, products!$A$1:$G$1, 0))</f>
        <v>D</v>
      </c>
      <c r="K701">
        <f>INDEX(products!$A:$G, MATCH(orders!$D701, products!$A:$A, 0), MATCH(orders!K$1, products!$A$1:$G$1, 0))</f>
        <v>0.5</v>
      </c>
      <c r="L701">
        <f>INDEX(products!$A:$G, MATCH(orders!$D701, products!$A:$A, 0), MATCH(orders!L$1, products!$A$1:$G$1, 0))</f>
        <v>5.97</v>
      </c>
      <c r="M701">
        <f t="shared" si="10"/>
        <v>23.88</v>
      </c>
    </row>
    <row r="702" spans="1:13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IF(_xlfn.XLOOKUP(C702,customers!$A$1:$A$1001, customers!$C$1:$C$1001, , 0) = 0, "", _xlfn.XLOOKUP(C702,customers!$A$1:$A$1001, customers!$C$1:$C$1001, , 0))</f>
        <v>bguddejg@dailymotion.com</v>
      </c>
      <c r="H702" t="str">
        <f>_xlfn.XLOOKUP(C702,customers!$A$1:$A$1001, customers!$G$1:$G$1001, , 0)</f>
        <v>United States</v>
      </c>
      <c r="I702" t="str">
        <f>INDEX(products!$A:$G, MATCH(orders!$D702, products!$A:$A, 0), MATCH(orders!I$1, products!$A$1:$G$1, 0))</f>
        <v>Lib</v>
      </c>
      <c r="J702" t="str">
        <f>INDEX(products!$A:$G, MATCH(orders!$D702, products!$A:$A, 0), MATCH(orders!J$1, products!$A$1:$G$1, 0))</f>
        <v>L</v>
      </c>
      <c r="K702">
        <f>INDEX(products!$A:$G, MATCH(orders!$D702, products!$A:$A, 0), MATCH(orders!K$1, products!$A$1:$G$1, 0))</f>
        <v>0.5</v>
      </c>
      <c r="L702">
        <f>INDEX(products!$A:$G, MATCH(orders!$D702, products!$A:$A, 0), MATCH(orders!L$1, products!$A$1:$G$1, 0))</f>
        <v>9.51</v>
      </c>
      <c r="M702">
        <f t="shared" si="10"/>
        <v>19.02</v>
      </c>
    </row>
    <row r="703" spans="1:13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IF(_xlfn.XLOOKUP(C703,customers!$A$1:$A$1001, customers!$C$1:$C$1001, , 0) = 0, "", _xlfn.XLOOKUP(C703,customers!$A$1:$A$1001, customers!$C$1:$C$1001, , 0))</f>
        <v>nsictornesjh@buzzfeed.com</v>
      </c>
      <c r="H703" t="str">
        <f>_xlfn.XLOOKUP(C703,customers!$A$1:$A$1001, customers!$G$1:$G$1001, , 0)</f>
        <v>Ireland</v>
      </c>
      <c r="I703" t="str">
        <f>INDEX(products!$A:$G, MATCH(orders!$D703, products!$A:$A, 0), MATCH(orders!I$1, products!$A$1:$G$1, 0))</f>
        <v>Ara</v>
      </c>
      <c r="J703" t="str">
        <f>INDEX(products!$A:$G, MATCH(orders!$D703, products!$A:$A, 0), MATCH(orders!J$1, products!$A$1:$G$1, 0))</f>
        <v>D</v>
      </c>
      <c r="K703">
        <f>INDEX(products!$A:$G, MATCH(orders!$D703, products!$A:$A, 0), MATCH(orders!K$1, products!$A$1:$G$1, 0))</f>
        <v>0.5</v>
      </c>
      <c r="L703">
        <f>INDEX(products!$A:$G, MATCH(orders!$D703, products!$A:$A, 0), MATCH(orders!L$1, products!$A$1:$G$1, 0))</f>
        <v>5.97</v>
      </c>
      <c r="M703">
        <f t="shared" si="10"/>
        <v>29.849999999999998</v>
      </c>
    </row>
    <row r="704" spans="1:13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IF(_xlfn.XLOOKUP(C704,customers!$A$1:$A$1001, customers!$C$1:$C$1001, , 0) = 0, "", _xlfn.XLOOKUP(C704,customers!$A$1:$A$1001, customers!$C$1:$C$1001, , 0))</f>
        <v>vdunningji@independent.co.uk</v>
      </c>
      <c r="H704" t="str">
        <f>_xlfn.XLOOKUP(C704,customers!$A$1:$A$1001, customers!$G$1:$G$1001, , 0)</f>
        <v>United States</v>
      </c>
      <c r="I704" t="str">
        <f>INDEX(products!$A:$G, MATCH(orders!$D704, products!$A:$A, 0), MATCH(orders!I$1, products!$A$1:$G$1, 0))</f>
        <v>Ara</v>
      </c>
      <c r="J704" t="str">
        <f>INDEX(products!$A:$G, MATCH(orders!$D704, products!$A:$A, 0), MATCH(orders!J$1, products!$A$1:$G$1, 0))</f>
        <v>L</v>
      </c>
      <c r="K704">
        <f>INDEX(products!$A:$G, MATCH(orders!$D704, products!$A:$A, 0), MATCH(orders!K$1, products!$A$1:$G$1, 0))</f>
        <v>0.5</v>
      </c>
      <c r="L704">
        <f>INDEX(products!$A:$G, MATCH(orders!$D704, products!$A:$A, 0), MATCH(orders!L$1, products!$A$1:$G$1, 0))</f>
        <v>7.77</v>
      </c>
      <c r="M704">
        <f t="shared" si="10"/>
        <v>7.77</v>
      </c>
    </row>
    <row r="705" spans="1:13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 t="str">
        <f>IF(_xlfn.XLOOKUP(C705,customers!$A$1:$A$1001, customers!$C$1:$C$1001, , 0) = 0, "", _xlfn.XLOOKUP(C705,customers!$A$1:$A$1001, customers!$C$1:$C$1001, , 0))</f>
        <v/>
      </c>
      <c r="H705" t="str">
        <f>_xlfn.XLOOKUP(C705,customers!$A$1:$A$1001, customers!$G$1:$G$1001, , 0)</f>
        <v>Ireland</v>
      </c>
      <c r="I705" t="str">
        <f>INDEX(products!$A:$G, MATCH(orders!$D705, products!$A:$A, 0), MATCH(orders!I$1, products!$A$1:$G$1, 0))</f>
        <v>Lib</v>
      </c>
      <c r="J705" t="str">
        <f>INDEX(products!$A:$G, MATCH(orders!$D705, products!$A:$A, 0), MATCH(orders!J$1, products!$A$1:$G$1, 0))</f>
        <v>D</v>
      </c>
      <c r="K705">
        <f>INDEX(products!$A:$G, MATCH(orders!$D705, products!$A:$A, 0), MATCH(orders!K$1, products!$A$1:$G$1, 0))</f>
        <v>2.5</v>
      </c>
      <c r="L705">
        <f>INDEX(products!$A:$G, MATCH(orders!$D705, products!$A:$A, 0), MATCH(orders!L$1, products!$A$1:$G$1, 0))</f>
        <v>29.784999999999997</v>
      </c>
      <c r="M705">
        <f t="shared" si="10"/>
        <v>119.13999999999999</v>
      </c>
    </row>
    <row r="706" spans="1:13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 t="str">
        <f>IF(_xlfn.XLOOKUP(C706,customers!$A$1:$A$1001, customers!$C$1:$C$1001, , 0) = 0, "", _xlfn.XLOOKUP(C706,customers!$A$1:$A$1001, customers!$C$1:$C$1001, , 0))</f>
        <v/>
      </c>
      <c r="H706" t="str">
        <f>_xlfn.XLOOKUP(C706,customers!$A$1:$A$1001, customers!$G$1:$G$1001, , 0)</f>
        <v>United States</v>
      </c>
      <c r="I706" t="str">
        <f>INDEX(products!$A:$G, MATCH(orders!$D706, products!$A:$A, 0), MATCH(orders!I$1, products!$A$1:$G$1, 0))</f>
        <v>Exc</v>
      </c>
      <c r="J706" t="str">
        <f>INDEX(products!$A:$G, MATCH(orders!$D706, products!$A:$A, 0), MATCH(orders!J$1, products!$A$1:$G$1, 0))</f>
        <v>D</v>
      </c>
      <c r="K706">
        <f>INDEX(products!$A:$G, MATCH(orders!$D706, products!$A:$A, 0), MATCH(orders!K$1, products!$A$1:$G$1, 0))</f>
        <v>0.2</v>
      </c>
      <c r="L706">
        <f>INDEX(products!$A:$G, MATCH(orders!$D706, products!$A:$A, 0), MATCH(orders!L$1, products!$A$1:$G$1, 0))</f>
        <v>3.645</v>
      </c>
      <c r="M706">
        <f t="shared" si="10"/>
        <v>21.87</v>
      </c>
    </row>
    <row r="707" spans="1:13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IF(_xlfn.XLOOKUP(C707,customers!$A$1:$A$1001, customers!$C$1:$C$1001, , 0) = 0, "", _xlfn.XLOOKUP(C707,customers!$A$1:$A$1001, customers!$C$1:$C$1001, , 0))</f>
        <v>sgehringjl@gnu.org</v>
      </c>
      <c r="H707" t="str">
        <f>_xlfn.XLOOKUP(C707,customers!$A$1:$A$1001, customers!$G$1:$G$1001, , 0)</f>
        <v>United States</v>
      </c>
      <c r="I707" t="str">
        <f>INDEX(products!$A:$G, MATCH(orders!$D707, products!$A:$A, 0), MATCH(orders!I$1, products!$A$1:$G$1, 0))</f>
        <v>Exc</v>
      </c>
      <c r="J707" t="str">
        <f>INDEX(products!$A:$G, MATCH(orders!$D707, products!$A:$A, 0), MATCH(orders!J$1, products!$A$1:$G$1, 0))</f>
        <v>L</v>
      </c>
      <c r="K707">
        <f>INDEX(products!$A:$G, MATCH(orders!$D707, products!$A:$A, 0), MATCH(orders!K$1, products!$A$1:$G$1, 0))</f>
        <v>0.5</v>
      </c>
      <c r="L707">
        <f>INDEX(products!$A:$G, MATCH(orders!$D707, products!$A:$A, 0), MATCH(orders!L$1, products!$A$1:$G$1, 0))</f>
        <v>8.91</v>
      </c>
      <c r="M707">
        <f t="shared" ref="M707:M770" si="11">L707 *E707</f>
        <v>17.82</v>
      </c>
    </row>
    <row r="708" spans="1:13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IF(_xlfn.XLOOKUP(C708,customers!$A$1:$A$1001, customers!$C$1:$C$1001, , 0) = 0, "", _xlfn.XLOOKUP(C708,customers!$A$1:$A$1001, customers!$C$1:$C$1001, , 0))</f>
        <v>bfallowesjm@purevolume.com</v>
      </c>
      <c r="H708" t="str">
        <f>_xlfn.XLOOKUP(C708,customers!$A$1:$A$1001, customers!$G$1:$G$1001, , 0)</f>
        <v>United States</v>
      </c>
      <c r="I708" t="str">
        <f>INDEX(products!$A:$G, MATCH(orders!$D708, products!$A:$A, 0), MATCH(orders!I$1, products!$A$1:$G$1, 0))</f>
        <v>Exc</v>
      </c>
      <c r="J708" t="str">
        <f>INDEX(products!$A:$G, MATCH(orders!$D708, products!$A:$A, 0), MATCH(orders!J$1, products!$A$1:$G$1, 0))</f>
        <v>M</v>
      </c>
      <c r="K708">
        <f>INDEX(products!$A:$G, MATCH(orders!$D708, products!$A:$A, 0), MATCH(orders!K$1, products!$A$1:$G$1, 0))</f>
        <v>0.2</v>
      </c>
      <c r="L708">
        <f>INDEX(products!$A:$G, MATCH(orders!$D708, products!$A:$A, 0), MATCH(orders!L$1, products!$A$1:$G$1, 0))</f>
        <v>4.125</v>
      </c>
      <c r="M708">
        <f t="shared" si="11"/>
        <v>12.375</v>
      </c>
    </row>
    <row r="709" spans="1:13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 t="str">
        <f>IF(_xlfn.XLOOKUP(C709,customers!$A$1:$A$1001, customers!$C$1:$C$1001, , 0) = 0, "", _xlfn.XLOOKUP(C709,customers!$A$1:$A$1001, customers!$C$1:$C$1001, , 0))</f>
        <v/>
      </c>
      <c r="H709" t="str">
        <f>_xlfn.XLOOKUP(C709,customers!$A$1:$A$1001, customers!$G$1:$G$1001, , 0)</f>
        <v>Ireland</v>
      </c>
      <c r="I709" t="str">
        <f>INDEX(products!$A:$G, MATCH(orders!$D709, products!$A:$A, 0), MATCH(orders!I$1, products!$A$1:$G$1, 0))</f>
        <v>Lib</v>
      </c>
      <c r="J709" t="str">
        <f>INDEX(products!$A:$G, MATCH(orders!$D709, products!$A:$A, 0), MATCH(orders!J$1, products!$A$1:$G$1, 0))</f>
        <v>D</v>
      </c>
      <c r="K709">
        <f>INDEX(products!$A:$G, MATCH(orders!$D709, products!$A:$A, 0), MATCH(orders!K$1, products!$A$1:$G$1, 0))</f>
        <v>1</v>
      </c>
      <c r="L709">
        <f>INDEX(products!$A:$G, MATCH(orders!$D709, products!$A:$A, 0), MATCH(orders!L$1, products!$A$1:$G$1, 0))</f>
        <v>12.95</v>
      </c>
      <c r="M709">
        <f t="shared" si="11"/>
        <v>25.9</v>
      </c>
    </row>
    <row r="710" spans="1:13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IF(_xlfn.XLOOKUP(C710,customers!$A$1:$A$1001, customers!$C$1:$C$1001, , 0) = 0, "", _xlfn.XLOOKUP(C710,customers!$A$1:$A$1001, customers!$C$1:$C$1001, , 0))</f>
        <v>sdejo@newsvine.com</v>
      </c>
      <c r="H710" t="str">
        <f>_xlfn.XLOOKUP(C710,customers!$A$1:$A$1001, customers!$G$1:$G$1001, , 0)</f>
        <v>United States</v>
      </c>
      <c r="I710" t="str">
        <f>INDEX(products!$A:$G, MATCH(orders!$D710, products!$A:$A, 0), MATCH(orders!I$1, products!$A$1:$G$1, 0))</f>
        <v>Ara</v>
      </c>
      <c r="J710" t="str">
        <f>INDEX(products!$A:$G, MATCH(orders!$D710, products!$A:$A, 0), MATCH(orders!J$1, products!$A$1:$G$1, 0))</f>
        <v>M</v>
      </c>
      <c r="K710">
        <f>INDEX(products!$A:$G, MATCH(orders!$D710, products!$A:$A, 0), MATCH(orders!K$1, products!$A$1:$G$1, 0))</f>
        <v>0.5</v>
      </c>
      <c r="L710">
        <f>INDEX(products!$A:$G, MATCH(orders!$D710, products!$A:$A, 0), MATCH(orders!L$1, products!$A$1:$G$1, 0))</f>
        <v>6.75</v>
      </c>
      <c r="M710">
        <f t="shared" si="11"/>
        <v>13.5</v>
      </c>
    </row>
    <row r="711" spans="1:13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 t="str">
        <f>IF(_xlfn.XLOOKUP(C711,customers!$A$1:$A$1001, customers!$C$1:$C$1001, , 0) = 0, "", _xlfn.XLOOKUP(C711,customers!$A$1:$A$1001, customers!$C$1:$C$1001, , 0))</f>
        <v/>
      </c>
      <c r="H711" t="str">
        <f>_xlfn.XLOOKUP(C711,customers!$A$1:$A$1001, customers!$G$1:$G$1001, , 0)</f>
        <v>United States</v>
      </c>
      <c r="I711" t="str">
        <f>INDEX(products!$A:$G, MATCH(orders!$D711, products!$A:$A, 0), MATCH(orders!I$1, products!$A$1:$G$1, 0))</f>
        <v>Exc</v>
      </c>
      <c r="J711" t="str">
        <f>INDEX(products!$A:$G, MATCH(orders!$D711, products!$A:$A, 0), MATCH(orders!J$1, products!$A$1:$G$1, 0))</f>
        <v>L</v>
      </c>
      <c r="K711">
        <f>INDEX(products!$A:$G, MATCH(orders!$D711, products!$A:$A, 0), MATCH(orders!K$1, products!$A$1:$G$1, 0))</f>
        <v>0.5</v>
      </c>
      <c r="L711">
        <f>INDEX(products!$A:$G, MATCH(orders!$D711, products!$A:$A, 0), MATCH(orders!L$1, products!$A$1:$G$1, 0))</f>
        <v>8.91</v>
      </c>
      <c r="M711">
        <f t="shared" si="11"/>
        <v>17.82</v>
      </c>
    </row>
    <row r="712" spans="1:13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IF(_xlfn.XLOOKUP(C712,customers!$A$1:$A$1001, customers!$C$1:$C$1001, , 0) = 0, "", _xlfn.XLOOKUP(C712,customers!$A$1:$A$1001, customers!$C$1:$C$1001, , 0))</f>
        <v>scountjq@nba.com</v>
      </c>
      <c r="H712" t="str">
        <f>_xlfn.XLOOKUP(C712,customers!$A$1:$A$1001, customers!$G$1:$G$1001, , 0)</f>
        <v>United States</v>
      </c>
      <c r="I712" t="str">
        <f>INDEX(products!$A:$G, MATCH(orders!$D712, products!$A:$A, 0), MATCH(orders!I$1, products!$A$1:$G$1, 0))</f>
        <v>Exc</v>
      </c>
      <c r="J712" t="str">
        <f>INDEX(products!$A:$G, MATCH(orders!$D712, products!$A:$A, 0), MATCH(orders!J$1, products!$A$1:$G$1, 0))</f>
        <v>M</v>
      </c>
      <c r="K712">
        <f>INDEX(products!$A:$G, MATCH(orders!$D712, products!$A:$A, 0), MATCH(orders!K$1, products!$A$1:$G$1, 0))</f>
        <v>0.5</v>
      </c>
      <c r="L712">
        <f>INDEX(products!$A:$G, MATCH(orders!$D712, products!$A:$A, 0), MATCH(orders!L$1, products!$A$1:$G$1, 0))</f>
        <v>8.25</v>
      </c>
      <c r="M712">
        <f t="shared" si="11"/>
        <v>24.75</v>
      </c>
    </row>
    <row r="713" spans="1:13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IF(_xlfn.XLOOKUP(C713,customers!$A$1:$A$1001, customers!$C$1:$C$1001, , 0) = 0, "", _xlfn.XLOOKUP(C713,customers!$A$1:$A$1001, customers!$C$1:$C$1001, , 0))</f>
        <v>sraglesjr@blogtalkradio.com</v>
      </c>
      <c r="H713" t="str">
        <f>_xlfn.XLOOKUP(C713,customers!$A$1:$A$1001, customers!$G$1:$G$1001, , 0)</f>
        <v>United States</v>
      </c>
      <c r="I713" t="str">
        <f>INDEX(products!$A:$G, MATCH(orders!$D713, products!$A:$A, 0), MATCH(orders!I$1, products!$A$1:$G$1, 0))</f>
        <v>Rob</v>
      </c>
      <c r="J713" t="str">
        <f>INDEX(products!$A:$G, MATCH(orders!$D713, products!$A:$A, 0), MATCH(orders!J$1, products!$A$1:$G$1, 0))</f>
        <v>M</v>
      </c>
      <c r="K713">
        <f>INDEX(products!$A:$G, MATCH(orders!$D713, products!$A:$A, 0), MATCH(orders!K$1, products!$A$1:$G$1, 0))</f>
        <v>0.2</v>
      </c>
      <c r="L713">
        <f>INDEX(products!$A:$G, MATCH(orders!$D713, products!$A:$A, 0), MATCH(orders!L$1, products!$A$1:$G$1, 0))</f>
        <v>2.9849999999999999</v>
      </c>
      <c r="M713">
        <f t="shared" si="11"/>
        <v>17.91</v>
      </c>
    </row>
    <row r="714" spans="1:13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 t="str">
        <f>IF(_xlfn.XLOOKUP(C714,customers!$A$1:$A$1001, customers!$C$1:$C$1001, , 0) = 0, "", _xlfn.XLOOKUP(C714,customers!$A$1:$A$1001, customers!$C$1:$C$1001, , 0))</f>
        <v/>
      </c>
      <c r="H714" t="str">
        <f>_xlfn.XLOOKUP(C714,customers!$A$1:$A$1001, customers!$G$1:$G$1001, , 0)</f>
        <v>United Kingdom</v>
      </c>
      <c r="I714" t="str">
        <f>INDEX(products!$A:$G, MATCH(orders!$D714, products!$A:$A, 0), MATCH(orders!I$1, products!$A$1:$G$1, 0))</f>
        <v>Exc</v>
      </c>
      <c r="J714" t="str">
        <f>INDEX(products!$A:$G, MATCH(orders!$D714, products!$A:$A, 0), MATCH(orders!J$1, products!$A$1:$G$1, 0))</f>
        <v>M</v>
      </c>
      <c r="K714">
        <f>INDEX(products!$A:$G, MATCH(orders!$D714, products!$A:$A, 0), MATCH(orders!K$1, products!$A$1:$G$1, 0))</f>
        <v>0.5</v>
      </c>
      <c r="L714">
        <f>INDEX(products!$A:$G, MATCH(orders!$D714, products!$A:$A, 0), MATCH(orders!L$1, products!$A$1:$G$1, 0))</f>
        <v>8.25</v>
      </c>
      <c r="M714">
        <f t="shared" si="11"/>
        <v>16.5</v>
      </c>
    </row>
    <row r="715" spans="1:13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IF(_xlfn.XLOOKUP(C715,customers!$A$1:$A$1001, customers!$C$1:$C$1001, , 0) = 0, "", _xlfn.XLOOKUP(C715,customers!$A$1:$A$1001, customers!$C$1:$C$1001, , 0))</f>
        <v>sbruunjt@blogtalkradio.com</v>
      </c>
      <c r="H715" t="str">
        <f>_xlfn.XLOOKUP(C715,customers!$A$1:$A$1001, customers!$G$1:$G$1001, , 0)</f>
        <v>United States</v>
      </c>
      <c r="I715" t="str">
        <f>INDEX(products!$A:$G, MATCH(orders!$D715, products!$A:$A, 0), MATCH(orders!I$1, products!$A$1:$G$1, 0))</f>
        <v>Rob</v>
      </c>
      <c r="J715" t="str">
        <f>INDEX(products!$A:$G, MATCH(orders!$D715, products!$A:$A, 0), MATCH(orders!J$1, products!$A$1:$G$1, 0))</f>
        <v>M</v>
      </c>
      <c r="K715">
        <f>INDEX(products!$A:$G, MATCH(orders!$D715, products!$A:$A, 0), MATCH(orders!K$1, products!$A$1:$G$1, 0))</f>
        <v>0.2</v>
      </c>
      <c r="L715">
        <f>INDEX(products!$A:$G, MATCH(orders!$D715, products!$A:$A, 0), MATCH(orders!L$1, products!$A$1:$G$1, 0))</f>
        <v>2.9849999999999999</v>
      </c>
      <c r="M715">
        <f t="shared" si="11"/>
        <v>2.9849999999999999</v>
      </c>
    </row>
    <row r="716" spans="1:13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IF(_xlfn.XLOOKUP(C716,customers!$A$1:$A$1001, customers!$C$1:$C$1001, , 0) = 0, "", _xlfn.XLOOKUP(C716,customers!$A$1:$A$1001, customers!$C$1:$C$1001, , 0))</f>
        <v>aplluju@dagondesign.com</v>
      </c>
      <c r="H716" t="str">
        <f>_xlfn.XLOOKUP(C716,customers!$A$1:$A$1001, customers!$G$1:$G$1001, , 0)</f>
        <v>Ireland</v>
      </c>
      <c r="I716" t="str">
        <f>INDEX(products!$A:$G, MATCH(orders!$D716, products!$A:$A, 0), MATCH(orders!I$1, products!$A$1:$G$1, 0))</f>
        <v>Exc</v>
      </c>
      <c r="J716" t="str">
        <f>INDEX(products!$A:$G, MATCH(orders!$D716, products!$A:$A, 0), MATCH(orders!J$1, products!$A$1:$G$1, 0))</f>
        <v>D</v>
      </c>
      <c r="K716">
        <f>INDEX(products!$A:$G, MATCH(orders!$D716, products!$A:$A, 0), MATCH(orders!K$1, products!$A$1:$G$1, 0))</f>
        <v>0.2</v>
      </c>
      <c r="L716">
        <f>INDEX(products!$A:$G, MATCH(orders!$D716, products!$A:$A, 0), MATCH(orders!L$1, products!$A$1:$G$1, 0))</f>
        <v>3.645</v>
      </c>
      <c r="M716">
        <f t="shared" si="11"/>
        <v>14.58</v>
      </c>
    </row>
    <row r="717" spans="1:13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IF(_xlfn.XLOOKUP(C717,customers!$A$1:$A$1001, customers!$C$1:$C$1001, , 0) = 0, "", _xlfn.XLOOKUP(C717,customers!$A$1:$A$1001, customers!$C$1:$C$1001, , 0))</f>
        <v>gcornierjv@techcrunch.com</v>
      </c>
      <c r="H717" t="str">
        <f>_xlfn.XLOOKUP(C717,customers!$A$1:$A$1001, customers!$G$1:$G$1001, , 0)</f>
        <v>United States</v>
      </c>
      <c r="I717" t="str">
        <f>INDEX(products!$A:$G, MATCH(orders!$D717, products!$A:$A, 0), MATCH(orders!I$1, products!$A$1:$G$1, 0))</f>
        <v>Exc</v>
      </c>
      <c r="J717" t="str">
        <f>INDEX(products!$A:$G, MATCH(orders!$D717, products!$A:$A, 0), MATCH(orders!J$1, products!$A$1:$G$1, 0))</f>
        <v>L</v>
      </c>
      <c r="K717">
        <f>INDEX(products!$A:$G, MATCH(orders!$D717, products!$A:$A, 0), MATCH(orders!K$1, products!$A$1:$G$1, 0))</f>
        <v>1</v>
      </c>
      <c r="L717">
        <f>INDEX(products!$A:$G, MATCH(orders!$D717, products!$A:$A, 0), MATCH(orders!L$1, products!$A$1:$G$1, 0))</f>
        <v>14.85</v>
      </c>
      <c r="M717">
        <f t="shared" si="11"/>
        <v>89.1</v>
      </c>
    </row>
    <row r="718" spans="1:13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IF(_xlfn.XLOOKUP(C718,customers!$A$1:$A$1001, customers!$C$1:$C$1001, , 0) = 0, "", _xlfn.XLOOKUP(C718,customers!$A$1:$A$1001, customers!$C$1:$C$1001, , 0))</f>
        <v>jdymokeje@prnewswire.com</v>
      </c>
      <c r="H718" t="str">
        <f>_xlfn.XLOOKUP(C718,customers!$A$1:$A$1001, customers!$G$1:$G$1001, , 0)</f>
        <v>Ireland</v>
      </c>
      <c r="I718" t="str">
        <f>INDEX(products!$A:$G, MATCH(orders!$D718, products!$A:$A, 0), MATCH(orders!I$1, products!$A$1:$G$1, 0))</f>
        <v>Rob</v>
      </c>
      <c r="J718" t="str">
        <f>INDEX(products!$A:$G, MATCH(orders!$D718, products!$A:$A, 0), MATCH(orders!J$1, products!$A$1:$G$1, 0))</f>
        <v>L</v>
      </c>
      <c r="K718">
        <f>INDEX(products!$A:$G, MATCH(orders!$D718, products!$A:$A, 0), MATCH(orders!K$1, products!$A$1:$G$1, 0))</f>
        <v>1</v>
      </c>
      <c r="L718">
        <f>INDEX(products!$A:$G, MATCH(orders!$D718, products!$A:$A, 0), MATCH(orders!L$1, products!$A$1:$G$1, 0))</f>
        <v>11.95</v>
      </c>
      <c r="M718">
        <f t="shared" si="11"/>
        <v>35.849999999999994</v>
      </c>
    </row>
    <row r="719" spans="1:13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IF(_xlfn.XLOOKUP(C719,customers!$A$1:$A$1001, customers!$C$1:$C$1001, , 0) = 0, "", _xlfn.XLOOKUP(C719,customers!$A$1:$A$1001, customers!$C$1:$C$1001, , 0))</f>
        <v>wharvisonjx@gizmodo.com</v>
      </c>
      <c r="H719" t="str">
        <f>_xlfn.XLOOKUP(C719,customers!$A$1:$A$1001, customers!$G$1:$G$1001, , 0)</f>
        <v>United States</v>
      </c>
      <c r="I719" t="str">
        <f>INDEX(products!$A:$G, MATCH(orders!$D719, products!$A:$A, 0), MATCH(orders!I$1, products!$A$1:$G$1, 0))</f>
        <v>Ara</v>
      </c>
      <c r="J719" t="str">
        <f>INDEX(products!$A:$G, MATCH(orders!$D719, products!$A:$A, 0), MATCH(orders!J$1, products!$A$1:$G$1, 0))</f>
        <v>D</v>
      </c>
      <c r="K719">
        <f>INDEX(products!$A:$G, MATCH(orders!$D719, products!$A:$A, 0), MATCH(orders!K$1, products!$A$1:$G$1, 0))</f>
        <v>2.5</v>
      </c>
      <c r="L719">
        <f>INDEX(products!$A:$G, MATCH(orders!$D719, products!$A:$A, 0), MATCH(orders!L$1, products!$A$1:$G$1, 0))</f>
        <v>22.884999999999998</v>
      </c>
      <c r="M719">
        <f t="shared" si="11"/>
        <v>68.655000000000001</v>
      </c>
    </row>
    <row r="720" spans="1:13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IF(_xlfn.XLOOKUP(C720,customers!$A$1:$A$1001, customers!$C$1:$C$1001, , 0) = 0, "", _xlfn.XLOOKUP(C720,customers!$A$1:$A$1001, customers!$C$1:$C$1001, , 0))</f>
        <v>dheafordjy@twitpic.com</v>
      </c>
      <c r="H720" t="str">
        <f>_xlfn.XLOOKUP(C720,customers!$A$1:$A$1001, customers!$G$1:$G$1001, , 0)</f>
        <v>United States</v>
      </c>
      <c r="I720" t="str">
        <f>INDEX(products!$A:$G, MATCH(orders!$D720, products!$A:$A, 0), MATCH(orders!I$1, products!$A$1:$G$1, 0))</f>
        <v>Lib</v>
      </c>
      <c r="J720" t="str">
        <f>INDEX(products!$A:$G, MATCH(orders!$D720, products!$A:$A, 0), MATCH(orders!J$1, products!$A$1:$G$1, 0))</f>
        <v>D</v>
      </c>
      <c r="K720">
        <f>INDEX(products!$A:$G, MATCH(orders!$D720, products!$A:$A, 0), MATCH(orders!K$1, products!$A$1:$G$1, 0))</f>
        <v>1</v>
      </c>
      <c r="L720">
        <f>INDEX(products!$A:$G, MATCH(orders!$D720, products!$A:$A, 0), MATCH(orders!L$1, products!$A$1:$G$1, 0))</f>
        <v>12.95</v>
      </c>
      <c r="M720">
        <f t="shared" si="11"/>
        <v>38.849999999999994</v>
      </c>
    </row>
    <row r="721" spans="1:13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IF(_xlfn.XLOOKUP(C721,customers!$A$1:$A$1001, customers!$C$1:$C$1001, , 0) = 0, "", _xlfn.XLOOKUP(C721,customers!$A$1:$A$1001, customers!$C$1:$C$1001, , 0))</f>
        <v>gfanthamjz@hexun.com</v>
      </c>
      <c r="H721" t="str">
        <f>_xlfn.XLOOKUP(C721,customers!$A$1:$A$1001, customers!$G$1:$G$1001, , 0)</f>
        <v>United States</v>
      </c>
      <c r="I721" t="str">
        <f>INDEX(products!$A:$G, MATCH(orders!$D721, products!$A:$A, 0), MATCH(orders!I$1, products!$A$1:$G$1, 0))</f>
        <v>Lib</v>
      </c>
      <c r="J721" t="str">
        <f>INDEX(products!$A:$G, MATCH(orders!$D721, products!$A:$A, 0), MATCH(orders!J$1, products!$A$1:$G$1, 0))</f>
        <v>L</v>
      </c>
      <c r="K721">
        <f>INDEX(products!$A:$G, MATCH(orders!$D721, products!$A:$A, 0), MATCH(orders!K$1, products!$A$1:$G$1, 0))</f>
        <v>1</v>
      </c>
      <c r="L721">
        <f>INDEX(products!$A:$G, MATCH(orders!$D721, products!$A:$A, 0), MATCH(orders!L$1, products!$A$1:$G$1, 0))</f>
        <v>15.85</v>
      </c>
      <c r="M721">
        <f t="shared" si="11"/>
        <v>79.25</v>
      </c>
    </row>
    <row r="722" spans="1:13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IF(_xlfn.XLOOKUP(C722,customers!$A$1:$A$1001, customers!$C$1:$C$1001, , 0) = 0, "", _xlfn.XLOOKUP(C722,customers!$A$1:$A$1001, customers!$C$1:$C$1001, , 0))</f>
        <v>rcrookshanksk0@unc.edu</v>
      </c>
      <c r="H722" t="str">
        <f>_xlfn.XLOOKUP(C722,customers!$A$1:$A$1001, customers!$G$1:$G$1001, , 0)</f>
        <v>United States</v>
      </c>
      <c r="I722" t="str">
        <f>INDEX(products!$A:$G, MATCH(orders!$D722, products!$A:$A, 0), MATCH(orders!I$1, products!$A$1:$G$1, 0))</f>
        <v>Exc</v>
      </c>
      <c r="J722" t="str">
        <f>INDEX(products!$A:$G, MATCH(orders!$D722, products!$A:$A, 0), MATCH(orders!J$1, products!$A$1:$G$1, 0))</f>
        <v>D</v>
      </c>
      <c r="K722">
        <f>INDEX(products!$A:$G, MATCH(orders!$D722, products!$A:$A, 0), MATCH(orders!K$1, products!$A$1:$G$1, 0))</f>
        <v>0.5</v>
      </c>
      <c r="L722">
        <f>INDEX(products!$A:$G, MATCH(orders!$D722, products!$A:$A, 0), MATCH(orders!L$1, products!$A$1:$G$1, 0))</f>
        <v>7.29</v>
      </c>
      <c r="M722">
        <f t="shared" si="11"/>
        <v>36.450000000000003</v>
      </c>
    </row>
    <row r="723" spans="1:13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IF(_xlfn.XLOOKUP(C723,customers!$A$1:$A$1001, customers!$C$1:$C$1001, , 0) = 0, "", _xlfn.XLOOKUP(C723,customers!$A$1:$A$1001, customers!$C$1:$C$1001, , 0))</f>
        <v>nleakek1@cmu.edu</v>
      </c>
      <c r="H723" t="str">
        <f>_xlfn.XLOOKUP(C723,customers!$A$1:$A$1001, customers!$G$1:$G$1001, , 0)</f>
        <v>United States</v>
      </c>
      <c r="I723" t="str">
        <f>INDEX(products!$A:$G, MATCH(orders!$D723, products!$A:$A, 0), MATCH(orders!I$1, products!$A$1:$G$1, 0))</f>
        <v>Rob</v>
      </c>
      <c r="J723" t="str">
        <f>INDEX(products!$A:$G, MATCH(orders!$D723, products!$A:$A, 0), MATCH(orders!J$1, products!$A$1:$G$1, 0))</f>
        <v>M</v>
      </c>
      <c r="K723">
        <f>INDEX(products!$A:$G, MATCH(orders!$D723, products!$A:$A, 0), MATCH(orders!K$1, products!$A$1:$G$1, 0))</f>
        <v>0.2</v>
      </c>
      <c r="L723">
        <f>INDEX(products!$A:$G, MATCH(orders!$D723, products!$A:$A, 0), MATCH(orders!L$1, products!$A$1:$G$1, 0))</f>
        <v>2.9849999999999999</v>
      </c>
      <c r="M723">
        <f t="shared" si="11"/>
        <v>8.9550000000000001</v>
      </c>
    </row>
    <row r="724" spans="1:13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 t="str">
        <f>IF(_xlfn.XLOOKUP(C724,customers!$A$1:$A$1001, customers!$C$1:$C$1001, , 0) = 0, "", _xlfn.XLOOKUP(C724,customers!$A$1:$A$1001, customers!$C$1:$C$1001, , 0))</f>
        <v/>
      </c>
      <c r="H724" t="str">
        <f>_xlfn.XLOOKUP(C724,customers!$A$1:$A$1001, customers!$G$1:$G$1001, , 0)</f>
        <v>United States</v>
      </c>
      <c r="I724" t="str">
        <f>INDEX(products!$A:$G, MATCH(orders!$D724, products!$A:$A, 0), MATCH(orders!I$1, products!$A$1:$G$1, 0))</f>
        <v>Exc</v>
      </c>
      <c r="J724" t="str">
        <f>INDEX(products!$A:$G, MATCH(orders!$D724, products!$A:$A, 0), MATCH(orders!J$1, products!$A$1:$G$1, 0))</f>
        <v>D</v>
      </c>
      <c r="K724">
        <f>INDEX(products!$A:$G, MATCH(orders!$D724, products!$A:$A, 0), MATCH(orders!K$1, products!$A$1:$G$1, 0))</f>
        <v>1</v>
      </c>
      <c r="L724">
        <f>INDEX(products!$A:$G, MATCH(orders!$D724, products!$A:$A, 0), MATCH(orders!L$1, products!$A$1:$G$1, 0))</f>
        <v>12.15</v>
      </c>
      <c r="M724">
        <f t="shared" si="11"/>
        <v>24.3</v>
      </c>
    </row>
    <row r="725" spans="1:13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IF(_xlfn.XLOOKUP(C725,customers!$A$1:$A$1001, customers!$C$1:$C$1001, , 0) = 0, "", _xlfn.XLOOKUP(C725,customers!$A$1:$A$1001, customers!$C$1:$C$1001, , 0))</f>
        <v>geilhersenk3@networksolutions.com</v>
      </c>
      <c r="H725" t="str">
        <f>_xlfn.XLOOKUP(C725,customers!$A$1:$A$1001, customers!$G$1:$G$1001, , 0)</f>
        <v>United States</v>
      </c>
      <c r="I725" t="str">
        <f>INDEX(products!$A:$G, MATCH(orders!$D725, products!$A:$A, 0), MATCH(orders!I$1, products!$A$1:$G$1, 0))</f>
        <v>Exc</v>
      </c>
      <c r="J725" t="str">
        <f>INDEX(products!$A:$G, MATCH(orders!$D725, products!$A:$A, 0), MATCH(orders!J$1, products!$A$1:$G$1, 0))</f>
        <v>M</v>
      </c>
      <c r="K725">
        <f>INDEX(products!$A:$G, MATCH(orders!$D725, products!$A:$A, 0), MATCH(orders!K$1, products!$A$1:$G$1, 0))</f>
        <v>2.5</v>
      </c>
      <c r="L725">
        <f>INDEX(products!$A:$G, MATCH(orders!$D725, products!$A:$A, 0), MATCH(orders!L$1, products!$A$1:$G$1, 0))</f>
        <v>31.624999999999996</v>
      </c>
      <c r="M725">
        <f t="shared" si="11"/>
        <v>63.249999999999993</v>
      </c>
    </row>
    <row r="726" spans="1:13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 t="str">
        <f>IF(_xlfn.XLOOKUP(C726,customers!$A$1:$A$1001, customers!$C$1:$C$1001, , 0) = 0, "", _xlfn.XLOOKUP(C726,customers!$A$1:$A$1001, customers!$C$1:$C$1001, , 0))</f>
        <v/>
      </c>
      <c r="H726" t="str">
        <f>_xlfn.XLOOKUP(C726,customers!$A$1:$A$1001, customers!$G$1:$G$1001, , 0)</f>
        <v>United States</v>
      </c>
      <c r="I726" t="str">
        <f>INDEX(products!$A:$G, MATCH(orders!$D726, products!$A:$A, 0), MATCH(orders!I$1, products!$A$1:$G$1, 0))</f>
        <v>Ara</v>
      </c>
      <c r="J726" t="str">
        <f>INDEX(products!$A:$G, MATCH(orders!$D726, products!$A:$A, 0), MATCH(orders!J$1, products!$A$1:$G$1, 0))</f>
        <v>M</v>
      </c>
      <c r="K726">
        <f>INDEX(products!$A:$G, MATCH(orders!$D726, products!$A:$A, 0), MATCH(orders!K$1, products!$A$1:$G$1, 0))</f>
        <v>0.2</v>
      </c>
      <c r="L726">
        <f>INDEX(products!$A:$G, MATCH(orders!$D726, products!$A:$A, 0), MATCH(orders!L$1, products!$A$1:$G$1, 0))</f>
        <v>3.375</v>
      </c>
      <c r="M726">
        <f t="shared" si="11"/>
        <v>6.75</v>
      </c>
    </row>
    <row r="727" spans="1:13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IF(_xlfn.XLOOKUP(C727,customers!$A$1:$A$1001, customers!$C$1:$C$1001, , 0) = 0, "", _xlfn.XLOOKUP(C727,customers!$A$1:$A$1001, customers!$C$1:$C$1001, , 0))</f>
        <v>caleixok5@globo.com</v>
      </c>
      <c r="H727" t="str">
        <f>_xlfn.XLOOKUP(C727,customers!$A$1:$A$1001, customers!$G$1:$G$1001, , 0)</f>
        <v>United States</v>
      </c>
      <c r="I727" t="str">
        <f>INDEX(products!$A:$G, MATCH(orders!$D727, products!$A:$A, 0), MATCH(orders!I$1, products!$A$1:$G$1, 0))</f>
        <v>Ara</v>
      </c>
      <c r="J727" t="str">
        <f>INDEX(products!$A:$G, MATCH(orders!$D727, products!$A:$A, 0), MATCH(orders!J$1, products!$A$1:$G$1, 0))</f>
        <v>L</v>
      </c>
      <c r="K727">
        <f>INDEX(products!$A:$G, MATCH(orders!$D727, products!$A:$A, 0), MATCH(orders!K$1, products!$A$1:$G$1, 0))</f>
        <v>0.2</v>
      </c>
      <c r="L727">
        <f>INDEX(products!$A:$G, MATCH(orders!$D727, products!$A:$A, 0), MATCH(orders!L$1, products!$A$1:$G$1, 0))</f>
        <v>3.8849999999999998</v>
      </c>
      <c r="M727">
        <f t="shared" si="11"/>
        <v>23.31</v>
      </c>
    </row>
    <row r="728" spans="1:13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 t="str">
        <f>IF(_xlfn.XLOOKUP(C728,customers!$A$1:$A$1001, customers!$C$1:$C$1001, , 0) = 0, "", _xlfn.XLOOKUP(C728,customers!$A$1:$A$1001, customers!$C$1:$C$1001, , 0))</f>
        <v/>
      </c>
      <c r="H728" t="str">
        <f>_xlfn.XLOOKUP(C728,customers!$A$1:$A$1001, customers!$G$1:$G$1001, , 0)</f>
        <v>United States</v>
      </c>
      <c r="I728" t="str">
        <f>INDEX(products!$A:$G, MATCH(orders!$D728, products!$A:$A, 0), MATCH(orders!I$1, products!$A$1:$G$1, 0))</f>
        <v>Lib</v>
      </c>
      <c r="J728" t="str">
        <f>INDEX(products!$A:$G, MATCH(orders!$D728, products!$A:$A, 0), MATCH(orders!J$1, products!$A$1:$G$1, 0))</f>
        <v>L</v>
      </c>
      <c r="K728">
        <f>INDEX(products!$A:$G, MATCH(orders!$D728, products!$A:$A, 0), MATCH(orders!K$1, products!$A$1:$G$1, 0))</f>
        <v>2.5</v>
      </c>
      <c r="L728">
        <f>INDEX(products!$A:$G, MATCH(orders!$D728, products!$A:$A, 0), MATCH(orders!L$1, products!$A$1:$G$1, 0))</f>
        <v>36.454999999999998</v>
      </c>
      <c r="M728">
        <f t="shared" si="11"/>
        <v>145.82</v>
      </c>
    </row>
    <row r="729" spans="1:13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IF(_xlfn.XLOOKUP(C729,customers!$A$1:$A$1001, customers!$C$1:$C$1001, , 0) = 0, "", _xlfn.XLOOKUP(C729,customers!$A$1:$A$1001, customers!$C$1:$C$1001, , 0))</f>
        <v>rtomkowiczk7@bravesites.com</v>
      </c>
      <c r="H729" t="str">
        <f>_xlfn.XLOOKUP(C729,customers!$A$1:$A$1001, customers!$G$1:$G$1001, , 0)</f>
        <v>Ireland</v>
      </c>
      <c r="I729" t="str">
        <f>INDEX(products!$A:$G, MATCH(orders!$D729, products!$A:$A, 0), MATCH(orders!I$1, products!$A$1:$G$1, 0))</f>
        <v>Rob</v>
      </c>
      <c r="J729" t="str">
        <f>INDEX(products!$A:$G, MATCH(orders!$D729, products!$A:$A, 0), MATCH(orders!J$1, products!$A$1:$G$1, 0))</f>
        <v>M</v>
      </c>
      <c r="K729">
        <f>INDEX(products!$A:$G, MATCH(orders!$D729, products!$A:$A, 0), MATCH(orders!K$1, products!$A$1:$G$1, 0))</f>
        <v>0.5</v>
      </c>
      <c r="L729">
        <f>INDEX(products!$A:$G, MATCH(orders!$D729, products!$A:$A, 0), MATCH(orders!L$1, products!$A$1:$G$1, 0))</f>
        <v>5.97</v>
      </c>
      <c r="M729">
        <f t="shared" si="11"/>
        <v>29.849999999999998</v>
      </c>
    </row>
    <row r="730" spans="1:13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IF(_xlfn.XLOOKUP(C730,customers!$A$1:$A$1001, customers!$C$1:$C$1001, , 0) = 0, "", _xlfn.XLOOKUP(C730,customers!$A$1:$A$1001, customers!$C$1:$C$1001, , 0))</f>
        <v>rhuscroftk8@jimdo.com</v>
      </c>
      <c r="H730" t="str">
        <f>_xlfn.XLOOKUP(C730,customers!$A$1:$A$1001, customers!$G$1:$G$1001, , 0)</f>
        <v>United States</v>
      </c>
      <c r="I730" t="str">
        <f>INDEX(products!$A:$G, MATCH(orders!$D730, products!$A:$A, 0), MATCH(orders!I$1, products!$A$1:$G$1, 0))</f>
        <v>Exc</v>
      </c>
      <c r="J730" t="str">
        <f>INDEX(products!$A:$G, MATCH(orders!$D730, products!$A:$A, 0), MATCH(orders!J$1, products!$A$1:$G$1, 0))</f>
        <v>D</v>
      </c>
      <c r="K730">
        <f>INDEX(products!$A:$G, MATCH(orders!$D730, products!$A:$A, 0), MATCH(orders!K$1, products!$A$1:$G$1, 0))</f>
        <v>0.5</v>
      </c>
      <c r="L730">
        <f>INDEX(products!$A:$G, MATCH(orders!$D730, products!$A:$A, 0), MATCH(orders!L$1, products!$A$1:$G$1, 0))</f>
        <v>7.29</v>
      </c>
      <c r="M730">
        <f t="shared" si="11"/>
        <v>21.87</v>
      </c>
    </row>
    <row r="731" spans="1:13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IF(_xlfn.XLOOKUP(C731,customers!$A$1:$A$1001, customers!$C$1:$C$1001, , 0) = 0, "", _xlfn.XLOOKUP(C731,customers!$A$1:$A$1001, customers!$C$1:$C$1001, , 0))</f>
        <v>sscurrerk9@flavors.me</v>
      </c>
      <c r="H731" t="str">
        <f>_xlfn.XLOOKUP(C731,customers!$A$1:$A$1001, customers!$G$1:$G$1001, , 0)</f>
        <v>United Kingdom</v>
      </c>
      <c r="I731" t="str">
        <f>INDEX(products!$A:$G, MATCH(orders!$D731, products!$A:$A, 0), MATCH(orders!I$1, products!$A$1:$G$1, 0))</f>
        <v>Lib</v>
      </c>
      <c r="J731" t="str">
        <f>INDEX(products!$A:$G, MATCH(orders!$D731, products!$A:$A, 0), MATCH(orders!J$1, products!$A$1:$G$1, 0))</f>
        <v>M</v>
      </c>
      <c r="K731">
        <f>INDEX(products!$A:$G, MATCH(orders!$D731, products!$A:$A, 0), MATCH(orders!K$1, products!$A$1:$G$1, 0))</f>
        <v>0.2</v>
      </c>
      <c r="L731">
        <f>INDEX(products!$A:$G, MATCH(orders!$D731, products!$A:$A, 0), MATCH(orders!L$1, products!$A$1:$G$1, 0))</f>
        <v>4.3650000000000002</v>
      </c>
      <c r="M731">
        <f t="shared" si="11"/>
        <v>4.3650000000000002</v>
      </c>
    </row>
    <row r="732" spans="1:13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IF(_xlfn.XLOOKUP(C732,customers!$A$1:$A$1001, customers!$C$1:$C$1001, , 0) = 0, "", _xlfn.XLOOKUP(C732,customers!$A$1:$A$1001, customers!$C$1:$C$1001, , 0))</f>
        <v>arudramka@prnewswire.com</v>
      </c>
      <c r="H732" t="str">
        <f>_xlfn.XLOOKUP(C732,customers!$A$1:$A$1001, customers!$G$1:$G$1001, , 0)</f>
        <v>United States</v>
      </c>
      <c r="I732" t="str">
        <f>INDEX(products!$A:$G, MATCH(orders!$D732, products!$A:$A, 0), MATCH(orders!I$1, products!$A$1:$G$1, 0))</f>
        <v>Lib</v>
      </c>
      <c r="J732" t="str">
        <f>INDEX(products!$A:$G, MATCH(orders!$D732, products!$A:$A, 0), MATCH(orders!J$1, products!$A$1:$G$1, 0))</f>
        <v>L</v>
      </c>
      <c r="K732">
        <f>INDEX(products!$A:$G, MATCH(orders!$D732, products!$A:$A, 0), MATCH(orders!K$1, products!$A$1:$G$1, 0))</f>
        <v>2.5</v>
      </c>
      <c r="L732">
        <f>INDEX(products!$A:$G, MATCH(orders!$D732, products!$A:$A, 0), MATCH(orders!L$1, products!$A$1:$G$1, 0))</f>
        <v>36.454999999999998</v>
      </c>
      <c r="M732">
        <f t="shared" si="11"/>
        <v>36.454999999999998</v>
      </c>
    </row>
    <row r="733" spans="1:13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 t="str">
        <f>IF(_xlfn.XLOOKUP(C733,customers!$A$1:$A$1001, customers!$C$1:$C$1001, , 0) = 0, "", _xlfn.XLOOKUP(C733,customers!$A$1:$A$1001, customers!$C$1:$C$1001, , 0))</f>
        <v/>
      </c>
      <c r="H733" t="str">
        <f>_xlfn.XLOOKUP(C733,customers!$A$1:$A$1001, customers!$G$1:$G$1001, , 0)</f>
        <v>United States</v>
      </c>
      <c r="I733" t="str">
        <f>INDEX(products!$A:$G, MATCH(orders!$D733, products!$A:$A, 0), MATCH(orders!I$1, products!$A$1:$G$1, 0))</f>
        <v>Lib</v>
      </c>
      <c r="J733" t="str">
        <f>INDEX(products!$A:$G, MATCH(orders!$D733, products!$A:$A, 0), MATCH(orders!J$1, products!$A$1:$G$1, 0))</f>
        <v>D</v>
      </c>
      <c r="K733">
        <f>INDEX(products!$A:$G, MATCH(orders!$D733, products!$A:$A, 0), MATCH(orders!K$1, products!$A$1:$G$1, 0))</f>
        <v>0.2</v>
      </c>
      <c r="L733">
        <f>INDEX(products!$A:$G, MATCH(orders!$D733, products!$A:$A, 0), MATCH(orders!L$1, products!$A$1:$G$1, 0))</f>
        <v>3.8849999999999998</v>
      </c>
      <c r="M733">
        <f t="shared" si="11"/>
        <v>15.54</v>
      </c>
    </row>
    <row r="734" spans="1:13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IF(_xlfn.XLOOKUP(C734,customers!$A$1:$A$1001, customers!$C$1:$C$1001, , 0) = 0, "", _xlfn.XLOOKUP(C734,customers!$A$1:$A$1001, customers!$C$1:$C$1001, , 0))</f>
        <v>jmahakc@cyberchimps.com</v>
      </c>
      <c r="H734" t="str">
        <f>_xlfn.XLOOKUP(C734,customers!$A$1:$A$1001, customers!$G$1:$G$1001, , 0)</f>
        <v>United States</v>
      </c>
      <c r="I734" t="str">
        <f>INDEX(products!$A:$G, MATCH(orders!$D734, products!$A:$A, 0), MATCH(orders!I$1, products!$A$1:$G$1, 0))</f>
        <v>Exc</v>
      </c>
      <c r="J734" t="str">
        <f>INDEX(products!$A:$G, MATCH(orders!$D734, products!$A:$A, 0), MATCH(orders!J$1, products!$A$1:$G$1, 0))</f>
        <v>L</v>
      </c>
      <c r="K734">
        <f>INDEX(products!$A:$G, MATCH(orders!$D734, products!$A:$A, 0), MATCH(orders!K$1, products!$A$1:$G$1, 0))</f>
        <v>0.2</v>
      </c>
      <c r="L734">
        <f>INDEX(products!$A:$G, MATCH(orders!$D734, products!$A:$A, 0), MATCH(orders!L$1, products!$A$1:$G$1, 0))</f>
        <v>4.4550000000000001</v>
      </c>
      <c r="M734">
        <f t="shared" si="11"/>
        <v>8.91</v>
      </c>
    </row>
    <row r="735" spans="1:13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IF(_xlfn.XLOOKUP(C735,customers!$A$1:$A$1001, customers!$C$1:$C$1001, , 0) = 0, "", _xlfn.XLOOKUP(C735,customers!$A$1:$A$1001, customers!$C$1:$C$1001, , 0))</f>
        <v>gclemonkd@networksolutions.com</v>
      </c>
      <c r="H735" t="str">
        <f>_xlfn.XLOOKUP(C735,customers!$A$1:$A$1001, customers!$G$1:$G$1001, , 0)</f>
        <v>United States</v>
      </c>
      <c r="I735" t="str">
        <f>INDEX(products!$A:$G, MATCH(orders!$D735, products!$A:$A, 0), MATCH(orders!I$1, products!$A$1:$G$1, 0))</f>
        <v>Lib</v>
      </c>
      <c r="J735" t="str">
        <f>INDEX(products!$A:$G, MATCH(orders!$D735, products!$A:$A, 0), MATCH(orders!J$1, products!$A$1:$G$1, 0))</f>
        <v>M</v>
      </c>
      <c r="K735">
        <f>INDEX(products!$A:$G, MATCH(orders!$D735, products!$A:$A, 0), MATCH(orders!K$1, products!$A$1:$G$1, 0))</f>
        <v>2.5</v>
      </c>
      <c r="L735">
        <f>INDEX(products!$A:$G, MATCH(orders!$D735, products!$A:$A, 0), MATCH(orders!L$1, products!$A$1:$G$1, 0))</f>
        <v>33.464999999999996</v>
      </c>
      <c r="M735">
        <f t="shared" si="11"/>
        <v>100.39499999999998</v>
      </c>
    </row>
    <row r="736" spans="1:13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 t="str">
        <f>IF(_xlfn.XLOOKUP(C736,customers!$A$1:$A$1001, customers!$C$1:$C$1001, , 0) = 0, "", _xlfn.XLOOKUP(C736,customers!$A$1:$A$1001, customers!$C$1:$C$1001, , 0))</f>
        <v/>
      </c>
      <c r="H736" t="str">
        <f>_xlfn.XLOOKUP(C736,customers!$A$1:$A$1001, customers!$G$1:$G$1001, , 0)</f>
        <v>United States</v>
      </c>
      <c r="I736" t="str">
        <f>INDEX(products!$A:$G, MATCH(orders!$D736, products!$A:$A, 0), MATCH(orders!I$1, products!$A$1:$G$1, 0))</f>
        <v>Rob</v>
      </c>
      <c r="J736" t="str">
        <f>INDEX(products!$A:$G, MATCH(orders!$D736, products!$A:$A, 0), MATCH(orders!J$1, products!$A$1:$G$1, 0))</f>
        <v>D</v>
      </c>
      <c r="K736">
        <f>INDEX(products!$A:$G, MATCH(orders!$D736, products!$A:$A, 0), MATCH(orders!K$1, products!$A$1:$G$1, 0))</f>
        <v>0.2</v>
      </c>
      <c r="L736">
        <f>INDEX(products!$A:$G, MATCH(orders!$D736, products!$A:$A, 0), MATCH(orders!L$1, products!$A$1:$G$1, 0))</f>
        <v>2.6849999999999996</v>
      </c>
      <c r="M736">
        <f t="shared" si="11"/>
        <v>13.424999999999997</v>
      </c>
    </row>
    <row r="737" spans="1:13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IF(_xlfn.XLOOKUP(C737,customers!$A$1:$A$1001, customers!$C$1:$C$1001, , 0) = 0, "", _xlfn.XLOOKUP(C737,customers!$A$1:$A$1001, customers!$C$1:$C$1001, , 0))</f>
        <v>bpollinskf@shinystat.com</v>
      </c>
      <c r="H737" t="str">
        <f>_xlfn.XLOOKUP(C737,customers!$A$1:$A$1001, customers!$G$1:$G$1001, , 0)</f>
        <v>United States</v>
      </c>
      <c r="I737" t="str">
        <f>INDEX(products!$A:$G, MATCH(orders!$D737, products!$A:$A, 0), MATCH(orders!I$1, products!$A$1:$G$1, 0))</f>
        <v>Exc</v>
      </c>
      <c r="J737" t="str">
        <f>INDEX(products!$A:$G, MATCH(orders!$D737, products!$A:$A, 0), MATCH(orders!J$1, products!$A$1:$G$1, 0))</f>
        <v>D</v>
      </c>
      <c r="K737">
        <f>INDEX(products!$A:$G, MATCH(orders!$D737, products!$A:$A, 0), MATCH(orders!K$1, products!$A$1:$G$1, 0))</f>
        <v>0.2</v>
      </c>
      <c r="L737">
        <f>INDEX(products!$A:$G, MATCH(orders!$D737, products!$A:$A, 0), MATCH(orders!L$1, products!$A$1:$G$1, 0))</f>
        <v>3.645</v>
      </c>
      <c r="M737">
        <f t="shared" si="11"/>
        <v>21.87</v>
      </c>
    </row>
    <row r="738" spans="1:13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IF(_xlfn.XLOOKUP(C738,customers!$A$1:$A$1001, customers!$C$1:$C$1001, , 0) = 0, "", _xlfn.XLOOKUP(C738,customers!$A$1:$A$1001, customers!$C$1:$C$1001, , 0))</f>
        <v>jtoyekg@pinterest.com</v>
      </c>
      <c r="H738" t="str">
        <f>_xlfn.XLOOKUP(C738,customers!$A$1:$A$1001, customers!$G$1:$G$1001, , 0)</f>
        <v>Ireland</v>
      </c>
      <c r="I738" t="str">
        <f>INDEX(products!$A:$G, MATCH(orders!$D738, products!$A:$A, 0), MATCH(orders!I$1, products!$A$1:$G$1, 0))</f>
        <v>Lib</v>
      </c>
      <c r="J738" t="str">
        <f>INDEX(products!$A:$G, MATCH(orders!$D738, products!$A:$A, 0), MATCH(orders!J$1, products!$A$1:$G$1, 0))</f>
        <v>D</v>
      </c>
      <c r="K738">
        <f>INDEX(products!$A:$G, MATCH(orders!$D738, products!$A:$A, 0), MATCH(orders!K$1, products!$A$1:$G$1, 0))</f>
        <v>1</v>
      </c>
      <c r="L738">
        <f>INDEX(products!$A:$G, MATCH(orders!$D738, products!$A:$A, 0), MATCH(orders!L$1, products!$A$1:$G$1, 0))</f>
        <v>12.95</v>
      </c>
      <c r="M738">
        <f t="shared" si="11"/>
        <v>25.9</v>
      </c>
    </row>
    <row r="739" spans="1:13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IF(_xlfn.XLOOKUP(C739,customers!$A$1:$A$1001, customers!$C$1:$C$1001, , 0) = 0, "", _xlfn.XLOOKUP(C739,customers!$A$1:$A$1001, customers!$C$1:$C$1001, , 0))</f>
        <v>clinskillkh@sphinn.com</v>
      </c>
      <c r="H739" t="str">
        <f>_xlfn.XLOOKUP(C739,customers!$A$1:$A$1001, customers!$G$1:$G$1001, , 0)</f>
        <v>United States</v>
      </c>
      <c r="I739" t="str">
        <f>INDEX(products!$A:$G, MATCH(orders!$D739, products!$A:$A, 0), MATCH(orders!I$1, products!$A$1:$G$1, 0))</f>
        <v>Ara</v>
      </c>
      <c r="J739" t="str">
        <f>INDEX(products!$A:$G, MATCH(orders!$D739, products!$A:$A, 0), MATCH(orders!J$1, products!$A$1:$G$1, 0))</f>
        <v>M</v>
      </c>
      <c r="K739">
        <f>INDEX(products!$A:$G, MATCH(orders!$D739, products!$A:$A, 0), MATCH(orders!K$1, products!$A$1:$G$1, 0))</f>
        <v>1</v>
      </c>
      <c r="L739">
        <f>INDEX(products!$A:$G, MATCH(orders!$D739, products!$A:$A, 0), MATCH(orders!L$1, products!$A$1:$G$1, 0))</f>
        <v>11.25</v>
      </c>
      <c r="M739">
        <f t="shared" si="11"/>
        <v>56.25</v>
      </c>
    </row>
    <row r="740" spans="1:13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IF(_xlfn.XLOOKUP(C740,customers!$A$1:$A$1001, customers!$C$1:$C$1001, , 0) = 0, "", _xlfn.XLOOKUP(C740,customers!$A$1:$A$1001, customers!$C$1:$C$1001, , 0))</f>
        <v>nvigrasski@ezinearticles.com</v>
      </c>
      <c r="H740" t="str">
        <f>_xlfn.XLOOKUP(C740,customers!$A$1:$A$1001, customers!$G$1:$G$1001, , 0)</f>
        <v>United Kingdom</v>
      </c>
      <c r="I740" t="str">
        <f>INDEX(products!$A:$G, MATCH(orders!$D740, products!$A:$A, 0), MATCH(orders!I$1, products!$A$1:$G$1, 0))</f>
        <v>Rob</v>
      </c>
      <c r="J740" t="str">
        <f>INDEX(products!$A:$G, MATCH(orders!$D740, products!$A:$A, 0), MATCH(orders!J$1, products!$A$1:$G$1, 0))</f>
        <v>L</v>
      </c>
      <c r="K740">
        <f>INDEX(products!$A:$G, MATCH(orders!$D740, products!$A:$A, 0), MATCH(orders!K$1, products!$A$1:$G$1, 0))</f>
        <v>0.2</v>
      </c>
      <c r="L740">
        <f>INDEX(products!$A:$G, MATCH(orders!$D740, products!$A:$A, 0), MATCH(orders!L$1, products!$A$1:$G$1, 0))</f>
        <v>3.5849999999999995</v>
      </c>
      <c r="M740">
        <f t="shared" si="11"/>
        <v>10.754999999999999</v>
      </c>
    </row>
    <row r="741" spans="1:13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IF(_xlfn.XLOOKUP(C741,customers!$A$1:$A$1001, customers!$C$1:$C$1001, , 0) = 0, "", _xlfn.XLOOKUP(C741,customers!$A$1:$A$1001, customers!$C$1:$C$1001, , 0))</f>
        <v>jdymokeje@prnewswire.com</v>
      </c>
      <c r="H741" t="str">
        <f>_xlfn.XLOOKUP(C741,customers!$A$1:$A$1001, customers!$G$1:$G$1001, , 0)</f>
        <v>Ireland</v>
      </c>
      <c r="I741" t="str">
        <f>INDEX(products!$A:$G, MATCH(orders!$D741, products!$A:$A, 0), MATCH(orders!I$1, products!$A$1:$G$1, 0))</f>
        <v>Exc</v>
      </c>
      <c r="J741" t="str">
        <f>INDEX(products!$A:$G, MATCH(orders!$D741, products!$A:$A, 0), MATCH(orders!J$1, products!$A$1:$G$1, 0))</f>
        <v>D</v>
      </c>
      <c r="K741">
        <f>INDEX(products!$A:$G, MATCH(orders!$D741, products!$A:$A, 0), MATCH(orders!K$1, products!$A$1:$G$1, 0))</f>
        <v>0.2</v>
      </c>
      <c r="L741">
        <f>INDEX(products!$A:$G, MATCH(orders!$D741, products!$A:$A, 0), MATCH(orders!L$1, products!$A$1:$G$1, 0))</f>
        <v>3.645</v>
      </c>
      <c r="M741">
        <f t="shared" si="11"/>
        <v>18.225000000000001</v>
      </c>
    </row>
    <row r="742" spans="1:13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IF(_xlfn.XLOOKUP(C742,customers!$A$1:$A$1001, customers!$C$1:$C$1001, , 0) = 0, "", _xlfn.XLOOKUP(C742,customers!$A$1:$A$1001, customers!$C$1:$C$1001, , 0))</f>
        <v>kcragellkk@google.com</v>
      </c>
      <c r="H742" t="str">
        <f>_xlfn.XLOOKUP(C742,customers!$A$1:$A$1001, customers!$G$1:$G$1001, , 0)</f>
        <v>Ireland</v>
      </c>
      <c r="I742" t="str">
        <f>INDEX(products!$A:$G, MATCH(orders!$D742, products!$A:$A, 0), MATCH(orders!I$1, products!$A$1:$G$1, 0))</f>
        <v>Rob</v>
      </c>
      <c r="J742" t="str">
        <f>INDEX(products!$A:$G, MATCH(orders!$D742, products!$A:$A, 0), MATCH(orders!J$1, products!$A$1:$G$1, 0))</f>
        <v>L</v>
      </c>
      <c r="K742">
        <f>INDEX(products!$A:$G, MATCH(orders!$D742, products!$A:$A, 0), MATCH(orders!K$1, products!$A$1:$G$1, 0))</f>
        <v>0.5</v>
      </c>
      <c r="L742">
        <f>INDEX(products!$A:$G, MATCH(orders!$D742, products!$A:$A, 0), MATCH(orders!L$1, products!$A$1:$G$1, 0))</f>
        <v>7.169999999999999</v>
      </c>
      <c r="M742">
        <f t="shared" si="11"/>
        <v>28.679999999999996</v>
      </c>
    </row>
    <row r="743" spans="1:13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IF(_xlfn.XLOOKUP(C743,customers!$A$1:$A$1001, customers!$C$1:$C$1001, , 0) = 0, "", _xlfn.XLOOKUP(C743,customers!$A$1:$A$1001, customers!$C$1:$C$1001, , 0))</f>
        <v>libertkl@huffingtonpost.com</v>
      </c>
      <c r="H743" t="str">
        <f>_xlfn.XLOOKUP(C743,customers!$A$1:$A$1001, customers!$G$1:$G$1001, , 0)</f>
        <v>United States</v>
      </c>
      <c r="I743" t="str">
        <f>INDEX(products!$A:$G, MATCH(orders!$D743, products!$A:$A, 0), MATCH(orders!I$1, products!$A$1:$G$1, 0))</f>
        <v>Lib</v>
      </c>
      <c r="J743" t="str">
        <f>INDEX(products!$A:$G, MATCH(orders!$D743, products!$A:$A, 0), MATCH(orders!J$1, products!$A$1:$G$1, 0))</f>
        <v>M</v>
      </c>
      <c r="K743">
        <f>INDEX(products!$A:$G, MATCH(orders!$D743, products!$A:$A, 0), MATCH(orders!K$1, products!$A$1:$G$1, 0))</f>
        <v>0.2</v>
      </c>
      <c r="L743">
        <f>INDEX(products!$A:$G, MATCH(orders!$D743, products!$A:$A, 0), MATCH(orders!L$1, products!$A$1:$G$1, 0))</f>
        <v>4.3650000000000002</v>
      </c>
      <c r="M743">
        <f t="shared" si="11"/>
        <v>8.73</v>
      </c>
    </row>
    <row r="744" spans="1:13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IF(_xlfn.XLOOKUP(C744,customers!$A$1:$A$1001, customers!$C$1:$C$1001, , 0) = 0, "", _xlfn.XLOOKUP(C744,customers!$A$1:$A$1001, customers!$C$1:$C$1001, , 0))</f>
        <v>rlidgeykm@vimeo.com</v>
      </c>
      <c r="H744" t="str">
        <f>_xlfn.XLOOKUP(C744,customers!$A$1:$A$1001, customers!$G$1:$G$1001, , 0)</f>
        <v>United States</v>
      </c>
      <c r="I744" t="str">
        <f>INDEX(products!$A:$G, MATCH(orders!$D744, products!$A:$A, 0), MATCH(orders!I$1, products!$A$1:$G$1, 0))</f>
        <v>Lib</v>
      </c>
      <c r="J744" t="str">
        <f>INDEX(products!$A:$G, MATCH(orders!$D744, products!$A:$A, 0), MATCH(orders!J$1, products!$A$1:$G$1, 0))</f>
        <v>M</v>
      </c>
      <c r="K744">
        <f>INDEX(products!$A:$G, MATCH(orders!$D744, products!$A:$A, 0), MATCH(orders!K$1, products!$A$1:$G$1, 0))</f>
        <v>1</v>
      </c>
      <c r="L744">
        <f>INDEX(products!$A:$G, MATCH(orders!$D744, products!$A:$A, 0), MATCH(orders!L$1, products!$A$1:$G$1, 0))</f>
        <v>14.55</v>
      </c>
      <c r="M744">
        <f t="shared" si="11"/>
        <v>58.2</v>
      </c>
    </row>
    <row r="745" spans="1:13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IF(_xlfn.XLOOKUP(C745,customers!$A$1:$A$1001, customers!$C$1:$C$1001, , 0) = 0, "", _xlfn.XLOOKUP(C745,customers!$A$1:$A$1001, customers!$C$1:$C$1001, , 0))</f>
        <v>tcastagnekn@wikia.com</v>
      </c>
      <c r="H745" t="str">
        <f>_xlfn.XLOOKUP(C745,customers!$A$1:$A$1001, customers!$G$1:$G$1001, , 0)</f>
        <v>United States</v>
      </c>
      <c r="I745" t="str">
        <f>INDEX(products!$A:$G, MATCH(orders!$D745, products!$A:$A, 0), MATCH(orders!I$1, products!$A$1:$G$1, 0))</f>
        <v>Ara</v>
      </c>
      <c r="J745" t="str">
        <f>INDEX(products!$A:$G, MATCH(orders!$D745, products!$A:$A, 0), MATCH(orders!J$1, products!$A$1:$G$1, 0))</f>
        <v>D</v>
      </c>
      <c r="K745">
        <f>INDEX(products!$A:$G, MATCH(orders!$D745, products!$A:$A, 0), MATCH(orders!K$1, products!$A$1:$G$1, 0))</f>
        <v>0.5</v>
      </c>
      <c r="L745">
        <f>INDEX(products!$A:$G, MATCH(orders!$D745, products!$A:$A, 0), MATCH(orders!L$1, products!$A$1:$G$1, 0))</f>
        <v>5.97</v>
      </c>
      <c r="M745">
        <f t="shared" si="11"/>
        <v>17.91</v>
      </c>
    </row>
    <row r="746" spans="1:13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 t="str">
        <f>IF(_xlfn.XLOOKUP(C746,customers!$A$1:$A$1001, customers!$C$1:$C$1001, , 0) = 0, "", _xlfn.XLOOKUP(C746,customers!$A$1:$A$1001, customers!$C$1:$C$1001, , 0))</f>
        <v/>
      </c>
      <c r="H746" t="str">
        <f>_xlfn.XLOOKUP(C746,customers!$A$1:$A$1001, customers!$G$1:$G$1001, , 0)</f>
        <v>United States</v>
      </c>
      <c r="I746" t="str">
        <f>INDEX(products!$A:$G, MATCH(orders!$D746, products!$A:$A, 0), MATCH(orders!I$1, products!$A$1:$G$1, 0))</f>
        <v>Rob</v>
      </c>
      <c r="J746" t="str">
        <f>INDEX(products!$A:$G, MATCH(orders!$D746, products!$A:$A, 0), MATCH(orders!J$1, products!$A$1:$G$1, 0))</f>
        <v>M</v>
      </c>
      <c r="K746">
        <f>INDEX(products!$A:$G, MATCH(orders!$D746, products!$A:$A, 0), MATCH(orders!K$1, products!$A$1:$G$1, 0))</f>
        <v>0.2</v>
      </c>
      <c r="L746">
        <f>INDEX(products!$A:$G, MATCH(orders!$D746, products!$A:$A, 0), MATCH(orders!L$1, products!$A$1:$G$1, 0))</f>
        <v>2.9849999999999999</v>
      </c>
      <c r="M746">
        <f t="shared" si="11"/>
        <v>17.91</v>
      </c>
    </row>
    <row r="747" spans="1:13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IF(_xlfn.XLOOKUP(C747,customers!$A$1:$A$1001, customers!$C$1:$C$1001, , 0) = 0, "", _xlfn.XLOOKUP(C747,customers!$A$1:$A$1001, customers!$C$1:$C$1001, , 0))</f>
        <v>jhaldenkp@comcast.net</v>
      </c>
      <c r="H747" t="str">
        <f>_xlfn.XLOOKUP(C747,customers!$A$1:$A$1001, customers!$G$1:$G$1001, , 0)</f>
        <v>Ireland</v>
      </c>
      <c r="I747" t="str">
        <f>INDEX(products!$A:$G, MATCH(orders!$D747, products!$A:$A, 0), MATCH(orders!I$1, products!$A$1:$G$1, 0))</f>
        <v>Exc</v>
      </c>
      <c r="J747" t="str">
        <f>INDEX(products!$A:$G, MATCH(orders!$D747, products!$A:$A, 0), MATCH(orders!J$1, products!$A$1:$G$1, 0))</f>
        <v>D</v>
      </c>
      <c r="K747">
        <f>INDEX(products!$A:$G, MATCH(orders!$D747, products!$A:$A, 0), MATCH(orders!K$1, products!$A$1:$G$1, 0))</f>
        <v>0.5</v>
      </c>
      <c r="L747">
        <f>INDEX(products!$A:$G, MATCH(orders!$D747, products!$A:$A, 0), MATCH(orders!L$1, products!$A$1:$G$1, 0))</f>
        <v>7.29</v>
      </c>
      <c r="M747">
        <f t="shared" si="11"/>
        <v>14.58</v>
      </c>
    </row>
    <row r="748" spans="1:13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IF(_xlfn.XLOOKUP(C748,customers!$A$1:$A$1001, customers!$C$1:$C$1001, , 0) = 0, "", _xlfn.XLOOKUP(C748,customers!$A$1:$A$1001, customers!$C$1:$C$1001, , 0))</f>
        <v>holliffkq@sciencedirect.com</v>
      </c>
      <c r="H748" t="str">
        <f>_xlfn.XLOOKUP(C748,customers!$A$1:$A$1001, customers!$G$1:$G$1001, , 0)</f>
        <v>Ireland</v>
      </c>
      <c r="I748" t="str">
        <f>INDEX(products!$A:$G, MATCH(orders!$D748, products!$A:$A, 0), MATCH(orders!I$1, products!$A$1:$G$1, 0))</f>
        <v>Ara</v>
      </c>
      <c r="J748" t="str">
        <f>INDEX(products!$A:$G, MATCH(orders!$D748, products!$A:$A, 0), MATCH(orders!J$1, products!$A$1:$G$1, 0))</f>
        <v>M</v>
      </c>
      <c r="K748">
        <f>INDEX(products!$A:$G, MATCH(orders!$D748, products!$A:$A, 0), MATCH(orders!K$1, products!$A$1:$G$1, 0))</f>
        <v>1</v>
      </c>
      <c r="L748">
        <f>INDEX(products!$A:$G, MATCH(orders!$D748, products!$A:$A, 0), MATCH(orders!L$1, products!$A$1:$G$1, 0))</f>
        <v>11.25</v>
      </c>
      <c r="M748">
        <f t="shared" si="11"/>
        <v>33.75</v>
      </c>
    </row>
    <row r="749" spans="1:13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IF(_xlfn.XLOOKUP(C749,customers!$A$1:$A$1001, customers!$C$1:$C$1001, , 0) = 0, "", _xlfn.XLOOKUP(C749,customers!$A$1:$A$1001, customers!$C$1:$C$1001, , 0))</f>
        <v>tquadrikr@opensource.org</v>
      </c>
      <c r="H749" t="str">
        <f>_xlfn.XLOOKUP(C749,customers!$A$1:$A$1001, customers!$G$1:$G$1001, , 0)</f>
        <v>Ireland</v>
      </c>
      <c r="I749" t="str">
        <f>INDEX(products!$A:$G, MATCH(orders!$D749, products!$A:$A, 0), MATCH(orders!I$1, products!$A$1:$G$1, 0))</f>
        <v>Lib</v>
      </c>
      <c r="J749" t="str">
        <f>INDEX(products!$A:$G, MATCH(orders!$D749, products!$A:$A, 0), MATCH(orders!J$1, products!$A$1:$G$1, 0))</f>
        <v>M</v>
      </c>
      <c r="K749">
        <f>INDEX(products!$A:$G, MATCH(orders!$D749, products!$A:$A, 0), MATCH(orders!K$1, products!$A$1:$G$1, 0))</f>
        <v>0.5</v>
      </c>
      <c r="L749">
        <f>INDEX(products!$A:$G, MATCH(orders!$D749, products!$A:$A, 0), MATCH(orders!L$1, products!$A$1:$G$1, 0))</f>
        <v>8.73</v>
      </c>
      <c r="M749">
        <f t="shared" si="11"/>
        <v>34.92</v>
      </c>
    </row>
    <row r="750" spans="1:13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IF(_xlfn.XLOOKUP(C750,customers!$A$1:$A$1001, customers!$C$1:$C$1001, , 0) = 0, "", _xlfn.XLOOKUP(C750,customers!$A$1:$A$1001, customers!$C$1:$C$1001, , 0))</f>
        <v>feshmadeks@umn.edu</v>
      </c>
      <c r="H750" t="str">
        <f>_xlfn.XLOOKUP(C750,customers!$A$1:$A$1001, customers!$G$1:$G$1001, , 0)</f>
        <v>United States</v>
      </c>
      <c r="I750" t="str">
        <f>INDEX(products!$A:$G, MATCH(orders!$D750, products!$A:$A, 0), MATCH(orders!I$1, products!$A$1:$G$1, 0))</f>
        <v>Exc</v>
      </c>
      <c r="J750" t="str">
        <f>INDEX(products!$A:$G, MATCH(orders!$D750, products!$A:$A, 0), MATCH(orders!J$1, products!$A$1:$G$1, 0))</f>
        <v>D</v>
      </c>
      <c r="K750">
        <f>INDEX(products!$A:$G, MATCH(orders!$D750, products!$A:$A, 0), MATCH(orders!K$1, products!$A$1:$G$1, 0))</f>
        <v>0.5</v>
      </c>
      <c r="L750">
        <f>INDEX(products!$A:$G, MATCH(orders!$D750, products!$A:$A, 0), MATCH(orders!L$1, products!$A$1:$G$1, 0))</f>
        <v>7.29</v>
      </c>
      <c r="M750">
        <f t="shared" si="11"/>
        <v>14.58</v>
      </c>
    </row>
    <row r="751" spans="1:13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IF(_xlfn.XLOOKUP(C751,customers!$A$1:$A$1001, customers!$C$1:$C$1001, , 0) = 0, "", _xlfn.XLOOKUP(C751,customers!$A$1:$A$1001, customers!$C$1:$C$1001, , 0))</f>
        <v>moilierkt@paginegialle.it</v>
      </c>
      <c r="H751" t="str">
        <f>_xlfn.XLOOKUP(C751,customers!$A$1:$A$1001, customers!$G$1:$G$1001, , 0)</f>
        <v>Ireland</v>
      </c>
      <c r="I751" t="str">
        <f>INDEX(products!$A:$G, MATCH(orders!$D751, products!$A:$A, 0), MATCH(orders!I$1, products!$A$1:$G$1, 0))</f>
        <v>Rob</v>
      </c>
      <c r="J751" t="str">
        <f>INDEX(products!$A:$G, MATCH(orders!$D751, products!$A:$A, 0), MATCH(orders!J$1, products!$A$1:$G$1, 0))</f>
        <v>D</v>
      </c>
      <c r="K751">
        <f>INDEX(products!$A:$G, MATCH(orders!$D751, products!$A:$A, 0), MATCH(orders!K$1, products!$A$1:$G$1, 0))</f>
        <v>0.2</v>
      </c>
      <c r="L751">
        <f>INDEX(products!$A:$G, MATCH(orders!$D751, products!$A:$A, 0), MATCH(orders!L$1, products!$A$1:$G$1, 0))</f>
        <v>2.6849999999999996</v>
      </c>
      <c r="M751">
        <f t="shared" si="11"/>
        <v>5.3699999999999992</v>
      </c>
    </row>
    <row r="752" spans="1:13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 t="str">
        <f>IF(_xlfn.XLOOKUP(C752,customers!$A$1:$A$1001, customers!$C$1:$C$1001, , 0) = 0, "", _xlfn.XLOOKUP(C752,customers!$A$1:$A$1001, customers!$C$1:$C$1001, , 0))</f>
        <v/>
      </c>
      <c r="H752" t="str">
        <f>_xlfn.XLOOKUP(C752,customers!$A$1:$A$1001, customers!$G$1:$G$1001, , 0)</f>
        <v>United States</v>
      </c>
      <c r="I752" t="str">
        <f>INDEX(products!$A:$G, MATCH(orders!$D752, products!$A:$A, 0), MATCH(orders!I$1, products!$A$1:$G$1, 0))</f>
        <v>Rob</v>
      </c>
      <c r="J752" t="str">
        <f>INDEX(products!$A:$G, MATCH(orders!$D752, products!$A:$A, 0), MATCH(orders!J$1, products!$A$1:$G$1, 0))</f>
        <v>M</v>
      </c>
      <c r="K752">
        <f>INDEX(products!$A:$G, MATCH(orders!$D752, products!$A:$A, 0), MATCH(orders!K$1, products!$A$1:$G$1, 0))</f>
        <v>0.5</v>
      </c>
      <c r="L752">
        <f>INDEX(products!$A:$G, MATCH(orders!$D752, products!$A:$A, 0), MATCH(orders!L$1, products!$A$1:$G$1, 0))</f>
        <v>5.97</v>
      </c>
      <c r="M752">
        <f t="shared" si="11"/>
        <v>5.97</v>
      </c>
    </row>
    <row r="753" spans="1:13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IF(_xlfn.XLOOKUP(C753,customers!$A$1:$A$1001, customers!$C$1:$C$1001, , 0) = 0, "", _xlfn.XLOOKUP(C753,customers!$A$1:$A$1001, customers!$C$1:$C$1001, , 0))</f>
        <v>vshoebothamkv@redcross.org</v>
      </c>
      <c r="H753" t="str">
        <f>_xlfn.XLOOKUP(C753,customers!$A$1:$A$1001, customers!$G$1:$G$1001, , 0)</f>
        <v>United States</v>
      </c>
      <c r="I753" t="str">
        <f>INDEX(products!$A:$G, MATCH(orders!$D753, products!$A:$A, 0), MATCH(orders!I$1, products!$A$1:$G$1, 0))</f>
        <v>Lib</v>
      </c>
      <c r="J753" t="str">
        <f>INDEX(products!$A:$G, MATCH(orders!$D753, products!$A:$A, 0), MATCH(orders!J$1, products!$A$1:$G$1, 0))</f>
        <v>L</v>
      </c>
      <c r="K753">
        <f>INDEX(products!$A:$G, MATCH(orders!$D753, products!$A:$A, 0), MATCH(orders!K$1, products!$A$1:$G$1, 0))</f>
        <v>0.5</v>
      </c>
      <c r="L753">
        <f>INDEX(products!$A:$G, MATCH(orders!$D753, products!$A:$A, 0), MATCH(orders!L$1, products!$A$1:$G$1, 0))</f>
        <v>9.51</v>
      </c>
      <c r="M753">
        <f t="shared" si="11"/>
        <v>19.02</v>
      </c>
    </row>
    <row r="754" spans="1:13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IF(_xlfn.XLOOKUP(C754,customers!$A$1:$A$1001, customers!$C$1:$C$1001, , 0) = 0, "", _xlfn.XLOOKUP(C754,customers!$A$1:$A$1001, customers!$C$1:$C$1001, , 0))</f>
        <v>bsterkekw@biblegateway.com</v>
      </c>
      <c r="H754" t="str">
        <f>_xlfn.XLOOKUP(C754,customers!$A$1:$A$1001, customers!$G$1:$G$1001, , 0)</f>
        <v>United States</v>
      </c>
      <c r="I754" t="str">
        <f>INDEX(products!$A:$G, MATCH(orders!$D754, products!$A:$A, 0), MATCH(orders!I$1, products!$A$1:$G$1, 0))</f>
        <v>Exc</v>
      </c>
      <c r="J754" t="str">
        <f>INDEX(products!$A:$G, MATCH(orders!$D754, products!$A:$A, 0), MATCH(orders!J$1, products!$A$1:$G$1, 0))</f>
        <v>M</v>
      </c>
      <c r="K754">
        <f>INDEX(products!$A:$G, MATCH(orders!$D754, products!$A:$A, 0), MATCH(orders!K$1, products!$A$1:$G$1, 0))</f>
        <v>1</v>
      </c>
      <c r="L754">
        <f>INDEX(products!$A:$G, MATCH(orders!$D754, products!$A:$A, 0), MATCH(orders!L$1, products!$A$1:$G$1, 0))</f>
        <v>13.75</v>
      </c>
      <c r="M754">
        <f t="shared" si="11"/>
        <v>27.5</v>
      </c>
    </row>
    <row r="755" spans="1:13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IF(_xlfn.XLOOKUP(C755,customers!$A$1:$A$1001, customers!$C$1:$C$1001, , 0) = 0, "", _xlfn.XLOOKUP(C755,customers!$A$1:$A$1001, customers!$C$1:$C$1001, , 0))</f>
        <v>scaponkx@craigslist.org</v>
      </c>
      <c r="H755" t="str">
        <f>_xlfn.XLOOKUP(C755,customers!$A$1:$A$1001, customers!$G$1:$G$1001, , 0)</f>
        <v>United States</v>
      </c>
      <c r="I755" t="str">
        <f>INDEX(products!$A:$G, MATCH(orders!$D755, products!$A:$A, 0), MATCH(orders!I$1, products!$A$1:$G$1, 0))</f>
        <v>Ara</v>
      </c>
      <c r="J755" t="str">
        <f>INDEX(products!$A:$G, MATCH(orders!$D755, products!$A:$A, 0), MATCH(orders!J$1, products!$A$1:$G$1, 0))</f>
        <v>D</v>
      </c>
      <c r="K755">
        <f>INDEX(products!$A:$G, MATCH(orders!$D755, products!$A:$A, 0), MATCH(orders!K$1, products!$A$1:$G$1, 0))</f>
        <v>0.5</v>
      </c>
      <c r="L755">
        <f>INDEX(products!$A:$G, MATCH(orders!$D755, products!$A:$A, 0), MATCH(orders!L$1, products!$A$1:$G$1, 0))</f>
        <v>5.97</v>
      </c>
      <c r="M755">
        <f t="shared" si="11"/>
        <v>29.849999999999998</v>
      </c>
    </row>
    <row r="756" spans="1:13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IF(_xlfn.XLOOKUP(C756,customers!$A$1:$A$1001, customers!$C$1:$C$1001, , 0) = 0, "", _xlfn.XLOOKUP(C756,customers!$A$1:$A$1001, customers!$C$1:$C$1001, , 0))</f>
        <v>jdymokeje@prnewswire.com</v>
      </c>
      <c r="H756" t="str">
        <f>_xlfn.XLOOKUP(C756,customers!$A$1:$A$1001, customers!$G$1:$G$1001, , 0)</f>
        <v>Ireland</v>
      </c>
      <c r="I756" t="str">
        <f>INDEX(products!$A:$G, MATCH(orders!$D756, products!$A:$A, 0), MATCH(orders!I$1, products!$A$1:$G$1, 0))</f>
        <v>Ara</v>
      </c>
      <c r="J756" t="str">
        <f>INDEX(products!$A:$G, MATCH(orders!$D756, products!$A:$A, 0), MATCH(orders!J$1, products!$A$1:$G$1, 0))</f>
        <v>D</v>
      </c>
      <c r="K756">
        <f>INDEX(products!$A:$G, MATCH(orders!$D756, products!$A:$A, 0), MATCH(orders!K$1, products!$A$1:$G$1, 0))</f>
        <v>0.2</v>
      </c>
      <c r="L756">
        <f>INDEX(products!$A:$G, MATCH(orders!$D756, products!$A:$A, 0), MATCH(orders!L$1, products!$A$1:$G$1, 0))</f>
        <v>2.9849999999999999</v>
      </c>
      <c r="M756">
        <f t="shared" si="11"/>
        <v>17.91</v>
      </c>
    </row>
    <row r="757" spans="1:13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IF(_xlfn.XLOOKUP(C757,customers!$A$1:$A$1001, customers!$C$1:$C$1001, , 0) = 0, "", _xlfn.XLOOKUP(C757,customers!$A$1:$A$1001, customers!$C$1:$C$1001, , 0))</f>
        <v>fconstancekz@ifeng.com</v>
      </c>
      <c r="H757" t="str">
        <f>_xlfn.XLOOKUP(C757,customers!$A$1:$A$1001, customers!$G$1:$G$1001, , 0)</f>
        <v>United States</v>
      </c>
      <c r="I757" t="str">
        <f>INDEX(products!$A:$G, MATCH(orders!$D757, products!$A:$A, 0), MATCH(orders!I$1, products!$A$1:$G$1, 0))</f>
        <v>Lib</v>
      </c>
      <c r="J757" t="str">
        <f>INDEX(products!$A:$G, MATCH(orders!$D757, products!$A:$A, 0), MATCH(orders!J$1, products!$A$1:$G$1, 0))</f>
        <v>L</v>
      </c>
      <c r="K757">
        <f>INDEX(products!$A:$G, MATCH(orders!$D757, products!$A:$A, 0), MATCH(orders!K$1, products!$A$1:$G$1, 0))</f>
        <v>0.2</v>
      </c>
      <c r="L757">
        <f>INDEX(products!$A:$G, MATCH(orders!$D757, products!$A:$A, 0), MATCH(orders!L$1, products!$A$1:$G$1, 0))</f>
        <v>4.7549999999999999</v>
      </c>
      <c r="M757">
        <f t="shared" si="11"/>
        <v>28.53</v>
      </c>
    </row>
    <row r="758" spans="1:13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IF(_xlfn.XLOOKUP(C758,customers!$A$1:$A$1001, customers!$C$1:$C$1001, , 0) = 0, "", _xlfn.XLOOKUP(C758,customers!$A$1:$A$1001, customers!$C$1:$C$1001, , 0))</f>
        <v>fsulmanl0@washington.edu</v>
      </c>
      <c r="H758" t="str">
        <f>_xlfn.XLOOKUP(C758,customers!$A$1:$A$1001, customers!$G$1:$G$1001, , 0)</f>
        <v>United States</v>
      </c>
      <c r="I758" t="str">
        <f>INDEX(products!$A:$G, MATCH(orders!$D758, products!$A:$A, 0), MATCH(orders!I$1, products!$A$1:$G$1, 0))</f>
        <v>Rob</v>
      </c>
      <c r="J758" t="str">
        <f>INDEX(products!$A:$G, MATCH(orders!$D758, products!$A:$A, 0), MATCH(orders!J$1, products!$A$1:$G$1, 0))</f>
        <v>D</v>
      </c>
      <c r="K758">
        <f>INDEX(products!$A:$G, MATCH(orders!$D758, products!$A:$A, 0), MATCH(orders!K$1, products!$A$1:$G$1, 0))</f>
        <v>1</v>
      </c>
      <c r="L758">
        <f>INDEX(products!$A:$G, MATCH(orders!$D758, products!$A:$A, 0), MATCH(orders!L$1, products!$A$1:$G$1, 0))</f>
        <v>8.9499999999999993</v>
      </c>
      <c r="M758">
        <f t="shared" si="11"/>
        <v>35.799999999999997</v>
      </c>
    </row>
    <row r="759" spans="1:13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IF(_xlfn.XLOOKUP(C759,customers!$A$1:$A$1001, customers!$C$1:$C$1001, , 0) = 0, "", _xlfn.XLOOKUP(C759,customers!$A$1:$A$1001, customers!$C$1:$C$1001, , 0))</f>
        <v>dhollymanl1@ibm.com</v>
      </c>
      <c r="H759" t="str">
        <f>_xlfn.XLOOKUP(C759,customers!$A$1:$A$1001, customers!$G$1:$G$1001, , 0)</f>
        <v>United States</v>
      </c>
      <c r="I759" t="str">
        <f>INDEX(products!$A:$G, MATCH(orders!$D759, products!$A:$A, 0), MATCH(orders!I$1, products!$A$1:$G$1, 0))</f>
        <v>Ara</v>
      </c>
      <c r="J759" t="str">
        <f>INDEX(products!$A:$G, MATCH(orders!$D759, products!$A:$A, 0), MATCH(orders!J$1, products!$A$1:$G$1, 0))</f>
        <v>D</v>
      </c>
      <c r="K759">
        <f>INDEX(products!$A:$G, MATCH(orders!$D759, products!$A:$A, 0), MATCH(orders!K$1, products!$A$1:$G$1, 0))</f>
        <v>0.5</v>
      </c>
      <c r="L759">
        <f>INDEX(products!$A:$G, MATCH(orders!$D759, products!$A:$A, 0), MATCH(orders!L$1, products!$A$1:$G$1, 0))</f>
        <v>5.97</v>
      </c>
      <c r="M759">
        <f t="shared" si="11"/>
        <v>17.91</v>
      </c>
    </row>
    <row r="760" spans="1:13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IF(_xlfn.XLOOKUP(C760,customers!$A$1:$A$1001, customers!$C$1:$C$1001, , 0) = 0, "", _xlfn.XLOOKUP(C760,customers!$A$1:$A$1001, customers!$C$1:$C$1001, , 0))</f>
        <v>lnardonil2@hao123.com</v>
      </c>
      <c r="H760" t="str">
        <f>_xlfn.XLOOKUP(C760,customers!$A$1:$A$1001, customers!$G$1:$G$1001, , 0)</f>
        <v>United States</v>
      </c>
      <c r="I760" t="str">
        <f>INDEX(products!$A:$G, MATCH(orders!$D760, products!$A:$A, 0), MATCH(orders!I$1, products!$A$1:$G$1, 0))</f>
        <v>Rob</v>
      </c>
      <c r="J760" t="str">
        <f>INDEX(products!$A:$G, MATCH(orders!$D760, products!$A:$A, 0), MATCH(orders!J$1, products!$A$1:$G$1, 0))</f>
        <v>D</v>
      </c>
      <c r="K760">
        <f>INDEX(products!$A:$G, MATCH(orders!$D760, products!$A:$A, 0), MATCH(orders!K$1, products!$A$1:$G$1, 0))</f>
        <v>1</v>
      </c>
      <c r="L760">
        <f>INDEX(products!$A:$G, MATCH(orders!$D760, products!$A:$A, 0), MATCH(orders!L$1, products!$A$1:$G$1, 0))</f>
        <v>8.9499999999999993</v>
      </c>
      <c r="M760">
        <f t="shared" si="11"/>
        <v>8.9499999999999993</v>
      </c>
    </row>
    <row r="761" spans="1:13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IF(_xlfn.XLOOKUP(C761,customers!$A$1:$A$1001, customers!$C$1:$C$1001, , 0) = 0, "", _xlfn.XLOOKUP(C761,customers!$A$1:$A$1001, customers!$C$1:$C$1001, , 0))</f>
        <v>dyarhaml3@moonfruit.com</v>
      </c>
      <c r="H761" t="str">
        <f>_xlfn.XLOOKUP(C761,customers!$A$1:$A$1001, customers!$G$1:$G$1001, , 0)</f>
        <v>United States</v>
      </c>
      <c r="I761" t="str">
        <f>INDEX(products!$A:$G, MATCH(orders!$D761, products!$A:$A, 0), MATCH(orders!I$1, products!$A$1:$G$1, 0))</f>
        <v>Lib</v>
      </c>
      <c r="J761" t="str">
        <f>INDEX(products!$A:$G, MATCH(orders!$D761, products!$A:$A, 0), MATCH(orders!J$1, products!$A$1:$G$1, 0))</f>
        <v>D</v>
      </c>
      <c r="K761">
        <f>INDEX(products!$A:$G, MATCH(orders!$D761, products!$A:$A, 0), MATCH(orders!K$1, products!$A$1:$G$1, 0))</f>
        <v>2.5</v>
      </c>
      <c r="L761">
        <f>INDEX(products!$A:$G, MATCH(orders!$D761, products!$A:$A, 0), MATCH(orders!L$1, products!$A$1:$G$1, 0))</f>
        <v>29.784999999999997</v>
      </c>
      <c r="M761">
        <f t="shared" si="11"/>
        <v>29.784999999999997</v>
      </c>
    </row>
    <row r="762" spans="1:13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IF(_xlfn.XLOOKUP(C762,customers!$A$1:$A$1001, customers!$C$1:$C$1001, , 0) = 0, "", _xlfn.XLOOKUP(C762,customers!$A$1:$A$1001, customers!$C$1:$C$1001, , 0))</f>
        <v>aferreal4@wikia.com</v>
      </c>
      <c r="H762" t="str">
        <f>_xlfn.XLOOKUP(C762,customers!$A$1:$A$1001, customers!$G$1:$G$1001, , 0)</f>
        <v>United States</v>
      </c>
      <c r="I762" t="str">
        <f>INDEX(products!$A:$G, MATCH(orders!$D762, products!$A:$A, 0), MATCH(orders!I$1, products!$A$1:$G$1, 0))</f>
        <v>Exc</v>
      </c>
      <c r="J762" t="str">
        <f>INDEX(products!$A:$G, MATCH(orders!$D762, products!$A:$A, 0), MATCH(orders!J$1, products!$A$1:$G$1, 0))</f>
        <v>L</v>
      </c>
      <c r="K762">
        <f>INDEX(products!$A:$G, MATCH(orders!$D762, products!$A:$A, 0), MATCH(orders!K$1, products!$A$1:$G$1, 0))</f>
        <v>0.5</v>
      </c>
      <c r="L762">
        <f>INDEX(products!$A:$G, MATCH(orders!$D762, products!$A:$A, 0), MATCH(orders!L$1, products!$A$1:$G$1, 0))</f>
        <v>8.91</v>
      </c>
      <c r="M762">
        <f t="shared" si="11"/>
        <v>44.55</v>
      </c>
    </row>
    <row r="763" spans="1:13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IF(_xlfn.XLOOKUP(C763,customers!$A$1:$A$1001, customers!$C$1:$C$1001, , 0) = 0, "", _xlfn.XLOOKUP(C763,customers!$A$1:$A$1001, customers!$C$1:$C$1001, , 0))</f>
        <v>ckendrickl5@webnode.com</v>
      </c>
      <c r="H763" t="str">
        <f>_xlfn.XLOOKUP(C763,customers!$A$1:$A$1001, customers!$G$1:$G$1001, , 0)</f>
        <v>United States</v>
      </c>
      <c r="I763" t="str">
        <f>INDEX(products!$A:$G, MATCH(orders!$D763, products!$A:$A, 0), MATCH(orders!I$1, products!$A$1:$G$1, 0))</f>
        <v>Exc</v>
      </c>
      <c r="J763" t="str">
        <f>INDEX(products!$A:$G, MATCH(orders!$D763, products!$A:$A, 0), MATCH(orders!J$1, products!$A$1:$G$1, 0))</f>
        <v>L</v>
      </c>
      <c r="K763">
        <f>INDEX(products!$A:$G, MATCH(orders!$D763, products!$A:$A, 0), MATCH(orders!K$1, products!$A$1:$G$1, 0))</f>
        <v>1</v>
      </c>
      <c r="L763">
        <f>INDEX(products!$A:$G, MATCH(orders!$D763, products!$A:$A, 0), MATCH(orders!L$1, products!$A$1:$G$1, 0))</f>
        <v>14.85</v>
      </c>
      <c r="M763">
        <f t="shared" si="11"/>
        <v>89.1</v>
      </c>
    </row>
    <row r="764" spans="1:13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IF(_xlfn.XLOOKUP(C764,customers!$A$1:$A$1001, customers!$C$1:$C$1001, , 0) = 0, "", _xlfn.XLOOKUP(C764,customers!$A$1:$A$1001, customers!$C$1:$C$1001, , 0))</f>
        <v>sdanilchikl6@mit.edu</v>
      </c>
      <c r="H764" t="str">
        <f>_xlfn.XLOOKUP(C764,customers!$A$1:$A$1001, customers!$G$1:$G$1001, , 0)</f>
        <v>United Kingdom</v>
      </c>
      <c r="I764" t="str">
        <f>INDEX(products!$A:$G, MATCH(orders!$D764, products!$A:$A, 0), MATCH(orders!I$1, products!$A$1:$G$1, 0))</f>
        <v>Lib</v>
      </c>
      <c r="J764" t="str">
        <f>INDEX(products!$A:$G, MATCH(orders!$D764, products!$A:$A, 0), MATCH(orders!J$1, products!$A$1:$G$1, 0))</f>
        <v>M</v>
      </c>
      <c r="K764">
        <f>INDEX(products!$A:$G, MATCH(orders!$D764, products!$A:$A, 0), MATCH(orders!K$1, products!$A$1:$G$1, 0))</f>
        <v>0.5</v>
      </c>
      <c r="L764">
        <f>INDEX(products!$A:$G, MATCH(orders!$D764, products!$A:$A, 0), MATCH(orders!L$1, products!$A$1:$G$1, 0))</f>
        <v>8.73</v>
      </c>
      <c r="M764">
        <f t="shared" si="11"/>
        <v>43.650000000000006</v>
      </c>
    </row>
    <row r="765" spans="1:13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 t="str">
        <f>IF(_xlfn.XLOOKUP(C765,customers!$A$1:$A$1001, customers!$C$1:$C$1001, , 0) = 0, "", _xlfn.XLOOKUP(C765,customers!$A$1:$A$1001, customers!$C$1:$C$1001, , 0))</f>
        <v/>
      </c>
      <c r="H765" t="str">
        <f>_xlfn.XLOOKUP(C765,customers!$A$1:$A$1001, customers!$G$1:$G$1001, , 0)</f>
        <v>United States</v>
      </c>
      <c r="I765" t="str">
        <f>INDEX(products!$A:$G, MATCH(orders!$D765, products!$A:$A, 0), MATCH(orders!I$1, products!$A$1:$G$1, 0))</f>
        <v>Ara</v>
      </c>
      <c r="J765" t="str">
        <f>INDEX(products!$A:$G, MATCH(orders!$D765, products!$A:$A, 0), MATCH(orders!J$1, products!$A$1:$G$1, 0))</f>
        <v>L</v>
      </c>
      <c r="K765">
        <f>INDEX(products!$A:$G, MATCH(orders!$D765, products!$A:$A, 0), MATCH(orders!K$1, products!$A$1:$G$1, 0))</f>
        <v>0.5</v>
      </c>
      <c r="L765">
        <f>INDEX(products!$A:$G, MATCH(orders!$D765, products!$A:$A, 0), MATCH(orders!L$1, products!$A$1:$G$1, 0))</f>
        <v>7.77</v>
      </c>
      <c r="M765">
        <f t="shared" si="11"/>
        <v>23.31</v>
      </c>
    </row>
    <row r="766" spans="1:13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IF(_xlfn.XLOOKUP(C766,customers!$A$1:$A$1001, customers!$C$1:$C$1001, , 0) = 0, "", _xlfn.XLOOKUP(C766,customers!$A$1:$A$1001, customers!$C$1:$C$1001, , 0))</f>
        <v>bfolomkinl8@yolasite.com</v>
      </c>
      <c r="H766" t="str">
        <f>_xlfn.XLOOKUP(C766,customers!$A$1:$A$1001, customers!$G$1:$G$1001, , 0)</f>
        <v>United States</v>
      </c>
      <c r="I766" t="str">
        <f>INDEX(products!$A:$G, MATCH(orders!$D766, products!$A:$A, 0), MATCH(orders!I$1, products!$A$1:$G$1, 0))</f>
        <v>Ara</v>
      </c>
      <c r="J766" t="str">
        <f>INDEX(products!$A:$G, MATCH(orders!$D766, products!$A:$A, 0), MATCH(orders!J$1, products!$A$1:$G$1, 0))</f>
        <v>L</v>
      </c>
      <c r="K766">
        <f>INDEX(products!$A:$G, MATCH(orders!$D766, products!$A:$A, 0), MATCH(orders!K$1, products!$A$1:$G$1, 0))</f>
        <v>2.5</v>
      </c>
      <c r="L766">
        <f>INDEX(products!$A:$G, MATCH(orders!$D766, products!$A:$A, 0), MATCH(orders!L$1, products!$A$1:$G$1, 0))</f>
        <v>29.784999999999997</v>
      </c>
      <c r="M766">
        <f t="shared" si="11"/>
        <v>178.70999999999998</v>
      </c>
    </row>
    <row r="767" spans="1:13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IF(_xlfn.XLOOKUP(C767,customers!$A$1:$A$1001, customers!$C$1:$C$1001, , 0) = 0, "", _xlfn.XLOOKUP(C767,customers!$A$1:$A$1001, customers!$C$1:$C$1001, , 0))</f>
        <v>rpursglovel9@biblegateway.com</v>
      </c>
      <c r="H767" t="str">
        <f>_xlfn.XLOOKUP(C767,customers!$A$1:$A$1001, customers!$G$1:$G$1001, , 0)</f>
        <v>United States</v>
      </c>
      <c r="I767" t="str">
        <f>INDEX(products!$A:$G, MATCH(orders!$D767, products!$A:$A, 0), MATCH(orders!I$1, products!$A$1:$G$1, 0))</f>
        <v>Rob</v>
      </c>
      <c r="J767" t="str">
        <f>INDEX(products!$A:$G, MATCH(orders!$D767, products!$A:$A, 0), MATCH(orders!J$1, products!$A$1:$G$1, 0))</f>
        <v>M</v>
      </c>
      <c r="K767">
        <f>INDEX(products!$A:$G, MATCH(orders!$D767, products!$A:$A, 0), MATCH(orders!K$1, products!$A$1:$G$1, 0))</f>
        <v>1</v>
      </c>
      <c r="L767">
        <f>INDEX(products!$A:$G, MATCH(orders!$D767, products!$A:$A, 0), MATCH(orders!L$1, products!$A$1:$G$1, 0))</f>
        <v>9.9499999999999993</v>
      </c>
      <c r="M767">
        <f t="shared" si="11"/>
        <v>59.699999999999996</v>
      </c>
    </row>
    <row r="768" spans="1:13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IF(_xlfn.XLOOKUP(C768,customers!$A$1:$A$1001, customers!$C$1:$C$1001, , 0) = 0, "", _xlfn.XLOOKUP(C768,customers!$A$1:$A$1001, customers!$C$1:$C$1001, , 0))</f>
        <v>rpursglovel9@biblegateway.com</v>
      </c>
      <c r="H768" t="str">
        <f>_xlfn.XLOOKUP(C768,customers!$A$1:$A$1001, customers!$G$1:$G$1001, , 0)</f>
        <v>United States</v>
      </c>
      <c r="I768" t="str">
        <f>INDEX(products!$A:$G, MATCH(orders!$D768, products!$A:$A, 0), MATCH(orders!I$1, products!$A$1:$G$1, 0))</f>
        <v>Ara</v>
      </c>
      <c r="J768" t="str">
        <f>INDEX(products!$A:$G, MATCH(orders!$D768, products!$A:$A, 0), MATCH(orders!J$1, products!$A$1:$G$1, 0))</f>
        <v>L</v>
      </c>
      <c r="K768">
        <f>INDEX(products!$A:$G, MATCH(orders!$D768, products!$A:$A, 0), MATCH(orders!K$1, products!$A$1:$G$1, 0))</f>
        <v>0.5</v>
      </c>
      <c r="L768">
        <f>INDEX(products!$A:$G, MATCH(orders!$D768, products!$A:$A, 0), MATCH(orders!L$1, products!$A$1:$G$1, 0))</f>
        <v>7.77</v>
      </c>
      <c r="M768">
        <f t="shared" si="11"/>
        <v>15.54</v>
      </c>
    </row>
    <row r="769" spans="1:13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IF(_xlfn.XLOOKUP(C769,customers!$A$1:$A$1001, customers!$C$1:$C$1001, , 0) = 0, "", _xlfn.XLOOKUP(C769,customers!$A$1:$A$1001, customers!$C$1:$C$1001, , 0))</f>
        <v>fconstancekz@ifeng.com</v>
      </c>
      <c r="H769" t="str">
        <f>_xlfn.XLOOKUP(C769,customers!$A$1:$A$1001, customers!$G$1:$G$1001, , 0)</f>
        <v>United States</v>
      </c>
      <c r="I769" t="str">
        <f>INDEX(products!$A:$G, MATCH(orders!$D769, products!$A:$A, 0), MATCH(orders!I$1, products!$A$1:$G$1, 0))</f>
        <v>Ara</v>
      </c>
      <c r="J769" t="str">
        <f>INDEX(products!$A:$G, MATCH(orders!$D769, products!$A:$A, 0), MATCH(orders!J$1, products!$A$1:$G$1, 0))</f>
        <v>L</v>
      </c>
      <c r="K769">
        <f>INDEX(products!$A:$G, MATCH(orders!$D769, products!$A:$A, 0), MATCH(orders!K$1, products!$A$1:$G$1, 0))</f>
        <v>2.5</v>
      </c>
      <c r="L769">
        <f>INDEX(products!$A:$G, MATCH(orders!$D769, products!$A:$A, 0), MATCH(orders!L$1, products!$A$1:$G$1, 0))</f>
        <v>29.784999999999997</v>
      </c>
      <c r="M769">
        <f t="shared" si="11"/>
        <v>89.35499999999999</v>
      </c>
    </row>
    <row r="770" spans="1:13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IF(_xlfn.XLOOKUP(C770,customers!$A$1:$A$1001, customers!$C$1:$C$1001, , 0) = 0, "", _xlfn.XLOOKUP(C770,customers!$A$1:$A$1001, customers!$C$1:$C$1001, , 0))</f>
        <v>fconstancekz@ifeng.com</v>
      </c>
      <c r="H770" t="str">
        <f>_xlfn.XLOOKUP(C770,customers!$A$1:$A$1001, customers!$G$1:$G$1001, , 0)</f>
        <v>United States</v>
      </c>
      <c r="I770" t="str">
        <f>INDEX(products!$A:$G, MATCH(orders!$D770, products!$A:$A, 0), MATCH(orders!I$1, products!$A$1:$G$1, 0))</f>
        <v>Rob</v>
      </c>
      <c r="J770" t="str">
        <f>INDEX(products!$A:$G, MATCH(orders!$D770, products!$A:$A, 0), MATCH(orders!J$1, products!$A$1:$G$1, 0))</f>
        <v>L</v>
      </c>
      <c r="K770">
        <f>INDEX(products!$A:$G, MATCH(orders!$D770, products!$A:$A, 0), MATCH(orders!K$1, products!$A$1:$G$1, 0))</f>
        <v>1</v>
      </c>
      <c r="L770">
        <f>INDEX(products!$A:$G, MATCH(orders!$D770, products!$A:$A, 0), MATCH(orders!L$1, products!$A$1:$G$1, 0))</f>
        <v>11.95</v>
      </c>
      <c r="M770">
        <f t="shared" si="11"/>
        <v>23.9</v>
      </c>
    </row>
    <row r="771" spans="1:13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IF(_xlfn.XLOOKUP(C771,customers!$A$1:$A$1001, customers!$C$1:$C$1001, , 0) = 0, "", _xlfn.XLOOKUP(C771,customers!$A$1:$A$1001, customers!$C$1:$C$1001, , 0))</f>
        <v>deburahld@google.co.jp</v>
      </c>
      <c r="H771" t="str">
        <f>_xlfn.XLOOKUP(C771,customers!$A$1:$A$1001, customers!$G$1:$G$1001, , 0)</f>
        <v>United Kingdom</v>
      </c>
      <c r="I771" t="str">
        <f>INDEX(products!$A:$G, MATCH(orders!$D771, products!$A:$A, 0), MATCH(orders!I$1, products!$A$1:$G$1, 0))</f>
        <v>Rob</v>
      </c>
      <c r="J771" t="str">
        <f>INDEX(products!$A:$G, MATCH(orders!$D771, products!$A:$A, 0), MATCH(orders!J$1, products!$A$1:$G$1, 0))</f>
        <v>M</v>
      </c>
      <c r="K771">
        <f>INDEX(products!$A:$G, MATCH(orders!$D771, products!$A:$A, 0), MATCH(orders!K$1, products!$A$1:$G$1, 0))</f>
        <v>2.5</v>
      </c>
      <c r="L771">
        <f>INDEX(products!$A:$G, MATCH(orders!$D771, products!$A:$A, 0), MATCH(orders!L$1, products!$A$1:$G$1, 0))</f>
        <v>22.884999999999998</v>
      </c>
      <c r="M771">
        <f t="shared" ref="M771:M834" si="12">L771 *E771</f>
        <v>137.31</v>
      </c>
    </row>
    <row r="772" spans="1:13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IF(_xlfn.XLOOKUP(C772,customers!$A$1:$A$1001, customers!$C$1:$C$1001, , 0) = 0, "", _xlfn.XLOOKUP(C772,customers!$A$1:$A$1001, customers!$C$1:$C$1001, , 0))</f>
        <v>mbrimilcombele@cnn.com</v>
      </c>
      <c r="H772" t="str">
        <f>_xlfn.XLOOKUP(C772,customers!$A$1:$A$1001, customers!$G$1:$G$1001, , 0)</f>
        <v>United States</v>
      </c>
      <c r="I772" t="str">
        <f>INDEX(products!$A:$G, MATCH(orders!$D772, products!$A:$A, 0), MATCH(orders!I$1, products!$A$1:$G$1, 0))</f>
        <v>Ara</v>
      </c>
      <c r="J772" t="str">
        <f>INDEX(products!$A:$G, MATCH(orders!$D772, products!$A:$A, 0), MATCH(orders!J$1, products!$A$1:$G$1, 0))</f>
        <v>D</v>
      </c>
      <c r="K772">
        <f>INDEX(products!$A:$G, MATCH(orders!$D772, products!$A:$A, 0), MATCH(orders!K$1, products!$A$1:$G$1, 0))</f>
        <v>1</v>
      </c>
      <c r="L772">
        <f>INDEX(products!$A:$G, MATCH(orders!$D772, products!$A:$A, 0), MATCH(orders!L$1, products!$A$1:$G$1, 0))</f>
        <v>9.9499999999999993</v>
      </c>
      <c r="M772">
        <f t="shared" si="12"/>
        <v>9.9499999999999993</v>
      </c>
    </row>
    <row r="773" spans="1:13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IF(_xlfn.XLOOKUP(C773,customers!$A$1:$A$1001, customers!$C$1:$C$1001, , 0) = 0, "", _xlfn.XLOOKUP(C773,customers!$A$1:$A$1001, customers!$C$1:$C$1001, , 0))</f>
        <v>sbollamlf@list-manage.com</v>
      </c>
      <c r="H773" t="str">
        <f>_xlfn.XLOOKUP(C773,customers!$A$1:$A$1001, customers!$G$1:$G$1001, , 0)</f>
        <v>United States</v>
      </c>
      <c r="I773" t="str">
        <f>INDEX(products!$A:$G, MATCH(orders!$D773, products!$A:$A, 0), MATCH(orders!I$1, products!$A$1:$G$1, 0))</f>
        <v>Rob</v>
      </c>
      <c r="J773" t="str">
        <f>INDEX(products!$A:$G, MATCH(orders!$D773, products!$A:$A, 0), MATCH(orders!J$1, products!$A$1:$G$1, 0))</f>
        <v>L</v>
      </c>
      <c r="K773">
        <f>INDEX(products!$A:$G, MATCH(orders!$D773, products!$A:$A, 0), MATCH(orders!K$1, products!$A$1:$G$1, 0))</f>
        <v>0.5</v>
      </c>
      <c r="L773">
        <f>INDEX(products!$A:$G, MATCH(orders!$D773, products!$A:$A, 0), MATCH(orders!L$1, products!$A$1:$G$1, 0))</f>
        <v>7.169999999999999</v>
      </c>
      <c r="M773">
        <f t="shared" si="12"/>
        <v>21.509999999999998</v>
      </c>
    </row>
    <row r="774" spans="1:13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 t="str">
        <f>IF(_xlfn.XLOOKUP(C774,customers!$A$1:$A$1001, customers!$C$1:$C$1001, , 0) = 0, "", _xlfn.XLOOKUP(C774,customers!$A$1:$A$1001, customers!$C$1:$C$1001, , 0))</f>
        <v/>
      </c>
      <c r="H774" t="str">
        <f>_xlfn.XLOOKUP(C774,customers!$A$1:$A$1001, customers!$G$1:$G$1001, , 0)</f>
        <v>United States</v>
      </c>
      <c r="I774" t="str">
        <f>INDEX(products!$A:$G, MATCH(orders!$D774, products!$A:$A, 0), MATCH(orders!I$1, products!$A$1:$G$1, 0))</f>
        <v>Exc</v>
      </c>
      <c r="J774" t="str">
        <f>INDEX(products!$A:$G, MATCH(orders!$D774, products!$A:$A, 0), MATCH(orders!J$1, products!$A$1:$G$1, 0))</f>
        <v>M</v>
      </c>
      <c r="K774">
        <f>INDEX(products!$A:$G, MATCH(orders!$D774, products!$A:$A, 0), MATCH(orders!K$1, products!$A$1:$G$1, 0))</f>
        <v>1</v>
      </c>
      <c r="L774">
        <f>INDEX(products!$A:$G, MATCH(orders!$D774, products!$A:$A, 0), MATCH(orders!L$1, products!$A$1:$G$1, 0))</f>
        <v>13.75</v>
      </c>
      <c r="M774">
        <f t="shared" si="12"/>
        <v>82.5</v>
      </c>
    </row>
    <row r="775" spans="1:13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IF(_xlfn.XLOOKUP(C775,customers!$A$1:$A$1001, customers!$C$1:$C$1001, , 0) = 0, "", _xlfn.XLOOKUP(C775,customers!$A$1:$A$1001, customers!$C$1:$C$1001, , 0))</f>
        <v>afilipczaklh@ning.com</v>
      </c>
      <c r="H775" t="str">
        <f>_xlfn.XLOOKUP(C775,customers!$A$1:$A$1001, customers!$G$1:$G$1001, , 0)</f>
        <v>Ireland</v>
      </c>
      <c r="I775" t="str">
        <f>INDEX(products!$A:$G, MATCH(orders!$D775, products!$A:$A, 0), MATCH(orders!I$1, products!$A$1:$G$1, 0))</f>
        <v>Lib</v>
      </c>
      <c r="J775" t="str">
        <f>INDEX(products!$A:$G, MATCH(orders!$D775, products!$A:$A, 0), MATCH(orders!J$1, products!$A$1:$G$1, 0))</f>
        <v>M</v>
      </c>
      <c r="K775">
        <f>INDEX(products!$A:$G, MATCH(orders!$D775, products!$A:$A, 0), MATCH(orders!K$1, products!$A$1:$G$1, 0))</f>
        <v>0.2</v>
      </c>
      <c r="L775">
        <f>INDEX(products!$A:$G, MATCH(orders!$D775, products!$A:$A, 0), MATCH(orders!L$1, products!$A$1:$G$1, 0))</f>
        <v>4.3650000000000002</v>
      </c>
      <c r="M775">
        <f t="shared" si="12"/>
        <v>8.73</v>
      </c>
    </row>
    <row r="776" spans="1:13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 t="str">
        <f>IF(_xlfn.XLOOKUP(C776,customers!$A$1:$A$1001, customers!$C$1:$C$1001, , 0) = 0, "", _xlfn.XLOOKUP(C776,customers!$A$1:$A$1001, customers!$C$1:$C$1001, , 0))</f>
        <v/>
      </c>
      <c r="H776" t="str">
        <f>_xlfn.XLOOKUP(C776,customers!$A$1:$A$1001, customers!$G$1:$G$1001, , 0)</f>
        <v>United States</v>
      </c>
      <c r="I776" t="str">
        <f>INDEX(products!$A:$G, MATCH(orders!$D776, products!$A:$A, 0), MATCH(orders!I$1, products!$A$1:$G$1, 0))</f>
        <v>Rob</v>
      </c>
      <c r="J776" t="str">
        <f>INDEX(products!$A:$G, MATCH(orders!$D776, products!$A:$A, 0), MATCH(orders!J$1, products!$A$1:$G$1, 0))</f>
        <v>M</v>
      </c>
      <c r="K776">
        <f>INDEX(products!$A:$G, MATCH(orders!$D776, products!$A:$A, 0), MATCH(orders!K$1, products!$A$1:$G$1, 0))</f>
        <v>1</v>
      </c>
      <c r="L776">
        <f>INDEX(products!$A:$G, MATCH(orders!$D776, products!$A:$A, 0), MATCH(orders!L$1, products!$A$1:$G$1, 0))</f>
        <v>9.9499999999999993</v>
      </c>
      <c r="M776">
        <f t="shared" si="12"/>
        <v>19.899999999999999</v>
      </c>
    </row>
    <row r="777" spans="1:13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IF(_xlfn.XLOOKUP(C777,customers!$A$1:$A$1001, customers!$C$1:$C$1001, , 0) = 0, "", _xlfn.XLOOKUP(C777,customers!$A$1:$A$1001, customers!$C$1:$C$1001, , 0))</f>
        <v>relnaughlj@comsenz.com</v>
      </c>
      <c r="H777" t="str">
        <f>_xlfn.XLOOKUP(C777,customers!$A$1:$A$1001, customers!$G$1:$G$1001, , 0)</f>
        <v>United States</v>
      </c>
      <c r="I777" t="str">
        <f>INDEX(products!$A:$G, MATCH(orders!$D777, products!$A:$A, 0), MATCH(orders!I$1, products!$A$1:$G$1, 0))</f>
        <v>Exc</v>
      </c>
      <c r="J777" t="str">
        <f>INDEX(products!$A:$G, MATCH(orders!$D777, products!$A:$A, 0), MATCH(orders!J$1, products!$A$1:$G$1, 0))</f>
        <v>L</v>
      </c>
      <c r="K777">
        <f>INDEX(products!$A:$G, MATCH(orders!$D777, products!$A:$A, 0), MATCH(orders!K$1, products!$A$1:$G$1, 0))</f>
        <v>0.5</v>
      </c>
      <c r="L777">
        <f>INDEX(products!$A:$G, MATCH(orders!$D777, products!$A:$A, 0), MATCH(orders!L$1, products!$A$1:$G$1, 0))</f>
        <v>8.91</v>
      </c>
      <c r="M777">
        <f t="shared" si="12"/>
        <v>17.82</v>
      </c>
    </row>
    <row r="778" spans="1:13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IF(_xlfn.XLOOKUP(C778,customers!$A$1:$A$1001, customers!$C$1:$C$1001, , 0) = 0, "", _xlfn.XLOOKUP(C778,customers!$A$1:$A$1001, customers!$C$1:$C$1001, , 0))</f>
        <v>jdeehanlk@about.me</v>
      </c>
      <c r="H778" t="str">
        <f>_xlfn.XLOOKUP(C778,customers!$A$1:$A$1001, customers!$G$1:$G$1001, , 0)</f>
        <v>United States</v>
      </c>
      <c r="I778" t="str">
        <f>INDEX(products!$A:$G, MATCH(orders!$D778, products!$A:$A, 0), MATCH(orders!I$1, products!$A$1:$G$1, 0))</f>
        <v>Ara</v>
      </c>
      <c r="J778" t="str">
        <f>INDEX(products!$A:$G, MATCH(orders!$D778, products!$A:$A, 0), MATCH(orders!J$1, products!$A$1:$G$1, 0))</f>
        <v>M</v>
      </c>
      <c r="K778">
        <f>INDEX(products!$A:$G, MATCH(orders!$D778, products!$A:$A, 0), MATCH(orders!K$1, products!$A$1:$G$1, 0))</f>
        <v>0.5</v>
      </c>
      <c r="L778">
        <f>INDEX(products!$A:$G, MATCH(orders!$D778, products!$A:$A, 0), MATCH(orders!L$1, products!$A$1:$G$1, 0))</f>
        <v>6.75</v>
      </c>
      <c r="M778">
        <f t="shared" si="12"/>
        <v>20.25</v>
      </c>
    </row>
    <row r="779" spans="1:13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IF(_xlfn.XLOOKUP(C779,customers!$A$1:$A$1001, customers!$C$1:$C$1001, , 0) = 0, "", _xlfn.XLOOKUP(C779,customers!$A$1:$A$1001, customers!$C$1:$C$1001, , 0))</f>
        <v>jedenll@e-recht24.de</v>
      </c>
      <c r="H779" t="str">
        <f>_xlfn.XLOOKUP(C779,customers!$A$1:$A$1001, customers!$G$1:$G$1001, , 0)</f>
        <v>United States</v>
      </c>
      <c r="I779" t="str">
        <f>INDEX(products!$A:$G, MATCH(orders!$D779, products!$A:$A, 0), MATCH(orders!I$1, products!$A$1:$G$1, 0))</f>
        <v>Ara</v>
      </c>
      <c r="J779" t="str">
        <f>INDEX(products!$A:$G, MATCH(orders!$D779, products!$A:$A, 0), MATCH(orders!J$1, products!$A$1:$G$1, 0))</f>
        <v>L</v>
      </c>
      <c r="K779">
        <f>INDEX(products!$A:$G, MATCH(orders!$D779, products!$A:$A, 0), MATCH(orders!K$1, products!$A$1:$G$1, 0))</f>
        <v>2.5</v>
      </c>
      <c r="L779">
        <f>INDEX(products!$A:$G, MATCH(orders!$D779, products!$A:$A, 0), MATCH(orders!L$1, products!$A$1:$G$1, 0))</f>
        <v>29.784999999999997</v>
      </c>
      <c r="M779">
        <f t="shared" si="12"/>
        <v>59.569999999999993</v>
      </c>
    </row>
    <row r="780" spans="1:13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IF(_xlfn.XLOOKUP(C780,customers!$A$1:$A$1001, customers!$C$1:$C$1001, , 0) = 0, "", _xlfn.XLOOKUP(C780,customers!$A$1:$A$1001, customers!$C$1:$C$1001, , 0))</f>
        <v>cjewsterlu@moonfruit.com</v>
      </c>
      <c r="H780" t="str">
        <f>_xlfn.XLOOKUP(C780,customers!$A$1:$A$1001, customers!$G$1:$G$1001, , 0)</f>
        <v>United States</v>
      </c>
      <c r="I780" t="str">
        <f>INDEX(products!$A:$G, MATCH(orders!$D780, products!$A:$A, 0), MATCH(orders!I$1, products!$A$1:$G$1, 0))</f>
        <v>Lib</v>
      </c>
      <c r="J780" t="str">
        <f>INDEX(products!$A:$G, MATCH(orders!$D780, products!$A:$A, 0), MATCH(orders!J$1, products!$A$1:$G$1, 0))</f>
        <v>L</v>
      </c>
      <c r="K780">
        <f>INDEX(products!$A:$G, MATCH(orders!$D780, products!$A:$A, 0), MATCH(orders!K$1, products!$A$1:$G$1, 0))</f>
        <v>0.5</v>
      </c>
      <c r="L780">
        <f>INDEX(products!$A:$G, MATCH(orders!$D780, products!$A:$A, 0), MATCH(orders!L$1, products!$A$1:$G$1, 0))</f>
        <v>9.51</v>
      </c>
      <c r="M780">
        <f t="shared" si="12"/>
        <v>19.02</v>
      </c>
    </row>
    <row r="781" spans="1:13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IF(_xlfn.XLOOKUP(C781,customers!$A$1:$A$1001, customers!$C$1:$C$1001, , 0) = 0, "", _xlfn.XLOOKUP(C781,customers!$A$1:$A$1001, customers!$C$1:$C$1001, , 0))</f>
        <v>usoutherdenln@hao123.com</v>
      </c>
      <c r="H781" t="str">
        <f>_xlfn.XLOOKUP(C781,customers!$A$1:$A$1001, customers!$G$1:$G$1001, , 0)</f>
        <v>United States</v>
      </c>
      <c r="I781" t="str">
        <f>INDEX(products!$A:$G, MATCH(orders!$D781, products!$A:$A, 0), MATCH(orders!I$1, products!$A$1:$G$1, 0))</f>
        <v>Lib</v>
      </c>
      <c r="J781" t="str">
        <f>INDEX(products!$A:$G, MATCH(orders!$D781, products!$A:$A, 0), MATCH(orders!J$1, products!$A$1:$G$1, 0))</f>
        <v>D</v>
      </c>
      <c r="K781">
        <f>INDEX(products!$A:$G, MATCH(orders!$D781, products!$A:$A, 0), MATCH(orders!K$1, products!$A$1:$G$1, 0))</f>
        <v>1</v>
      </c>
      <c r="L781">
        <f>INDEX(products!$A:$G, MATCH(orders!$D781, products!$A:$A, 0), MATCH(orders!L$1, products!$A$1:$G$1, 0))</f>
        <v>12.95</v>
      </c>
      <c r="M781">
        <f t="shared" si="12"/>
        <v>77.699999999999989</v>
      </c>
    </row>
    <row r="782" spans="1:13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 t="str">
        <f>IF(_xlfn.XLOOKUP(C782,customers!$A$1:$A$1001, customers!$C$1:$C$1001, , 0) = 0, "", _xlfn.XLOOKUP(C782,customers!$A$1:$A$1001, customers!$C$1:$C$1001, , 0))</f>
        <v/>
      </c>
      <c r="H782" t="str">
        <f>_xlfn.XLOOKUP(C782,customers!$A$1:$A$1001, customers!$G$1:$G$1001, , 0)</f>
        <v>United States</v>
      </c>
      <c r="I782" t="str">
        <f>INDEX(products!$A:$G, MATCH(orders!$D782, products!$A:$A, 0), MATCH(orders!I$1, products!$A$1:$G$1, 0))</f>
        <v>Exc</v>
      </c>
      <c r="J782" t="str">
        <f>INDEX(products!$A:$G, MATCH(orders!$D782, products!$A:$A, 0), MATCH(orders!J$1, products!$A$1:$G$1, 0))</f>
        <v>M</v>
      </c>
      <c r="K782">
        <f>INDEX(products!$A:$G, MATCH(orders!$D782, products!$A:$A, 0), MATCH(orders!K$1, products!$A$1:$G$1, 0))</f>
        <v>1</v>
      </c>
      <c r="L782">
        <f>INDEX(products!$A:$G, MATCH(orders!$D782, products!$A:$A, 0), MATCH(orders!L$1, products!$A$1:$G$1, 0))</f>
        <v>13.75</v>
      </c>
      <c r="M782">
        <f t="shared" si="12"/>
        <v>41.25</v>
      </c>
    </row>
    <row r="783" spans="1:13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IF(_xlfn.XLOOKUP(C783,customers!$A$1:$A$1001, customers!$C$1:$C$1001, , 0) = 0, "", _xlfn.XLOOKUP(C783,customers!$A$1:$A$1001, customers!$C$1:$C$1001, , 0))</f>
        <v>lburtenshawlp@shinystat.com</v>
      </c>
      <c r="H783" t="str">
        <f>_xlfn.XLOOKUP(C783,customers!$A$1:$A$1001, customers!$G$1:$G$1001, , 0)</f>
        <v>United States</v>
      </c>
      <c r="I783" t="str">
        <f>INDEX(products!$A:$G, MATCH(orders!$D783, products!$A:$A, 0), MATCH(orders!I$1, products!$A$1:$G$1, 0))</f>
        <v>Lib</v>
      </c>
      <c r="J783" t="str">
        <f>INDEX(products!$A:$G, MATCH(orders!$D783, products!$A:$A, 0), MATCH(orders!J$1, products!$A$1:$G$1, 0))</f>
        <v>L</v>
      </c>
      <c r="K783">
        <f>INDEX(products!$A:$G, MATCH(orders!$D783, products!$A:$A, 0), MATCH(orders!K$1, products!$A$1:$G$1, 0))</f>
        <v>2.5</v>
      </c>
      <c r="L783">
        <f>INDEX(products!$A:$G, MATCH(orders!$D783, products!$A:$A, 0), MATCH(orders!L$1, products!$A$1:$G$1, 0))</f>
        <v>36.454999999999998</v>
      </c>
      <c r="M783">
        <f t="shared" si="12"/>
        <v>145.82</v>
      </c>
    </row>
    <row r="784" spans="1:13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IF(_xlfn.XLOOKUP(C784,customers!$A$1:$A$1001, customers!$C$1:$C$1001, , 0) = 0, "", _xlfn.XLOOKUP(C784,customers!$A$1:$A$1001, customers!$C$1:$C$1001, , 0))</f>
        <v>agregorattilq@vistaprint.com</v>
      </c>
      <c r="H784" t="str">
        <f>_xlfn.XLOOKUP(C784,customers!$A$1:$A$1001, customers!$G$1:$G$1001, , 0)</f>
        <v>Ireland</v>
      </c>
      <c r="I784" t="str">
        <f>INDEX(products!$A:$G, MATCH(orders!$D784, products!$A:$A, 0), MATCH(orders!I$1, products!$A$1:$G$1, 0))</f>
        <v>Exc</v>
      </c>
      <c r="J784" t="str">
        <f>INDEX(products!$A:$G, MATCH(orders!$D784, products!$A:$A, 0), MATCH(orders!J$1, products!$A$1:$G$1, 0))</f>
        <v>L</v>
      </c>
      <c r="K784">
        <f>INDEX(products!$A:$G, MATCH(orders!$D784, products!$A:$A, 0), MATCH(orders!K$1, products!$A$1:$G$1, 0))</f>
        <v>0.2</v>
      </c>
      <c r="L784">
        <f>INDEX(products!$A:$G, MATCH(orders!$D784, products!$A:$A, 0), MATCH(orders!L$1, products!$A$1:$G$1, 0))</f>
        <v>4.4550000000000001</v>
      </c>
      <c r="M784">
        <f t="shared" si="12"/>
        <v>26.73</v>
      </c>
    </row>
    <row r="785" spans="1:13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IF(_xlfn.XLOOKUP(C785,customers!$A$1:$A$1001, customers!$C$1:$C$1001, , 0) = 0, "", _xlfn.XLOOKUP(C785,customers!$A$1:$A$1001, customers!$C$1:$C$1001, , 0))</f>
        <v>ccrosterlr@gov.uk</v>
      </c>
      <c r="H785" t="str">
        <f>_xlfn.XLOOKUP(C785,customers!$A$1:$A$1001, customers!$G$1:$G$1001, , 0)</f>
        <v>United States</v>
      </c>
      <c r="I785" t="str">
        <f>INDEX(products!$A:$G, MATCH(orders!$D785, products!$A:$A, 0), MATCH(orders!I$1, products!$A$1:$G$1, 0))</f>
        <v>Lib</v>
      </c>
      <c r="J785" t="str">
        <f>INDEX(products!$A:$G, MATCH(orders!$D785, products!$A:$A, 0), MATCH(orders!J$1, products!$A$1:$G$1, 0))</f>
        <v>M</v>
      </c>
      <c r="K785">
        <f>INDEX(products!$A:$G, MATCH(orders!$D785, products!$A:$A, 0), MATCH(orders!K$1, products!$A$1:$G$1, 0))</f>
        <v>0.5</v>
      </c>
      <c r="L785">
        <f>INDEX(products!$A:$G, MATCH(orders!$D785, products!$A:$A, 0), MATCH(orders!L$1, products!$A$1:$G$1, 0))</f>
        <v>8.73</v>
      </c>
      <c r="M785">
        <f t="shared" si="12"/>
        <v>43.650000000000006</v>
      </c>
    </row>
    <row r="786" spans="1:13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IF(_xlfn.XLOOKUP(C786,customers!$A$1:$A$1001, customers!$C$1:$C$1001, , 0) = 0, "", _xlfn.XLOOKUP(C786,customers!$A$1:$A$1001, customers!$C$1:$C$1001, , 0))</f>
        <v>gwhiteheadls@hp.com</v>
      </c>
      <c r="H786" t="str">
        <f>_xlfn.XLOOKUP(C786,customers!$A$1:$A$1001, customers!$G$1:$G$1001, , 0)</f>
        <v>United States</v>
      </c>
      <c r="I786" t="str">
        <f>INDEX(products!$A:$G, MATCH(orders!$D786, products!$A:$A, 0), MATCH(orders!I$1, products!$A$1:$G$1, 0))</f>
        <v>Lib</v>
      </c>
      <c r="J786" t="str">
        <f>INDEX(products!$A:$G, MATCH(orders!$D786, products!$A:$A, 0), MATCH(orders!J$1, products!$A$1:$G$1, 0))</f>
        <v>L</v>
      </c>
      <c r="K786">
        <f>INDEX(products!$A:$G, MATCH(orders!$D786, products!$A:$A, 0), MATCH(orders!K$1, products!$A$1:$G$1, 0))</f>
        <v>1</v>
      </c>
      <c r="L786">
        <f>INDEX(products!$A:$G, MATCH(orders!$D786, products!$A:$A, 0), MATCH(orders!L$1, products!$A$1:$G$1, 0))</f>
        <v>15.85</v>
      </c>
      <c r="M786">
        <f t="shared" si="12"/>
        <v>31.7</v>
      </c>
    </row>
    <row r="787" spans="1:13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IF(_xlfn.XLOOKUP(C787,customers!$A$1:$A$1001, customers!$C$1:$C$1001, , 0) = 0, "", _xlfn.XLOOKUP(C787,customers!$A$1:$A$1001, customers!$C$1:$C$1001, , 0))</f>
        <v>hjodrellelt@samsung.com</v>
      </c>
      <c r="H787" t="str">
        <f>_xlfn.XLOOKUP(C787,customers!$A$1:$A$1001, customers!$G$1:$G$1001, , 0)</f>
        <v>United States</v>
      </c>
      <c r="I787" t="str">
        <f>INDEX(products!$A:$G, MATCH(orders!$D787, products!$A:$A, 0), MATCH(orders!I$1, products!$A$1:$G$1, 0))</f>
        <v>Ara</v>
      </c>
      <c r="J787" t="str">
        <f>INDEX(products!$A:$G, MATCH(orders!$D787, products!$A:$A, 0), MATCH(orders!J$1, products!$A$1:$G$1, 0))</f>
        <v>D</v>
      </c>
      <c r="K787">
        <f>INDEX(products!$A:$G, MATCH(orders!$D787, products!$A:$A, 0), MATCH(orders!K$1, products!$A$1:$G$1, 0))</f>
        <v>2.5</v>
      </c>
      <c r="L787">
        <f>INDEX(products!$A:$G, MATCH(orders!$D787, products!$A:$A, 0), MATCH(orders!L$1, products!$A$1:$G$1, 0))</f>
        <v>22.884999999999998</v>
      </c>
      <c r="M787">
        <f t="shared" si="12"/>
        <v>22.884999999999998</v>
      </c>
    </row>
    <row r="788" spans="1:13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IF(_xlfn.XLOOKUP(C788,customers!$A$1:$A$1001, customers!$C$1:$C$1001, , 0) = 0, "", _xlfn.XLOOKUP(C788,customers!$A$1:$A$1001, customers!$C$1:$C$1001, , 0))</f>
        <v>cjewsterlu@moonfruit.com</v>
      </c>
      <c r="H788" t="str">
        <f>_xlfn.XLOOKUP(C788,customers!$A$1:$A$1001, customers!$G$1:$G$1001, , 0)</f>
        <v>United States</v>
      </c>
      <c r="I788" t="str">
        <f>INDEX(products!$A:$G, MATCH(orders!$D788, products!$A:$A, 0), MATCH(orders!I$1, products!$A$1:$G$1, 0))</f>
        <v>Exc</v>
      </c>
      <c r="J788" t="str">
        <f>INDEX(products!$A:$G, MATCH(orders!$D788, products!$A:$A, 0), MATCH(orders!J$1, products!$A$1:$G$1, 0))</f>
        <v>D</v>
      </c>
      <c r="K788">
        <f>INDEX(products!$A:$G, MATCH(orders!$D788, products!$A:$A, 0), MATCH(orders!K$1, products!$A$1:$G$1, 0))</f>
        <v>2.5</v>
      </c>
      <c r="L788">
        <f>INDEX(products!$A:$G, MATCH(orders!$D788, products!$A:$A, 0), MATCH(orders!L$1, products!$A$1:$G$1, 0))</f>
        <v>27.945</v>
      </c>
      <c r="M788">
        <f t="shared" si="12"/>
        <v>27.945</v>
      </c>
    </row>
    <row r="789" spans="1:13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 t="str">
        <f>IF(_xlfn.XLOOKUP(C789,customers!$A$1:$A$1001, customers!$C$1:$C$1001, , 0) = 0, "", _xlfn.XLOOKUP(C789,customers!$A$1:$A$1001, customers!$C$1:$C$1001, , 0))</f>
        <v/>
      </c>
      <c r="H789" t="str">
        <f>_xlfn.XLOOKUP(C789,customers!$A$1:$A$1001, customers!$G$1:$G$1001, , 0)</f>
        <v>United States</v>
      </c>
      <c r="I789" t="str">
        <f>INDEX(products!$A:$G, MATCH(orders!$D789, products!$A:$A, 0), MATCH(orders!I$1, products!$A$1:$G$1, 0))</f>
        <v>Exc</v>
      </c>
      <c r="J789" t="str">
        <f>INDEX(products!$A:$G, MATCH(orders!$D789, products!$A:$A, 0), MATCH(orders!J$1, products!$A$1:$G$1, 0))</f>
        <v>M</v>
      </c>
      <c r="K789">
        <f>INDEX(products!$A:$G, MATCH(orders!$D789, products!$A:$A, 0), MATCH(orders!K$1, products!$A$1:$G$1, 0))</f>
        <v>1</v>
      </c>
      <c r="L789">
        <f>INDEX(products!$A:$G, MATCH(orders!$D789, products!$A:$A, 0), MATCH(orders!L$1, products!$A$1:$G$1, 0))</f>
        <v>13.75</v>
      </c>
      <c r="M789">
        <f t="shared" si="12"/>
        <v>82.5</v>
      </c>
    </row>
    <row r="790" spans="1:13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IF(_xlfn.XLOOKUP(C790,customers!$A$1:$A$1001, customers!$C$1:$C$1001, , 0) = 0, "", _xlfn.XLOOKUP(C790,customers!$A$1:$A$1001, customers!$C$1:$C$1001, , 0))</f>
        <v>knottramlw@odnoklassniki.ru</v>
      </c>
      <c r="H790" t="str">
        <f>_xlfn.XLOOKUP(C790,customers!$A$1:$A$1001, customers!$G$1:$G$1001, , 0)</f>
        <v>Ireland</v>
      </c>
      <c r="I790" t="str">
        <f>INDEX(products!$A:$G, MATCH(orders!$D790, products!$A:$A, 0), MATCH(orders!I$1, products!$A$1:$G$1, 0))</f>
        <v>Rob</v>
      </c>
      <c r="J790" t="str">
        <f>INDEX(products!$A:$G, MATCH(orders!$D790, products!$A:$A, 0), MATCH(orders!J$1, products!$A$1:$G$1, 0))</f>
        <v>M</v>
      </c>
      <c r="K790">
        <f>INDEX(products!$A:$G, MATCH(orders!$D790, products!$A:$A, 0), MATCH(orders!K$1, products!$A$1:$G$1, 0))</f>
        <v>2.5</v>
      </c>
      <c r="L790">
        <f>INDEX(products!$A:$G, MATCH(orders!$D790, products!$A:$A, 0), MATCH(orders!L$1, products!$A$1:$G$1, 0))</f>
        <v>22.884999999999998</v>
      </c>
      <c r="M790">
        <f t="shared" si="12"/>
        <v>45.769999999999996</v>
      </c>
    </row>
    <row r="791" spans="1:13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IF(_xlfn.XLOOKUP(C791,customers!$A$1:$A$1001, customers!$C$1:$C$1001, , 0) = 0, "", _xlfn.XLOOKUP(C791,customers!$A$1:$A$1001, customers!$C$1:$C$1001, , 0))</f>
        <v>nbuneylx@jugem.jp</v>
      </c>
      <c r="H791" t="str">
        <f>_xlfn.XLOOKUP(C791,customers!$A$1:$A$1001, customers!$G$1:$G$1001, , 0)</f>
        <v>United States</v>
      </c>
      <c r="I791" t="str">
        <f>INDEX(products!$A:$G, MATCH(orders!$D791, products!$A:$A, 0), MATCH(orders!I$1, products!$A$1:$G$1, 0))</f>
        <v>Ara</v>
      </c>
      <c r="J791" t="str">
        <f>INDEX(products!$A:$G, MATCH(orders!$D791, products!$A:$A, 0), MATCH(orders!J$1, products!$A$1:$G$1, 0))</f>
        <v>L</v>
      </c>
      <c r="K791">
        <f>INDEX(products!$A:$G, MATCH(orders!$D791, products!$A:$A, 0), MATCH(orders!K$1, products!$A$1:$G$1, 0))</f>
        <v>1</v>
      </c>
      <c r="L791">
        <f>INDEX(products!$A:$G, MATCH(orders!$D791, products!$A:$A, 0), MATCH(orders!L$1, products!$A$1:$G$1, 0))</f>
        <v>12.95</v>
      </c>
      <c r="M791">
        <f t="shared" si="12"/>
        <v>77.699999999999989</v>
      </c>
    </row>
    <row r="792" spans="1:13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IF(_xlfn.XLOOKUP(C792,customers!$A$1:$A$1001, customers!$C$1:$C$1001, , 0) = 0, "", _xlfn.XLOOKUP(C792,customers!$A$1:$A$1001, customers!$C$1:$C$1001, , 0))</f>
        <v>smcshealy@photobucket.com</v>
      </c>
      <c r="H792" t="str">
        <f>_xlfn.XLOOKUP(C792,customers!$A$1:$A$1001, customers!$G$1:$G$1001, , 0)</f>
        <v>United States</v>
      </c>
      <c r="I792" t="str">
        <f>INDEX(products!$A:$G, MATCH(orders!$D792, products!$A:$A, 0), MATCH(orders!I$1, products!$A$1:$G$1, 0))</f>
        <v>Ara</v>
      </c>
      <c r="J792" t="str">
        <f>INDEX(products!$A:$G, MATCH(orders!$D792, products!$A:$A, 0), MATCH(orders!J$1, products!$A$1:$G$1, 0))</f>
        <v>L</v>
      </c>
      <c r="K792">
        <f>INDEX(products!$A:$G, MATCH(orders!$D792, products!$A:$A, 0), MATCH(orders!K$1, products!$A$1:$G$1, 0))</f>
        <v>0.5</v>
      </c>
      <c r="L792">
        <f>INDEX(products!$A:$G, MATCH(orders!$D792, products!$A:$A, 0), MATCH(orders!L$1, products!$A$1:$G$1, 0))</f>
        <v>7.77</v>
      </c>
      <c r="M792">
        <f t="shared" si="12"/>
        <v>23.31</v>
      </c>
    </row>
    <row r="793" spans="1:13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IF(_xlfn.XLOOKUP(C793,customers!$A$1:$A$1001, customers!$C$1:$C$1001, , 0) = 0, "", _xlfn.XLOOKUP(C793,customers!$A$1:$A$1001, customers!$C$1:$C$1001, , 0))</f>
        <v>khuddartlz@about.com</v>
      </c>
      <c r="H793" t="str">
        <f>_xlfn.XLOOKUP(C793,customers!$A$1:$A$1001, customers!$G$1:$G$1001, , 0)</f>
        <v>United States</v>
      </c>
      <c r="I793" t="str">
        <f>INDEX(products!$A:$G, MATCH(orders!$D793, products!$A:$A, 0), MATCH(orders!I$1, products!$A$1:$G$1, 0))</f>
        <v>Lib</v>
      </c>
      <c r="J793" t="str">
        <f>INDEX(products!$A:$G, MATCH(orders!$D793, products!$A:$A, 0), MATCH(orders!J$1, products!$A$1:$G$1, 0))</f>
        <v>L</v>
      </c>
      <c r="K793">
        <f>INDEX(products!$A:$G, MATCH(orders!$D793, products!$A:$A, 0), MATCH(orders!K$1, products!$A$1:$G$1, 0))</f>
        <v>0.2</v>
      </c>
      <c r="L793">
        <f>INDEX(products!$A:$G, MATCH(orders!$D793, products!$A:$A, 0), MATCH(orders!L$1, products!$A$1:$G$1, 0))</f>
        <v>4.7549999999999999</v>
      </c>
      <c r="M793">
        <f t="shared" si="12"/>
        <v>23.774999999999999</v>
      </c>
    </row>
    <row r="794" spans="1:13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IF(_xlfn.XLOOKUP(C794,customers!$A$1:$A$1001, customers!$C$1:$C$1001, , 0) = 0, "", _xlfn.XLOOKUP(C794,customers!$A$1:$A$1001, customers!$C$1:$C$1001, , 0))</f>
        <v>jgippesm0@cloudflare.com</v>
      </c>
      <c r="H794" t="str">
        <f>_xlfn.XLOOKUP(C794,customers!$A$1:$A$1001, customers!$G$1:$G$1001, , 0)</f>
        <v>United Kingdom</v>
      </c>
      <c r="I794" t="str">
        <f>INDEX(products!$A:$G, MATCH(orders!$D794, products!$A:$A, 0), MATCH(orders!I$1, products!$A$1:$G$1, 0))</f>
        <v>Lib</v>
      </c>
      <c r="J794" t="str">
        <f>INDEX(products!$A:$G, MATCH(orders!$D794, products!$A:$A, 0), MATCH(orders!J$1, products!$A$1:$G$1, 0))</f>
        <v>M</v>
      </c>
      <c r="K794">
        <f>INDEX(products!$A:$G, MATCH(orders!$D794, products!$A:$A, 0), MATCH(orders!K$1, products!$A$1:$G$1, 0))</f>
        <v>0.5</v>
      </c>
      <c r="L794">
        <f>INDEX(products!$A:$G, MATCH(orders!$D794, products!$A:$A, 0), MATCH(orders!L$1, products!$A$1:$G$1, 0))</f>
        <v>8.73</v>
      </c>
      <c r="M794">
        <f t="shared" si="12"/>
        <v>52.38</v>
      </c>
    </row>
    <row r="795" spans="1:13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IF(_xlfn.XLOOKUP(C795,customers!$A$1:$A$1001, customers!$C$1:$C$1001, , 0) = 0, "", _xlfn.XLOOKUP(C795,customers!$A$1:$A$1001, customers!$C$1:$C$1001, , 0))</f>
        <v>lwhittleseem1@e-recht24.de</v>
      </c>
      <c r="H795" t="str">
        <f>_xlfn.XLOOKUP(C795,customers!$A$1:$A$1001, customers!$G$1:$G$1001, , 0)</f>
        <v>United States</v>
      </c>
      <c r="I795" t="str">
        <f>INDEX(products!$A:$G, MATCH(orders!$D795, products!$A:$A, 0), MATCH(orders!I$1, products!$A$1:$G$1, 0))</f>
        <v>Rob</v>
      </c>
      <c r="J795" t="str">
        <f>INDEX(products!$A:$G, MATCH(orders!$D795, products!$A:$A, 0), MATCH(orders!J$1, products!$A$1:$G$1, 0))</f>
        <v>L</v>
      </c>
      <c r="K795">
        <f>INDEX(products!$A:$G, MATCH(orders!$D795, products!$A:$A, 0), MATCH(orders!K$1, products!$A$1:$G$1, 0))</f>
        <v>0.2</v>
      </c>
      <c r="L795">
        <f>INDEX(products!$A:$G, MATCH(orders!$D795, products!$A:$A, 0), MATCH(orders!L$1, products!$A$1:$G$1, 0))</f>
        <v>3.5849999999999995</v>
      </c>
      <c r="M795">
        <f t="shared" si="12"/>
        <v>17.924999999999997</v>
      </c>
    </row>
    <row r="796" spans="1:13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IF(_xlfn.XLOOKUP(C796,customers!$A$1:$A$1001, customers!$C$1:$C$1001, , 0) = 0, "", _xlfn.XLOOKUP(C796,customers!$A$1:$A$1001, customers!$C$1:$C$1001, , 0))</f>
        <v>gtrengrovem2@elpais.com</v>
      </c>
      <c r="H796" t="str">
        <f>_xlfn.XLOOKUP(C796,customers!$A$1:$A$1001, customers!$G$1:$G$1001, , 0)</f>
        <v>United States</v>
      </c>
      <c r="I796" t="str">
        <f>INDEX(products!$A:$G, MATCH(orders!$D796, products!$A:$A, 0), MATCH(orders!I$1, products!$A$1:$G$1, 0))</f>
        <v>Ara</v>
      </c>
      <c r="J796" t="str">
        <f>INDEX(products!$A:$G, MATCH(orders!$D796, products!$A:$A, 0), MATCH(orders!J$1, products!$A$1:$G$1, 0))</f>
        <v>L</v>
      </c>
      <c r="K796">
        <f>INDEX(products!$A:$G, MATCH(orders!$D796, products!$A:$A, 0), MATCH(orders!K$1, products!$A$1:$G$1, 0))</f>
        <v>2.5</v>
      </c>
      <c r="L796">
        <f>INDEX(products!$A:$G, MATCH(orders!$D796, products!$A:$A, 0), MATCH(orders!L$1, products!$A$1:$G$1, 0))</f>
        <v>29.784999999999997</v>
      </c>
      <c r="M796">
        <f t="shared" si="12"/>
        <v>148.92499999999998</v>
      </c>
    </row>
    <row r="797" spans="1:13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IF(_xlfn.XLOOKUP(C797,customers!$A$1:$A$1001, customers!$C$1:$C$1001, , 0) = 0, "", _xlfn.XLOOKUP(C797,customers!$A$1:$A$1001, customers!$C$1:$C$1001, , 0))</f>
        <v>wcalderom3@stumbleupon.com</v>
      </c>
      <c r="H797" t="str">
        <f>_xlfn.XLOOKUP(C797,customers!$A$1:$A$1001, customers!$G$1:$G$1001, , 0)</f>
        <v>United States</v>
      </c>
      <c r="I797" t="str">
        <f>INDEX(products!$A:$G, MATCH(orders!$D797, products!$A:$A, 0), MATCH(orders!I$1, products!$A$1:$G$1, 0))</f>
        <v>Rob</v>
      </c>
      <c r="J797" t="str">
        <f>INDEX(products!$A:$G, MATCH(orders!$D797, products!$A:$A, 0), MATCH(orders!J$1, products!$A$1:$G$1, 0))</f>
        <v>L</v>
      </c>
      <c r="K797">
        <f>INDEX(products!$A:$G, MATCH(orders!$D797, products!$A:$A, 0), MATCH(orders!K$1, products!$A$1:$G$1, 0))</f>
        <v>0.5</v>
      </c>
      <c r="L797">
        <f>INDEX(products!$A:$G, MATCH(orders!$D797, products!$A:$A, 0), MATCH(orders!L$1, products!$A$1:$G$1, 0))</f>
        <v>7.169999999999999</v>
      </c>
      <c r="M797">
        <f t="shared" si="12"/>
        <v>28.679999999999996</v>
      </c>
    </row>
    <row r="798" spans="1:13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 t="str">
        <f>IF(_xlfn.XLOOKUP(C798,customers!$A$1:$A$1001, customers!$C$1:$C$1001, , 0) = 0, "", _xlfn.XLOOKUP(C798,customers!$A$1:$A$1001, customers!$C$1:$C$1001, , 0))</f>
        <v/>
      </c>
      <c r="H798" t="str">
        <f>_xlfn.XLOOKUP(C798,customers!$A$1:$A$1001, customers!$G$1:$G$1001, , 0)</f>
        <v>United States</v>
      </c>
      <c r="I798" t="str">
        <f>INDEX(products!$A:$G, MATCH(orders!$D798, products!$A:$A, 0), MATCH(orders!I$1, products!$A$1:$G$1, 0))</f>
        <v>Lib</v>
      </c>
      <c r="J798" t="str">
        <f>INDEX(products!$A:$G, MATCH(orders!$D798, products!$A:$A, 0), MATCH(orders!J$1, products!$A$1:$G$1, 0))</f>
        <v>L</v>
      </c>
      <c r="K798">
        <f>INDEX(products!$A:$G, MATCH(orders!$D798, products!$A:$A, 0), MATCH(orders!K$1, products!$A$1:$G$1, 0))</f>
        <v>0.5</v>
      </c>
      <c r="L798">
        <f>INDEX(products!$A:$G, MATCH(orders!$D798, products!$A:$A, 0), MATCH(orders!L$1, products!$A$1:$G$1, 0))</f>
        <v>9.51</v>
      </c>
      <c r="M798">
        <f t="shared" si="12"/>
        <v>9.51</v>
      </c>
    </row>
    <row r="799" spans="1:13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IF(_xlfn.XLOOKUP(C799,customers!$A$1:$A$1001, customers!$C$1:$C$1001, , 0) = 0, "", _xlfn.XLOOKUP(C799,customers!$A$1:$A$1001, customers!$C$1:$C$1001, , 0))</f>
        <v>jkennicottm5@yahoo.co.jp</v>
      </c>
      <c r="H799" t="str">
        <f>_xlfn.XLOOKUP(C799,customers!$A$1:$A$1001, customers!$G$1:$G$1001, , 0)</f>
        <v>United States</v>
      </c>
      <c r="I799" t="str">
        <f>INDEX(products!$A:$G, MATCH(orders!$D799, products!$A:$A, 0), MATCH(orders!I$1, products!$A$1:$G$1, 0))</f>
        <v>Ara</v>
      </c>
      <c r="J799" t="str">
        <f>INDEX(products!$A:$G, MATCH(orders!$D799, products!$A:$A, 0), MATCH(orders!J$1, products!$A$1:$G$1, 0))</f>
        <v>L</v>
      </c>
      <c r="K799">
        <f>INDEX(products!$A:$G, MATCH(orders!$D799, products!$A:$A, 0), MATCH(orders!K$1, products!$A$1:$G$1, 0))</f>
        <v>0.5</v>
      </c>
      <c r="L799">
        <f>INDEX(products!$A:$G, MATCH(orders!$D799, products!$A:$A, 0), MATCH(orders!L$1, products!$A$1:$G$1, 0))</f>
        <v>7.77</v>
      </c>
      <c r="M799">
        <f t="shared" si="12"/>
        <v>31.08</v>
      </c>
    </row>
    <row r="800" spans="1:13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IF(_xlfn.XLOOKUP(C800,customers!$A$1:$A$1001, customers!$C$1:$C$1001, , 0) = 0, "", _xlfn.XLOOKUP(C800,customers!$A$1:$A$1001, customers!$C$1:$C$1001, , 0))</f>
        <v>gruggenm6@nymag.com</v>
      </c>
      <c r="H800" t="str">
        <f>_xlfn.XLOOKUP(C800,customers!$A$1:$A$1001, customers!$G$1:$G$1001, , 0)</f>
        <v>United States</v>
      </c>
      <c r="I800" t="str">
        <f>INDEX(products!$A:$G, MATCH(orders!$D800, products!$A:$A, 0), MATCH(orders!I$1, products!$A$1:$G$1, 0))</f>
        <v>Rob</v>
      </c>
      <c r="J800" t="str">
        <f>INDEX(products!$A:$G, MATCH(orders!$D800, products!$A:$A, 0), MATCH(orders!J$1, products!$A$1:$G$1, 0))</f>
        <v>D</v>
      </c>
      <c r="K800">
        <f>INDEX(products!$A:$G, MATCH(orders!$D800, products!$A:$A, 0), MATCH(orders!K$1, products!$A$1:$G$1, 0))</f>
        <v>0.2</v>
      </c>
      <c r="L800">
        <f>INDEX(products!$A:$G, MATCH(orders!$D800, products!$A:$A, 0), MATCH(orders!L$1, products!$A$1:$G$1, 0))</f>
        <v>2.6849999999999996</v>
      </c>
      <c r="M800">
        <f t="shared" si="12"/>
        <v>8.0549999999999997</v>
      </c>
    </row>
    <row r="801" spans="1:13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 t="str">
        <f>IF(_xlfn.XLOOKUP(C801,customers!$A$1:$A$1001, customers!$C$1:$C$1001, , 0) = 0, "", _xlfn.XLOOKUP(C801,customers!$A$1:$A$1001, customers!$C$1:$C$1001, , 0))</f>
        <v/>
      </c>
      <c r="H801" t="str">
        <f>_xlfn.XLOOKUP(C801,customers!$A$1:$A$1001, customers!$G$1:$G$1001, , 0)</f>
        <v>United States</v>
      </c>
      <c r="I801" t="str">
        <f>INDEX(products!$A:$G, MATCH(orders!$D801, products!$A:$A, 0), MATCH(orders!I$1, products!$A$1:$G$1, 0))</f>
        <v>Exc</v>
      </c>
      <c r="J801" t="str">
        <f>INDEX(products!$A:$G, MATCH(orders!$D801, products!$A:$A, 0), MATCH(orders!J$1, products!$A$1:$G$1, 0))</f>
        <v>D</v>
      </c>
      <c r="K801">
        <f>INDEX(products!$A:$G, MATCH(orders!$D801, products!$A:$A, 0), MATCH(orders!K$1, products!$A$1:$G$1, 0))</f>
        <v>1</v>
      </c>
      <c r="L801">
        <f>INDEX(products!$A:$G, MATCH(orders!$D801, products!$A:$A, 0), MATCH(orders!L$1, products!$A$1:$G$1, 0))</f>
        <v>12.15</v>
      </c>
      <c r="M801">
        <f t="shared" si="12"/>
        <v>36.450000000000003</v>
      </c>
    </row>
    <row r="802" spans="1:13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IF(_xlfn.XLOOKUP(C802,customers!$A$1:$A$1001, customers!$C$1:$C$1001, , 0) = 0, "", _xlfn.XLOOKUP(C802,customers!$A$1:$A$1001, customers!$C$1:$C$1001, , 0))</f>
        <v>mfrightm8@harvard.edu</v>
      </c>
      <c r="H802" t="str">
        <f>_xlfn.XLOOKUP(C802,customers!$A$1:$A$1001, customers!$G$1:$G$1001, , 0)</f>
        <v>Ireland</v>
      </c>
      <c r="I802" t="str">
        <f>INDEX(products!$A:$G, MATCH(orders!$D802, products!$A:$A, 0), MATCH(orders!I$1, products!$A$1:$G$1, 0))</f>
        <v>Rob</v>
      </c>
      <c r="J802" t="str">
        <f>INDEX(products!$A:$G, MATCH(orders!$D802, products!$A:$A, 0), MATCH(orders!J$1, products!$A$1:$G$1, 0))</f>
        <v>D</v>
      </c>
      <c r="K802">
        <f>INDEX(products!$A:$G, MATCH(orders!$D802, products!$A:$A, 0), MATCH(orders!K$1, products!$A$1:$G$1, 0))</f>
        <v>0.2</v>
      </c>
      <c r="L802">
        <f>INDEX(products!$A:$G, MATCH(orders!$D802, products!$A:$A, 0), MATCH(orders!L$1, products!$A$1:$G$1, 0))</f>
        <v>2.6849999999999996</v>
      </c>
      <c r="M802">
        <f t="shared" si="12"/>
        <v>16.11</v>
      </c>
    </row>
    <row r="803" spans="1:13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IF(_xlfn.XLOOKUP(C803,customers!$A$1:$A$1001, customers!$C$1:$C$1001, , 0) = 0, "", _xlfn.XLOOKUP(C803,customers!$A$1:$A$1001, customers!$C$1:$C$1001, , 0))</f>
        <v>btartem9@aol.com</v>
      </c>
      <c r="H803" t="str">
        <f>_xlfn.XLOOKUP(C803,customers!$A$1:$A$1001, customers!$G$1:$G$1001, , 0)</f>
        <v>United States</v>
      </c>
      <c r="I803" t="str">
        <f>INDEX(products!$A:$G, MATCH(orders!$D803, products!$A:$A, 0), MATCH(orders!I$1, products!$A$1:$G$1, 0))</f>
        <v>Rob</v>
      </c>
      <c r="J803" t="str">
        <f>INDEX(products!$A:$G, MATCH(orders!$D803, products!$A:$A, 0), MATCH(orders!J$1, products!$A$1:$G$1, 0))</f>
        <v>D</v>
      </c>
      <c r="K803">
        <f>INDEX(products!$A:$G, MATCH(orders!$D803, products!$A:$A, 0), MATCH(orders!K$1, products!$A$1:$G$1, 0))</f>
        <v>2.5</v>
      </c>
      <c r="L803">
        <f>INDEX(products!$A:$G, MATCH(orders!$D803, products!$A:$A, 0), MATCH(orders!L$1, products!$A$1:$G$1, 0))</f>
        <v>20.584999999999997</v>
      </c>
      <c r="M803">
        <f t="shared" si="12"/>
        <v>41.169999999999995</v>
      </c>
    </row>
    <row r="804" spans="1:13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IF(_xlfn.XLOOKUP(C804,customers!$A$1:$A$1001, customers!$C$1:$C$1001, , 0) = 0, "", _xlfn.XLOOKUP(C804,customers!$A$1:$A$1001, customers!$C$1:$C$1001, , 0))</f>
        <v>ckrzysztofiakma@skyrock.com</v>
      </c>
      <c r="H804" t="str">
        <f>_xlfn.XLOOKUP(C804,customers!$A$1:$A$1001, customers!$G$1:$G$1001, , 0)</f>
        <v>United States</v>
      </c>
      <c r="I804" t="str">
        <f>INDEX(products!$A:$G, MATCH(orders!$D804, products!$A:$A, 0), MATCH(orders!I$1, products!$A$1:$G$1, 0))</f>
        <v>Rob</v>
      </c>
      <c r="J804" t="str">
        <f>INDEX(products!$A:$G, MATCH(orders!$D804, products!$A:$A, 0), MATCH(orders!J$1, products!$A$1:$G$1, 0))</f>
        <v>D</v>
      </c>
      <c r="K804">
        <f>INDEX(products!$A:$G, MATCH(orders!$D804, products!$A:$A, 0), MATCH(orders!K$1, products!$A$1:$G$1, 0))</f>
        <v>0.2</v>
      </c>
      <c r="L804">
        <f>INDEX(products!$A:$G, MATCH(orders!$D804, products!$A:$A, 0), MATCH(orders!L$1, products!$A$1:$G$1, 0))</f>
        <v>2.6849999999999996</v>
      </c>
      <c r="M804">
        <f t="shared" si="12"/>
        <v>10.739999999999998</v>
      </c>
    </row>
    <row r="805" spans="1:13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IF(_xlfn.XLOOKUP(C805,customers!$A$1:$A$1001, customers!$C$1:$C$1001, , 0) = 0, "", _xlfn.XLOOKUP(C805,customers!$A$1:$A$1001, customers!$C$1:$C$1001, , 0))</f>
        <v>dpenquetmb@diigo.com</v>
      </c>
      <c r="H805" t="str">
        <f>_xlfn.XLOOKUP(C805,customers!$A$1:$A$1001, customers!$G$1:$G$1001, , 0)</f>
        <v>United States</v>
      </c>
      <c r="I805" t="str">
        <f>INDEX(products!$A:$G, MATCH(orders!$D805, products!$A:$A, 0), MATCH(orders!I$1, products!$A$1:$G$1, 0))</f>
        <v>Exc</v>
      </c>
      <c r="J805" t="str">
        <f>INDEX(products!$A:$G, MATCH(orders!$D805, products!$A:$A, 0), MATCH(orders!J$1, products!$A$1:$G$1, 0))</f>
        <v>M</v>
      </c>
      <c r="K805">
        <f>INDEX(products!$A:$G, MATCH(orders!$D805, products!$A:$A, 0), MATCH(orders!K$1, products!$A$1:$G$1, 0))</f>
        <v>2.5</v>
      </c>
      <c r="L805">
        <f>INDEX(products!$A:$G, MATCH(orders!$D805, products!$A:$A, 0), MATCH(orders!L$1, products!$A$1:$G$1, 0))</f>
        <v>31.624999999999996</v>
      </c>
      <c r="M805">
        <f t="shared" si="12"/>
        <v>126.49999999999999</v>
      </c>
    </row>
    <row r="806" spans="1:13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 t="str">
        <f>IF(_xlfn.XLOOKUP(C806,customers!$A$1:$A$1001, customers!$C$1:$C$1001, , 0) = 0, "", _xlfn.XLOOKUP(C806,customers!$A$1:$A$1001, customers!$C$1:$C$1001, , 0))</f>
        <v/>
      </c>
      <c r="H806" t="str">
        <f>_xlfn.XLOOKUP(C806,customers!$A$1:$A$1001, customers!$G$1:$G$1001, , 0)</f>
        <v>United Kingdom</v>
      </c>
      <c r="I806" t="str">
        <f>INDEX(products!$A:$G, MATCH(orders!$D806, products!$A:$A, 0), MATCH(orders!I$1, products!$A$1:$G$1, 0))</f>
        <v>Rob</v>
      </c>
      <c r="J806" t="str">
        <f>INDEX(products!$A:$G, MATCH(orders!$D806, products!$A:$A, 0), MATCH(orders!J$1, products!$A$1:$G$1, 0))</f>
        <v>L</v>
      </c>
      <c r="K806">
        <f>INDEX(products!$A:$G, MATCH(orders!$D806, products!$A:$A, 0), MATCH(orders!K$1, products!$A$1:$G$1, 0))</f>
        <v>1</v>
      </c>
      <c r="L806">
        <f>INDEX(products!$A:$G, MATCH(orders!$D806, products!$A:$A, 0), MATCH(orders!L$1, products!$A$1:$G$1, 0))</f>
        <v>11.95</v>
      </c>
      <c r="M806">
        <f t="shared" si="12"/>
        <v>23.9</v>
      </c>
    </row>
    <row r="807" spans="1:13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 t="str">
        <f>IF(_xlfn.XLOOKUP(C807,customers!$A$1:$A$1001, customers!$C$1:$C$1001, , 0) = 0, "", _xlfn.XLOOKUP(C807,customers!$A$1:$A$1001, customers!$C$1:$C$1001, , 0))</f>
        <v/>
      </c>
      <c r="H807" t="str">
        <f>_xlfn.XLOOKUP(C807,customers!$A$1:$A$1001, customers!$G$1:$G$1001, , 0)</f>
        <v>United States</v>
      </c>
      <c r="I807" t="str">
        <f>INDEX(products!$A:$G, MATCH(orders!$D807, products!$A:$A, 0), MATCH(orders!I$1, products!$A$1:$G$1, 0))</f>
        <v>Rob</v>
      </c>
      <c r="J807" t="str">
        <f>INDEX(products!$A:$G, MATCH(orders!$D807, products!$A:$A, 0), MATCH(orders!J$1, products!$A$1:$G$1, 0))</f>
        <v>M</v>
      </c>
      <c r="K807">
        <f>INDEX(products!$A:$G, MATCH(orders!$D807, products!$A:$A, 0), MATCH(orders!K$1, products!$A$1:$G$1, 0))</f>
        <v>0.5</v>
      </c>
      <c r="L807">
        <f>INDEX(products!$A:$G, MATCH(orders!$D807, products!$A:$A, 0), MATCH(orders!L$1, products!$A$1:$G$1, 0))</f>
        <v>5.97</v>
      </c>
      <c r="M807">
        <f t="shared" si="12"/>
        <v>5.97</v>
      </c>
    </row>
    <row r="808" spans="1:13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 t="str">
        <f>IF(_xlfn.XLOOKUP(C808,customers!$A$1:$A$1001, customers!$C$1:$C$1001, , 0) = 0, "", _xlfn.XLOOKUP(C808,customers!$A$1:$A$1001, customers!$C$1:$C$1001, , 0))</f>
        <v/>
      </c>
      <c r="H808" t="str">
        <f>_xlfn.XLOOKUP(C808,customers!$A$1:$A$1001, customers!$G$1:$G$1001, , 0)</f>
        <v>United Kingdom</v>
      </c>
      <c r="I808" t="str">
        <f>INDEX(products!$A:$G, MATCH(orders!$D808, products!$A:$A, 0), MATCH(orders!I$1, products!$A$1:$G$1, 0))</f>
        <v>Lib</v>
      </c>
      <c r="J808" t="str">
        <f>INDEX(products!$A:$G, MATCH(orders!$D808, products!$A:$A, 0), MATCH(orders!J$1, products!$A$1:$G$1, 0))</f>
        <v>D</v>
      </c>
      <c r="K808">
        <f>INDEX(products!$A:$G, MATCH(orders!$D808, products!$A:$A, 0), MATCH(orders!K$1, products!$A$1:$G$1, 0))</f>
        <v>0.2</v>
      </c>
      <c r="L808">
        <f>INDEX(products!$A:$G, MATCH(orders!$D808, products!$A:$A, 0), MATCH(orders!L$1, products!$A$1:$G$1, 0))</f>
        <v>3.8849999999999998</v>
      </c>
      <c r="M808">
        <f t="shared" si="12"/>
        <v>7.77</v>
      </c>
    </row>
    <row r="809" spans="1:13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IF(_xlfn.XLOOKUP(C809,customers!$A$1:$A$1001, customers!$C$1:$C$1001, , 0) = 0, "", _xlfn.XLOOKUP(C809,customers!$A$1:$A$1001, customers!$C$1:$C$1001, , 0))</f>
        <v>kferrettimf@huffingtonpost.com</v>
      </c>
      <c r="H809" t="str">
        <f>_xlfn.XLOOKUP(C809,customers!$A$1:$A$1001, customers!$G$1:$G$1001, , 0)</f>
        <v>Ireland</v>
      </c>
      <c r="I809" t="str">
        <f>INDEX(products!$A:$G, MATCH(orders!$D809, products!$A:$A, 0), MATCH(orders!I$1, products!$A$1:$G$1, 0))</f>
        <v>Lib</v>
      </c>
      <c r="J809" t="str">
        <f>INDEX(products!$A:$G, MATCH(orders!$D809, products!$A:$A, 0), MATCH(orders!J$1, products!$A$1:$G$1, 0))</f>
        <v>D</v>
      </c>
      <c r="K809">
        <f>INDEX(products!$A:$G, MATCH(orders!$D809, products!$A:$A, 0), MATCH(orders!K$1, products!$A$1:$G$1, 0))</f>
        <v>0.5</v>
      </c>
      <c r="L809">
        <f>INDEX(products!$A:$G, MATCH(orders!$D809, products!$A:$A, 0), MATCH(orders!L$1, products!$A$1:$G$1, 0))</f>
        <v>7.77</v>
      </c>
      <c r="M809">
        <f t="shared" si="12"/>
        <v>23.31</v>
      </c>
    </row>
    <row r="810" spans="1:13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 t="str">
        <f>IF(_xlfn.XLOOKUP(C810,customers!$A$1:$A$1001, customers!$C$1:$C$1001, , 0) = 0, "", _xlfn.XLOOKUP(C810,customers!$A$1:$A$1001, customers!$C$1:$C$1001, , 0))</f>
        <v/>
      </c>
      <c r="H810" t="str">
        <f>_xlfn.XLOOKUP(C810,customers!$A$1:$A$1001, customers!$G$1:$G$1001, , 0)</f>
        <v>United States</v>
      </c>
      <c r="I810" t="str">
        <f>INDEX(products!$A:$G, MATCH(orders!$D810, products!$A:$A, 0), MATCH(orders!I$1, products!$A$1:$G$1, 0))</f>
        <v>Rob</v>
      </c>
      <c r="J810" t="str">
        <f>INDEX(products!$A:$G, MATCH(orders!$D810, products!$A:$A, 0), MATCH(orders!J$1, products!$A$1:$G$1, 0))</f>
        <v>L</v>
      </c>
      <c r="K810">
        <f>INDEX(products!$A:$G, MATCH(orders!$D810, products!$A:$A, 0), MATCH(orders!K$1, products!$A$1:$G$1, 0))</f>
        <v>2.5</v>
      </c>
      <c r="L810">
        <f>INDEX(products!$A:$G, MATCH(orders!$D810, products!$A:$A, 0), MATCH(orders!L$1, products!$A$1:$G$1, 0))</f>
        <v>27.484999999999996</v>
      </c>
      <c r="M810">
        <f t="shared" si="12"/>
        <v>137.42499999999998</v>
      </c>
    </row>
    <row r="811" spans="1:13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 t="str">
        <f>IF(_xlfn.XLOOKUP(C811,customers!$A$1:$A$1001, customers!$C$1:$C$1001, , 0) = 0, "", _xlfn.XLOOKUP(C811,customers!$A$1:$A$1001, customers!$C$1:$C$1001, , 0))</f>
        <v/>
      </c>
      <c r="H811" t="str">
        <f>_xlfn.XLOOKUP(C811,customers!$A$1:$A$1001, customers!$G$1:$G$1001, , 0)</f>
        <v>United States</v>
      </c>
      <c r="I811" t="str">
        <f>INDEX(products!$A:$G, MATCH(orders!$D811, products!$A:$A, 0), MATCH(orders!I$1, products!$A$1:$G$1, 0))</f>
        <v>Rob</v>
      </c>
      <c r="J811" t="str">
        <f>INDEX(products!$A:$G, MATCH(orders!$D811, products!$A:$A, 0), MATCH(orders!J$1, products!$A$1:$G$1, 0))</f>
        <v>D</v>
      </c>
      <c r="K811">
        <f>INDEX(products!$A:$G, MATCH(orders!$D811, products!$A:$A, 0), MATCH(orders!K$1, products!$A$1:$G$1, 0))</f>
        <v>0.2</v>
      </c>
      <c r="L811">
        <f>INDEX(products!$A:$G, MATCH(orders!$D811, products!$A:$A, 0), MATCH(orders!L$1, products!$A$1:$G$1, 0))</f>
        <v>2.6849999999999996</v>
      </c>
      <c r="M811">
        <f t="shared" si="12"/>
        <v>8.0549999999999997</v>
      </c>
    </row>
    <row r="812" spans="1:13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IF(_xlfn.XLOOKUP(C812,customers!$A$1:$A$1001, customers!$C$1:$C$1001, , 0) = 0, "", _xlfn.XLOOKUP(C812,customers!$A$1:$A$1001, customers!$C$1:$C$1001, , 0))</f>
        <v>abalsdonemi@toplist.cz</v>
      </c>
      <c r="H812" t="str">
        <f>_xlfn.XLOOKUP(C812,customers!$A$1:$A$1001, customers!$G$1:$G$1001, , 0)</f>
        <v>United States</v>
      </c>
      <c r="I812" t="str">
        <f>INDEX(products!$A:$G, MATCH(orders!$D812, products!$A:$A, 0), MATCH(orders!I$1, products!$A$1:$G$1, 0))</f>
        <v>Lib</v>
      </c>
      <c r="J812" t="str">
        <f>INDEX(products!$A:$G, MATCH(orders!$D812, products!$A:$A, 0), MATCH(orders!J$1, products!$A$1:$G$1, 0))</f>
        <v>L</v>
      </c>
      <c r="K812">
        <f>INDEX(products!$A:$G, MATCH(orders!$D812, products!$A:$A, 0), MATCH(orders!K$1, products!$A$1:$G$1, 0))</f>
        <v>0.5</v>
      </c>
      <c r="L812">
        <f>INDEX(products!$A:$G, MATCH(orders!$D812, products!$A:$A, 0), MATCH(orders!L$1, products!$A$1:$G$1, 0))</f>
        <v>9.51</v>
      </c>
      <c r="M812">
        <f t="shared" si="12"/>
        <v>28.53</v>
      </c>
    </row>
    <row r="813" spans="1:13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IF(_xlfn.XLOOKUP(C813,customers!$A$1:$A$1001, customers!$C$1:$C$1001, , 0) = 0, "", _xlfn.XLOOKUP(C813,customers!$A$1:$A$1001, customers!$C$1:$C$1001, , 0))</f>
        <v>bromeramj@list-manage.com</v>
      </c>
      <c r="H813" t="str">
        <f>_xlfn.XLOOKUP(C813,customers!$A$1:$A$1001, customers!$G$1:$G$1001, , 0)</f>
        <v>Ireland</v>
      </c>
      <c r="I813" t="str">
        <f>INDEX(products!$A:$G, MATCH(orders!$D813, products!$A:$A, 0), MATCH(orders!I$1, products!$A$1:$G$1, 0))</f>
        <v>Ara</v>
      </c>
      <c r="J813" t="str">
        <f>INDEX(products!$A:$G, MATCH(orders!$D813, products!$A:$A, 0), MATCH(orders!J$1, products!$A$1:$G$1, 0))</f>
        <v>M</v>
      </c>
      <c r="K813">
        <f>INDEX(products!$A:$G, MATCH(orders!$D813, products!$A:$A, 0), MATCH(orders!K$1, products!$A$1:$G$1, 0))</f>
        <v>1</v>
      </c>
      <c r="L813">
        <f>INDEX(products!$A:$G, MATCH(orders!$D813, products!$A:$A, 0), MATCH(orders!L$1, products!$A$1:$G$1, 0))</f>
        <v>11.25</v>
      </c>
      <c r="M813">
        <f t="shared" si="12"/>
        <v>67.5</v>
      </c>
    </row>
    <row r="814" spans="1:13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IF(_xlfn.XLOOKUP(C814,customers!$A$1:$A$1001, customers!$C$1:$C$1001, , 0) = 0, "", _xlfn.XLOOKUP(C814,customers!$A$1:$A$1001, customers!$C$1:$C$1001, , 0))</f>
        <v>bromeramj@list-manage.com</v>
      </c>
      <c r="H814" t="str">
        <f>_xlfn.XLOOKUP(C814,customers!$A$1:$A$1001, customers!$G$1:$G$1001, , 0)</f>
        <v>Ireland</v>
      </c>
      <c r="I814" t="str">
        <f>INDEX(products!$A:$G, MATCH(orders!$D814, products!$A:$A, 0), MATCH(orders!I$1, products!$A$1:$G$1, 0))</f>
        <v>Lib</v>
      </c>
      <c r="J814" t="str">
        <f>INDEX(products!$A:$G, MATCH(orders!$D814, products!$A:$A, 0), MATCH(orders!J$1, products!$A$1:$G$1, 0))</f>
        <v>D</v>
      </c>
      <c r="K814">
        <f>INDEX(products!$A:$G, MATCH(orders!$D814, products!$A:$A, 0), MATCH(orders!K$1, products!$A$1:$G$1, 0))</f>
        <v>2.5</v>
      </c>
      <c r="L814">
        <f>INDEX(products!$A:$G, MATCH(orders!$D814, products!$A:$A, 0), MATCH(orders!L$1, products!$A$1:$G$1, 0))</f>
        <v>29.784999999999997</v>
      </c>
      <c r="M814">
        <f t="shared" si="12"/>
        <v>178.70999999999998</v>
      </c>
    </row>
    <row r="815" spans="1:13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IF(_xlfn.XLOOKUP(C815,customers!$A$1:$A$1001, customers!$C$1:$C$1001, , 0) = 0, "", _xlfn.XLOOKUP(C815,customers!$A$1:$A$1001, customers!$C$1:$C$1001, , 0))</f>
        <v>cbrydeml@tuttocitta.it</v>
      </c>
      <c r="H815" t="str">
        <f>_xlfn.XLOOKUP(C815,customers!$A$1:$A$1001, customers!$G$1:$G$1001, , 0)</f>
        <v>United States</v>
      </c>
      <c r="I815" t="str">
        <f>INDEX(products!$A:$G, MATCH(orders!$D815, products!$A:$A, 0), MATCH(orders!I$1, products!$A$1:$G$1, 0))</f>
        <v>Exc</v>
      </c>
      <c r="J815" t="str">
        <f>INDEX(products!$A:$G, MATCH(orders!$D815, products!$A:$A, 0), MATCH(orders!J$1, products!$A$1:$G$1, 0))</f>
        <v>M</v>
      </c>
      <c r="K815">
        <f>INDEX(products!$A:$G, MATCH(orders!$D815, products!$A:$A, 0), MATCH(orders!K$1, products!$A$1:$G$1, 0))</f>
        <v>2.5</v>
      </c>
      <c r="L815">
        <f>INDEX(products!$A:$G, MATCH(orders!$D815, products!$A:$A, 0), MATCH(orders!L$1, products!$A$1:$G$1, 0))</f>
        <v>31.624999999999996</v>
      </c>
      <c r="M815">
        <f t="shared" si="12"/>
        <v>31.624999999999996</v>
      </c>
    </row>
    <row r="816" spans="1:13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IF(_xlfn.XLOOKUP(C816,customers!$A$1:$A$1001, customers!$C$1:$C$1001, , 0) = 0, "", _xlfn.XLOOKUP(C816,customers!$A$1:$A$1001, customers!$C$1:$C$1001, , 0))</f>
        <v>senefermm@blog.com</v>
      </c>
      <c r="H816" t="str">
        <f>_xlfn.XLOOKUP(C816,customers!$A$1:$A$1001, customers!$G$1:$G$1001, , 0)</f>
        <v>United States</v>
      </c>
      <c r="I816" t="str">
        <f>INDEX(products!$A:$G, MATCH(orders!$D816, products!$A:$A, 0), MATCH(orders!I$1, products!$A$1:$G$1, 0))</f>
        <v>Exc</v>
      </c>
      <c r="J816" t="str">
        <f>INDEX(products!$A:$G, MATCH(orders!$D816, products!$A:$A, 0), MATCH(orders!J$1, products!$A$1:$G$1, 0))</f>
        <v>L</v>
      </c>
      <c r="K816">
        <f>INDEX(products!$A:$G, MATCH(orders!$D816, products!$A:$A, 0), MATCH(orders!K$1, products!$A$1:$G$1, 0))</f>
        <v>0.2</v>
      </c>
      <c r="L816">
        <f>INDEX(products!$A:$G, MATCH(orders!$D816, products!$A:$A, 0), MATCH(orders!L$1, products!$A$1:$G$1, 0))</f>
        <v>4.4550000000000001</v>
      </c>
      <c r="M816">
        <f t="shared" si="12"/>
        <v>8.91</v>
      </c>
    </row>
    <row r="817" spans="1:13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IF(_xlfn.XLOOKUP(C817,customers!$A$1:$A$1001, customers!$C$1:$C$1001, , 0) = 0, "", _xlfn.XLOOKUP(C817,customers!$A$1:$A$1001, customers!$C$1:$C$1001, , 0))</f>
        <v>lhaggerstonemn@independent.co.uk</v>
      </c>
      <c r="H817" t="str">
        <f>_xlfn.XLOOKUP(C817,customers!$A$1:$A$1001, customers!$G$1:$G$1001, , 0)</f>
        <v>United States</v>
      </c>
      <c r="I817" t="str">
        <f>INDEX(products!$A:$G, MATCH(orders!$D817, products!$A:$A, 0), MATCH(orders!I$1, products!$A$1:$G$1, 0))</f>
        <v>Rob</v>
      </c>
      <c r="J817" t="str">
        <f>INDEX(products!$A:$G, MATCH(orders!$D817, products!$A:$A, 0), MATCH(orders!J$1, products!$A$1:$G$1, 0))</f>
        <v>M</v>
      </c>
      <c r="K817">
        <f>INDEX(products!$A:$G, MATCH(orders!$D817, products!$A:$A, 0), MATCH(orders!K$1, products!$A$1:$G$1, 0))</f>
        <v>0.5</v>
      </c>
      <c r="L817">
        <f>INDEX(products!$A:$G, MATCH(orders!$D817, products!$A:$A, 0), MATCH(orders!L$1, products!$A$1:$G$1, 0))</f>
        <v>5.97</v>
      </c>
      <c r="M817">
        <f t="shared" si="12"/>
        <v>35.82</v>
      </c>
    </row>
    <row r="818" spans="1:13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IF(_xlfn.XLOOKUP(C818,customers!$A$1:$A$1001, customers!$C$1:$C$1001, , 0) = 0, "", _xlfn.XLOOKUP(C818,customers!$A$1:$A$1001, customers!$C$1:$C$1001, , 0))</f>
        <v>mgundrymo@omniture.com</v>
      </c>
      <c r="H818" t="str">
        <f>_xlfn.XLOOKUP(C818,customers!$A$1:$A$1001, customers!$G$1:$G$1001, , 0)</f>
        <v>Ireland</v>
      </c>
      <c r="I818" t="str">
        <f>INDEX(products!$A:$G, MATCH(orders!$D818, products!$A:$A, 0), MATCH(orders!I$1, products!$A$1:$G$1, 0))</f>
        <v>Lib</v>
      </c>
      <c r="J818" t="str">
        <f>INDEX(products!$A:$G, MATCH(orders!$D818, products!$A:$A, 0), MATCH(orders!J$1, products!$A$1:$G$1, 0))</f>
        <v>L</v>
      </c>
      <c r="K818">
        <f>INDEX(products!$A:$G, MATCH(orders!$D818, products!$A:$A, 0), MATCH(orders!K$1, products!$A$1:$G$1, 0))</f>
        <v>0.5</v>
      </c>
      <c r="L818">
        <f>INDEX(products!$A:$G, MATCH(orders!$D818, products!$A:$A, 0), MATCH(orders!L$1, products!$A$1:$G$1, 0))</f>
        <v>9.51</v>
      </c>
      <c r="M818">
        <f t="shared" si="12"/>
        <v>38.04</v>
      </c>
    </row>
    <row r="819" spans="1:13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IF(_xlfn.XLOOKUP(C819,customers!$A$1:$A$1001, customers!$C$1:$C$1001, , 0) = 0, "", _xlfn.XLOOKUP(C819,customers!$A$1:$A$1001, customers!$C$1:$C$1001, , 0))</f>
        <v>bwellanmp@cafepress.com</v>
      </c>
      <c r="H819" t="str">
        <f>_xlfn.XLOOKUP(C819,customers!$A$1:$A$1001, customers!$G$1:$G$1001, , 0)</f>
        <v>United States</v>
      </c>
      <c r="I819" t="str">
        <f>INDEX(products!$A:$G, MATCH(orders!$D819, products!$A:$A, 0), MATCH(orders!I$1, products!$A$1:$G$1, 0))</f>
        <v>Lib</v>
      </c>
      <c r="J819" t="str">
        <f>INDEX(products!$A:$G, MATCH(orders!$D819, products!$A:$A, 0), MATCH(orders!J$1, products!$A$1:$G$1, 0))</f>
        <v>D</v>
      </c>
      <c r="K819">
        <f>INDEX(products!$A:$G, MATCH(orders!$D819, products!$A:$A, 0), MATCH(orders!K$1, products!$A$1:$G$1, 0))</f>
        <v>0.5</v>
      </c>
      <c r="L819">
        <f>INDEX(products!$A:$G, MATCH(orders!$D819, products!$A:$A, 0), MATCH(orders!L$1, products!$A$1:$G$1, 0))</f>
        <v>7.77</v>
      </c>
      <c r="M819">
        <f t="shared" si="12"/>
        <v>15.54</v>
      </c>
    </row>
    <row r="820" spans="1:13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 t="str">
        <f>IF(_xlfn.XLOOKUP(C820,customers!$A$1:$A$1001, customers!$C$1:$C$1001, , 0) = 0, "", _xlfn.XLOOKUP(C820,customers!$A$1:$A$1001, customers!$C$1:$C$1001, , 0))</f>
        <v/>
      </c>
      <c r="H820" t="str">
        <f>_xlfn.XLOOKUP(C820,customers!$A$1:$A$1001, customers!$G$1:$G$1001, , 0)</f>
        <v>United States</v>
      </c>
      <c r="I820" t="str">
        <f>INDEX(products!$A:$G, MATCH(orders!$D820, products!$A:$A, 0), MATCH(orders!I$1, products!$A$1:$G$1, 0))</f>
        <v>Lib</v>
      </c>
      <c r="J820" t="str">
        <f>INDEX(products!$A:$G, MATCH(orders!$D820, products!$A:$A, 0), MATCH(orders!J$1, products!$A$1:$G$1, 0))</f>
        <v>L</v>
      </c>
      <c r="K820">
        <f>INDEX(products!$A:$G, MATCH(orders!$D820, products!$A:$A, 0), MATCH(orders!K$1, products!$A$1:$G$1, 0))</f>
        <v>1</v>
      </c>
      <c r="L820">
        <f>INDEX(products!$A:$G, MATCH(orders!$D820, products!$A:$A, 0), MATCH(orders!L$1, products!$A$1:$G$1, 0))</f>
        <v>15.85</v>
      </c>
      <c r="M820">
        <f t="shared" si="12"/>
        <v>79.25</v>
      </c>
    </row>
    <row r="821" spans="1:13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IF(_xlfn.XLOOKUP(C821,customers!$A$1:$A$1001, customers!$C$1:$C$1001, , 0) = 0, "", _xlfn.XLOOKUP(C821,customers!$A$1:$A$1001, customers!$C$1:$C$1001, , 0))</f>
        <v>catchesonmr@xinhuanet.com</v>
      </c>
      <c r="H821" t="str">
        <f>_xlfn.XLOOKUP(C821,customers!$A$1:$A$1001, customers!$G$1:$G$1001, , 0)</f>
        <v>United States</v>
      </c>
      <c r="I821" t="str">
        <f>INDEX(products!$A:$G, MATCH(orders!$D821, products!$A:$A, 0), MATCH(orders!I$1, products!$A$1:$G$1, 0))</f>
        <v>Lib</v>
      </c>
      <c r="J821" t="str">
        <f>INDEX(products!$A:$G, MATCH(orders!$D821, products!$A:$A, 0), MATCH(orders!J$1, products!$A$1:$G$1, 0))</f>
        <v>L</v>
      </c>
      <c r="K821">
        <f>INDEX(products!$A:$G, MATCH(orders!$D821, products!$A:$A, 0), MATCH(orders!K$1, products!$A$1:$G$1, 0))</f>
        <v>0.2</v>
      </c>
      <c r="L821">
        <f>INDEX(products!$A:$G, MATCH(orders!$D821, products!$A:$A, 0), MATCH(orders!L$1, products!$A$1:$G$1, 0))</f>
        <v>4.7549999999999999</v>
      </c>
      <c r="M821">
        <f t="shared" si="12"/>
        <v>4.7549999999999999</v>
      </c>
    </row>
    <row r="822" spans="1:13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IF(_xlfn.XLOOKUP(C822,customers!$A$1:$A$1001, customers!$C$1:$C$1001, , 0) = 0, "", _xlfn.XLOOKUP(C822,customers!$A$1:$A$1001, customers!$C$1:$C$1001, , 0))</f>
        <v>estentonms@google.it</v>
      </c>
      <c r="H822" t="str">
        <f>_xlfn.XLOOKUP(C822,customers!$A$1:$A$1001, customers!$G$1:$G$1001, , 0)</f>
        <v>United States</v>
      </c>
      <c r="I822" t="str">
        <f>INDEX(products!$A:$G, MATCH(orders!$D822, products!$A:$A, 0), MATCH(orders!I$1, products!$A$1:$G$1, 0))</f>
        <v>Exc</v>
      </c>
      <c r="J822" t="str">
        <f>INDEX(products!$A:$G, MATCH(orders!$D822, products!$A:$A, 0), MATCH(orders!J$1, products!$A$1:$G$1, 0))</f>
        <v>M</v>
      </c>
      <c r="K822">
        <f>INDEX(products!$A:$G, MATCH(orders!$D822, products!$A:$A, 0), MATCH(orders!K$1, products!$A$1:$G$1, 0))</f>
        <v>1</v>
      </c>
      <c r="L822">
        <f>INDEX(products!$A:$G, MATCH(orders!$D822, products!$A:$A, 0), MATCH(orders!L$1, products!$A$1:$G$1, 0))</f>
        <v>13.75</v>
      </c>
      <c r="M822">
        <f t="shared" si="12"/>
        <v>55</v>
      </c>
    </row>
    <row r="823" spans="1:13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IF(_xlfn.XLOOKUP(C823,customers!$A$1:$A$1001, customers!$C$1:$C$1001, , 0) = 0, "", _xlfn.XLOOKUP(C823,customers!$A$1:$A$1001, customers!$C$1:$C$1001, , 0))</f>
        <v>etrippmt@wp.com</v>
      </c>
      <c r="H823" t="str">
        <f>_xlfn.XLOOKUP(C823,customers!$A$1:$A$1001, customers!$G$1:$G$1001, , 0)</f>
        <v>United States</v>
      </c>
      <c r="I823" t="str">
        <f>INDEX(products!$A:$G, MATCH(orders!$D823, products!$A:$A, 0), MATCH(orders!I$1, products!$A$1:$G$1, 0))</f>
        <v>Rob</v>
      </c>
      <c r="J823" t="str">
        <f>INDEX(products!$A:$G, MATCH(orders!$D823, products!$A:$A, 0), MATCH(orders!J$1, products!$A$1:$G$1, 0))</f>
        <v>D</v>
      </c>
      <c r="K823">
        <f>INDEX(products!$A:$G, MATCH(orders!$D823, products!$A:$A, 0), MATCH(orders!K$1, products!$A$1:$G$1, 0))</f>
        <v>0.5</v>
      </c>
      <c r="L823">
        <f>INDEX(products!$A:$G, MATCH(orders!$D823, products!$A:$A, 0), MATCH(orders!L$1, products!$A$1:$G$1, 0))</f>
        <v>5.3699999999999992</v>
      </c>
      <c r="M823">
        <f t="shared" si="12"/>
        <v>26.849999999999994</v>
      </c>
    </row>
    <row r="824" spans="1:13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IF(_xlfn.XLOOKUP(C824,customers!$A$1:$A$1001, customers!$C$1:$C$1001, , 0) = 0, "", _xlfn.XLOOKUP(C824,customers!$A$1:$A$1001, customers!$C$1:$C$1001, , 0))</f>
        <v>lmacmanusmu@imdb.com</v>
      </c>
      <c r="H824" t="str">
        <f>_xlfn.XLOOKUP(C824,customers!$A$1:$A$1001, customers!$G$1:$G$1001, , 0)</f>
        <v>United States</v>
      </c>
      <c r="I824" t="str">
        <f>INDEX(products!$A:$G, MATCH(orders!$D824, products!$A:$A, 0), MATCH(orders!I$1, products!$A$1:$G$1, 0))</f>
        <v>Exc</v>
      </c>
      <c r="J824" t="str">
        <f>INDEX(products!$A:$G, MATCH(orders!$D824, products!$A:$A, 0), MATCH(orders!J$1, products!$A$1:$G$1, 0))</f>
        <v>L</v>
      </c>
      <c r="K824">
        <f>INDEX(products!$A:$G, MATCH(orders!$D824, products!$A:$A, 0), MATCH(orders!K$1, products!$A$1:$G$1, 0))</f>
        <v>2.5</v>
      </c>
      <c r="L824">
        <f>INDEX(products!$A:$G, MATCH(orders!$D824, products!$A:$A, 0), MATCH(orders!L$1, products!$A$1:$G$1, 0))</f>
        <v>34.154999999999994</v>
      </c>
      <c r="M824">
        <f t="shared" si="12"/>
        <v>136.61999999999998</v>
      </c>
    </row>
    <row r="825" spans="1:13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IF(_xlfn.XLOOKUP(C825,customers!$A$1:$A$1001, customers!$C$1:$C$1001, , 0) = 0, "", _xlfn.XLOOKUP(C825,customers!$A$1:$A$1001, customers!$C$1:$C$1001, , 0))</f>
        <v>tbenediktovichmv@ebay.com</v>
      </c>
      <c r="H825" t="str">
        <f>_xlfn.XLOOKUP(C825,customers!$A$1:$A$1001, customers!$G$1:$G$1001, , 0)</f>
        <v>United States</v>
      </c>
      <c r="I825" t="str">
        <f>INDEX(products!$A:$G, MATCH(orders!$D825, products!$A:$A, 0), MATCH(orders!I$1, products!$A$1:$G$1, 0))</f>
        <v>Lib</v>
      </c>
      <c r="J825" t="str">
        <f>INDEX(products!$A:$G, MATCH(orders!$D825, products!$A:$A, 0), MATCH(orders!J$1, products!$A$1:$G$1, 0))</f>
        <v>L</v>
      </c>
      <c r="K825">
        <f>INDEX(products!$A:$G, MATCH(orders!$D825, products!$A:$A, 0), MATCH(orders!K$1, products!$A$1:$G$1, 0))</f>
        <v>1</v>
      </c>
      <c r="L825">
        <f>INDEX(products!$A:$G, MATCH(orders!$D825, products!$A:$A, 0), MATCH(orders!L$1, products!$A$1:$G$1, 0))</f>
        <v>15.85</v>
      </c>
      <c r="M825">
        <f t="shared" si="12"/>
        <v>47.55</v>
      </c>
    </row>
    <row r="826" spans="1:13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IF(_xlfn.XLOOKUP(C826,customers!$A$1:$A$1001, customers!$C$1:$C$1001, , 0) = 0, "", _xlfn.XLOOKUP(C826,customers!$A$1:$A$1001, customers!$C$1:$C$1001, , 0))</f>
        <v>cbournermw@chronoengine.com</v>
      </c>
      <c r="H826" t="str">
        <f>_xlfn.XLOOKUP(C826,customers!$A$1:$A$1001, customers!$G$1:$G$1001, , 0)</f>
        <v>United States</v>
      </c>
      <c r="I826" t="str">
        <f>INDEX(products!$A:$G, MATCH(orders!$D826, products!$A:$A, 0), MATCH(orders!I$1, products!$A$1:$G$1, 0))</f>
        <v>Ara</v>
      </c>
      <c r="J826" t="str">
        <f>INDEX(products!$A:$G, MATCH(orders!$D826, products!$A:$A, 0), MATCH(orders!J$1, products!$A$1:$G$1, 0))</f>
        <v>M</v>
      </c>
      <c r="K826">
        <f>INDEX(products!$A:$G, MATCH(orders!$D826, products!$A:$A, 0), MATCH(orders!K$1, products!$A$1:$G$1, 0))</f>
        <v>0.2</v>
      </c>
      <c r="L826">
        <f>INDEX(products!$A:$G, MATCH(orders!$D826, products!$A:$A, 0), MATCH(orders!L$1, products!$A$1:$G$1, 0))</f>
        <v>3.375</v>
      </c>
      <c r="M826">
        <f t="shared" si="12"/>
        <v>16.875</v>
      </c>
    </row>
    <row r="827" spans="1:13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IF(_xlfn.XLOOKUP(C827,customers!$A$1:$A$1001, customers!$C$1:$C$1001, , 0) = 0, "", _xlfn.XLOOKUP(C827,customers!$A$1:$A$1001, customers!$C$1:$C$1001, , 0))</f>
        <v>oskermen3@hatena.ne.jp</v>
      </c>
      <c r="H827" t="str">
        <f>_xlfn.XLOOKUP(C827,customers!$A$1:$A$1001, customers!$G$1:$G$1001, , 0)</f>
        <v>United States</v>
      </c>
      <c r="I827" t="str">
        <f>INDEX(products!$A:$G, MATCH(orders!$D827, products!$A:$A, 0), MATCH(orders!I$1, products!$A$1:$G$1, 0))</f>
        <v>Ara</v>
      </c>
      <c r="J827" t="str">
        <f>INDEX(products!$A:$G, MATCH(orders!$D827, products!$A:$A, 0), MATCH(orders!J$1, products!$A$1:$G$1, 0))</f>
        <v>D</v>
      </c>
      <c r="K827">
        <f>INDEX(products!$A:$G, MATCH(orders!$D827, products!$A:$A, 0), MATCH(orders!K$1, products!$A$1:$G$1, 0))</f>
        <v>1</v>
      </c>
      <c r="L827">
        <f>INDEX(products!$A:$G, MATCH(orders!$D827, products!$A:$A, 0), MATCH(orders!L$1, products!$A$1:$G$1, 0))</f>
        <v>9.9499999999999993</v>
      </c>
      <c r="M827">
        <f t="shared" si="12"/>
        <v>29.849999999999998</v>
      </c>
    </row>
    <row r="828" spans="1:13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IF(_xlfn.XLOOKUP(C828,customers!$A$1:$A$1001, customers!$C$1:$C$1001, , 0) = 0, "", _xlfn.XLOOKUP(C828,customers!$A$1:$A$1001, customers!$C$1:$C$1001, , 0))</f>
        <v>kheddanmy@icq.com</v>
      </c>
      <c r="H828" t="str">
        <f>_xlfn.XLOOKUP(C828,customers!$A$1:$A$1001, customers!$G$1:$G$1001, , 0)</f>
        <v>United States</v>
      </c>
      <c r="I828" t="str">
        <f>INDEX(products!$A:$G, MATCH(orders!$D828, products!$A:$A, 0), MATCH(orders!I$1, products!$A$1:$G$1, 0))</f>
        <v>Exc</v>
      </c>
      <c r="J828" t="str">
        <f>INDEX(products!$A:$G, MATCH(orders!$D828, products!$A:$A, 0), MATCH(orders!J$1, products!$A$1:$G$1, 0))</f>
        <v>M</v>
      </c>
      <c r="K828">
        <f>INDEX(products!$A:$G, MATCH(orders!$D828, products!$A:$A, 0), MATCH(orders!K$1, products!$A$1:$G$1, 0))</f>
        <v>0.5</v>
      </c>
      <c r="L828">
        <f>INDEX(products!$A:$G, MATCH(orders!$D828, products!$A:$A, 0), MATCH(orders!L$1, products!$A$1:$G$1, 0))</f>
        <v>8.25</v>
      </c>
      <c r="M828">
        <f t="shared" si="12"/>
        <v>41.25</v>
      </c>
    </row>
    <row r="829" spans="1:13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IF(_xlfn.XLOOKUP(C829,customers!$A$1:$A$1001, customers!$C$1:$C$1001, , 0) = 0, "", _xlfn.XLOOKUP(C829,customers!$A$1:$A$1001, customers!$C$1:$C$1001, , 0))</f>
        <v>ichartersmz@abc.net.au</v>
      </c>
      <c r="H829" t="str">
        <f>_xlfn.XLOOKUP(C829,customers!$A$1:$A$1001, customers!$G$1:$G$1001, , 0)</f>
        <v>United States</v>
      </c>
      <c r="I829" t="str">
        <f>INDEX(products!$A:$G, MATCH(orders!$D829, products!$A:$A, 0), MATCH(orders!I$1, products!$A$1:$G$1, 0))</f>
        <v>Exc</v>
      </c>
      <c r="J829" t="str">
        <f>INDEX(products!$A:$G, MATCH(orders!$D829, products!$A:$A, 0), MATCH(orders!J$1, products!$A$1:$G$1, 0))</f>
        <v>M</v>
      </c>
      <c r="K829">
        <f>INDEX(products!$A:$G, MATCH(orders!$D829, products!$A:$A, 0), MATCH(orders!K$1, products!$A$1:$G$1, 0))</f>
        <v>0.2</v>
      </c>
      <c r="L829">
        <f>INDEX(products!$A:$G, MATCH(orders!$D829, products!$A:$A, 0), MATCH(orders!L$1, products!$A$1:$G$1, 0))</f>
        <v>4.125</v>
      </c>
      <c r="M829">
        <f t="shared" si="12"/>
        <v>20.625</v>
      </c>
    </row>
    <row r="830" spans="1:13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IF(_xlfn.XLOOKUP(C830,customers!$A$1:$A$1001, customers!$C$1:$C$1001, , 0) = 0, "", _xlfn.XLOOKUP(C830,customers!$A$1:$A$1001, customers!$C$1:$C$1001, , 0))</f>
        <v>aroubertn0@tmall.com</v>
      </c>
      <c r="H830" t="str">
        <f>_xlfn.XLOOKUP(C830,customers!$A$1:$A$1001, customers!$G$1:$G$1001, , 0)</f>
        <v>United States</v>
      </c>
      <c r="I830" t="str">
        <f>INDEX(products!$A:$G, MATCH(orders!$D830, products!$A:$A, 0), MATCH(orders!I$1, products!$A$1:$G$1, 0))</f>
        <v>Ara</v>
      </c>
      <c r="J830" t="str">
        <f>INDEX(products!$A:$G, MATCH(orders!$D830, products!$A:$A, 0), MATCH(orders!J$1, products!$A$1:$G$1, 0))</f>
        <v>D</v>
      </c>
      <c r="K830">
        <f>INDEX(products!$A:$G, MATCH(orders!$D830, products!$A:$A, 0), MATCH(orders!K$1, products!$A$1:$G$1, 0))</f>
        <v>2.5</v>
      </c>
      <c r="L830">
        <f>INDEX(products!$A:$G, MATCH(orders!$D830, products!$A:$A, 0), MATCH(orders!L$1, products!$A$1:$G$1, 0))</f>
        <v>22.884999999999998</v>
      </c>
      <c r="M830">
        <f t="shared" si="12"/>
        <v>137.31</v>
      </c>
    </row>
    <row r="831" spans="1:13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IF(_xlfn.XLOOKUP(C831,customers!$A$1:$A$1001, customers!$C$1:$C$1001, , 0) = 0, "", _xlfn.XLOOKUP(C831,customers!$A$1:$A$1001, customers!$C$1:$C$1001, , 0))</f>
        <v>hmairsn1@so-net.ne.jp</v>
      </c>
      <c r="H831" t="str">
        <f>_xlfn.XLOOKUP(C831,customers!$A$1:$A$1001, customers!$G$1:$G$1001, , 0)</f>
        <v>United States</v>
      </c>
      <c r="I831" t="str">
        <f>INDEX(products!$A:$G, MATCH(orders!$D831, products!$A:$A, 0), MATCH(orders!I$1, products!$A$1:$G$1, 0))</f>
        <v>Ara</v>
      </c>
      <c r="J831" t="str">
        <f>INDEX(products!$A:$G, MATCH(orders!$D831, products!$A:$A, 0), MATCH(orders!J$1, products!$A$1:$G$1, 0))</f>
        <v>D</v>
      </c>
      <c r="K831">
        <f>INDEX(products!$A:$G, MATCH(orders!$D831, products!$A:$A, 0), MATCH(orders!K$1, products!$A$1:$G$1, 0))</f>
        <v>0.2</v>
      </c>
      <c r="L831">
        <f>INDEX(products!$A:$G, MATCH(orders!$D831, products!$A:$A, 0), MATCH(orders!L$1, products!$A$1:$G$1, 0))</f>
        <v>2.9849999999999999</v>
      </c>
      <c r="M831">
        <f t="shared" si="12"/>
        <v>2.9849999999999999</v>
      </c>
    </row>
    <row r="832" spans="1:13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IF(_xlfn.XLOOKUP(C832,customers!$A$1:$A$1001, customers!$C$1:$C$1001, , 0) = 0, "", _xlfn.XLOOKUP(C832,customers!$A$1:$A$1001, customers!$C$1:$C$1001, , 0))</f>
        <v>hrainforthn2@blog.com</v>
      </c>
      <c r="H832" t="str">
        <f>_xlfn.XLOOKUP(C832,customers!$A$1:$A$1001, customers!$G$1:$G$1001, , 0)</f>
        <v>United States</v>
      </c>
      <c r="I832" t="str">
        <f>INDEX(products!$A:$G, MATCH(orders!$D832, products!$A:$A, 0), MATCH(orders!I$1, products!$A$1:$G$1, 0))</f>
        <v>Exc</v>
      </c>
      <c r="J832" t="str">
        <f>INDEX(products!$A:$G, MATCH(orders!$D832, products!$A:$A, 0), MATCH(orders!J$1, products!$A$1:$G$1, 0))</f>
        <v>M</v>
      </c>
      <c r="K832">
        <f>INDEX(products!$A:$G, MATCH(orders!$D832, products!$A:$A, 0), MATCH(orders!K$1, products!$A$1:$G$1, 0))</f>
        <v>1</v>
      </c>
      <c r="L832">
        <f>INDEX(products!$A:$G, MATCH(orders!$D832, products!$A:$A, 0), MATCH(orders!L$1, products!$A$1:$G$1, 0))</f>
        <v>13.75</v>
      </c>
      <c r="M832">
        <f t="shared" si="12"/>
        <v>27.5</v>
      </c>
    </row>
    <row r="833" spans="1:13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IF(_xlfn.XLOOKUP(C833,customers!$A$1:$A$1001, customers!$C$1:$C$1001, , 0) = 0, "", _xlfn.XLOOKUP(C833,customers!$A$1:$A$1001, customers!$C$1:$C$1001, , 0))</f>
        <v>hrainforthn2@blog.com</v>
      </c>
      <c r="H833" t="str">
        <f>_xlfn.XLOOKUP(C833,customers!$A$1:$A$1001, customers!$G$1:$G$1001, , 0)</f>
        <v>United States</v>
      </c>
      <c r="I833" t="str">
        <f>INDEX(products!$A:$G, MATCH(orders!$D833, products!$A:$A, 0), MATCH(orders!I$1, products!$A$1:$G$1, 0))</f>
        <v>Ara</v>
      </c>
      <c r="J833" t="str">
        <f>INDEX(products!$A:$G, MATCH(orders!$D833, products!$A:$A, 0), MATCH(orders!J$1, products!$A$1:$G$1, 0))</f>
        <v>D</v>
      </c>
      <c r="K833">
        <f>INDEX(products!$A:$G, MATCH(orders!$D833, products!$A:$A, 0), MATCH(orders!K$1, products!$A$1:$G$1, 0))</f>
        <v>0.2</v>
      </c>
      <c r="L833">
        <f>INDEX(products!$A:$G, MATCH(orders!$D833, products!$A:$A, 0), MATCH(orders!L$1, products!$A$1:$G$1, 0))</f>
        <v>2.9849999999999999</v>
      </c>
      <c r="M833">
        <f t="shared" si="12"/>
        <v>5.97</v>
      </c>
    </row>
    <row r="834" spans="1:13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IF(_xlfn.XLOOKUP(C834,customers!$A$1:$A$1001, customers!$C$1:$C$1001, , 0) = 0, "", _xlfn.XLOOKUP(C834,customers!$A$1:$A$1001, customers!$C$1:$C$1001, , 0))</f>
        <v>ijespern4@theglobeandmail.com</v>
      </c>
      <c r="H834" t="str">
        <f>_xlfn.XLOOKUP(C834,customers!$A$1:$A$1001, customers!$G$1:$G$1001, , 0)</f>
        <v>United States</v>
      </c>
      <c r="I834" t="str">
        <f>INDEX(products!$A:$G, MATCH(orders!$D834, products!$A:$A, 0), MATCH(orders!I$1, products!$A$1:$G$1, 0))</f>
        <v>Rob</v>
      </c>
      <c r="J834" t="str">
        <f>INDEX(products!$A:$G, MATCH(orders!$D834, products!$A:$A, 0), MATCH(orders!J$1, products!$A$1:$G$1, 0))</f>
        <v>M</v>
      </c>
      <c r="K834">
        <f>INDEX(products!$A:$G, MATCH(orders!$D834, products!$A:$A, 0), MATCH(orders!K$1, products!$A$1:$G$1, 0))</f>
        <v>1</v>
      </c>
      <c r="L834">
        <f>INDEX(products!$A:$G, MATCH(orders!$D834, products!$A:$A, 0), MATCH(orders!L$1, products!$A$1:$G$1, 0))</f>
        <v>9.9499999999999993</v>
      </c>
      <c r="M834">
        <f t="shared" si="12"/>
        <v>59.699999999999996</v>
      </c>
    </row>
    <row r="835" spans="1:13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IF(_xlfn.XLOOKUP(C835,customers!$A$1:$A$1001, customers!$C$1:$C$1001, , 0) = 0, "", _xlfn.XLOOKUP(C835,customers!$A$1:$A$1001, customers!$C$1:$C$1001, , 0))</f>
        <v>ldwerryhousen5@gravatar.com</v>
      </c>
      <c r="H835" t="str">
        <f>_xlfn.XLOOKUP(C835,customers!$A$1:$A$1001, customers!$G$1:$G$1001, , 0)</f>
        <v>United States</v>
      </c>
      <c r="I835" t="str">
        <f>INDEX(products!$A:$G, MATCH(orders!$D835, products!$A:$A, 0), MATCH(orders!I$1, products!$A$1:$G$1, 0))</f>
        <v>Rob</v>
      </c>
      <c r="J835" t="str">
        <f>INDEX(products!$A:$G, MATCH(orders!$D835, products!$A:$A, 0), MATCH(orders!J$1, products!$A$1:$G$1, 0))</f>
        <v>D</v>
      </c>
      <c r="K835">
        <f>INDEX(products!$A:$G, MATCH(orders!$D835, products!$A:$A, 0), MATCH(orders!K$1, products!$A$1:$G$1, 0))</f>
        <v>2.5</v>
      </c>
      <c r="L835">
        <f>INDEX(products!$A:$G, MATCH(orders!$D835, products!$A:$A, 0), MATCH(orders!L$1, products!$A$1:$G$1, 0))</f>
        <v>20.584999999999997</v>
      </c>
      <c r="M835">
        <f t="shared" ref="M835:M898" si="13">L835 *E835</f>
        <v>82.339999999999989</v>
      </c>
    </row>
    <row r="836" spans="1:13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IF(_xlfn.XLOOKUP(C836,customers!$A$1:$A$1001, customers!$C$1:$C$1001, , 0) = 0, "", _xlfn.XLOOKUP(C836,customers!$A$1:$A$1001, customers!$C$1:$C$1001, , 0))</f>
        <v>nbroomern6@examiner.com</v>
      </c>
      <c r="H836" t="str">
        <f>_xlfn.XLOOKUP(C836,customers!$A$1:$A$1001, customers!$G$1:$G$1001, , 0)</f>
        <v>United States</v>
      </c>
      <c r="I836" t="str">
        <f>INDEX(products!$A:$G, MATCH(orders!$D836, products!$A:$A, 0), MATCH(orders!I$1, products!$A$1:$G$1, 0))</f>
        <v>Ara</v>
      </c>
      <c r="J836" t="str">
        <f>INDEX(products!$A:$G, MATCH(orders!$D836, products!$A:$A, 0), MATCH(orders!J$1, products!$A$1:$G$1, 0))</f>
        <v>D</v>
      </c>
      <c r="K836">
        <f>INDEX(products!$A:$G, MATCH(orders!$D836, products!$A:$A, 0), MATCH(orders!K$1, products!$A$1:$G$1, 0))</f>
        <v>2.5</v>
      </c>
      <c r="L836">
        <f>INDEX(products!$A:$G, MATCH(orders!$D836, products!$A:$A, 0), MATCH(orders!L$1, products!$A$1:$G$1, 0))</f>
        <v>22.884999999999998</v>
      </c>
      <c r="M836">
        <f t="shared" si="13"/>
        <v>22.884999999999998</v>
      </c>
    </row>
    <row r="837" spans="1:13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IF(_xlfn.XLOOKUP(C837,customers!$A$1:$A$1001, customers!$C$1:$C$1001, , 0) = 0, "", _xlfn.XLOOKUP(C837,customers!$A$1:$A$1001, customers!$C$1:$C$1001, , 0))</f>
        <v>kthoumassonn7@bloglovin.com</v>
      </c>
      <c r="H837" t="str">
        <f>_xlfn.XLOOKUP(C837,customers!$A$1:$A$1001, customers!$G$1:$G$1001, , 0)</f>
        <v>United States</v>
      </c>
      <c r="I837" t="str">
        <f>INDEX(products!$A:$G, MATCH(orders!$D837, products!$A:$A, 0), MATCH(orders!I$1, products!$A$1:$G$1, 0))</f>
        <v>Exc</v>
      </c>
      <c r="J837" t="str">
        <f>INDEX(products!$A:$G, MATCH(orders!$D837, products!$A:$A, 0), MATCH(orders!J$1, products!$A$1:$G$1, 0))</f>
        <v>L</v>
      </c>
      <c r="K837">
        <f>INDEX(products!$A:$G, MATCH(orders!$D837, products!$A:$A, 0), MATCH(orders!K$1, products!$A$1:$G$1, 0))</f>
        <v>0.5</v>
      </c>
      <c r="L837">
        <f>INDEX(products!$A:$G, MATCH(orders!$D837, products!$A:$A, 0), MATCH(orders!L$1, products!$A$1:$G$1, 0))</f>
        <v>8.91</v>
      </c>
      <c r="M837">
        <f t="shared" si="13"/>
        <v>8.91</v>
      </c>
    </row>
    <row r="838" spans="1:13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IF(_xlfn.XLOOKUP(C838,customers!$A$1:$A$1001, customers!$C$1:$C$1001, , 0) = 0, "", _xlfn.XLOOKUP(C838,customers!$A$1:$A$1001, customers!$C$1:$C$1001, , 0))</f>
        <v>fhabberghamn8@discovery.com</v>
      </c>
      <c r="H838" t="str">
        <f>_xlfn.XLOOKUP(C838,customers!$A$1:$A$1001, customers!$G$1:$G$1001, , 0)</f>
        <v>United States</v>
      </c>
      <c r="I838" t="str">
        <f>INDEX(products!$A:$G, MATCH(orders!$D838, products!$A:$A, 0), MATCH(orders!I$1, products!$A$1:$G$1, 0))</f>
        <v>Ara</v>
      </c>
      <c r="J838" t="str">
        <f>INDEX(products!$A:$G, MATCH(orders!$D838, products!$A:$A, 0), MATCH(orders!J$1, products!$A$1:$G$1, 0))</f>
        <v>D</v>
      </c>
      <c r="K838">
        <f>INDEX(products!$A:$G, MATCH(orders!$D838, products!$A:$A, 0), MATCH(orders!K$1, products!$A$1:$G$1, 0))</f>
        <v>0.2</v>
      </c>
      <c r="L838">
        <f>INDEX(products!$A:$G, MATCH(orders!$D838, products!$A:$A, 0), MATCH(orders!L$1, products!$A$1:$G$1, 0))</f>
        <v>2.9849999999999999</v>
      </c>
      <c r="M838">
        <f t="shared" si="13"/>
        <v>11.94</v>
      </c>
    </row>
    <row r="839" spans="1:13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 t="str">
        <f>IF(_xlfn.XLOOKUP(C839,customers!$A$1:$A$1001, customers!$C$1:$C$1001, , 0) = 0, "", _xlfn.XLOOKUP(C839,customers!$A$1:$A$1001, customers!$C$1:$C$1001, , 0))</f>
        <v/>
      </c>
      <c r="H839" t="str">
        <f>_xlfn.XLOOKUP(C839,customers!$A$1:$A$1001, customers!$G$1:$G$1001, , 0)</f>
        <v>United States</v>
      </c>
      <c r="I839" t="str">
        <f>INDEX(products!$A:$G, MATCH(orders!$D839, products!$A:$A, 0), MATCH(orders!I$1, products!$A$1:$G$1, 0))</f>
        <v>Lib</v>
      </c>
      <c r="J839" t="str">
        <f>INDEX(products!$A:$G, MATCH(orders!$D839, products!$A:$A, 0), MATCH(orders!J$1, products!$A$1:$G$1, 0))</f>
        <v>M</v>
      </c>
      <c r="K839">
        <f>INDEX(products!$A:$G, MATCH(orders!$D839, products!$A:$A, 0), MATCH(orders!K$1, products!$A$1:$G$1, 0))</f>
        <v>2.5</v>
      </c>
      <c r="L839">
        <f>INDEX(products!$A:$G, MATCH(orders!$D839, products!$A:$A, 0), MATCH(orders!L$1, products!$A$1:$G$1, 0))</f>
        <v>33.464999999999996</v>
      </c>
      <c r="M839">
        <f t="shared" si="13"/>
        <v>100.39499999999998</v>
      </c>
    </row>
    <row r="840" spans="1:13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IF(_xlfn.XLOOKUP(C840,customers!$A$1:$A$1001, customers!$C$1:$C$1001, , 0) = 0, "", _xlfn.XLOOKUP(C840,customers!$A$1:$A$1001, customers!$C$1:$C$1001, , 0))</f>
        <v>ravrashinna@tamu.edu</v>
      </c>
      <c r="H840" t="str">
        <f>_xlfn.XLOOKUP(C840,customers!$A$1:$A$1001, customers!$G$1:$G$1001, , 0)</f>
        <v>United States</v>
      </c>
      <c r="I840" t="str">
        <f>INDEX(products!$A:$G, MATCH(orders!$D840, products!$A:$A, 0), MATCH(orders!I$1, products!$A$1:$G$1, 0))</f>
        <v>Ara</v>
      </c>
      <c r="J840" t="str">
        <f>INDEX(products!$A:$G, MATCH(orders!$D840, products!$A:$A, 0), MATCH(orders!J$1, products!$A$1:$G$1, 0))</f>
        <v>D</v>
      </c>
      <c r="K840">
        <f>INDEX(products!$A:$G, MATCH(orders!$D840, products!$A:$A, 0), MATCH(orders!K$1, products!$A$1:$G$1, 0))</f>
        <v>2.5</v>
      </c>
      <c r="L840">
        <f>INDEX(products!$A:$G, MATCH(orders!$D840, products!$A:$A, 0), MATCH(orders!L$1, products!$A$1:$G$1, 0))</f>
        <v>22.884999999999998</v>
      </c>
      <c r="M840">
        <f t="shared" si="13"/>
        <v>114.42499999999998</v>
      </c>
    </row>
    <row r="841" spans="1:13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IF(_xlfn.XLOOKUP(C841,customers!$A$1:$A$1001, customers!$C$1:$C$1001, , 0) = 0, "", _xlfn.XLOOKUP(C841,customers!$A$1:$A$1001, customers!$C$1:$C$1001, , 0))</f>
        <v>mdoidgenb@etsy.com</v>
      </c>
      <c r="H841" t="str">
        <f>_xlfn.XLOOKUP(C841,customers!$A$1:$A$1001, customers!$G$1:$G$1001, , 0)</f>
        <v>United States</v>
      </c>
      <c r="I841" t="str">
        <f>INDEX(products!$A:$G, MATCH(orders!$D841, products!$A:$A, 0), MATCH(orders!I$1, products!$A$1:$G$1, 0))</f>
        <v>Exc</v>
      </c>
      <c r="J841" t="str">
        <f>INDEX(products!$A:$G, MATCH(orders!$D841, products!$A:$A, 0), MATCH(orders!J$1, products!$A$1:$G$1, 0))</f>
        <v>M</v>
      </c>
      <c r="K841">
        <f>INDEX(products!$A:$G, MATCH(orders!$D841, products!$A:$A, 0), MATCH(orders!K$1, products!$A$1:$G$1, 0))</f>
        <v>0.5</v>
      </c>
      <c r="L841">
        <f>INDEX(products!$A:$G, MATCH(orders!$D841, products!$A:$A, 0), MATCH(orders!L$1, products!$A$1:$G$1, 0))</f>
        <v>8.25</v>
      </c>
      <c r="M841">
        <f t="shared" si="13"/>
        <v>41.25</v>
      </c>
    </row>
    <row r="842" spans="1:13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IF(_xlfn.XLOOKUP(C842,customers!$A$1:$A$1001, customers!$C$1:$C$1001, , 0) = 0, "", _xlfn.XLOOKUP(C842,customers!$A$1:$A$1001, customers!$C$1:$C$1001, , 0))</f>
        <v>jedinboronc@reverbnation.com</v>
      </c>
      <c r="H842" t="str">
        <f>_xlfn.XLOOKUP(C842,customers!$A$1:$A$1001, customers!$G$1:$G$1001, , 0)</f>
        <v>United States</v>
      </c>
      <c r="I842" t="str">
        <f>INDEX(products!$A:$G, MATCH(orders!$D842, products!$A:$A, 0), MATCH(orders!I$1, products!$A$1:$G$1, 0))</f>
        <v>Rob</v>
      </c>
      <c r="J842" t="str">
        <f>INDEX(products!$A:$G, MATCH(orders!$D842, products!$A:$A, 0), MATCH(orders!J$1, products!$A$1:$G$1, 0))</f>
        <v>L</v>
      </c>
      <c r="K842">
        <f>INDEX(products!$A:$G, MATCH(orders!$D842, products!$A:$A, 0), MATCH(orders!K$1, products!$A$1:$G$1, 0))</f>
        <v>0.5</v>
      </c>
      <c r="L842">
        <f>INDEX(products!$A:$G, MATCH(orders!$D842, products!$A:$A, 0), MATCH(orders!L$1, products!$A$1:$G$1, 0))</f>
        <v>7.169999999999999</v>
      </c>
      <c r="M842">
        <f t="shared" si="13"/>
        <v>28.679999999999996</v>
      </c>
    </row>
    <row r="843" spans="1:13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IF(_xlfn.XLOOKUP(C843,customers!$A$1:$A$1001, customers!$C$1:$C$1001, , 0) = 0, "", _xlfn.XLOOKUP(C843,customers!$A$1:$A$1001, customers!$C$1:$C$1001, , 0))</f>
        <v>ttewelsonnd@cdbaby.com</v>
      </c>
      <c r="H843" t="str">
        <f>_xlfn.XLOOKUP(C843,customers!$A$1:$A$1001, customers!$G$1:$G$1001, , 0)</f>
        <v>United States</v>
      </c>
      <c r="I843" t="str">
        <f>INDEX(products!$A:$G, MATCH(orders!$D843, products!$A:$A, 0), MATCH(orders!I$1, products!$A$1:$G$1, 0))</f>
        <v>Lib</v>
      </c>
      <c r="J843" t="str">
        <f>INDEX(products!$A:$G, MATCH(orders!$D843, products!$A:$A, 0), MATCH(orders!J$1, products!$A$1:$G$1, 0))</f>
        <v>M</v>
      </c>
      <c r="K843">
        <f>INDEX(products!$A:$G, MATCH(orders!$D843, products!$A:$A, 0), MATCH(orders!K$1, products!$A$1:$G$1, 0))</f>
        <v>0.2</v>
      </c>
      <c r="L843">
        <f>INDEX(products!$A:$G, MATCH(orders!$D843, products!$A:$A, 0), MATCH(orders!L$1, products!$A$1:$G$1, 0))</f>
        <v>4.3650000000000002</v>
      </c>
      <c r="M843">
        <f t="shared" si="13"/>
        <v>4.3650000000000002</v>
      </c>
    </row>
    <row r="844" spans="1:13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IF(_xlfn.XLOOKUP(C844,customers!$A$1:$A$1001, customers!$C$1:$C$1001, , 0) = 0, "", _xlfn.XLOOKUP(C844,customers!$A$1:$A$1001, customers!$C$1:$C$1001, , 0))</f>
        <v>oskermen3@hatena.ne.jp</v>
      </c>
      <c r="H844" t="str">
        <f>_xlfn.XLOOKUP(C844,customers!$A$1:$A$1001, customers!$G$1:$G$1001, , 0)</f>
        <v>United States</v>
      </c>
      <c r="I844" t="str">
        <f>INDEX(products!$A:$G, MATCH(orders!$D844, products!$A:$A, 0), MATCH(orders!I$1, products!$A$1:$G$1, 0))</f>
        <v>Exc</v>
      </c>
      <c r="J844" t="str">
        <f>INDEX(products!$A:$G, MATCH(orders!$D844, products!$A:$A, 0), MATCH(orders!J$1, products!$A$1:$G$1, 0))</f>
        <v>M</v>
      </c>
      <c r="K844">
        <f>INDEX(products!$A:$G, MATCH(orders!$D844, products!$A:$A, 0), MATCH(orders!K$1, products!$A$1:$G$1, 0))</f>
        <v>0.2</v>
      </c>
      <c r="L844">
        <f>INDEX(products!$A:$G, MATCH(orders!$D844, products!$A:$A, 0), MATCH(orders!L$1, products!$A$1:$G$1, 0))</f>
        <v>4.125</v>
      </c>
      <c r="M844">
        <f t="shared" si="13"/>
        <v>8.25</v>
      </c>
    </row>
    <row r="845" spans="1:13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IF(_xlfn.XLOOKUP(C845,customers!$A$1:$A$1001, customers!$C$1:$C$1001, , 0) = 0, "", _xlfn.XLOOKUP(C845,customers!$A$1:$A$1001, customers!$C$1:$C$1001, , 0))</f>
        <v>ddrewittnf@mapquest.com</v>
      </c>
      <c r="H845" t="str">
        <f>_xlfn.XLOOKUP(C845,customers!$A$1:$A$1001, customers!$G$1:$G$1001, , 0)</f>
        <v>United States</v>
      </c>
      <c r="I845" t="str">
        <f>INDEX(products!$A:$G, MATCH(orders!$D845, products!$A:$A, 0), MATCH(orders!I$1, products!$A$1:$G$1, 0))</f>
        <v>Exc</v>
      </c>
      <c r="J845" t="str">
        <f>INDEX(products!$A:$G, MATCH(orders!$D845, products!$A:$A, 0), MATCH(orders!J$1, products!$A$1:$G$1, 0))</f>
        <v>M</v>
      </c>
      <c r="K845">
        <f>INDEX(products!$A:$G, MATCH(orders!$D845, products!$A:$A, 0), MATCH(orders!K$1, products!$A$1:$G$1, 0))</f>
        <v>0.2</v>
      </c>
      <c r="L845">
        <f>INDEX(products!$A:$G, MATCH(orders!$D845, products!$A:$A, 0), MATCH(orders!L$1, products!$A$1:$G$1, 0))</f>
        <v>4.125</v>
      </c>
      <c r="M845">
        <f t="shared" si="13"/>
        <v>8.25</v>
      </c>
    </row>
    <row r="846" spans="1:13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IF(_xlfn.XLOOKUP(C846,customers!$A$1:$A$1001, customers!$C$1:$C$1001, , 0) = 0, "", _xlfn.XLOOKUP(C846,customers!$A$1:$A$1001, customers!$C$1:$C$1001, , 0))</f>
        <v>agladhillng@stanford.edu</v>
      </c>
      <c r="H846" t="str">
        <f>_xlfn.XLOOKUP(C846,customers!$A$1:$A$1001, customers!$G$1:$G$1001, , 0)</f>
        <v>United States</v>
      </c>
      <c r="I846" t="str">
        <f>INDEX(products!$A:$G, MATCH(orders!$D846, products!$A:$A, 0), MATCH(orders!I$1, products!$A$1:$G$1, 0))</f>
        <v>Ara</v>
      </c>
      <c r="J846" t="str">
        <f>INDEX(products!$A:$G, MATCH(orders!$D846, products!$A:$A, 0), MATCH(orders!J$1, products!$A$1:$G$1, 0))</f>
        <v>D</v>
      </c>
      <c r="K846">
        <f>INDEX(products!$A:$G, MATCH(orders!$D846, products!$A:$A, 0), MATCH(orders!K$1, products!$A$1:$G$1, 0))</f>
        <v>0.5</v>
      </c>
      <c r="L846">
        <f>INDEX(products!$A:$G, MATCH(orders!$D846, products!$A:$A, 0), MATCH(orders!L$1, products!$A$1:$G$1, 0))</f>
        <v>5.97</v>
      </c>
      <c r="M846">
        <f t="shared" si="13"/>
        <v>35.82</v>
      </c>
    </row>
    <row r="847" spans="1:13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IF(_xlfn.XLOOKUP(C847,customers!$A$1:$A$1001, customers!$C$1:$C$1001, , 0) = 0, "", _xlfn.XLOOKUP(C847,customers!$A$1:$A$1001, customers!$C$1:$C$1001, , 0))</f>
        <v>mlorineznh@whitehouse.gov</v>
      </c>
      <c r="H847" t="str">
        <f>_xlfn.XLOOKUP(C847,customers!$A$1:$A$1001, customers!$G$1:$G$1001, , 0)</f>
        <v>United States</v>
      </c>
      <c r="I847" t="str">
        <f>INDEX(products!$A:$G, MATCH(orders!$D847, products!$A:$A, 0), MATCH(orders!I$1, products!$A$1:$G$1, 0))</f>
        <v>Exc</v>
      </c>
      <c r="J847" t="str">
        <f>INDEX(products!$A:$G, MATCH(orders!$D847, products!$A:$A, 0), MATCH(orders!J$1, products!$A$1:$G$1, 0))</f>
        <v>D</v>
      </c>
      <c r="K847">
        <f>INDEX(products!$A:$G, MATCH(orders!$D847, products!$A:$A, 0), MATCH(orders!K$1, products!$A$1:$G$1, 0))</f>
        <v>2.5</v>
      </c>
      <c r="L847">
        <f>INDEX(products!$A:$G, MATCH(orders!$D847, products!$A:$A, 0), MATCH(orders!L$1, products!$A$1:$G$1, 0))</f>
        <v>27.945</v>
      </c>
      <c r="M847">
        <f t="shared" si="13"/>
        <v>167.67000000000002</v>
      </c>
    </row>
    <row r="848" spans="1:13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 t="str">
        <f>IF(_xlfn.XLOOKUP(C848,customers!$A$1:$A$1001, customers!$C$1:$C$1001, , 0) = 0, "", _xlfn.XLOOKUP(C848,customers!$A$1:$A$1001, customers!$C$1:$C$1001, , 0))</f>
        <v/>
      </c>
      <c r="H848" t="str">
        <f>_xlfn.XLOOKUP(C848,customers!$A$1:$A$1001, customers!$G$1:$G$1001, , 0)</f>
        <v>United States</v>
      </c>
      <c r="I848" t="str">
        <f>INDEX(products!$A:$G, MATCH(orders!$D848, products!$A:$A, 0), MATCH(orders!I$1, products!$A$1:$G$1, 0))</f>
        <v>Ara</v>
      </c>
      <c r="J848" t="str">
        <f>INDEX(products!$A:$G, MATCH(orders!$D848, products!$A:$A, 0), MATCH(orders!J$1, products!$A$1:$G$1, 0))</f>
        <v>M</v>
      </c>
      <c r="K848">
        <f>INDEX(products!$A:$G, MATCH(orders!$D848, products!$A:$A, 0), MATCH(orders!K$1, products!$A$1:$G$1, 0))</f>
        <v>2.5</v>
      </c>
      <c r="L848">
        <f>INDEX(products!$A:$G, MATCH(orders!$D848, products!$A:$A, 0), MATCH(orders!L$1, products!$A$1:$G$1, 0))</f>
        <v>25.874999999999996</v>
      </c>
      <c r="M848">
        <f t="shared" si="13"/>
        <v>51.749999999999993</v>
      </c>
    </row>
    <row r="849" spans="1:13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IF(_xlfn.XLOOKUP(C849,customers!$A$1:$A$1001, customers!$C$1:$C$1001, , 0) = 0, "", _xlfn.XLOOKUP(C849,customers!$A$1:$A$1001, customers!$C$1:$C$1001, , 0))</f>
        <v>mvannj@wikipedia.org</v>
      </c>
      <c r="H849" t="str">
        <f>_xlfn.XLOOKUP(C849,customers!$A$1:$A$1001, customers!$G$1:$G$1001, , 0)</f>
        <v>United States</v>
      </c>
      <c r="I849" t="str">
        <f>INDEX(products!$A:$G, MATCH(orders!$D849, products!$A:$A, 0), MATCH(orders!I$1, products!$A$1:$G$1, 0))</f>
        <v>Ara</v>
      </c>
      <c r="J849" t="str">
        <f>INDEX(products!$A:$G, MATCH(orders!$D849, products!$A:$A, 0), MATCH(orders!J$1, products!$A$1:$G$1, 0))</f>
        <v>D</v>
      </c>
      <c r="K849">
        <f>INDEX(products!$A:$G, MATCH(orders!$D849, products!$A:$A, 0), MATCH(orders!K$1, products!$A$1:$G$1, 0))</f>
        <v>0.2</v>
      </c>
      <c r="L849">
        <f>INDEX(products!$A:$G, MATCH(orders!$D849, products!$A:$A, 0), MATCH(orders!L$1, products!$A$1:$G$1, 0))</f>
        <v>2.9849999999999999</v>
      </c>
      <c r="M849">
        <f t="shared" si="13"/>
        <v>8.9550000000000001</v>
      </c>
    </row>
    <row r="850" spans="1:13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 t="str">
        <f>IF(_xlfn.XLOOKUP(C850,customers!$A$1:$A$1001, customers!$C$1:$C$1001, , 0) = 0, "", _xlfn.XLOOKUP(C850,customers!$A$1:$A$1001, customers!$C$1:$C$1001, , 0))</f>
        <v/>
      </c>
      <c r="H850" t="str">
        <f>_xlfn.XLOOKUP(C850,customers!$A$1:$A$1001, customers!$G$1:$G$1001, , 0)</f>
        <v>United States</v>
      </c>
      <c r="I850" t="str">
        <f>INDEX(products!$A:$G, MATCH(orders!$D850, products!$A:$A, 0), MATCH(orders!I$1, products!$A$1:$G$1, 0))</f>
        <v>Exc</v>
      </c>
      <c r="J850" t="str">
        <f>INDEX(products!$A:$G, MATCH(orders!$D850, products!$A:$A, 0), MATCH(orders!J$1, products!$A$1:$G$1, 0))</f>
        <v>L</v>
      </c>
      <c r="K850">
        <f>INDEX(products!$A:$G, MATCH(orders!$D850, products!$A:$A, 0), MATCH(orders!K$1, products!$A$1:$G$1, 0))</f>
        <v>0.5</v>
      </c>
      <c r="L850">
        <f>INDEX(products!$A:$G, MATCH(orders!$D850, products!$A:$A, 0), MATCH(orders!L$1, products!$A$1:$G$1, 0))</f>
        <v>8.91</v>
      </c>
      <c r="M850">
        <f t="shared" si="13"/>
        <v>53.46</v>
      </c>
    </row>
    <row r="851" spans="1:13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IF(_xlfn.XLOOKUP(C851,customers!$A$1:$A$1001, customers!$C$1:$C$1001, , 0) = 0, "", _xlfn.XLOOKUP(C851,customers!$A$1:$A$1001, customers!$C$1:$C$1001, , 0))</f>
        <v>jethelstonnl@creativecommons.org</v>
      </c>
      <c r="H851" t="str">
        <f>_xlfn.XLOOKUP(C851,customers!$A$1:$A$1001, customers!$G$1:$G$1001, , 0)</f>
        <v>United States</v>
      </c>
      <c r="I851" t="str">
        <f>INDEX(products!$A:$G, MATCH(orders!$D851, products!$A:$A, 0), MATCH(orders!I$1, products!$A$1:$G$1, 0))</f>
        <v>Ara</v>
      </c>
      <c r="J851" t="str">
        <f>INDEX(products!$A:$G, MATCH(orders!$D851, products!$A:$A, 0), MATCH(orders!J$1, products!$A$1:$G$1, 0))</f>
        <v>L</v>
      </c>
      <c r="K851">
        <f>INDEX(products!$A:$G, MATCH(orders!$D851, products!$A:$A, 0), MATCH(orders!K$1, products!$A$1:$G$1, 0))</f>
        <v>0.2</v>
      </c>
      <c r="L851">
        <f>INDEX(products!$A:$G, MATCH(orders!$D851, products!$A:$A, 0), MATCH(orders!L$1, products!$A$1:$G$1, 0))</f>
        <v>3.8849999999999998</v>
      </c>
      <c r="M851">
        <f t="shared" si="13"/>
        <v>23.31</v>
      </c>
    </row>
    <row r="852" spans="1:13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IF(_xlfn.XLOOKUP(C852,customers!$A$1:$A$1001, customers!$C$1:$C$1001, , 0) = 0, "", _xlfn.XLOOKUP(C852,customers!$A$1:$A$1001, customers!$C$1:$C$1001, , 0))</f>
        <v>jethelstonnl@creativecommons.org</v>
      </c>
      <c r="H852" t="str">
        <f>_xlfn.XLOOKUP(C852,customers!$A$1:$A$1001, customers!$G$1:$G$1001, , 0)</f>
        <v>United States</v>
      </c>
      <c r="I852" t="str">
        <f>INDEX(products!$A:$G, MATCH(orders!$D852, products!$A:$A, 0), MATCH(orders!I$1, products!$A$1:$G$1, 0))</f>
        <v>Ara</v>
      </c>
      <c r="J852" t="str">
        <f>INDEX(products!$A:$G, MATCH(orders!$D852, products!$A:$A, 0), MATCH(orders!J$1, products!$A$1:$G$1, 0))</f>
        <v>M</v>
      </c>
      <c r="K852">
        <f>INDEX(products!$A:$G, MATCH(orders!$D852, products!$A:$A, 0), MATCH(orders!K$1, products!$A$1:$G$1, 0))</f>
        <v>0.2</v>
      </c>
      <c r="L852">
        <f>INDEX(products!$A:$G, MATCH(orders!$D852, products!$A:$A, 0), MATCH(orders!L$1, products!$A$1:$G$1, 0))</f>
        <v>3.375</v>
      </c>
      <c r="M852">
        <f t="shared" si="13"/>
        <v>6.75</v>
      </c>
    </row>
    <row r="853" spans="1:13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IF(_xlfn.XLOOKUP(C853,customers!$A$1:$A$1001, customers!$C$1:$C$1001, , 0) = 0, "", _xlfn.XLOOKUP(C853,customers!$A$1:$A$1001, customers!$C$1:$C$1001, , 0))</f>
        <v>peberznn@woothemes.com</v>
      </c>
      <c r="H853" t="str">
        <f>_xlfn.XLOOKUP(C853,customers!$A$1:$A$1001, customers!$G$1:$G$1001, , 0)</f>
        <v>United States</v>
      </c>
      <c r="I853" t="str">
        <f>INDEX(products!$A:$G, MATCH(orders!$D853, products!$A:$A, 0), MATCH(orders!I$1, products!$A$1:$G$1, 0))</f>
        <v>Lib</v>
      </c>
      <c r="J853" t="str">
        <f>INDEX(products!$A:$G, MATCH(orders!$D853, products!$A:$A, 0), MATCH(orders!J$1, products!$A$1:$G$1, 0))</f>
        <v>D</v>
      </c>
      <c r="K853">
        <f>INDEX(products!$A:$G, MATCH(orders!$D853, products!$A:$A, 0), MATCH(orders!K$1, products!$A$1:$G$1, 0))</f>
        <v>0.5</v>
      </c>
      <c r="L853">
        <f>INDEX(products!$A:$G, MATCH(orders!$D853, products!$A:$A, 0), MATCH(orders!L$1, products!$A$1:$G$1, 0))</f>
        <v>7.77</v>
      </c>
      <c r="M853">
        <f t="shared" si="13"/>
        <v>7.77</v>
      </c>
    </row>
    <row r="854" spans="1:13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IF(_xlfn.XLOOKUP(C854,customers!$A$1:$A$1001, customers!$C$1:$C$1001, , 0) = 0, "", _xlfn.XLOOKUP(C854,customers!$A$1:$A$1001, customers!$C$1:$C$1001, , 0))</f>
        <v>bgaishno@altervista.org</v>
      </c>
      <c r="H854" t="str">
        <f>_xlfn.XLOOKUP(C854,customers!$A$1:$A$1001, customers!$G$1:$G$1001, , 0)</f>
        <v>United States</v>
      </c>
      <c r="I854" t="str">
        <f>INDEX(products!$A:$G, MATCH(orders!$D854, products!$A:$A, 0), MATCH(orders!I$1, products!$A$1:$G$1, 0))</f>
        <v>Lib</v>
      </c>
      <c r="J854" t="str">
        <f>INDEX(products!$A:$G, MATCH(orders!$D854, products!$A:$A, 0), MATCH(orders!J$1, products!$A$1:$G$1, 0))</f>
        <v>D</v>
      </c>
      <c r="K854">
        <f>INDEX(products!$A:$G, MATCH(orders!$D854, products!$A:$A, 0), MATCH(orders!K$1, products!$A$1:$G$1, 0))</f>
        <v>2.5</v>
      </c>
      <c r="L854">
        <f>INDEX(products!$A:$G, MATCH(orders!$D854, products!$A:$A, 0), MATCH(orders!L$1, products!$A$1:$G$1, 0))</f>
        <v>29.784999999999997</v>
      </c>
      <c r="M854">
        <f t="shared" si="13"/>
        <v>119.13999999999999</v>
      </c>
    </row>
    <row r="855" spans="1:13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IF(_xlfn.XLOOKUP(C855,customers!$A$1:$A$1001, customers!$C$1:$C$1001, , 0) = 0, "", _xlfn.XLOOKUP(C855,customers!$A$1:$A$1001, customers!$C$1:$C$1001, , 0))</f>
        <v>ldantonnp@miitbeian.gov.cn</v>
      </c>
      <c r="H855" t="str">
        <f>_xlfn.XLOOKUP(C855,customers!$A$1:$A$1001, customers!$G$1:$G$1001, , 0)</f>
        <v>United States</v>
      </c>
      <c r="I855" t="str">
        <f>INDEX(products!$A:$G, MATCH(orders!$D855, products!$A:$A, 0), MATCH(orders!I$1, products!$A$1:$G$1, 0))</f>
        <v>Ara</v>
      </c>
      <c r="J855" t="str">
        <f>INDEX(products!$A:$G, MATCH(orders!$D855, products!$A:$A, 0), MATCH(orders!J$1, products!$A$1:$G$1, 0))</f>
        <v>D</v>
      </c>
      <c r="K855">
        <f>INDEX(products!$A:$G, MATCH(orders!$D855, products!$A:$A, 0), MATCH(orders!K$1, products!$A$1:$G$1, 0))</f>
        <v>1</v>
      </c>
      <c r="L855">
        <f>INDEX(products!$A:$G, MATCH(orders!$D855, products!$A:$A, 0), MATCH(orders!L$1, products!$A$1:$G$1, 0))</f>
        <v>9.9499999999999993</v>
      </c>
      <c r="M855">
        <f t="shared" si="13"/>
        <v>19.899999999999999</v>
      </c>
    </row>
    <row r="856" spans="1:13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IF(_xlfn.XLOOKUP(C856,customers!$A$1:$A$1001, customers!$C$1:$C$1001, , 0) = 0, "", _xlfn.XLOOKUP(C856,customers!$A$1:$A$1001, customers!$C$1:$C$1001, , 0))</f>
        <v>smorrallnq@answers.com</v>
      </c>
      <c r="H856" t="str">
        <f>_xlfn.XLOOKUP(C856,customers!$A$1:$A$1001, customers!$G$1:$G$1001, , 0)</f>
        <v>United States</v>
      </c>
      <c r="I856" t="str">
        <f>INDEX(products!$A:$G, MATCH(orders!$D856, products!$A:$A, 0), MATCH(orders!I$1, products!$A$1:$G$1, 0))</f>
        <v>Rob</v>
      </c>
      <c r="J856" t="str">
        <f>INDEX(products!$A:$G, MATCH(orders!$D856, products!$A:$A, 0), MATCH(orders!J$1, products!$A$1:$G$1, 0))</f>
        <v>L</v>
      </c>
      <c r="K856">
        <f>INDEX(products!$A:$G, MATCH(orders!$D856, products!$A:$A, 0), MATCH(orders!K$1, products!$A$1:$G$1, 0))</f>
        <v>0.5</v>
      </c>
      <c r="L856">
        <f>INDEX(products!$A:$G, MATCH(orders!$D856, products!$A:$A, 0), MATCH(orders!L$1, products!$A$1:$G$1, 0))</f>
        <v>7.169999999999999</v>
      </c>
      <c r="M856">
        <f t="shared" si="13"/>
        <v>35.849999999999994</v>
      </c>
    </row>
    <row r="857" spans="1:13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IF(_xlfn.XLOOKUP(C857,customers!$A$1:$A$1001, customers!$C$1:$C$1001, , 0) = 0, "", _xlfn.XLOOKUP(C857,customers!$A$1:$A$1001, customers!$C$1:$C$1001, , 0))</f>
        <v>dcrownshawnr@photobucket.com</v>
      </c>
      <c r="H857" t="str">
        <f>_xlfn.XLOOKUP(C857,customers!$A$1:$A$1001, customers!$G$1:$G$1001, , 0)</f>
        <v>United States</v>
      </c>
      <c r="I857" t="str">
        <f>INDEX(products!$A:$G, MATCH(orders!$D857, products!$A:$A, 0), MATCH(orders!I$1, products!$A$1:$G$1, 0))</f>
        <v>Lib</v>
      </c>
      <c r="J857" t="str">
        <f>INDEX(products!$A:$G, MATCH(orders!$D857, products!$A:$A, 0), MATCH(orders!J$1, products!$A$1:$G$1, 0))</f>
        <v>D</v>
      </c>
      <c r="K857">
        <f>INDEX(products!$A:$G, MATCH(orders!$D857, products!$A:$A, 0), MATCH(orders!K$1, products!$A$1:$G$1, 0))</f>
        <v>2.5</v>
      </c>
      <c r="L857">
        <f>INDEX(products!$A:$G, MATCH(orders!$D857, products!$A:$A, 0), MATCH(orders!L$1, products!$A$1:$G$1, 0))</f>
        <v>29.784999999999997</v>
      </c>
      <c r="M857">
        <f t="shared" si="13"/>
        <v>89.35499999999999</v>
      </c>
    </row>
    <row r="858" spans="1:13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IF(_xlfn.XLOOKUP(C858,customers!$A$1:$A$1001, customers!$C$1:$C$1001, , 0) = 0, "", _xlfn.XLOOKUP(C858,customers!$A$1:$A$1001, customers!$C$1:$C$1001, , 0))</f>
        <v>oskermen3@hatena.ne.jp</v>
      </c>
      <c r="H858" t="str">
        <f>_xlfn.XLOOKUP(C858,customers!$A$1:$A$1001, customers!$G$1:$G$1001, , 0)</f>
        <v>United States</v>
      </c>
      <c r="I858" t="str">
        <f>INDEX(products!$A:$G, MATCH(orders!$D858, products!$A:$A, 0), MATCH(orders!I$1, products!$A$1:$G$1, 0))</f>
        <v>Lib</v>
      </c>
      <c r="J858" t="str">
        <f>INDEX(products!$A:$G, MATCH(orders!$D858, products!$A:$A, 0), MATCH(orders!J$1, products!$A$1:$G$1, 0))</f>
        <v>M</v>
      </c>
      <c r="K858">
        <f>INDEX(products!$A:$G, MATCH(orders!$D858, products!$A:$A, 0), MATCH(orders!K$1, products!$A$1:$G$1, 0))</f>
        <v>0.2</v>
      </c>
      <c r="L858">
        <f>INDEX(products!$A:$G, MATCH(orders!$D858, products!$A:$A, 0), MATCH(orders!L$1, products!$A$1:$G$1, 0))</f>
        <v>4.3650000000000002</v>
      </c>
      <c r="M858">
        <f t="shared" si="13"/>
        <v>8.73</v>
      </c>
    </row>
    <row r="859" spans="1:13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IF(_xlfn.XLOOKUP(C859,customers!$A$1:$A$1001, customers!$C$1:$C$1001, , 0) = 0, "", _xlfn.XLOOKUP(C859,customers!$A$1:$A$1001, customers!$C$1:$C$1001, , 0))</f>
        <v>jreddochnt@sun.com</v>
      </c>
      <c r="H859" t="str">
        <f>_xlfn.XLOOKUP(C859,customers!$A$1:$A$1001, customers!$G$1:$G$1001, , 0)</f>
        <v>United States</v>
      </c>
      <c r="I859" t="str">
        <f>INDEX(products!$A:$G, MATCH(orders!$D859, products!$A:$A, 0), MATCH(orders!I$1, products!$A$1:$G$1, 0))</f>
        <v>Rob</v>
      </c>
      <c r="J859" t="str">
        <f>INDEX(products!$A:$G, MATCH(orders!$D859, products!$A:$A, 0), MATCH(orders!J$1, products!$A$1:$G$1, 0))</f>
        <v>L</v>
      </c>
      <c r="K859">
        <f>INDEX(products!$A:$G, MATCH(orders!$D859, products!$A:$A, 0), MATCH(orders!K$1, products!$A$1:$G$1, 0))</f>
        <v>2.5</v>
      </c>
      <c r="L859">
        <f>INDEX(products!$A:$G, MATCH(orders!$D859, products!$A:$A, 0), MATCH(orders!L$1, products!$A$1:$G$1, 0))</f>
        <v>27.484999999999996</v>
      </c>
      <c r="M859">
        <f t="shared" si="13"/>
        <v>137.42499999999998</v>
      </c>
    </row>
    <row r="860" spans="1:13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IF(_xlfn.XLOOKUP(C860,customers!$A$1:$A$1001, customers!$C$1:$C$1001, , 0) = 0, "", _xlfn.XLOOKUP(C860,customers!$A$1:$A$1001, customers!$C$1:$C$1001, , 0))</f>
        <v>stitleynu@whitehouse.gov</v>
      </c>
      <c r="H860" t="str">
        <f>_xlfn.XLOOKUP(C860,customers!$A$1:$A$1001, customers!$G$1:$G$1001, , 0)</f>
        <v>United States</v>
      </c>
      <c r="I860" t="str">
        <f>INDEX(products!$A:$G, MATCH(orders!$D860, products!$A:$A, 0), MATCH(orders!I$1, products!$A$1:$G$1, 0))</f>
        <v>Lib</v>
      </c>
      <c r="J860" t="str">
        <f>INDEX(products!$A:$G, MATCH(orders!$D860, products!$A:$A, 0), MATCH(orders!J$1, products!$A$1:$G$1, 0))</f>
        <v>M</v>
      </c>
      <c r="K860">
        <f>INDEX(products!$A:$G, MATCH(orders!$D860, products!$A:$A, 0), MATCH(orders!K$1, products!$A$1:$G$1, 0))</f>
        <v>0.5</v>
      </c>
      <c r="L860">
        <f>INDEX(products!$A:$G, MATCH(orders!$D860, products!$A:$A, 0), MATCH(orders!L$1, products!$A$1:$G$1, 0))</f>
        <v>8.73</v>
      </c>
      <c r="M860">
        <f t="shared" si="13"/>
        <v>34.92</v>
      </c>
    </row>
    <row r="861" spans="1:13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IF(_xlfn.XLOOKUP(C861,customers!$A$1:$A$1001, customers!$C$1:$C$1001, , 0) = 0, "", _xlfn.XLOOKUP(C861,customers!$A$1:$A$1001, customers!$C$1:$C$1001, , 0))</f>
        <v>rsimaonv@simplemachines.org</v>
      </c>
      <c r="H861" t="str">
        <f>_xlfn.XLOOKUP(C861,customers!$A$1:$A$1001, customers!$G$1:$G$1001, , 0)</f>
        <v>United States</v>
      </c>
      <c r="I861" t="str">
        <f>INDEX(products!$A:$G, MATCH(orders!$D861, products!$A:$A, 0), MATCH(orders!I$1, products!$A$1:$G$1, 0))</f>
        <v>Ara</v>
      </c>
      <c r="J861" t="str">
        <f>INDEX(products!$A:$G, MATCH(orders!$D861, products!$A:$A, 0), MATCH(orders!J$1, products!$A$1:$G$1, 0))</f>
        <v>L</v>
      </c>
      <c r="K861">
        <f>INDEX(products!$A:$G, MATCH(orders!$D861, products!$A:$A, 0), MATCH(orders!K$1, products!$A$1:$G$1, 0))</f>
        <v>2.5</v>
      </c>
      <c r="L861">
        <f>INDEX(products!$A:$G, MATCH(orders!$D861, products!$A:$A, 0), MATCH(orders!L$1, products!$A$1:$G$1, 0))</f>
        <v>29.784999999999997</v>
      </c>
      <c r="M861">
        <f t="shared" si="13"/>
        <v>178.70999999999998</v>
      </c>
    </row>
    <row r="862" spans="1:13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 t="str">
        <f>IF(_xlfn.XLOOKUP(C862,customers!$A$1:$A$1001, customers!$C$1:$C$1001, , 0) = 0, "", _xlfn.XLOOKUP(C862,customers!$A$1:$A$1001, customers!$C$1:$C$1001, , 0))</f>
        <v/>
      </c>
      <c r="H862" t="str">
        <f>_xlfn.XLOOKUP(C862,customers!$A$1:$A$1001, customers!$G$1:$G$1001, , 0)</f>
        <v>United States</v>
      </c>
      <c r="I862" t="str">
        <f>INDEX(products!$A:$G, MATCH(orders!$D862, products!$A:$A, 0), MATCH(orders!I$1, products!$A$1:$G$1, 0))</f>
        <v>Ara</v>
      </c>
      <c r="J862" t="str">
        <f>INDEX(products!$A:$G, MATCH(orders!$D862, products!$A:$A, 0), MATCH(orders!J$1, products!$A$1:$G$1, 0))</f>
        <v>M</v>
      </c>
      <c r="K862">
        <f>INDEX(products!$A:$G, MATCH(orders!$D862, products!$A:$A, 0), MATCH(orders!K$1, products!$A$1:$G$1, 0))</f>
        <v>2.5</v>
      </c>
      <c r="L862">
        <f>INDEX(products!$A:$G, MATCH(orders!$D862, products!$A:$A, 0), MATCH(orders!L$1, products!$A$1:$G$1, 0))</f>
        <v>25.874999999999996</v>
      </c>
      <c r="M862">
        <f t="shared" si="13"/>
        <v>25.874999999999996</v>
      </c>
    </row>
    <row r="863" spans="1:13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IF(_xlfn.XLOOKUP(C863,customers!$A$1:$A$1001, customers!$C$1:$C$1001, , 0) = 0, "", _xlfn.XLOOKUP(C863,customers!$A$1:$A$1001, customers!$C$1:$C$1001, , 0))</f>
        <v>nchisholmnx@example.com</v>
      </c>
      <c r="H863" t="str">
        <f>_xlfn.XLOOKUP(C863,customers!$A$1:$A$1001, customers!$G$1:$G$1001, , 0)</f>
        <v>United States</v>
      </c>
      <c r="I863" t="str">
        <f>INDEX(products!$A:$G, MATCH(orders!$D863, products!$A:$A, 0), MATCH(orders!I$1, products!$A$1:$G$1, 0))</f>
        <v>Lib</v>
      </c>
      <c r="J863" t="str">
        <f>INDEX(products!$A:$G, MATCH(orders!$D863, products!$A:$A, 0), MATCH(orders!J$1, products!$A$1:$G$1, 0))</f>
        <v>D</v>
      </c>
      <c r="K863">
        <f>INDEX(products!$A:$G, MATCH(orders!$D863, products!$A:$A, 0), MATCH(orders!K$1, products!$A$1:$G$1, 0))</f>
        <v>1</v>
      </c>
      <c r="L863">
        <f>INDEX(products!$A:$G, MATCH(orders!$D863, products!$A:$A, 0), MATCH(orders!L$1, products!$A$1:$G$1, 0))</f>
        <v>12.95</v>
      </c>
      <c r="M863">
        <f t="shared" si="13"/>
        <v>77.699999999999989</v>
      </c>
    </row>
    <row r="864" spans="1:13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IF(_xlfn.XLOOKUP(C864,customers!$A$1:$A$1001, customers!$C$1:$C$1001, , 0) = 0, "", _xlfn.XLOOKUP(C864,customers!$A$1:$A$1001, customers!$C$1:$C$1001, , 0))</f>
        <v>goatsny@live.com</v>
      </c>
      <c r="H864" t="str">
        <f>_xlfn.XLOOKUP(C864,customers!$A$1:$A$1001, customers!$G$1:$G$1001, , 0)</f>
        <v>United States</v>
      </c>
      <c r="I864" t="str">
        <f>INDEX(products!$A:$G, MATCH(orders!$D864, products!$A:$A, 0), MATCH(orders!I$1, products!$A$1:$G$1, 0))</f>
        <v>Rob</v>
      </c>
      <c r="J864" t="str">
        <f>INDEX(products!$A:$G, MATCH(orders!$D864, products!$A:$A, 0), MATCH(orders!J$1, products!$A$1:$G$1, 0))</f>
        <v>M</v>
      </c>
      <c r="K864">
        <f>INDEX(products!$A:$G, MATCH(orders!$D864, products!$A:$A, 0), MATCH(orders!K$1, products!$A$1:$G$1, 0))</f>
        <v>1</v>
      </c>
      <c r="L864">
        <f>INDEX(products!$A:$G, MATCH(orders!$D864, products!$A:$A, 0), MATCH(orders!L$1, products!$A$1:$G$1, 0))</f>
        <v>9.9499999999999993</v>
      </c>
      <c r="M864">
        <f t="shared" si="13"/>
        <v>9.9499999999999993</v>
      </c>
    </row>
    <row r="865" spans="1:13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IF(_xlfn.XLOOKUP(C865,customers!$A$1:$A$1001, customers!$C$1:$C$1001, , 0) = 0, "", _xlfn.XLOOKUP(C865,customers!$A$1:$A$1001, customers!$C$1:$C$1001, , 0))</f>
        <v>mbirkinnz@java.com</v>
      </c>
      <c r="H865" t="str">
        <f>_xlfn.XLOOKUP(C865,customers!$A$1:$A$1001, customers!$G$1:$G$1001, , 0)</f>
        <v>United States</v>
      </c>
      <c r="I865" t="str">
        <f>INDEX(products!$A:$G, MATCH(orders!$D865, products!$A:$A, 0), MATCH(orders!I$1, products!$A$1:$G$1, 0))</f>
        <v>Lib</v>
      </c>
      <c r="J865" t="str">
        <f>INDEX(products!$A:$G, MATCH(orders!$D865, products!$A:$A, 0), MATCH(orders!J$1, products!$A$1:$G$1, 0))</f>
        <v>M</v>
      </c>
      <c r="K865">
        <f>INDEX(products!$A:$G, MATCH(orders!$D865, products!$A:$A, 0), MATCH(orders!K$1, products!$A$1:$G$1, 0))</f>
        <v>1</v>
      </c>
      <c r="L865">
        <f>INDEX(products!$A:$G, MATCH(orders!$D865, products!$A:$A, 0), MATCH(orders!L$1, products!$A$1:$G$1, 0))</f>
        <v>14.55</v>
      </c>
      <c r="M865">
        <f t="shared" si="13"/>
        <v>29.1</v>
      </c>
    </row>
    <row r="866" spans="1:13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IF(_xlfn.XLOOKUP(C866,customers!$A$1:$A$1001, customers!$C$1:$C$1001, , 0) = 0, "", _xlfn.XLOOKUP(C866,customers!$A$1:$A$1001, customers!$C$1:$C$1001, , 0))</f>
        <v>rpysono0@constantcontact.com</v>
      </c>
      <c r="H866" t="str">
        <f>_xlfn.XLOOKUP(C866,customers!$A$1:$A$1001, customers!$G$1:$G$1001, , 0)</f>
        <v>Ireland</v>
      </c>
      <c r="I866" t="str">
        <f>INDEX(products!$A:$G, MATCH(orders!$D866, products!$A:$A, 0), MATCH(orders!I$1, products!$A$1:$G$1, 0))</f>
        <v>Rob</v>
      </c>
      <c r="J866" t="str">
        <f>INDEX(products!$A:$G, MATCH(orders!$D866, products!$A:$A, 0), MATCH(orders!J$1, products!$A$1:$G$1, 0))</f>
        <v>L</v>
      </c>
      <c r="K866">
        <f>INDEX(products!$A:$G, MATCH(orders!$D866, products!$A:$A, 0), MATCH(orders!K$1, products!$A$1:$G$1, 0))</f>
        <v>0.2</v>
      </c>
      <c r="L866">
        <f>INDEX(products!$A:$G, MATCH(orders!$D866, products!$A:$A, 0), MATCH(orders!L$1, products!$A$1:$G$1, 0))</f>
        <v>3.5849999999999995</v>
      </c>
      <c r="M866">
        <f t="shared" si="13"/>
        <v>21.509999999999998</v>
      </c>
    </row>
    <row r="867" spans="1:13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IF(_xlfn.XLOOKUP(C867,customers!$A$1:$A$1001, customers!$C$1:$C$1001, , 0) = 0, "", _xlfn.XLOOKUP(C867,customers!$A$1:$A$1001, customers!$C$1:$C$1001, , 0))</f>
        <v>mmacconnechieo9@reuters.com</v>
      </c>
      <c r="H867" t="str">
        <f>_xlfn.XLOOKUP(C867,customers!$A$1:$A$1001, customers!$G$1:$G$1001, , 0)</f>
        <v>United States</v>
      </c>
      <c r="I867" t="str">
        <f>INDEX(products!$A:$G, MATCH(orders!$D867, products!$A:$A, 0), MATCH(orders!I$1, products!$A$1:$G$1, 0))</f>
        <v>Ara</v>
      </c>
      <c r="J867" t="str">
        <f>INDEX(products!$A:$G, MATCH(orders!$D867, products!$A:$A, 0), MATCH(orders!J$1, products!$A$1:$G$1, 0))</f>
        <v>M</v>
      </c>
      <c r="K867">
        <f>INDEX(products!$A:$G, MATCH(orders!$D867, products!$A:$A, 0), MATCH(orders!K$1, products!$A$1:$G$1, 0))</f>
        <v>0.5</v>
      </c>
      <c r="L867">
        <f>INDEX(products!$A:$G, MATCH(orders!$D867, products!$A:$A, 0), MATCH(orders!L$1, products!$A$1:$G$1, 0))</f>
        <v>6.75</v>
      </c>
      <c r="M867">
        <f t="shared" si="13"/>
        <v>6.75</v>
      </c>
    </row>
    <row r="868" spans="1:13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IF(_xlfn.XLOOKUP(C868,customers!$A$1:$A$1001, customers!$C$1:$C$1001, , 0) = 0, "", _xlfn.XLOOKUP(C868,customers!$A$1:$A$1001, customers!$C$1:$C$1001, , 0))</f>
        <v>rtreachero2@usa.gov</v>
      </c>
      <c r="H868" t="str">
        <f>_xlfn.XLOOKUP(C868,customers!$A$1:$A$1001, customers!$G$1:$G$1001, , 0)</f>
        <v>Ireland</v>
      </c>
      <c r="I868" t="str">
        <f>INDEX(products!$A:$G, MATCH(orders!$D868, products!$A:$A, 0), MATCH(orders!I$1, products!$A$1:$G$1, 0))</f>
        <v>Ara</v>
      </c>
      <c r="J868" t="str">
        <f>INDEX(products!$A:$G, MATCH(orders!$D868, products!$A:$A, 0), MATCH(orders!J$1, products!$A$1:$G$1, 0))</f>
        <v>D</v>
      </c>
      <c r="K868">
        <f>INDEX(products!$A:$G, MATCH(orders!$D868, products!$A:$A, 0), MATCH(orders!K$1, products!$A$1:$G$1, 0))</f>
        <v>0.5</v>
      </c>
      <c r="L868">
        <f>INDEX(products!$A:$G, MATCH(orders!$D868, products!$A:$A, 0), MATCH(orders!L$1, products!$A$1:$G$1, 0))</f>
        <v>5.97</v>
      </c>
      <c r="M868">
        <f t="shared" si="13"/>
        <v>17.91</v>
      </c>
    </row>
    <row r="869" spans="1:13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IF(_xlfn.XLOOKUP(C869,customers!$A$1:$A$1001, customers!$C$1:$C$1001, , 0) = 0, "", _xlfn.XLOOKUP(C869,customers!$A$1:$A$1001, customers!$C$1:$C$1001, , 0))</f>
        <v>bfattorinio3@quantcast.com</v>
      </c>
      <c r="H869" t="str">
        <f>_xlfn.XLOOKUP(C869,customers!$A$1:$A$1001, customers!$G$1:$G$1001, , 0)</f>
        <v>Ireland</v>
      </c>
      <c r="I869" t="str">
        <f>INDEX(products!$A:$G, MATCH(orders!$D869, products!$A:$A, 0), MATCH(orders!I$1, products!$A$1:$G$1, 0))</f>
        <v>Ara</v>
      </c>
      <c r="J869" t="str">
        <f>INDEX(products!$A:$G, MATCH(orders!$D869, products!$A:$A, 0), MATCH(orders!J$1, products!$A$1:$G$1, 0))</f>
        <v>L</v>
      </c>
      <c r="K869">
        <f>INDEX(products!$A:$G, MATCH(orders!$D869, products!$A:$A, 0), MATCH(orders!K$1, products!$A$1:$G$1, 0))</f>
        <v>2.5</v>
      </c>
      <c r="L869">
        <f>INDEX(products!$A:$G, MATCH(orders!$D869, products!$A:$A, 0), MATCH(orders!L$1, products!$A$1:$G$1, 0))</f>
        <v>29.784999999999997</v>
      </c>
      <c r="M869">
        <f t="shared" si="13"/>
        <v>29.784999999999997</v>
      </c>
    </row>
    <row r="870" spans="1:13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IF(_xlfn.XLOOKUP(C870,customers!$A$1:$A$1001, customers!$C$1:$C$1001, , 0) = 0, "", _xlfn.XLOOKUP(C870,customers!$A$1:$A$1001, customers!$C$1:$C$1001, , 0))</f>
        <v>mpalleskeo4@nyu.edu</v>
      </c>
      <c r="H870" t="str">
        <f>_xlfn.XLOOKUP(C870,customers!$A$1:$A$1001, customers!$G$1:$G$1001, , 0)</f>
        <v>United States</v>
      </c>
      <c r="I870" t="str">
        <f>INDEX(products!$A:$G, MATCH(orders!$D870, products!$A:$A, 0), MATCH(orders!I$1, products!$A$1:$G$1, 0))</f>
        <v>Exc</v>
      </c>
      <c r="J870" t="str">
        <f>INDEX(products!$A:$G, MATCH(orders!$D870, products!$A:$A, 0), MATCH(orders!J$1, products!$A$1:$G$1, 0))</f>
        <v>M</v>
      </c>
      <c r="K870">
        <f>INDEX(products!$A:$G, MATCH(orders!$D870, products!$A:$A, 0), MATCH(orders!K$1, products!$A$1:$G$1, 0))</f>
        <v>0.5</v>
      </c>
      <c r="L870">
        <f>INDEX(products!$A:$G, MATCH(orders!$D870, products!$A:$A, 0), MATCH(orders!L$1, products!$A$1:$G$1, 0))</f>
        <v>8.25</v>
      </c>
      <c r="M870">
        <f t="shared" si="13"/>
        <v>41.25</v>
      </c>
    </row>
    <row r="871" spans="1:13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 t="str">
        <f>IF(_xlfn.XLOOKUP(C871,customers!$A$1:$A$1001, customers!$C$1:$C$1001, , 0) = 0, "", _xlfn.XLOOKUP(C871,customers!$A$1:$A$1001, customers!$C$1:$C$1001, , 0))</f>
        <v/>
      </c>
      <c r="H871" t="str">
        <f>_xlfn.XLOOKUP(C871,customers!$A$1:$A$1001, customers!$G$1:$G$1001, , 0)</f>
        <v>United States</v>
      </c>
      <c r="I871" t="str">
        <f>INDEX(products!$A:$G, MATCH(orders!$D871, products!$A:$A, 0), MATCH(orders!I$1, products!$A$1:$G$1, 0))</f>
        <v>Rob</v>
      </c>
      <c r="J871" t="str">
        <f>INDEX(products!$A:$G, MATCH(orders!$D871, products!$A:$A, 0), MATCH(orders!J$1, products!$A$1:$G$1, 0))</f>
        <v>M</v>
      </c>
      <c r="K871">
        <f>INDEX(products!$A:$G, MATCH(orders!$D871, products!$A:$A, 0), MATCH(orders!K$1, products!$A$1:$G$1, 0))</f>
        <v>0.5</v>
      </c>
      <c r="L871">
        <f>INDEX(products!$A:$G, MATCH(orders!$D871, products!$A:$A, 0), MATCH(orders!L$1, products!$A$1:$G$1, 0))</f>
        <v>5.97</v>
      </c>
      <c r="M871">
        <f t="shared" si="13"/>
        <v>17.91</v>
      </c>
    </row>
    <row r="872" spans="1:13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IF(_xlfn.XLOOKUP(C872,customers!$A$1:$A$1001, customers!$C$1:$C$1001, , 0) = 0, "", _xlfn.XLOOKUP(C872,customers!$A$1:$A$1001, customers!$C$1:$C$1001, , 0))</f>
        <v>fantcliffeo6@amazon.co.jp</v>
      </c>
      <c r="H872" t="str">
        <f>_xlfn.XLOOKUP(C872,customers!$A$1:$A$1001, customers!$G$1:$G$1001, , 0)</f>
        <v>Ireland</v>
      </c>
      <c r="I872" t="str">
        <f>INDEX(products!$A:$G, MATCH(orders!$D872, products!$A:$A, 0), MATCH(orders!I$1, products!$A$1:$G$1, 0))</f>
        <v>Exc</v>
      </c>
      <c r="J872" t="str">
        <f>INDEX(products!$A:$G, MATCH(orders!$D872, products!$A:$A, 0), MATCH(orders!J$1, products!$A$1:$G$1, 0))</f>
        <v>D</v>
      </c>
      <c r="K872">
        <f>INDEX(products!$A:$G, MATCH(orders!$D872, products!$A:$A, 0), MATCH(orders!K$1, products!$A$1:$G$1, 0))</f>
        <v>0.5</v>
      </c>
      <c r="L872">
        <f>INDEX(products!$A:$G, MATCH(orders!$D872, products!$A:$A, 0), MATCH(orders!L$1, products!$A$1:$G$1, 0))</f>
        <v>7.29</v>
      </c>
      <c r="M872">
        <f t="shared" si="13"/>
        <v>7.29</v>
      </c>
    </row>
    <row r="873" spans="1:13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IF(_xlfn.XLOOKUP(C873,customers!$A$1:$A$1001, customers!$C$1:$C$1001, , 0) = 0, "", _xlfn.XLOOKUP(C873,customers!$A$1:$A$1001, customers!$C$1:$C$1001, , 0))</f>
        <v>pmatignono7@harvard.edu</v>
      </c>
      <c r="H873" t="str">
        <f>_xlfn.XLOOKUP(C873,customers!$A$1:$A$1001, customers!$G$1:$G$1001, , 0)</f>
        <v>United Kingdom</v>
      </c>
      <c r="I873" t="str">
        <f>INDEX(products!$A:$G, MATCH(orders!$D873, products!$A:$A, 0), MATCH(orders!I$1, products!$A$1:$G$1, 0))</f>
        <v>Exc</v>
      </c>
      <c r="J873" t="str">
        <f>INDEX(products!$A:$G, MATCH(orders!$D873, products!$A:$A, 0), MATCH(orders!J$1, products!$A$1:$G$1, 0))</f>
        <v>L</v>
      </c>
      <c r="K873">
        <f>INDEX(products!$A:$G, MATCH(orders!$D873, products!$A:$A, 0), MATCH(orders!K$1, products!$A$1:$G$1, 0))</f>
        <v>1</v>
      </c>
      <c r="L873">
        <f>INDEX(products!$A:$G, MATCH(orders!$D873, products!$A:$A, 0), MATCH(orders!L$1, products!$A$1:$G$1, 0))</f>
        <v>14.85</v>
      </c>
      <c r="M873">
        <f t="shared" si="13"/>
        <v>29.7</v>
      </c>
    </row>
    <row r="874" spans="1:13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IF(_xlfn.XLOOKUP(C874,customers!$A$1:$A$1001, customers!$C$1:$C$1001, , 0) = 0, "", _xlfn.XLOOKUP(C874,customers!$A$1:$A$1001, customers!$C$1:$C$1001, , 0))</f>
        <v>cweondo8@theglobeandmail.com</v>
      </c>
      <c r="H874" t="str">
        <f>_xlfn.XLOOKUP(C874,customers!$A$1:$A$1001, customers!$G$1:$G$1001, , 0)</f>
        <v>United States</v>
      </c>
      <c r="I874" t="str">
        <f>INDEX(products!$A:$G, MATCH(orders!$D874, products!$A:$A, 0), MATCH(orders!I$1, products!$A$1:$G$1, 0))</f>
        <v>Ara</v>
      </c>
      <c r="J874" t="str">
        <f>INDEX(products!$A:$G, MATCH(orders!$D874, products!$A:$A, 0), MATCH(orders!J$1, products!$A$1:$G$1, 0))</f>
        <v>M</v>
      </c>
      <c r="K874">
        <f>INDEX(products!$A:$G, MATCH(orders!$D874, products!$A:$A, 0), MATCH(orders!K$1, products!$A$1:$G$1, 0))</f>
        <v>1</v>
      </c>
      <c r="L874">
        <f>INDEX(products!$A:$G, MATCH(orders!$D874, products!$A:$A, 0), MATCH(orders!L$1, products!$A$1:$G$1, 0))</f>
        <v>11.25</v>
      </c>
      <c r="M874">
        <f t="shared" si="13"/>
        <v>22.5</v>
      </c>
    </row>
    <row r="875" spans="1:13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IF(_xlfn.XLOOKUP(C875,customers!$A$1:$A$1001, customers!$C$1:$C$1001, , 0) = 0, "", _xlfn.XLOOKUP(C875,customers!$A$1:$A$1001, customers!$C$1:$C$1001, , 0))</f>
        <v>mmacconnechieo9@reuters.com</v>
      </c>
      <c r="H875" t="str">
        <f>_xlfn.XLOOKUP(C875,customers!$A$1:$A$1001, customers!$G$1:$G$1001, , 0)</f>
        <v>United States</v>
      </c>
      <c r="I875" t="str">
        <f>INDEX(products!$A:$G, MATCH(orders!$D875, products!$A:$A, 0), MATCH(orders!I$1, products!$A$1:$G$1, 0))</f>
        <v>Rob</v>
      </c>
      <c r="J875" t="str">
        <f>INDEX(products!$A:$G, MATCH(orders!$D875, products!$A:$A, 0), MATCH(orders!J$1, products!$A$1:$G$1, 0))</f>
        <v>M</v>
      </c>
      <c r="K875">
        <f>INDEX(products!$A:$G, MATCH(orders!$D875, products!$A:$A, 0), MATCH(orders!K$1, products!$A$1:$G$1, 0))</f>
        <v>0.2</v>
      </c>
      <c r="L875">
        <f>INDEX(products!$A:$G, MATCH(orders!$D875, products!$A:$A, 0), MATCH(orders!L$1, products!$A$1:$G$1, 0))</f>
        <v>2.9849999999999999</v>
      </c>
      <c r="M875">
        <f t="shared" si="13"/>
        <v>11.94</v>
      </c>
    </row>
    <row r="876" spans="1:13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IF(_xlfn.XLOOKUP(C876,customers!$A$1:$A$1001, customers!$C$1:$C$1001, , 0) = 0, "", _xlfn.XLOOKUP(C876,customers!$A$1:$A$1001, customers!$C$1:$C$1001, , 0))</f>
        <v>jskentelberyoa@paypal.com</v>
      </c>
      <c r="H876" t="str">
        <f>_xlfn.XLOOKUP(C876,customers!$A$1:$A$1001, customers!$G$1:$G$1001, , 0)</f>
        <v>United States</v>
      </c>
      <c r="I876" t="str">
        <f>INDEX(products!$A:$G, MATCH(orders!$D876, products!$A:$A, 0), MATCH(orders!I$1, products!$A$1:$G$1, 0))</f>
        <v>Ara</v>
      </c>
      <c r="J876" t="str">
        <f>INDEX(products!$A:$G, MATCH(orders!$D876, products!$A:$A, 0), MATCH(orders!J$1, products!$A$1:$G$1, 0))</f>
        <v>L</v>
      </c>
      <c r="K876">
        <f>INDEX(products!$A:$G, MATCH(orders!$D876, products!$A:$A, 0), MATCH(orders!K$1, products!$A$1:$G$1, 0))</f>
        <v>1</v>
      </c>
      <c r="L876">
        <f>INDEX(products!$A:$G, MATCH(orders!$D876, products!$A:$A, 0), MATCH(orders!L$1, products!$A$1:$G$1, 0))</f>
        <v>12.95</v>
      </c>
      <c r="M876">
        <f t="shared" si="13"/>
        <v>25.9</v>
      </c>
    </row>
    <row r="877" spans="1:13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IF(_xlfn.XLOOKUP(C877,customers!$A$1:$A$1001, customers!$C$1:$C$1001, , 0) = 0, "", _xlfn.XLOOKUP(C877,customers!$A$1:$A$1001, customers!$C$1:$C$1001, , 0))</f>
        <v>ocomberob@goo.gl</v>
      </c>
      <c r="H877" t="str">
        <f>_xlfn.XLOOKUP(C877,customers!$A$1:$A$1001, customers!$G$1:$G$1001, , 0)</f>
        <v>Ireland</v>
      </c>
      <c r="I877" t="str">
        <f>INDEX(products!$A:$G, MATCH(orders!$D877, products!$A:$A, 0), MATCH(orders!I$1, products!$A$1:$G$1, 0))</f>
        <v>Lib</v>
      </c>
      <c r="J877" t="str">
        <f>INDEX(products!$A:$G, MATCH(orders!$D877, products!$A:$A, 0), MATCH(orders!J$1, products!$A$1:$G$1, 0))</f>
        <v>M</v>
      </c>
      <c r="K877">
        <f>INDEX(products!$A:$G, MATCH(orders!$D877, products!$A:$A, 0), MATCH(orders!K$1, products!$A$1:$G$1, 0))</f>
        <v>0.5</v>
      </c>
      <c r="L877">
        <f>INDEX(products!$A:$G, MATCH(orders!$D877, products!$A:$A, 0), MATCH(orders!L$1, products!$A$1:$G$1, 0))</f>
        <v>8.73</v>
      </c>
      <c r="M877">
        <f t="shared" si="13"/>
        <v>43.650000000000006</v>
      </c>
    </row>
    <row r="878" spans="1:13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IF(_xlfn.XLOOKUP(C878,customers!$A$1:$A$1001, customers!$C$1:$C$1001, , 0) = 0, "", _xlfn.XLOOKUP(C878,customers!$A$1:$A$1001, customers!$C$1:$C$1001, , 0))</f>
        <v>ocomberob@goo.gl</v>
      </c>
      <c r="H878" t="str">
        <f>_xlfn.XLOOKUP(C878,customers!$A$1:$A$1001, customers!$G$1:$G$1001, , 0)</f>
        <v>Ireland</v>
      </c>
      <c r="I878" t="str">
        <f>INDEX(products!$A:$G, MATCH(orders!$D878, products!$A:$A, 0), MATCH(orders!I$1, products!$A$1:$G$1, 0))</f>
        <v>Ara</v>
      </c>
      <c r="J878" t="str">
        <f>INDEX(products!$A:$G, MATCH(orders!$D878, products!$A:$A, 0), MATCH(orders!J$1, products!$A$1:$G$1, 0))</f>
        <v>L</v>
      </c>
      <c r="K878">
        <f>INDEX(products!$A:$G, MATCH(orders!$D878, products!$A:$A, 0), MATCH(orders!K$1, products!$A$1:$G$1, 0))</f>
        <v>0.5</v>
      </c>
      <c r="L878">
        <f>INDEX(products!$A:$G, MATCH(orders!$D878, products!$A:$A, 0), MATCH(orders!L$1, products!$A$1:$G$1, 0))</f>
        <v>7.77</v>
      </c>
      <c r="M878">
        <f t="shared" si="13"/>
        <v>46.62</v>
      </c>
    </row>
    <row r="879" spans="1:13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IF(_xlfn.XLOOKUP(C879,customers!$A$1:$A$1001, customers!$C$1:$C$1001, , 0) = 0, "", _xlfn.XLOOKUP(C879,customers!$A$1:$A$1001, customers!$C$1:$C$1001, , 0))</f>
        <v>ztramelod@netlog.com</v>
      </c>
      <c r="H879" t="str">
        <f>_xlfn.XLOOKUP(C879,customers!$A$1:$A$1001, customers!$G$1:$G$1001, , 0)</f>
        <v>United States</v>
      </c>
      <c r="I879" t="str">
        <f>INDEX(products!$A:$G, MATCH(orders!$D879, products!$A:$A, 0), MATCH(orders!I$1, products!$A$1:$G$1, 0))</f>
        <v>Lib</v>
      </c>
      <c r="J879" t="str">
        <f>INDEX(products!$A:$G, MATCH(orders!$D879, products!$A:$A, 0), MATCH(orders!J$1, products!$A$1:$G$1, 0))</f>
        <v>L</v>
      </c>
      <c r="K879">
        <f>INDEX(products!$A:$G, MATCH(orders!$D879, products!$A:$A, 0), MATCH(orders!K$1, products!$A$1:$G$1, 0))</f>
        <v>0.5</v>
      </c>
      <c r="L879">
        <f>INDEX(products!$A:$G, MATCH(orders!$D879, products!$A:$A, 0), MATCH(orders!L$1, products!$A$1:$G$1, 0))</f>
        <v>9.51</v>
      </c>
      <c r="M879">
        <f t="shared" si="13"/>
        <v>28.53</v>
      </c>
    </row>
    <row r="880" spans="1:13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 t="str">
        <f>IF(_xlfn.XLOOKUP(C880,customers!$A$1:$A$1001, customers!$C$1:$C$1001, , 0) = 0, "", _xlfn.XLOOKUP(C880,customers!$A$1:$A$1001, customers!$C$1:$C$1001, , 0))</f>
        <v/>
      </c>
      <c r="H880" t="str">
        <f>_xlfn.XLOOKUP(C880,customers!$A$1:$A$1001, customers!$G$1:$G$1001, , 0)</f>
        <v>United States</v>
      </c>
      <c r="I880" t="str">
        <f>INDEX(products!$A:$G, MATCH(orders!$D880, products!$A:$A, 0), MATCH(orders!I$1, products!$A$1:$G$1, 0))</f>
        <v>Rob</v>
      </c>
      <c r="J880" t="str">
        <f>INDEX(products!$A:$G, MATCH(orders!$D880, products!$A:$A, 0), MATCH(orders!J$1, products!$A$1:$G$1, 0))</f>
        <v>L</v>
      </c>
      <c r="K880">
        <f>INDEX(products!$A:$G, MATCH(orders!$D880, products!$A:$A, 0), MATCH(orders!K$1, products!$A$1:$G$1, 0))</f>
        <v>2.5</v>
      </c>
      <c r="L880">
        <f>INDEX(products!$A:$G, MATCH(orders!$D880, products!$A:$A, 0), MATCH(orders!L$1, products!$A$1:$G$1, 0))</f>
        <v>27.484999999999996</v>
      </c>
      <c r="M880">
        <f t="shared" si="13"/>
        <v>27.484999999999996</v>
      </c>
    </row>
    <row r="881" spans="1:13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 t="str">
        <f>IF(_xlfn.XLOOKUP(C881,customers!$A$1:$A$1001, customers!$C$1:$C$1001, , 0) = 0, "", _xlfn.XLOOKUP(C881,customers!$A$1:$A$1001, customers!$C$1:$C$1001, , 0))</f>
        <v/>
      </c>
      <c r="H881" t="str">
        <f>_xlfn.XLOOKUP(C881,customers!$A$1:$A$1001, customers!$G$1:$G$1001, , 0)</f>
        <v>United States</v>
      </c>
      <c r="I881" t="str">
        <f>INDEX(products!$A:$G, MATCH(orders!$D881, products!$A:$A, 0), MATCH(orders!I$1, products!$A$1:$G$1, 0))</f>
        <v>Exc</v>
      </c>
      <c r="J881" t="str">
        <f>INDEX(products!$A:$G, MATCH(orders!$D881, products!$A:$A, 0), MATCH(orders!J$1, products!$A$1:$G$1, 0))</f>
        <v>D</v>
      </c>
      <c r="K881">
        <f>INDEX(products!$A:$G, MATCH(orders!$D881, products!$A:$A, 0), MATCH(orders!K$1, products!$A$1:$G$1, 0))</f>
        <v>0.2</v>
      </c>
      <c r="L881">
        <f>INDEX(products!$A:$G, MATCH(orders!$D881, products!$A:$A, 0), MATCH(orders!L$1, products!$A$1:$G$1, 0))</f>
        <v>3.645</v>
      </c>
      <c r="M881">
        <f t="shared" si="13"/>
        <v>10.935</v>
      </c>
    </row>
    <row r="882" spans="1:13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IF(_xlfn.XLOOKUP(C882,customers!$A$1:$A$1001, customers!$C$1:$C$1001, , 0) = 0, "", _xlfn.XLOOKUP(C882,customers!$A$1:$A$1001, customers!$C$1:$C$1001, , 0))</f>
        <v>chatfullog@ebay.com</v>
      </c>
      <c r="H882" t="str">
        <f>_xlfn.XLOOKUP(C882,customers!$A$1:$A$1001, customers!$G$1:$G$1001, , 0)</f>
        <v>United States</v>
      </c>
      <c r="I882" t="str">
        <f>INDEX(products!$A:$G, MATCH(orders!$D882, products!$A:$A, 0), MATCH(orders!I$1, products!$A$1:$G$1, 0))</f>
        <v>Rob</v>
      </c>
      <c r="J882" t="str">
        <f>INDEX(products!$A:$G, MATCH(orders!$D882, products!$A:$A, 0), MATCH(orders!J$1, products!$A$1:$G$1, 0))</f>
        <v>L</v>
      </c>
      <c r="K882">
        <f>INDEX(products!$A:$G, MATCH(orders!$D882, products!$A:$A, 0), MATCH(orders!K$1, products!$A$1:$G$1, 0))</f>
        <v>0.2</v>
      </c>
      <c r="L882">
        <f>INDEX(products!$A:$G, MATCH(orders!$D882, products!$A:$A, 0), MATCH(orders!L$1, products!$A$1:$G$1, 0))</f>
        <v>3.5849999999999995</v>
      </c>
      <c r="M882">
        <f t="shared" si="13"/>
        <v>7.169999999999999</v>
      </c>
    </row>
    <row r="883" spans="1:13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 t="str">
        <f>IF(_xlfn.XLOOKUP(C883,customers!$A$1:$A$1001, customers!$C$1:$C$1001, , 0) = 0, "", _xlfn.XLOOKUP(C883,customers!$A$1:$A$1001, customers!$C$1:$C$1001, , 0))</f>
        <v/>
      </c>
      <c r="H883" t="str">
        <f>_xlfn.XLOOKUP(C883,customers!$A$1:$A$1001, customers!$G$1:$G$1001, , 0)</f>
        <v>United States</v>
      </c>
      <c r="I883" t="str">
        <f>INDEX(products!$A:$G, MATCH(orders!$D883, products!$A:$A, 0), MATCH(orders!I$1, products!$A$1:$G$1, 0))</f>
        <v>Ara</v>
      </c>
      <c r="J883" t="str">
        <f>INDEX(products!$A:$G, MATCH(orders!$D883, products!$A:$A, 0), MATCH(orders!J$1, products!$A$1:$G$1, 0))</f>
        <v>L</v>
      </c>
      <c r="K883">
        <f>INDEX(products!$A:$G, MATCH(orders!$D883, products!$A:$A, 0), MATCH(orders!K$1, products!$A$1:$G$1, 0))</f>
        <v>0.2</v>
      </c>
      <c r="L883">
        <f>INDEX(products!$A:$G, MATCH(orders!$D883, products!$A:$A, 0), MATCH(orders!L$1, products!$A$1:$G$1, 0))</f>
        <v>3.8849999999999998</v>
      </c>
      <c r="M883">
        <f t="shared" si="13"/>
        <v>23.31</v>
      </c>
    </row>
    <row r="884" spans="1:13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IF(_xlfn.XLOOKUP(C884,customers!$A$1:$A$1001, customers!$C$1:$C$1001, , 0) = 0, "", _xlfn.XLOOKUP(C884,customers!$A$1:$A$1001, customers!$C$1:$C$1001, , 0))</f>
        <v>kmarrisonoq@dropbox.com</v>
      </c>
      <c r="H884" t="str">
        <f>_xlfn.XLOOKUP(C884,customers!$A$1:$A$1001, customers!$G$1:$G$1001, , 0)</f>
        <v>United States</v>
      </c>
      <c r="I884" t="str">
        <f>INDEX(products!$A:$G, MATCH(orders!$D884, products!$A:$A, 0), MATCH(orders!I$1, products!$A$1:$G$1, 0))</f>
        <v>Ara</v>
      </c>
      <c r="J884" t="str">
        <f>INDEX(products!$A:$G, MATCH(orders!$D884, products!$A:$A, 0), MATCH(orders!J$1, products!$A$1:$G$1, 0))</f>
        <v>D</v>
      </c>
      <c r="K884">
        <f>INDEX(products!$A:$G, MATCH(orders!$D884, products!$A:$A, 0), MATCH(orders!K$1, products!$A$1:$G$1, 0))</f>
        <v>2.5</v>
      </c>
      <c r="L884">
        <f>INDEX(products!$A:$G, MATCH(orders!$D884, products!$A:$A, 0), MATCH(orders!L$1, products!$A$1:$G$1, 0))</f>
        <v>22.884999999999998</v>
      </c>
      <c r="M884">
        <f t="shared" si="13"/>
        <v>114.42499999999998</v>
      </c>
    </row>
    <row r="885" spans="1:13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IF(_xlfn.XLOOKUP(C885,customers!$A$1:$A$1001, customers!$C$1:$C$1001, , 0) = 0, "", _xlfn.XLOOKUP(C885,customers!$A$1:$A$1001, customers!$C$1:$C$1001, , 0))</f>
        <v>lagnolooj@pinterest.com</v>
      </c>
      <c r="H885" t="str">
        <f>_xlfn.XLOOKUP(C885,customers!$A$1:$A$1001, customers!$G$1:$G$1001, , 0)</f>
        <v>United States</v>
      </c>
      <c r="I885" t="str">
        <f>INDEX(products!$A:$G, MATCH(orders!$D885, products!$A:$A, 0), MATCH(orders!I$1, products!$A$1:$G$1, 0))</f>
        <v>Ara</v>
      </c>
      <c r="J885" t="str">
        <f>INDEX(products!$A:$G, MATCH(orders!$D885, products!$A:$A, 0), MATCH(orders!J$1, products!$A$1:$G$1, 0))</f>
        <v>M</v>
      </c>
      <c r="K885">
        <f>INDEX(products!$A:$G, MATCH(orders!$D885, products!$A:$A, 0), MATCH(orders!K$1, products!$A$1:$G$1, 0))</f>
        <v>2.5</v>
      </c>
      <c r="L885">
        <f>INDEX(products!$A:$G, MATCH(orders!$D885, products!$A:$A, 0), MATCH(orders!L$1, products!$A$1:$G$1, 0))</f>
        <v>25.874999999999996</v>
      </c>
      <c r="M885">
        <f t="shared" si="13"/>
        <v>77.624999999999986</v>
      </c>
    </row>
    <row r="886" spans="1:13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IF(_xlfn.XLOOKUP(C886,customers!$A$1:$A$1001, customers!$C$1:$C$1001, , 0) = 0, "", _xlfn.XLOOKUP(C886,customers!$A$1:$A$1001, customers!$C$1:$C$1001, , 0))</f>
        <v>dkiddyok@fda.gov</v>
      </c>
      <c r="H886" t="str">
        <f>_xlfn.XLOOKUP(C886,customers!$A$1:$A$1001, customers!$G$1:$G$1001, , 0)</f>
        <v>United States</v>
      </c>
      <c r="I886" t="str">
        <f>INDEX(products!$A:$G, MATCH(orders!$D886, products!$A:$A, 0), MATCH(orders!I$1, products!$A$1:$G$1, 0))</f>
        <v>Rob</v>
      </c>
      <c r="J886" t="str">
        <f>INDEX(products!$A:$G, MATCH(orders!$D886, products!$A:$A, 0), MATCH(orders!J$1, products!$A$1:$G$1, 0))</f>
        <v>D</v>
      </c>
      <c r="K886">
        <f>INDEX(products!$A:$G, MATCH(orders!$D886, products!$A:$A, 0), MATCH(orders!K$1, products!$A$1:$G$1, 0))</f>
        <v>0.5</v>
      </c>
      <c r="L886">
        <f>INDEX(products!$A:$G, MATCH(orders!$D886, products!$A:$A, 0), MATCH(orders!L$1, products!$A$1:$G$1, 0))</f>
        <v>5.3699999999999992</v>
      </c>
      <c r="M886">
        <f t="shared" si="13"/>
        <v>5.3699999999999992</v>
      </c>
    </row>
    <row r="887" spans="1:13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IF(_xlfn.XLOOKUP(C887,customers!$A$1:$A$1001, customers!$C$1:$C$1001, , 0) = 0, "", _xlfn.XLOOKUP(C887,customers!$A$1:$A$1001, customers!$C$1:$C$1001, , 0))</f>
        <v>hpetroulisol@state.tx.us</v>
      </c>
      <c r="H887" t="str">
        <f>_xlfn.XLOOKUP(C887,customers!$A$1:$A$1001, customers!$G$1:$G$1001, , 0)</f>
        <v>Ireland</v>
      </c>
      <c r="I887" t="str">
        <f>INDEX(products!$A:$G, MATCH(orders!$D887, products!$A:$A, 0), MATCH(orders!I$1, products!$A$1:$G$1, 0))</f>
        <v>Rob</v>
      </c>
      <c r="J887" t="str">
        <f>INDEX(products!$A:$G, MATCH(orders!$D887, products!$A:$A, 0), MATCH(orders!J$1, products!$A$1:$G$1, 0))</f>
        <v>D</v>
      </c>
      <c r="K887">
        <f>INDEX(products!$A:$G, MATCH(orders!$D887, products!$A:$A, 0), MATCH(orders!K$1, products!$A$1:$G$1, 0))</f>
        <v>2.5</v>
      </c>
      <c r="L887">
        <f>INDEX(products!$A:$G, MATCH(orders!$D887, products!$A:$A, 0), MATCH(orders!L$1, products!$A$1:$G$1, 0))</f>
        <v>20.584999999999997</v>
      </c>
      <c r="M887">
        <f t="shared" si="13"/>
        <v>123.50999999999999</v>
      </c>
    </row>
    <row r="888" spans="1:13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IF(_xlfn.XLOOKUP(C888,customers!$A$1:$A$1001, customers!$C$1:$C$1001, , 0) = 0, "", _xlfn.XLOOKUP(C888,customers!$A$1:$A$1001, customers!$C$1:$C$1001, , 0))</f>
        <v>mschollom@taobao.com</v>
      </c>
      <c r="H888" t="str">
        <f>_xlfn.XLOOKUP(C888,customers!$A$1:$A$1001, customers!$G$1:$G$1001, , 0)</f>
        <v>United States</v>
      </c>
      <c r="I888" t="str">
        <f>INDEX(products!$A:$G, MATCH(orders!$D888, products!$A:$A, 0), MATCH(orders!I$1, products!$A$1:$G$1, 0))</f>
        <v>Lib</v>
      </c>
      <c r="J888" t="str">
        <f>INDEX(products!$A:$G, MATCH(orders!$D888, products!$A:$A, 0), MATCH(orders!J$1, products!$A$1:$G$1, 0))</f>
        <v>M</v>
      </c>
      <c r="K888">
        <f>INDEX(products!$A:$G, MATCH(orders!$D888, products!$A:$A, 0), MATCH(orders!K$1, products!$A$1:$G$1, 0))</f>
        <v>0.5</v>
      </c>
      <c r="L888">
        <f>INDEX(products!$A:$G, MATCH(orders!$D888, products!$A:$A, 0), MATCH(orders!L$1, products!$A$1:$G$1, 0))</f>
        <v>8.73</v>
      </c>
      <c r="M888">
        <f t="shared" si="13"/>
        <v>17.46</v>
      </c>
    </row>
    <row r="889" spans="1:13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IF(_xlfn.XLOOKUP(C889,customers!$A$1:$A$1001, customers!$C$1:$C$1001, , 0) = 0, "", _xlfn.XLOOKUP(C889,customers!$A$1:$A$1001, customers!$C$1:$C$1001, , 0))</f>
        <v>kfersonon@g.co</v>
      </c>
      <c r="H889" t="str">
        <f>_xlfn.XLOOKUP(C889,customers!$A$1:$A$1001, customers!$G$1:$G$1001, , 0)</f>
        <v>United States</v>
      </c>
      <c r="I889" t="str">
        <f>INDEX(products!$A:$G, MATCH(orders!$D889, products!$A:$A, 0), MATCH(orders!I$1, products!$A$1:$G$1, 0))</f>
        <v>Exc</v>
      </c>
      <c r="J889" t="str">
        <f>INDEX(products!$A:$G, MATCH(orders!$D889, products!$A:$A, 0), MATCH(orders!J$1, products!$A$1:$G$1, 0))</f>
        <v>L</v>
      </c>
      <c r="K889">
        <f>INDEX(products!$A:$G, MATCH(orders!$D889, products!$A:$A, 0), MATCH(orders!K$1, products!$A$1:$G$1, 0))</f>
        <v>0.2</v>
      </c>
      <c r="L889">
        <f>INDEX(products!$A:$G, MATCH(orders!$D889, products!$A:$A, 0), MATCH(orders!L$1, products!$A$1:$G$1, 0))</f>
        <v>4.4550000000000001</v>
      </c>
      <c r="M889">
        <f t="shared" si="13"/>
        <v>13.365</v>
      </c>
    </row>
    <row r="890" spans="1:13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IF(_xlfn.XLOOKUP(C890,customers!$A$1:$A$1001, customers!$C$1:$C$1001, , 0) = 0, "", _xlfn.XLOOKUP(C890,customers!$A$1:$A$1001, customers!$C$1:$C$1001, , 0))</f>
        <v>bkellowayoo@omniture.com</v>
      </c>
      <c r="H890" t="str">
        <f>_xlfn.XLOOKUP(C890,customers!$A$1:$A$1001, customers!$G$1:$G$1001, , 0)</f>
        <v>United States</v>
      </c>
      <c r="I890" t="str">
        <f>INDEX(products!$A:$G, MATCH(orders!$D890, products!$A:$A, 0), MATCH(orders!I$1, products!$A$1:$G$1, 0))</f>
        <v>Ara</v>
      </c>
      <c r="J890" t="str">
        <f>INDEX(products!$A:$G, MATCH(orders!$D890, products!$A:$A, 0), MATCH(orders!J$1, products!$A$1:$G$1, 0))</f>
        <v>L</v>
      </c>
      <c r="K890">
        <f>INDEX(products!$A:$G, MATCH(orders!$D890, products!$A:$A, 0), MATCH(orders!K$1, products!$A$1:$G$1, 0))</f>
        <v>0.2</v>
      </c>
      <c r="L890">
        <f>INDEX(products!$A:$G, MATCH(orders!$D890, products!$A:$A, 0), MATCH(orders!L$1, products!$A$1:$G$1, 0))</f>
        <v>3.8849999999999998</v>
      </c>
      <c r="M890">
        <f t="shared" si="13"/>
        <v>7.77</v>
      </c>
    </row>
    <row r="891" spans="1:13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IF(_xlfn.XLOOKUP(C891,customers!$A$1:$A$1001, customers!$C$1:$C$1001, , 0) = 0, "", _xlfn.XLOOKUP(C891,customers!$A$1:$A$1001, customers!$C$1:$C$1001, , 0))</f>
        <v>soliffeop@yellowbook.com</v>
      </c>
      <c r="H891" t="str">
        <f>_xlfn.XLOOKUP(C891,customers!$A$1:$A$1001, customers!$G$1:$G$1001, , 0)</f>
        <v>United States</v>
      </c>
      <c r="I891" t="str">
        <f>INDEX(products!$A:$G, MATCH(orders!$D891, products!$A:$A, 0), MATCH(orders!I$1, products!$A$1:$G$1, 0))</f>
        <v>Rob</v>
      </c>
      <c r="J891" t="str">
        <f>INDEX(products!$A:$G, MATCH(orders!$D891, products!$A:$A, 0), MATCH(orders!J$1, products!$A$1:$G$1, 0))</f>
        <v>D</v>
      </c>
      <c r="K891">
        <f>INDEX(products!$A:$G, MATCH(orders!$D891, products!$A:$A, 0), MATCH(orders!K$1, products!$A$1:$G$1, 0))</f>
        <v>0.2</v>
      </c>
      <c r="L891">
        <f>INDEX(products!$A:$G, MATCH(orders!$D891, products!$A:$A, 0), MATCH(orders!L$1, products!$A$1:$G$1, 0))</f>
        <v>2.6849999999999996</v>
      </c>
      <c r="M891">
        <f t="shared" si="13"/>
        <v>2.6849999999999996</v>
      </c>
    </row>
    <row r="892" spans="1:13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IF(_xlfn.XLOOKUP(C892,customers!$A$1:$A$1001, customers!$C$1:$C$1001, , 0) = 0, "", _xlfn.XLOOKUP(C892,customers!$A$1:$A$1001, customers!$C$1:$C$1001, , 0))</f>
        <v>kmarrisonoq@dropbox.com</v>
      </c>
      <c r="H892" t="str">
        <f>_xlfn.XLOOKUP(C892,customers!$A$1:$A$1001, customers!$G$1:$G$1001, , 0)</f>
        <v>United States</v>
      </c>
      <c r="I892" t="str">
        <f>INDEX(products!$A:$G, MATCH(orders!$D892, products!$A:$A, 0), MATCH(orders!I$1, products!$A$1:$G$1, 0))</f>
        <v>Rob</v>
      </c>
      <c r="J892" t="str">
        <f>INDEX(products!$A:$G, MATCH(orders!$D892, products!$A:$A, 0), MATCH(orders!J$1, products!$A$1:$G$1, 0))</f>
        <v>D</v>
      </c>
      <c r="K892">
        <f>INDEX(products!$A:$G, MATCH(orders!$D892, products!$A:$A, 0), MATCH(orders!K$1, products!$A$1:$G$1, 0))</f>
        <v>2.5</v>
      </c>
      <c r="L892">
        <f>INDEX(products!$A:$G, MATCH(orders!$D892, products!$A:$A, 0), MATCH(orders!L$1, products!$A$1:$G$1, 0))</f>
        <v>20.584999999999997</v>
      </c>
      <c r="M892">
        <f t="shared" si="13"/>
        <v>20.584999999999997</v>
      </c>
    </row>
    <row r="893" spans="1:13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IF(_xlfn.XLOOKUP(C893,customers!$A$1:$A$1001, customers!$C$1:$C$1001, , 0) = 0, "", _xlfn.XLOOKUP(C893,customers!$A$1:$A$1001, customers!$C$1:$C$1001, , 0))</f>
        <v>cdolohuntyor@dailymail.co.uk</v>
      </c>
      <c r="H893" t="str">
        <f>_xlfn.XLOOKUP(C893,customers!$A$1:$A$1001, customers!$G$1:$G$1001, , 0)</f>
        <v>United States</v>
      </c>
      <c r="I893" t="str">
        <f>INDEX(products!$A:$G, MATCH(orders!$D893, products!$A:$A, 0), MATCH(orders!I$1, products!$A$1:$G$1, 0))</f>
        <v>Ara</v>
      </c>
      <c r="J893" t="str">
        <f>INDEX(products!$A:$G, MATCH(orders!$D893, products!$A:$A, 0), MATCH(orders!J$1, products!$A$1:$G$1, 0))</f>
        <v>D</v>
      </c>
      <c r="K893">
        <f>INDEX(products!$A:$G, MATCH(orders!$D893, products!$A:$A, 0), MATCH(orders!K$1, products!$A$1:$G$1, 0))</f>
        <v>2.5</v>
      </c>
      <c r="L893">
        <f>INDEX(products!$A:$G, MATCH(orders!$D893, products!$A:$A, 0), MATCH(orders!L$1, products!$A$1:$G$1, 0))</f>
        <v>22.884999999999998</v>
      </c>
      <c r="M893">
        <f t="shared" si="13"/>
        <v>114.42499999999998</v>
      </c>
    </row>
    <row r="894" spans="1:13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IF(_xlfn.XLOOKUP(C894,customers!$A$1:$A$1001, customers!$C$1:$C$1001, , 0) = 0, "", _xlfn.XLOOKUP(C894,customers!$A$1:$A$1001, customers!$C$1:$C$1001, , 0))</f>
        <v>pvasilenkoos@addtoany.com</v>
      </c>
      <c r="H894" t="str">
        <f>_xlfn.XLOOKUP(C894,customers!$A$1:$A$1001, customers!$G$1:$G$1001, , 0)</f>
        <v>United Kingdom</v>
      </c>
      <c r="I894" t="str">
        <f>INDEX(products!$A:$G, MATCH(orders!$D894, products!$A:$A, 0), MATCH(orders!I$1, products!$A$1:$G$1, 0))</f>
        <v>Exc</v>
      </c>
      <c r="J894" t="str">
        <f>INDEX(products!$A:$G, MATCH(orders!$D894, products!$A:$A, 0), MATCH(orders!J$1, products!$A$1:$G$1, 0))</f>
        <v>M</v>
      </c>
      <c r="K894">
        <f>INDEX(products!$A:$G, MATCH(orders!$D894, products!$A:$A, 0), MATCH(orders!K$1, products!$A$1:$G$1, 0))</f>
        <v>0.2</v>
      </c>
      <c r="L894">
        <f>INDEX(products!$A:$G, MATCH(orders!$D894, products!$A:$A, 0), MATCH(orders!L$1, products!$A$1:$G$1, 0))</f>
        <v>4.125</v>
      </c>
      <c r="M894">
        <f t="shared" si="13"/>
        <v>20.625</v>
      </c>
    </row>
    <row r="895" spans="1:13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IF(_xlfn.XLOOKUP(C895,customers!$A$1:$A$1001, customers!$C$1:$C$1001, , 0) = 0, "", _xlfn.XLOOKUP(C895,customers!$A$1:$A$1001, customers!$C$1:$C$1001, , 0))</f>
        <v>rschankelborgot@ameblo.jp</v>
      </c>
      <c r="H895" t="str">
        <f>_xlfn.XLOOKUP(C895,customers!$A$1:$A$1001, customers!$G$1:$G$1001, , 0)</f>
        <v>United States</v>
      </c>
      <c r="I895" t="str">
        <f>INDEX(products!$A:$G, MATCH(orders!$D895, products!$A:$A, 0), MATCH(orders!I$1, products!$A$1:$G$1, 0))</f>
        <v>Lib</v>
      </c>
      <c r="J895" t="str">
        <f>INDEX(products!$A:$G, MATCH(orders!$D895, products!$A:$A, 0), MATCH(orders!J$1, products!$A$1:$G$1, 0))</f>
        <v>L</v>
      </c>
      <c r="K895">
        <f>INDEX(products!$A:$G, MATCH(orders!$D895, products!$A:$A, 0), MATCH(orders!K$1, products!$A$1:$G$1, 0))</f>
        <v>0.5</v>
      </c>
      <c r="L895">
        <f>INDEX(products!$A:$G, MATCH(orders!$D895, products!$A:$A, 0), MATCH(orders!L$1, products!$A$1:$G$1, 0))</f>
        <v>9.51</v>
      </c>
      <c r="M895">
        <f t="shared" si="13"/>
        <v>57.06</v>
      </c>
    </row>
    <row r="896" spans="1:13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 t="str">
        <f>IF(_xlfn.XLOOKUP(C896,customers!$A$1:$A$1001, customers!$C$1:$C$1001, , 0) = 0, "", _xlfn.XLOOKUP(C896,customers!$A$1:$A$1001, customers!$C$1:$C$1001, , 0))</f>
        <v/>
      </c>
      <c r="H896" t="str">
        <f>_xlfn.XLOOKUP(C896,customers!$A$1:$A$1001, customers!$G$1:$G$1001, , 0)</f>
        <v>Ireland</v>
      </c>
      <c r="I896" t="str">
        <f>INDEX(products!$A:$G, MATCH(orders!$D896, products!$A:$A, 0), MATCH(orders!I$1, products!$A$1:$G$1, 0))</f>
        <v>Rob</v>
      </c>
      <c r="J896" t="str">
        <f>INDEX(products!$A:$G, MATCH(orders!$D896, products!$A:$A, 0), MATCH(orders!J$1, products!$A$1:$G$1, 0))</f>
        <v>D</v>
      </c>
      <c r="K896">
        <f>INDEX(products!$A:$G, MATCH(orders!$D896, products!$A:$A, 0), MATCH(orders!K$1, products!$A$1:$G$1, 0))</f>
        <v>2.5</v>
      </c>
      <c r="L896">
        <f>INDEX(products!$A:$G, MATCH(orders!$D896, products!$A:$A, 0), MATCH(orders!L$1, products!$A$1:$G$1, 0))</f>
        <v>20.584999999999997</v>
      </c>
      <c r="M896">
        <f t="shared" si="13"/>
        <v>82.339999999999989</v>
      </c>
    </row>
    <row r="897" spans="1:13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 t="str">
        <f>IF(_xlfn.XLOOKUP(C897,customers!$A$1:$A$1001, customers!$C$1:$C$1001, , 0) = 0, "", _xlfn.XLOOKUP(C897,customers!$A$1:$A$1001, customers!$C$1:$C$1001, , 0))</f>
        <v/>
      </c>
      <c r="H897" t="str">
        <f>_xlfn.XLOOKUP(C897,customers!$A$1:$A$1001, customers!$G$1:$G$1001, , 0)</f>
        <v>United States</v>
      </c>
      <c r="I897" t="str">
        <f>INDEX(products!$A:$G, MATCH(orders!$D897, products!$A:$A, 0), MATCH(orders!I$1, products!$A$1:$G$1, 0))</f>
        <v>Exc</v>
      </c>
      <c r="J897" t="str">
        <f>INDEX(products!$A:$G, MATCH(orders!$D897, products!$A:$A, 0), MATCH(orders!J$1, products!$A$1:$G$1, 0))</f>
        <v>M</v>
      </c>
      <c r="K897">
        <f>INDEX(products!$A:$G, MATCH(orders!$D897, products!$A:$A, 0), MATCH(orders!K$1, products!$A$1:$G$1, 0))</f>
        <v>2.5</v>
      </c>
      <c r="L897">
        <f>INDEX(products!$A:$G, MATCH(orders!$D897, products!$A:$A, 0), MATCH(orders!L$1, products!$A$1:$G$1, 0))</f>
        <v>31.624999999999996</v>
      </c>
      <c r="M897">
        <f t="shared" si="13"/>
        <v>158.12499999999997</v>
      </c>
    </row>
    <row r="898" spans="1:13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IF(_xlfn.XLOOKUP(C898,customers!$A$1:$A$1001, customers!$C$1:$C$1001, , 0) = 0, "", _xlfn.XLOOKUP(C898,customers!$A$1:$A$1001, customers!$C$1:$C$1001, , 0))</f>
        <v>bcargenow@geocities.jp</v>
      </c>
      <c r="H898" t="str">
        <f>_xlfn.XLOOKUP(C898,customers!$A$1:$A$1001, customers!$G$1:$G$1001, , 0)</f>
        <v>United States</v>
      </c>
      <c r="I898" t="str">
        <f>INDEX(products!$A:$G, MATCH(orders!$D898, products!$A:$A, 0), MATCH(orders!I$1, products!$A$1:$G$1, 0))</f>
        <v>Rob</v>
      </c>
      <c r="J898" t="str">
        <f>INDEX(products!$A:$G, MATCH(orders!$D898, products!$A:$A, 0), MATCH(orders!J$1, products!$A$1:$G$1, 0))</f>
        <v>D</v>
      </c>
      <c r="K898">
        <f>INDEX(products!$A:$G, MATCH(orders!$D898, products!$A:$A, 0), MATCH(orders!K$1, products!$A$1:$G$1, 0))</f>
        <v>0.5</v>
      </c>
      <c r="L898">
        <f>INDEX(products!$A:$G, MATCH(orders!$D898, products!$A:$A, 0), MATCH(orders!L$1, products!$A$1:$G$1, 0))</f>
        <v>5.3699999999999992</v>
      </c>
      <c r="M898">
        <f t="shared" si="13"/>
        <v>32.22</v>
      </c>
    </row>
    <row r="899" spans="1:13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IF(_xlfn.XLOOKUP(C899,customers!$A$1:$A$1001, customers!$C$1:$C$1001, , 0) = 0, "", _xlfn.XLOOKUP(C899,customers!$A$1:$A$1001, customers!$C$1:$C$1001, , 0))</f>
        <v>rsticklerox@printfriendly.com</v>
      </c>
      <c r="H899" t="str">
        <f>_xlfn.XLOOKUP(C899,customers!$A$1:$A$1001, customers!$G$1:$G$1001, , 0)</f>
        <v>United Kingdom</v>
      </c>
      <c r="I899" t="str">
        <f>INDEX(products!$A:$G, MATCH(orders!$D899, products!$A:$A, 0), MATCH(orders!I$1, products!$A$1:$G$1, 0))</f>
        <v>Exc</v>
      </c>
      <c r="J899" t="str">
        <f>INDEX(products!$A:$G, MATCH(orders!$D899, products!$A:$A, 0), MATCH(orders!J$1, products!$A$1:$G$1, 0))</f>
        <v>D</v>
      </c>
      <c r="K899">
        <f>INDEX(products!$A:$G, MATCH(orders!$D899, products!$A:$A, 0), MATCH(orders!K$1, products!$A$1:$G$1, 0))</f>
        <v>1</v>
      </c>
      <c r="L899">
        <f>INDEX(products!$A:$G, MATCH(orders!$D899, products!$A:$A, 0), MATCH(orders!L$1, products!$A$1:$G$1, 0))</f>
        <v>12.15</v>
      </c>
      <c r="M899">
        <f t="shared" ref="M899:M962" si="14">L899 *E899</f>
        <v>24.3</v>
      </c>
    </row>
    <row r="900" spans="1:13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 t="str">
        <f>IF(_xlfn.XLOOKUP(C900,customers!$A$1:$A$1001, customers!$C$1:$C$1001, , 0) = 0, "", _xlfn.XLOOKUP(C900,customers!$A$1:$A$1001, customers!$C$1:$C$1001, , 0))</f>
        <v/>
      </c>
      <c r="H900" t="str">
        <f>_xlfn.XLOOKUP(C900,customers!$A$1:$A$1001, customers!$G$1:$G$1001, , 0)</f>
        <v>United States</v>
      </c>
      <c r="I900" t="str">
        <f>INDEX(products!$A:$G, MATCH(orders!$D900, products!$A:$A, 0), MATCH(orders!I$1, products!$A$1:$G$1, 0))</f>
        <v>Rob</v>
      </c>
      <c r="J900" t="str">
        <f>INDEX(products!$A:$G, MATCH(orders!$D900, products!$A:$A, 0), MATCH(orders!J$1, products!$A$1:$G$1, 0))</f>
        <v>L</v>
      </c>
      <c r="K900">
        <f>INDEX(products!$A:$G, MATCH(orders!$D900, products!$A:$A, 0), MATCH(orders!K$1, products!$A$1:$G$1, 0))</f>
        <v>0.5</v>
      </c>
      <c r="L900">
        <f>INDEX(products!$A:$G, MATCH(orders!$D900, products!$A:$A, 0), MATCH(orders!L$1, products!$A$1:$G$1, 0))</f>
        <v>7.169999999999999</v>
      </c>
      <c r="M900">
        <f t="shared" si="14"/>
        <v>35.849999999999994</v>
      </c>
    </row>
    <row r="901" spans="1:13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 t="str">
        <f>IF(_xlfn.XLOOKUP(C901,customers!$A$1:$A$1001, customers!$C$1:$C$1001, , 0) = 0, "", _xlfn.XLOOKUP(C901,customers!$A$1:$A$1001, customers!$C$1:$C$1001, , 0))</f>
        <v/>
      </c>
      <c r="H901" t="str">
        <f>_xlfn.XLOOKUP(C901,customers!$A$1:$A$1001, customers!$G$1:$G$1001, , 0)</f>
        <v>United States</v>
      </c>
      <c r="I901" t="str">
        <f>INDEX(products!$A:$G, MATCH(orders!$D901, products!$A:$A, 0), MATCH(orders!I$1, products!$A$1:$G$1, 0))</f>
        <v>Lib</v>
      </c>
      <c r="J901" t="str">
        <f>INDEX(products!$A:$G, MATCH(orders!$D901, products!$A:$A, 0), MATCH(orders!J$1, products!$A$1:$G$1, 0))</f>
        <v>M</v>
      </c>
      <c r="K901">
        <f>INDEX(products!$A:$G, MATCH(orders!$D901, products!$A:$A, 0), MATCH(orders!K$1, products!$A$1:$G$1, 0))</f>
        <v>1</v>
      </c>
      <c r="L901">
        <f>INDEX(products!$A:$G, MATCH(orders!$D901, products!$A:$A, 0), MATCH(orders!L$1, products!$A$1:$G$1, 0))</f>
        <v>14.55</v>
      </c>
      <c r="M901">
        <f t="shared" si="14"/>
        <v>72.75</v>
      </c>
    </row>
    <row r="902" spans="1:13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 t="str">
        <f>IF(_xlfn.XLOOKUP(C902,customers!$A$1:$A$1001, customers!$C$1:$C$1001, , 0) = 0, "", _xlfn.XLOOKUP(C902,customers!$A$1:$A$1001, customers!$C$1:$C$1001, , 0))</f>
        <v/>
      </c>
      <c r="H902" t="str">
        <f>_xlfn.XLOOKUP(C902,customers!$A$1:$A$1001, customers!$G$1:$G$1001, , 0)</f>
        <v>Ireland</v>
      </c>
      <c r="I902" t="str">
        <f>INDEX(products!$A:$G, MATCH(orders!$D902, products!$A:$A, 0), MATCH(orders!I$1, products!$A$1:$G$1, 0))</f>
        <v>Lib</v>
      </c>
      <c r="J902" t="str">
        <f>INDEX(products!$A:$G, MATCH(orders!$D902, products!$A:$A, 0), MATCH(orders!J$1, products!$A$1:$G$1, 0))</f>
        <v>L</v>
      </c>
      <c r="K902">
        <f>INDEX(products!$A:$G, MATCH(orders!$D902, products!$A:$A, 0), MATCH(orders!K$1, products!$A$1:$G$1, 0))</f>
        <v>1</v>
      </c>
      <c r="L902">
        <f>INDEX(products!$A:$G, MATCH(orders!$D902, products!$A:$A, 0), MATCH(orders!L$1, products!$A$1:$G$1, 0))</f>
        <v>15.85</v>
      </c>
      <c r="M902">
        <f t="shared" si="14"/>
        <v>47.55</v>
      </c>
    </row>
    <row r="903" spans="1:13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IF(_xlfn.XLOOKUP(C903,customers!$A$1:$A$1001, customers!$C$1:$C$1001, , 0) = 0, "", _xlfn.XLOOKUP(C903,customers!$A$1:$A$1001, customers!$C$1:$C$1001, , 0))</f>
        <v>djevonp1@ibm.com</v>
      </c>
      <c r="H903" t="str">
        <f>_xlfn.XLOOKUP(C903,customers!$A$1:$A$1001, customers!$G$1:$G$1001, , 0)</f>
        <v>United States</v>
      </c>
      <c r="I903" t="str">
        <f>INDEX(products!$A:$G, MATCH(orders!$D903, products!$A:$A, 0), MATCH(orders!I$1, products!$A$1:$G$1, 0))</f>
        <v>Rob</v>
      </c>
      <c r="J903" t="str">
        <f>INDEX(products!$A:$G, MATCH(orders!$D903, products!$A:$A, 0), MATCH(orders!J$1, products!$A$1:$G$1, 0))</f>
        <v>L</v>
      </c>
      <c r="K903">
        <f>INDEX(products!$A:$G, MATCH(orders!$D903, products!$A:$A, 0), MATCH(orders!K$1, products!$A$1:$G$1, 0))</f>
        <v>0.2</v>
      </c>
      <c r="L903">
        <f>INDEX(products!$A:$G, MATCH(orders!$D903, products!$A:$A, 0), MATCH(orders!L$1, products!$A$1:$G$1, 0))</f>
        <v>3.5849999999999995</v>
      </c>
      <c r="M903">
        <f t="shared" si="14"/>
        <v>3.5849999999999995</v>
      </c>
    </row>
    <row r="904" spans="1:13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IF(_xlfn.XLOOKUP(C904,customers!$A$1:$A$1001, customers!$C$1:$C$1001, , 0) = 0, "", _xlfn.XLOOKUP(C904,customers!$A$1:$A$1001, customers!$C$1:$C$1001, , 0))</f>
        <v>hrannerp2@omniture.com</v>
      </c>
      <c r="H904" t="str">
        <f>_xlfn.XLOOKUP(C904,customers!$A$1:$A$1001, customers!$G$1:$G$1001, , 0)</f>
        <v>United States</v>
      </c>
      <c r="I904" t="str">
        <f>INDEX(products!$A:$G, MATCH(orders!$D904, products!$A:$A, 0), MATCH(orders!I$1, products!$A$1:$G$1, 0))</f>
        <v>Exc</v>
      </c>
      <c r="J904" t="str">
        <f>INDEX(products!$A:$G, MATCH(orders!$D904, products!$A:$A, 0), MATCH(orders!J$1, products!$A$1:$G$1, 0))</f>
        <v>M</v>
      </c>
      <c r="K904">
        <f>INDEX(products!$A:$G, MATCH(orders!$D904, products!$A:$A, 0), MATCH(orders!K$1, products!$A$1:$G$1, 0))</f>
        <v>2.5</v>
      </c>
      <c r="L904">
        <f>INDEX(products!$A:$G, MATCH(orders!$D904, products!$A:$A, 0), MATCH(orders!L$1, products!$A$1:$G$1, 0))</f>
        <v>31.624999999999996</v>
      </c>
      <c r="M904">
        <f t="shared" si="14"/>
        <v>158.12499999999997</v>
      </c>
    </row>
    <row r="905" spans="1:13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IF(_xlfn.XLOOKUP(C905,customers!$A$1:$A$1001, customers!$C$1:$C$1001, , 0) = 0, "", _xlfn.XLOOKUP(C905,customers!$A$1:$A$1001, customers!$C$1:$C$1001, , 0))</f>
        <v>bimriep3@addtoany.com</v>
      </c>
      <c r="H905" t="str">
        <f>_xlfn.XLOOKUP(C905,customers!$A$1:$A$1001, customers!$G$1:$G$1001, , 0)</f>
        <v>United States</v>
      </c>
      <c r="I905" t="str">
        <f>INDEX(products!$A:$G, MATCH(orders!$D905, products!$A:$A, 0), MATCH(orders!I$1, products!$A$1:$G$1, 0))</f>
        <v>Lib</v>
      </c>
      <c r="J905" t="str">
        <f>INDEX(products!$A:$G, MATCH(orders!$D905, products!$A:$A, 0), MATCH(orders!J$1, products!$A$1:$G$1, 0))</f>
        <v>M</v>
      </c>
      <c r="K905">
        <f>INDEX(products!$A:$G, MATCH(orders!$D905, products!$A:$A, 0), MATCH(orders!K$1, products!$A$1:$G$1, 0))</f>
        <v>0.5</v>
      </c>
      <c r="L905">
        <f>INDEX(products!$A:$G, MATCH(orders!$D905, products!$A:$A, 0), MATCH(orders!L$1, products!$A$1:$G$1, 0))</f>
        <v>8.73</v>
      </c>
      <c r="M905">
        <f t="shared" si="14"/>
        <v>17.46</v>
      </c>
    </row>
    <row r="906" spans="1:13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IF(_xlfn.XLOOKUP(C906,customers!$A$1:$A$1001, customers!$C$1:$C$1001, , 0) = 0, "", _xlfn.XLOOKUP(C906,customers!$A$1:$A$1001, customers!$C$1:$C$1001, , 0))</f>
        <v>dsopperp4@eventbrite.com</v>
      </c>
      <c r="H906" t="str">
        <f>_xlfn.XLOOKUP(C906,customers!$A$1:$A$1001, customers!$G$1:$G$1001, , 0)</f>
        <v>United States</v>
      </c>
      <c r="I906" t="str">
        <f>INDEX(products!$A:$G, MATCH(orders!$D906, products!$A:$A, 0), MATCH(orders!I$1, products!$A$1:$G$1, 0))</f>
        <v>Ara</v>
      </c>
      <c r="J906" t="str">
        <f>INDEX(products!$A:$G, MATCH(orders!$D906, products!$A:$A, 0), MATCH(orders!J$1, products!$A$1:$G$1, 0))</f>
        <v>L</v>
      </c>
      <c r="K906">
        <f>INDEX(products!$A:$G, MATCH(orders!$D906, products!$A:$A, 0), MATCH(orders!K$1, products!$A$1:$G$1, 0))</f>
        <v>2.5</v>
      </c>
      <c r="L906">
        <f>INDEX(products!$A:$G, MATCH(orders!$D906, products!$A:$A, 0), MATCH(orders!L$1, products!$A$1:$G$1, 0))</f>
        <v>29.784999999999997</v>
      </c>
      <c r="M906">
        <f t="shared" si="14"/>
        <v>148.92499999999998</v>
      </c>
    </row>
    <row r="907" spans="1:13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 t="str">
        <f>IF(_xlfn.XLOOKUP(C907,customers!$A$1:$A$1001, customers!$C$1:$C$1001, , 0) = 0, "", _xlfn.XLOOKUP(C907,customers!$A$1:$A$1001, customers!$C$1:$C$1001, , 0))</f>
        <v/>
      </c>
      <c r="H907" t="str">
        <f>_xlfn.XLOOKUP(C907,customers!$A$1:$A$1001, customers!$G$1:$G$1001, , 0)</f>
        <v>United States</v>
      </c>
      <c r="I907" t="str">
        <f>INDEX(products!$A:$G, MATCH(orders!$D907, products!$A:$A, 0), MATCH(orders!I$1, products!$A$1:$G$1, 0))</f>
        <v>Ara</v>
      </c>
      <c r="J907" t="str">
        <f>INDEX(products!$A:$G, MATCH(orders!$D907, products!$A:$A, 0), MATCH(orders!J$1, products!$A$1:$G$1, 0))</f>
        <v>M</v>
      </c>
      <c r="K907">
        <f>INDEX(products!$A:$G, MATCH(orders!$D907, products!$A:$A, 0), MATCH(orders!K$1, products!$A$1:$G$1, 0))</f>
        <v>0.5</v>
      </c>
      <c r="L907">
        <f>INDEX(products!$A:$G, MATCH(orders!$D907, products!$A:$A, 0), MATCH(orders!L$1, products!$A$1:$G$1, 0))</f>
        <v>6.75</v>
      </c>
      <c r="M907">
        <f t="shared" si="14"/>
        <v>40.5</v>
      </c>
    </row>
    <row r="908" spans="1:13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IF(_xlfn.XLOOKUP(C908,customers!$A$1:$A$1001, customers!$C$1:$C$1001, , 0) = 0, "", _xlfn.XLOOKUP(C908,customers!$A$1:$A$1001, customers!$C$1:$C$1001, , 0))</f>
        <v>lledgleyp6@de.vu</v>
      </c>
      <c r="H908" t="str">
        <f>_xlfn.XLOOKUP(C908,customers!$A$1:$A$1001, customers!$G$1:$G$1001, , 0)</f>
        <v>United States</v>
      </c>
      <c r="I908" t="str">
        <f>INDEX(products!$A:$G, MATCH(orders!$D908, products!$A:$A, 0), MATCH(orders!I$1, products!$A$1:$G$1, 0))</f>
        <v>Ara</v>
      </c>
      <c r="J908" t="str">
        <f>INDEX(products!$A:$G, MATCH(orders!$D908, products!$A:$A, 0), MATCH(orders!J$1, products!$A$1:$G$1, 0))</f>
        <v>M</v>
      </c>
      <c r="K908">
        <f>INDEX(products!$A:$G, MATCH(orders!$D908, products!$A:$A, 0), MATCH(orders!K$1, products!$A$1:$G$1, 0))</f>
        <v>0.5</v>
      </c>
      <c r="L908">
        <f>INDEX(products!$A:$G, MATCH(orders!$D908, products!$A:$A, 0), MATCH(orders!L$1, products!$A$1:$G$1, 0))</f>
        <v>6.75</v>
      </c>
      <c r="M908">
        <f t="shared" si="14"/>
        <v>27</v>
      </c>
    </row>
    <row r="909" spans="1:13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IF(_xlfn.XLOOKUP(C909,customers!$A$1:$A$1001, customers!$C$1:$C$1001, , 0) = 0, "", _xlfn.XLOOKUP(C909,customers!$A$1:$A$1001, customers!$C$1:$C$1001, , 0))</f>
        <v>tmenaryp7@phoca.cz</v>
      </c>
      <c r="H909" t="str">
        <f>_xlfn.XLOOKUP(C909,customers!$A$1:$A$1001, customers!$G$1:$G$1001, , 0)</f>
        <v>United States</v>
      </c>
      <c r="I909" t="str">
        <f>INDEX(products!$A:$G, MATCH(orders!$D909, products!$A:$A, 0), MATCH(orders!I$1, products!$A$1:$G$1, 0))</f>
        <v>Lib</v>
      </c>
      <c r="J909" t="str">
        <f>INDEX(products!$A:$G, MATCH(orders!$D909, products!$A:$A, 0), MATCH(orders!J$1, products!$A$1:$G$1, 0))</f>
        <v>D</v>
      </c>
      <c r="K909">
        <f>INDEX(products!$A:$G, MATCH(orders!$D909, products!$A:$A, 0), MATCH(orders!K$1, products!$A$1:$G$1, 0))</f>
        <v>1</v>
      </c>
      <c r="L909">
        <f>INDEX(products!$A:$G, MATCH(orders!$D909, products!$A:$A, 0), MATCH(orders!L$1, products!$A$1:$G$1, 0))</f>
        <v>12.95</v>
      </c>
      <c r="M909">
        <f t="shared" si="14"/>
        <v>38.849999999999994</v>
      </c>
    </row>
    <row r="910" spans="1:13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IF(_xlfn.XLOOKUP(C910,customers!$A$1:$A$1001, customers!$C$1:$C$1001, , 0) = 0, "", _xlfn.XLOOKUP(C910,customers!$A$1:$A$1001, customers!$C$1:$C$1001, , 0))</f>
        <v>gciccottip8@so-net.ne.jp</v>
      </c>
      <c r="H910" t="str">
        <f>_xlfn.XLOOKUP(C910,customers!$A$1:$A$1001, customers!$G$1:$G$1001, , 0)</f>
        <v>United States</v>
      </c>
      <c r="I910" t="str">
        <f>INDEX(products!$A:$G, MATCH(orders!$D910, products!$A:$A, 0), MATCH(orders!I$1, products!$A$1:$G$1, 0))</f>
        <v>Rob</v>
      </c>
      <c r="J910" t="str">
        <f>INDEX(products!$A:$G, MATCH(orders!$D910, products!$A:$A, 0), MATCH(orders!J$1, products!$A$1:$G$1, 0))</f>
        <v>L</v>
      </c>
      <c r="K910">
        <f>INDEX(products!$A:$G, MATCH(orders!$D910, products!$A:$A, 0), MATCH(orders!K$1, products!$A$1:$G$1, 0))</f>
        <v>1</v>
      </c>
      <c r="L910">
        <f>INDEX(products!$A:$G, MATCH(orders!$D910, products!$A:$A, 0), MATCH(orders!L$1, products!$A$1:$G$1, 0))</f>
        <v>11.95</v>
      </c>
      <c r="M910">
        <f t="shared" si="14"/>
        <v>59.75</v>
      </c>
    </row>
    <row r="911" spans="1:13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 t="str">
        <f>IF(_xlfn.XLOOKUP(C911,customers!$A$1:$A$1001, customers!$C$1:$C$1001, , 0) = 0, "", _xlfn.XLOOKUP(C911,customers!$A$1:$A$1001, customers!$C$1:$C$1001, , 0))</f>
        <v/>
      </c>
      <c r="H911" t="str">
        <f>_xlfn.XLOOKUP(C911,customers!$A$1:$A$1001, customers!$G$1:$G$1001, , 0)</f>
        <v>United States</v>
      </c>
      <c r="I911" t="str">
        <f>INDEX(products!$A:$G, MATCH(orders!$D911, products!$A:$A, 0), MATCH(orders!I$1, products!$A$1:$G$1, 0))</f>
        <v>Rob</v>
      </c>
      <c r="J911" t="str">
        <f>INDEX(products!$A:$G, MATCH(orders!$D911, products!$A:$A, 0), MATCH(orders!J$1, products!$A$1:$G$1, 0))</f>
        <v>L</v>
      </c>
      <c r="K911">
        <f>INDEX(products!$A:$G, MATCH(orders!$D911, products!$A:$A, 0), MATCH(orders!K$1, products!$A$1:$G$1, 0))</f>
        <v>0.2</v>
      </c>
      <c r="L911">
        <f>INDEX(products!$A:$G, MATCH(orders!$D911, products!$A:$A, 0), MATCH(orders!L$1, products!$A$1:$G$1, 0))</f>
        <v>3.5849999999999995</v>
      </c>
      <c r="M911">
        <f t="shared" si="14"/>
        <v>10.754999999999999</v>
      </c>
    </row>
    <row r="912" spans="1:13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IF(_xlfn.XLOOKUP(C912,customers!$A$1:$A$1001, customers!$C$1:$C$1001, , 0) = 0, "", _xlfn.XLOOKUP(C912,customers!$A$1:$A$1001, customers!$C$1:$C$1001, , 0))</f>
        <v>wjallinpa@pcworld.com</v>
      </c>
      <c r="H912" t="str">
        <f>_xlfn.XLOOKUP(C912,customers!$A$1:$A$1001, customers!$G$1:$G$1001, , 0)</f>
        <v>United States</v>
      </c>
      <c r="I912" t="str">
        <f>INDEX(products!$A:$G, MATCH(orders!$D912, products!$A:$A, 0), MATCH(orders!I$1, products!$A$1:$G$1, 0))</f>
        <v>Ara</v>
      </c>
      <c r="J912" t="str">
        <f>INDEX(products!$A:$G, MATCH(orders!$D912, products!$A:$A, 0), MATCH(orders!J$1, products!$A$1:$G$1, 0))</f>
        <v>D</v>
      </c>
      <c r="K912">
        <f>INDEX(products!$A:$G, MATCH(orders!$D912, products!$A:$A, 0), MATCH(orders!K$1, products!$A$1:$G$1, 0))</f>
        <v>2.5</v>
      </c>
      <c r="L912">
        <f>INDEX(products!$A:$G, MATCH(orders!$D912, products!$A:$A, 0), MATCH(orders!L$1, products!$A$1:$G$1, 0))</f>
        <v>22.884999999999998</v>
      </c>
      <c r="M912">
        <f t="shared" si="14"/>
        <v>91.539999999999992</v>
      </c>
    </row>
    <row r="913" spans="1:13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IF(_xlfn.XLOOKUP(C913,customers!$A$1:$A$1001, customers!$C$1:$C$1001, , 0) = 0, "", _xlfn.XLOOKUP(C913,customers!$A$1:$A$1001, customers!$C$1:$C$1001, , 0))</f>
        <v>mbogeypb@thetimes.co.uk</v>
      </c>
      <c r="H913" t="str">
        <f>_xlfn.XLOOKUP(C913,customers!$A$1:$A$1001, customers!$G$1:$G$1001, , 0)</f>
        <v>United States</v>
      </c>
      <c r="I913" t="str">
        <f>INDEX(products!$A:$G, MATCH(orders!$D913, products!$A:$A, 0), MATCH(orders!I$1, products!$A$1:$G$1, 0))</f>
        <v>Ara</v>
      </c>
      <c r="J913" t="str">
        <f>INDEX(products!$A:$G, MATCH(orders!$D913, products!$A:$A, 0), MATCH(orders!J$1, products!$A$1:$G$1, 0))</f>
        <v>M</v>
      </c>
      <c r="K913">
        <f>INDEX(products!$A:$G, MATCH(orders!$D913, products!$A:$A, 0), MATCH(orders!K$1, products!$A$1:$G$1, 0))</f>
        <v>1</v>
      </c>
      <c r="L913">
        <f>INDEX(products!$A:$G, MATCH(orders!$D913, products!$A:$A, 0), MATCH(orders!L$1, products!$A$1:$G$1, 0))</f>
        <v>11.25</v>
      </c>
      <c r="M913">
        <f t="shared" si="14"/>
        <v>45</v>
      </c>
    </row>
    <row r="914" spans="1:13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 t="str">
        <f>IF(_xlfn.XLOOKUP(C914,customers!$A$1:$A$1001, customers!$C$1:$C$1001, , 0) = 0, "", _xlfn.XLOOKUP(C914,customers!$A$1:$A$1001, customers!$C$1:$C$1001, , 0))</f>
        <v/>
      </c>
      <c r="H914" t="str">
        <f>_xlfn.XLOOKUP(C914,customers!$A$1:$A$1001, customers!$G$1:$G$1001, , 0)</f>
        <v>United States</v>
      </c>
      <c r="I914" t="str">
        <f>INDEX(products!$A:$G, MATCH(orders!$D914, products!$A:$A, 0), MATCH(orders!I$1, products!$A$1:$G$1, 0))</f>
        <v>Rob</v>
      </c>
      <c r="J914" t="str">
        <f>INDEX(products!$A:$G, MATCH(orders!$D914, products!$A:$A, 0), MATCH(orders!J$1, products!$A$1:$G$1, 0))</f>
        <v>M</v>
      </c>
      <c r="K914">
        <f>INDEX(products!$A:$G, MATCH(orders!$D914, products!$A:$A, 0), MATCH(orders!K$1, products!$A$1:$G$1, 0))</f>
        <v>2.5</v>
      </c>
      <c r="L914">
        <f>INDEX(products!$A:$G, MATCH(orders!$D914, products!$A:$A, 0), MATCH(orders!L$1, products!$A$1:$G$1, 0))</f>
        <v>22.884999999999998</v>
      </c>
      <c r="M914">
        <f t="shared" si="14"/>
        <v>137.31</v>
      </c>
    </row>
    <row r="915" spans="1:13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IF(_xlfn.XLOOKUP(C915,customers!$A$1:$A$1001, customers!$C$1:$C$1001, , 0) = 0, "", _xlfn.XLOOKUP(C915,customers!$A$1:$A$1001, customers!$C$1:$C$1001, , 0))</f>
        <v>mcobbledickpd@ucsd.edu</v>
      </c>
      <c r="H915" t="str">
        <f>_xlfn.XLOOKUP(C915,customers!$A$1:$A$1001, customers!$G$1:$G$1001, , 0)</f>
        <v>United States</v>
      </c>
      <c r="I915" t="str">
        <f>INDEX(products!$A:$G, MATCH(orders!$D915, products!$A:$A, 0), MATCH(orders!I$1, products!$A$1:$G$1, 0))</f>
        <v>Ara</v>
      </c>
      <c r="J915" t="str">
        <f>INDEX(products!$A:$G, MATCH(orders!$D915, products!$A:$A, 0), MATCH(orders!J$1, products!$A$1:$G$1, 0))</f>
        <v>M</v>
      </c>
      <c r="K915">
        <f>INDEX(products!$A:$G, MATCH(orders!$D915, products!$A:$A, 0), MATCH(orders!K$1, products!$A$1:$G$1, 0))</f>
        <v>0.5</v>
      </c>
      <c r="L915">
        <f>INDEX(products!$A:$G, MATCH(orders!$D915, products!$A:$A, 0), MATCH(orders!L$1, products!$A$1:$G$1, 0))</f>
        <v>6.75</v>
      </c>
      <c r="M915">
        <f t="shared" si="14"/>
        <v>6.75</v>
      </c>
    </row>
    <row r="916" spans="1:13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IF(_xlfn.XLOOKUP(C916,customers!$A$1:$A$1001, customers!$C$1:$C$1001, , 0) = 0, "", _xlfn.XLOOKUP(C916,customers!$A$1:$A$1001, customers!$C$1:$C$1001, , 0))</f>
        <v>alewrype@whitehouse.gov</v>
      </c>
      <c r="H916" t="str">
        <f>_xlfn.XLOOKUP(C916,customers!$A$1:$A$1001, customers!$G$1:$G$1001, , 0)</f>
        <v>United States</v>
      </c>
      <c r="I916" t="str">
        <f>INDEX(products!$A:$G, MATCH(orders!$D916, products!$A:$A, 0), MATCH(orders!I$1, products!$A$1:$G$1, 0))</f>
        <v>Ara</v>
      </c>
      <c r="J916" t="str">
        <f>INDEX(products!$A:$G, MATCH(orders!$D916, products!$A:$A, 0), MATCH(orders!J$1, products!$A$1:$G$1, 0))</f>
        <v>M</v>
      </c>
      <c r="K916">
        <f>INDEX(products!$A:$G, MATCH(orders!$D916, products!$A:$A, 0), MATCH(orders!K$1, products!$A$1:$G$1, 0))</f>
        <v>1</v>
      </c>
      <c r="L916">
        <f>INDEX(products!$A:$G, MATCH(orders!$D916, products!$A:$A, 0), MATCH(orders!L$1, products!$A$1:$G$1, 0))</f>
        <v>11.25</v>
      </c>
      <c r="M916">
        <f t="shared" si="14"/>
        <v>45</v>
      </c>
    </row>
    <row r="917" spans="1:13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IF(_xlfn.XLOOKUP(C917,customers!$A$1:$A$1001, customers!$C$1:$C$1001, , 0) = 0, "", _xlfn.XLOOKUP(C917,customers!$A$1:$A$1001, customers!$C$1:$C$1001, , 0))</f>
        <v>ihesselpf@ox.ac.uk</v>
      </c>
      <c r="H917" t="str">
        <f>_xlfn.XLOOKUP(C917,customers!$A$1:$A$1001, customers!$G$1:$G$1001, , 0)</f>
        <v>United States</v>
      </c>
      <c r="I917" t="str">
        <f>INDEX(products!$A:$G, MATCH(orders!$D917, products!$A:$A, 0), MATCH(orders!I$1, products!$A$1:$G$1, 0))</f>
        <v>Exc</v>
      </c>
      <c r="J917" t="str">
        <f>INDEX(products!$A:$G, MATCH(orders!$D917, products!$A:$A, 0), MATCH(orders!J$1, products!$A$1:$G$1, 0))</f>
        <v>D</v>
      </c>
      <c r="K917">
        <f>INDEX(products!$A:$G, MATCH(orders!$D917, products!$A:$A, 0), MATCH(orders!K$1, products!$A$1:$G$1, 0))</f>
        <v>2.5</v>
      </c>
      <c r="L917">
        <f>INDEX(products!$A:$G, MATCH(orders!$D917, products!$A:$A, 0), MATCH(orders!L$1, products!$A$1:$G$1, 0))</f>
        <v>27.945</v>
      </c>
      <c r="M917">
        <f t="shared" si="14"/>
        <v>83.835000000000008</v>
      </c>
    </row>
    <row r="918" spans="1:13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 t="str">
        <f>IF(_xlfn.XLOOKUP(C918,customers!$A$1:$A$1001, customers!$C$1:$C$1001, , 0) = 0, "", _xlfn.XLOOKUP(C918,customers!$A$1:$A$1001, customers!$C$1:$C$1001, , 0))</f>
        <v/>
      </c>
      <c r="H918" t="str">
        <f>_xlfn.XLOOKUP(C918,customers!$A$1:$A$1001, customers!$G$1:$G$1001, , 0)</f>
        <v>Ireland</v>
      </c>
      <c r="I918" t="str">
        <f>INDEX(products!$A:$G, MATCH(orders!$D918, products!$A:$A, 0), MATCH(orders!I$1, products!$A$1:$G$1, 0))</f>
        <v>Exc</v>
      </c>
      <c r="J918" t="str">
        <f>INDEX(products!$A:$G, MATCH(orders!$D918, products!$A:$A, 0), MATCH(orders!J$1, products!$A$1:$G$1, 0))</f>
        <v>D</v>
      </c>
      <c r="K918">
        <f>INDEX(products!$A:$G, MATCH(orders!$D918, products!$A:$A, 0), MATCH(orders!K$1, products!$A$1:$G$1, 0))</f>
        <v>0.2</v>
      </c>
      <c r="L918">
        <f>INDEX(products!$A:$G, MATCH(orders!$D918, products!$A:$A, 0), MATCH(orders!L$1, products!$A$1:$G$1, 0))</f>
        <v>3.645</v>
      </c>
      <c r="M918">
        <f t="shared" si="14"/>
        <v>3.645</v>
      </c>
    </row>
    <row r="919" spans="1:13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IF(_xlfn.XLOOKUP(C919,customers!$A$1:$A$1001, customers!$C$1:$C$1001, , 0) = 0, "", _xlfn.XLOOKUP(C919,customers!$A$1:$A$1001, customers!$C$1:$C$1001, , 0))</f>
        <v>csorrellph@amazon.com</v>
      </c>
      <c r="H919" t="str">
        <f>_xlfn.XLOOKUP(C919,customers!$A$1:$A$1001, customers!$G$1:$G$1001, , 0)</f>
        <v>United Kingdom</v>
      </c>
      <c r="I919" t="str">
        <f>INDEX(products!$A:$G, MATCH(orders!$D919, products!$A:$A, 0), MATCH(orders!I$1, products!$A$1:$G$1, 0))</f>
        <v>Ara</v>
      </c>
      <c r="J919" t="str">
        <f>INDEX(products!$A:$G, MATCH(orders!$D919, products!$A:$A, 0), MATCH(orders!J$1, products!$A$1:$G$1, 0))</f>
        <v>M</v>
      </c>
      <c r="K919">
        <f>INDEX(products!$A:$G, MATCH(orders!$D919, products!$A:$A, 0), MATCH(orders!K$1, products!$A$1:$G$1, 0))</f>
        <v>0.5</v>
      </c>
      <c r="L919">
        <f>INDEX(products!$A:$G, MATCH(orders!$D919, products!$A:$A, 0), MATCH(orders!L$1, products!$A$1:$G$1, 0))</f>
        <v>6.75</v>
      </c>
      <c r="M919">
        <f t="shared" si="14"/>
        <v>6.75</v>
      </c>
    </row>
    <row r="920" spans="1:13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IF(_xlfn.XLOOKUP(C920,customers!$A$1:$A$1001, customers!$C$1:$C$1001, , 0) = 0, "", _xlfn.XLOOKUP(C920,customers!$A$1:$A$1001, customers!$C$1:$C$1001, , 0))</f>
        <v>csorrellph@amazon.com</v>
      </c>
      <c r="H920" t="str">
        <f>_xlfn.XLOOKUP(C920,customers!$A$1:$A$1001, customers!$G$1:$G$1001, , 0)</f>
        <v>United Kingdom</v>
      </c>
      <c r="I920" t="str">
        <f>INDEX(products!$A:$G, MATCH(orders!$D920, products!$A:$A, 0), MATCH(orders!I$1, products!$A$1:$G$1, 0))</f>
        <v>Exc</v>
      </c>
      <c r="J920" t="str">
        <f>INDEX(products!$A:$G, MATCH(orders!$D920, products!$A:$A, 0), MATCH(orders!J$1, products!$A$1:$G$1, 0))</f>
        <v>D</v>
      </c>
      <c r="K920">
        <f>INDEX(products!$A:$G, MATCH(orders!$D920, products!$A:$A, 0), MATCH(orders!K$1, products!$A$1:$G$1, 0))</f>
        <v>0.5</v>
      </c>
      <c r="L920">
        <f>INDEX(products!$A:$G, MATCH(orders!$D920, products!$A:$A, 0), MATCH(orders!L$1, products!$A$1:$G$1, 0))</f>
        <v>7.29</v>
      </c>
      <c r="M920">
        <f t="shared" si="14"/>
        <v>21.87</v>
      </c>
    </row>
    <row r="921" spans="1:13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IF(_xlfn.XLOOKUP(C921,customers!$A$1:$A$1001, customers!$C$1:$C$1001, , 0) = 0, "", _xlfn.XLOOKUP(C921,customers!$A$1:$A$1001, customers!$C$1:$C$1001, , 0))</f>
        <v>qheavysidepj@unc.edu</v>
      </c>
      <c r="H921" t="str">
        <f>_xlfn.XLOOKUP(C921,customers!$A$1:$A$1001, customers!$G$1:$G$1001, , 0)</f>
        <v>United States</v>
      </c>
      <c r="I921" t="str">
        <f>INDEX(products!$A:$G, MATCH(orders!$D921, products!$A:$A, 0), MATCH(orders!I$1, products!$A$1:$G$1, 0))</f>
        <v>Rob</v>
      </c>
      <c r="J921" t="str">
        <f>INDEX(products!$A:$G, MATCH(orders!$D921, products!$A:$A, 0), MATCH(orders!J$1, products!$A$1:$G$1, 0))</f>
        <v>D</v>
      </c>
      <c r="K921">
        <f>INDEX(products!$A:$G, MATCH(orders!$D921, products!$A:$A, 0), MATCH(orders!K$1, products!$A$1:$G$1, 0))</f>
        <v>0.2</v>
      </c>
      <c r="L921">
        <f>INDEX(products!$A:$G, MATCH(orders!$D921, products!$A:$A, 0), MATCH(orders!L$1, products!$A$1:$G$1, 0))</f>
        <v>2.6849999999999996</v>
      </c>
      <c r="M921">
        <f t="shared" si="14"/>
        <v>13.424999999999997</v>
      </c>
    </row>
    <row r="922" spans="1:13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IF(_xlfn.XLOOKUP(C922,customers!$A$1:$A$1001, customers!$C$1:$C$1001, , 0) = 0, "", _xlfn.XLOOKUP(C922,customers!$A$1:$A$1001, customers!$C$1:$C$1001, , 0))</f>
        <v>hreuvenpk@whitehouse.gov</v>
      </c>
      <c r="H922" t="str">
        <f>_xlfn.XLOOKUP(C922,customers!$A$1:$A$1001, customers!$G$1:$G$1001, , 0)</f>
        <v>United States</v>
      </c>
      <c r="I922" t="str">
        <f>INDEX(products!$A:$G, MATCH(orders!$D922, products!$A:$A, 0), MATCH(orders!I$1, products!$A$1:$G$1, 0))</f>
        <v>Rob</v>
      </c>
      <c r="J922" t="str">
        <f>INDEX(products!$A:$G, MATCH(orders!$D922, products!$A:$A, 0), MATCH(orders!J$1, products!$A$1:$G$1, 0))</f>
        <v>D</v>
      </c>
      <c r="K922">
        <f>INDEX(products!$A:$G, MATCH(orders!$D922, products!$A:$A, 0), MATCH(orders!K$1, products!$A$1:$G$1, 0))</f>
        <v>2.5</v>
      </c>
      <c r="L922">
        <f>INDEX(products!$A:$G, MATCH(orders!$D922, products!$A:$A, 0), MATCH(orders!L$1, products!$A$1:$G$1, 0))</f>
        <v>20.584999999999997</v>
      </c>
      <c r="M922">
        <f t="shared" si="14"/>
        <v>123.50999999999999</v>
      </c>
    </row>
    <row r="923" spans="1:13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IF(_xlfn.XLOOKUP(C923,customers!$A$1:$A$1001, customers!$C$1:$C$1001, , 0) = 0, "", _xlfn.XLOOKUP(C923,customers!$A$1:$A$1001, customers!$C$1:$C$1001, , 0))</f>
        <v>mattwoolpl@nba.com</v>
      </c>
      <c r="H923" t="str">
        <f>_xlfn.XLOOKUP(C923,customers!$A$1:$A$1001, customers!$G$1:$G$1001, , 0)</f>
        <v>United States</v>
      </c>
      <c r="I923" t="str">
        <f>INDEX(products!$A:$G, MATCH(orders!$D923, products!$A:$A, 0), MATCH(orders!I$1, products!$A$1:$G$1, 0))</f>
        <v>Lib</v>
      </c>
      <c r="J923" t="str">
        <f>INDEX(products!$A:$G, MATCH(orders!$D923, products!$A:$A, 0), MATCH(orders!J$1, products!$A$1:$G$1, 0))</f>
        <v>D</v>
      </c>
      <c r="K923">
        <f>INDEX(products!$A:$G, MATCH(orders!$D923, products!$A:$A, 0), MATCH(orders!K$1, products!$A$1:$G$1, 0))</f>
        <v>0.2</v>
      </c>
      <c r="L923">
        <f>INDEX(products!$A:$G, MATCH(orders!$D923, products!$A:$A, 0), MATCH(orders!L$1, products!$A$1:$G$1, 0))</f>
        <v>3.8849999999999998</v>
      </c>
      <c r="M923">
        <f t="shared" si="14"/>
        <v>7.77</v>
      </c>
    </row>
    <row r="924" spans="1:13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 t="str">
        <f>IF(_xlfn.XLOOKUP(C924,customers!$A$1:$A$1001, customers!$C$1:$C$1001, , 0) = 0, "", _xlfn.XLOOKUP(C924,customers!$A$1:$A$1001, customers!$C$1:$C$1001, , 0))</f>
        <v/>
      </c>
      <c r="H924" t="str">
        <f>_xlfn.XLOOKUP(C924,customers!$A$1:$A$1001, customers!$G$1:$G$1001, , 0)</f>
        <v>United States</v>
      </c>
      <c r="I924" t="str">
        <f>INDEX(products!$A:$G, MATCH(orders!$D924, products!$A:$A, 0), MATCH(orders!I$1, products!$A$1:$G$1, 0))</f>
        <v>Ara</v>
      </c>
      <c r="J924" t="str">
        <f>INDEX(products!$A:$G, MATCH(orders!$D924, products!$A:$A, 0), MATCH(orders!J$1, products!$A$1:$G$1, 0))</f>
        <v>M</v>
      </c>
      <c r="K924">
        <f>INDEX(products!$A:$G, MATCH(orders!$D924, products!$A:$A, 0), MATCH(orders!K$1, products!$A$1:$G$1, 0))</f>
        <v>1</v>
      </c>
      <c r="L924">
        <f>INDEX(products!$A:$G, MATCH(orders!$D924, products!$A:$A, 0), MATCH(orders!L$1, products!$A$1:$G$1, 0))</f>
        <v>11.25</v>
      </c>
      <c r="M924">
        <f t="shared" si="14"/>
        <v>67.5</v>
      </c>
    </row>
    <row r="925" spans="1:13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IF(_xlfn.XLOOKUP(C925,customers!$A$1:$A$1001, customers!$C$1:$C$1001, , 0) = 0, "", _xlfn.XLOOKUP(C925,customers!$A$1:$A$1001, customers!$C$1:$C$1001, , 0))</f>
        <v>gwynespn@dagondesign.com</v>
      </c>
      <c r="H925" t="str">
        <f>_xlfn.XLOOKUP(C925,customers!$A$1:$A$1001, customers!$G$1:$G$1001, , 0)</f>
        <v>United States</v>
      </c>
      <c r="I925" t="str">
        <f>INDEX(products!$A:$G, MATCH(orders!$D925, products!$A:$A, 0), MATCH(orders!I$1, products!$A$1:$G$1, 0))</f>
        <v>Exc</v>
      </c>
      <c r="J925" t="str">
        <f>INDEX(products!$A:$G, MATCH(orders!$D925, products!$A:$A, 0), MATCH(orders!J$1, products!$A$1:$G$1, 0))</f>
        <v>D</v>
      </c>
      <c r="K925">
        <f>INDEX(products!$A:$G, MATCH(orders!$D925, products!$A:$A, 0), MATCH(orders!K$1, products!$A$1:$G$1, 0))</f>
        <v>2.5</v>
      </c>
      <c r="L925">
        <f>INDEX(products!$A:$G, MATCH(orders!$D925, products!$A:$A, 0), MATCH(orders!L$1, products!$A$1:$G$1, 0))</f>
        <v>27.945</v>
      </c>
      <c r="M925">
        <f t="shared" si="14"/>
        <v>27.945</v>
      </c>
    </row>
    <row r="926" spans="1:13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IF(_xlfn.XLOOKUP(C926,customers!$A$1:$A$1001, customers!$C$1:$C$1001, , 0) = 0, "", _xlfn.XLOOKUP(C926,customers!$A$1:$A$1001, customers!$C$1:$C$1001, , 0))</f>
        <v>cmaccourtpo@amazon.com</v>
      </c>
      <c r="H926" t="str">
        <f>_xlfn.XLOOKUP(C926,customers!$A$1:$A$1001, customers!$G$1:$G$1001, , 0)</f>
        <v>United States</v>
      </c>
      <c r="I926" t="str">
        <f>INDEX(products!$A:$G, MATCH(orders!$D926, products!$A:$A, 0), MATCH(orders!I$1, products!$A$1:$G$1, 0))</f>
        <v>Ara</v>
      </c>
      <c r="J926" t="str">
        <f>INDEX(products!$A:$G, MATCH(orders!$D926, products!$A:$A, 0), MATCH(orders!J$1, products!$A$1:$G$1, 0))</f>
        <v>L</v>
      </c>
      <c r="K926">
        <f>INDEX(products!$A:$G, MATCH(orders!$D926, products!$A:$A, 0), MATCH(orders!K$1, products!$A$1:$G$1, 0))</f>
        <v>2.5</v>
      </c>
      <c r="L926">
        <f>INDEX(products!$A:$G, MATCH(orders!$D926, products!$A:$A, 0), MATCH(orders!L$1, products!$A$1:$G$1, 0))</f>
        <v>29.784999999999997</v>
      </c>
      <c r="M926">
        <f t="shared" si="14"/>
        <v>89.35499999999999</v>
      </c>
    </row>
    <row r="927" spans="1:13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 t="str">
        <f>IF(_xlfn.XLOOKUP(C927,customers!$A$1:$A$1001, customers!$C$1:$C$1001, , 0) = 0, "", _xlfn.XLOOKUP(C927,customers!$A$1:$A$1001, customers!$C$1:$C$1001, , 0))</f>
        <v/>
      </c>
      <c r="H927" t="str">
        <f>_xlfn.XLOOKUP(C927,customers!$A$1:$A$1001, customers!$G$1:$G$1001, , 0)</f>
        <v>United States</v>
      </c>
      <c r="I927" t="str">
        <f>INDEX(products!$A:$G, MATCH(orders!$D927, products!$A:$A, 0), MATCH(orders!I$1, products!$A$1:$G$1, 0))</f>
        <v>Ara</v>
      </c>
      <c r="J927" t="str">
        <f>INDEX(products!$A:$G, MATCH(orders!$D927, products!$A:$A, 0), MATCH(orders!J$1, products!$A$1:$G$1, 0))</f>
        <v>M</v>
      </c>
      <c r="K927">
        <f>INDEX(products!$A:$G, MATCH(orders!$D927, products!$A:$A, 0), MATCH(orders!K$1, products!$A$1:$G$1, 0))</f>
        <v>0.5</v>
      </c>
      <c r="L927">
        <f>INDEX(products!$A:$G, MATCH(orders!$D927, products!$A:$A, 0), MATCH(orders!L$1, products!$A$1:$G$1, 0))</f>
        <v>6.75</v>
      </c>
      <c r="M927">
        <f t="shared" si="14"/>
        <v>20.25</v>
      </c>
    </row>
    <row r="928" spans="1:13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IF(_xlfn.XLOOKUP(C928,customers!$A$1:$A$1001, customers!$C$1:$C$1001, , 0) = 0, "", _xlfn.XLOOKUP(C928,customers!$A$1:$A$1001, customers!$C$1:$C$1001, , 0))</f>
        <v>ewilsonepq@eepurl.com</v>
      </c>
      <c r="H928" t="str">
        <f>_xlfn.XLOOKUP(C928,customers!$A$1:$A$1001, customers!$G$1:$G$1001, , 0)</f>
        <v>United States</v>
      </c>
      <c r="I928" t="str">
        <f>INDEX(products!$A:$G, MATCH(orders!$D928, products!$A:$A, 0), MATCH(orders!I$1, products!$A$1:$G$1, 0))</f>
        <v>Ara</v>
      </c>
      <c r="J928" t="str">
        <f>INDEX(products!$A:$G, MATCH(orders!$D928, products!$A:$A, 0), MATCH(orders!J$1, products!$A$1:$G$1, 0))</f>
        <v>M</v>
      </c>
      <c r="K928">
        <f>INDEX(products!$A:$G, MATCH(orders!$D928, products!$A:$A, 0), MATCH(orders!K$1, products!$A$1:$G$1, 0))</f>
        <v>0.5</v>
      </c>
      <c r="L928">
        <f>INDEX(products!$A:$G, MATCH(orders!$D928, products!$A:$A, 0), MATCH(orders!L$1, products!$A$1:$G$1, 0))</f>
        <v>6.75</v>
      </c>
      <c r="M928">
        <f t="shared" si="14"/>
        <v>33.75</v>
      </c>
    </row>
    <row r="929" spans="1:13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IF(_xlfn.XLOOKUP(C929,customers!$A$1:$A$1001, customers!$C$1:$C$1001, , 0) = 0, "", _xlfn.XLOOKUP(C929,customers!$A$1:$A$1001, customers!$C$1:$C$1001, , 0))</f>
        <v>dduffiepr@time.com</v>
      </c>
      <c r="H929" t="str">
        <f>_xlfn.XLOOKUP(C929,customers!$A$1:$A$1001, customers!$G$1:$G$1001, , 0)</f>
        <v>United States</v>
      </c>
      <c r="I929" t="str">
        <f>INDEX(products!$A:$G, MATCH(orders!$D929, products!$A:$A, 0), MATCH(orders!I$1, products!$A$1:$G$1, 0))</f>
        <v>Exc</v>
      </c>
      <c r="J929" t="str">
        <f>INDEX(products!$A:$G, MATCH(orders!$D929, products!$A:$A, 0), MATCH(orders!J$1, products!$A$1:$G$1, 0))</f>
        <v>D</v>
      </c>
      <c r="K929">
        <f>INDEX(products!$A:$G, MATCH(orders!$D929, products!$A:$A, 0), MATCH(orders!K$1, products!$A$1:$G$1, 0))</f>
        <v>2.5</v>
      </c>
      <c r="L929">
        <f>INDEX(products!$A:$G, MATCH(orders!$D929, products!$A:$A, 0), MATCH(orders!L$1, products!$A$1:$G$1, 0))</f>
        <v>27.945</v>
      </c>
      <c r="M929">
        <f t="shared" si="14"/>
        <v>111.78</v>
      </c>
    </row>
    <row r="930" spans="1:13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IF(_xlfn.XLOOKUP(C930,customers!$A$1:$A$1001, customers!$C$1:$C$1001, , 0) = 0, "", _xlfn.XLOOKUP(C930,customers!$A$1:$A$1001, customers!$C$1:$C$1001, , 0))</f>
        <v>mmatiasekps@ucoz.ru</v>
      </c>
      <c r="H930" t="str">
        <f>_xlfn.XLOOKUP(C930,customers!$A$1:$A$1001, customers!$G$1:$G$1001, , 0)</f>
        <v>United States</v>
      </c>
      <c r="I930" t="str">
        <f>INDEX(products!$A:$G, MATCH(orders!$D930, products!$A:$A, 0), MATCH(orders!I$1, products!$A$1:$G$1, 0))</f>
        <v>Exc</v>
      </c>
      <c r="J930" t="str">
        <f>INDEX(products!$A:$G, MATCH(orders!$D930, products!$A:$A, 0), MATCH(orders!J$1, products!$A$1:$G$1, 0))</f>
        <v>M</v>
      </c>
      <c r="K930">
        <f>INDEX(products!$A:$G, MATCH(orders!$D930, products!$A:$A, 0), MATCH(orders!K$1, products!$A$1:$G$1, 0))</f>
        <v>2.5</v>
      </c>
      <c r="L930">
        <f>INDEX(products!$A:$G, MATCH(orders!$D930, products!$A:$A, 0), MATCH(orders!L$1, products!$A$1:$G$1, 0))</f>
        <v>31.624999999999996</v>
      </c>
      <c r="M930">
        <f t="shared" si="14"/>
        <v>63.249999999999993</v>
      </c>
    </row>
    <row r="931" spans="1:13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IF(_xlfn.XLOOKUP(C931,customers!$A$1:$A$1001, customers!$C$1:$C$1001, , 0) = 0, "", _xlfn.XLOOKUP(C931,customers!$A$1:$A$1001, customers!$C$1:$C$1001, , 0))</f>
        <v>jcamillopt@shinystat.com</v>
      </c>
      <c r="H931" t="str">
        <f>_xlfn.XLOOKUP(C931,customers!$A$1:$A$1001, customers!$G$1:$G$1001, , 0)</f>
        <v>United States</v>
      </c>
      <c r="I931" t="str">
        <f>INDEX(products!$A:$G, MATCH(orders!$D931, products!$A:$A, 0), MATCH(orders!I$1, products!$A$1:$G$1, 0))</f>
        <v>Exc</v>
      </c>
      <c r="J931" t="str">
        <f>INDEX(products!$A:$G, MATCH(orders!$D931, products!$A:$A, 0), MATCH(orders!J$1, products!$A$1:$G$1, 0))</f>
        <v>L</v>
      </c>
      <c r="K931">
        <f>INDEX(products!$A:$G, MATCH(orders!$D931, products!$A:$A, 0), MATCH(orders!K$1, products!$A$1:$G$1, 0))</f>
        <v>0.2</v>
      </c>
      <c r="L931">
        <f>INDEX(products!$A:$G, MATCH(orders!$D931, products!$A:$A, 0), MATCH(orders!L$1, products!$A$1:$G$1, 0))</f>
        <v>4.4550000000000001</v>
      </c>
      <c r="M931">
        <f t="shared" si="14"/>
        <v>8.91</v>
      </c>
    </row>
    <row r="932" spans="1:13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IF(_xlfn.XLOOKUP(C932,customers!$A$1:$A$1001, customers!$C$1:$C$1001, , 0) = 0, "", _xlfn.XLOOKUP(C932,customers!$A$1:$A$1001, customers!$C$1:$C$1001, , 0))</f>
        <v>kphilbrickpu@cdc.gov</v>
      </c>
      <c r="H932" t="str">
        <f>_xlfn.XLOOKUP(C932,customers!$A$1:$A$1001, customers!$G$1:$G$1001, , 0)</f>
        <v>United States</v>
      </c>
      <c r="I932" t="str">
        <f>INDEX(products!$A:$G, MATCH(orders!$D932, products!$A:$A, 0), MATCH(orders!I$1, products!$A$1:$G$1, 0))</f>
        <v>Exc</v>
      </c>
      <c r="J932" t="str">
        <f>INDEX(products!$A:$G, MATCH(orders!$D932, products!$A:$A, 0), MATCH(orders!J$1, products!$A$1:$G$1, 0))</f>
        <v>D</v>
      </c>
      <c r="K932">
        <f>INDEX(products!$A:$G, MATCH(orders!$D932, products!$A:$A, 0), MATCH(orders!K$1, products!$A$1:$G$1, 0))</f>
        <v>1</v>
      </c>
      <c r="L932">
        <f>INDEX(products!$A:$G, MATCH(orders!$D932, products!$A:$A, 0), MATCH(orders!L$1, products!$A$1:$G$1, 0))</f>
        <v>12.15</v>
      </c>
      <c r="M932">
        <f t="shared" si="14"/>
        <v>12.15</v>
      </c>
    </row>
    <row r="933" spans="1:13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 t="str">
        <f>IF(_xlfn.XLOOKUP(C933,customers!$A$1:$A$1001, customers!$C$1:$C$1001, , 0) = 0, "", _xlfn.XLOOKUP(C933,customers!$A$1:$A$1001, customers!$C$1:$C$1001, , 0))</f>
        <v/>
      </c>
      <c r="H933" t="str">
        <f>_xlfn.XLOOKUP(C933,customers!$A$1:$A$1001, customers!$G$1:$G$1001, , 0)</f>
        <v>United States</v>
      </c>
      <c r="I933" t="str">
        <f>INDEX(products!$A:$G, MATCH(orders!$D933, products!$A:$A, 0), MATCH(orders!I$1, products!$A$1:$G$1, 0))</f>
        <v>Ara</v>
      </c>
      <c r="J933" t="str">
        <f>INDEX(products!$A:$G, MATCH(orders!$D933, products!$A:$A, 0), MATCH(orders!J$1, products!$A$1:$G$1, 0))</f>
        <v>D</v>
      </c>
      <c r="K933">
        <f>INDEX(products!$A:$G, MATCH(orders!$D933, products!$A:$A, 0), MATCH(orders!K$1, products!$A$1:$G$1, 0))</f>
        <v>0.5</v>
      </c>
      <c r="L933">
        <f>INDEX(products!$A:$G, MATCH(orders!$D933, products!$A:$A, 0), MATCH(orders!L$1, products!$A$1:$G$1, 0))</f>
        <v>5.97</v>
      </c>
      <c r="M933">
        <f t="shared" si="14"/>
        <v>23.88</v>
      </c>
    </row>
    <row r="934" spans="1:13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IF(_xlfn.XLOOKUP(C934,customers!$A$1:$A$1001, customers!$C$1:$C$1001, , 0) = 0, "", _xlfn.XLOOKUP(C934,customers!$A$1:$A$1001, customers!$C$1:$C$1001, , 0))</f>
        <v>bsillispw@istockphoto.com</v>
      </c>
      <c r="H934" t="str">
        <f>_xlfn.XLOOKUP(C934,customers!$A$1:$A$1001, customers!$G$1:$G$1001, , 0)</f>
        <v>United States</v>
      </c>
      <c r="I934" t="str">
        <f>INDEX(products!$A:$G, MATCH(orders!$D934, products!$A:$A, 0), MATCH(orders!I$1, products!$A$1:$G$1, 0))</f>
        <v>Exc</v>
      </c>
      <c r="J934" t="str">
        <f>INDEX(products!$A:$G, MATCH(orders!$D934, products!$A:$A, 0), MATCH(orders!J$1, products!$A$1:$G$1, 0))</f>
        <v>M</v>
      </c>
      <c r="K934">
        <f>INDEX(products!$A:$G, MATCH(orders!$D934, products!$A:$A, 0), MATCH(orders!K$1, products!$A$1:$G$1, 0))</f>
        <v>1</v>
      </c>
      <c r="L934">
        <f>INDEX(products!$A:$G, MATCH(orders!$D934, products!$A:$A, 0), MATCH(orders!L$1, products!$A$1:$G$1, 0))</f>
        <v>13.75</v>
      </c>
      <c r="M934">
        <f t="shared" si="14"/>
        <v>55</v>
      </c>
    </row>
    <row r="935" spans="1:13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 t="str">
        <f>IF(_xlfn.XLOOKUP(C935,customers!$A$1:$A$1001, customers!$C$1:$C$1001, , 0) = 0, "", _xlfn.XLOOKUP(C935,customers!$A$1:$A$1001, customers!$C$1:$C$1001, , 0))</f>
        <v/>
      </c>
      <c r="H935" t="str">
        <f>_xlfn.XLOOKUP(C935,customers!$A$1:$A$1001, customers!$G$1:$G$1001, , 0)</f>
        <v>United States</v>
      </c>
      <c r="I935" t="str">
        <f>INDEX(products!$A:$G, MATCH(orders!$D935, products!$A:$A, 0), MATCH(orders!I$1, products!$A$1:$G$1, 0))</f>
        <v>Rob</v>
      </c>
      <c r="J935" t="str">
        <f>INDEX(products!$A:$G, MATCH(orders!$D935, products!$A:$A, 0), MATCH(orders!J$1, products!$A$1:$G$1, 0))</f>
        <v>D</v>
      </c>
      <c r="K935">
        <f>INDEX(products!$A:$G, MATCH(orders!$D935, products!$A:$A, 0), MATCH(orders!K$1, products!$A$1:$G$1, 0))</f>
        <v>1</v>
      </c>
      <c r="L935">
        <f>INDEX(products!$A:$G, MATCH(orders!$D935, products!$A:$A, 0), MATCH(orders!L$1, products!$A$1:$G$1, 0))</f>
        <v>8.9499999999999993</v>
      </c>
      <c r="M935">
        <f t="shared" si="14"/>
        <v>26.849999999999998</v>
      </c>
    </row>
    <row r="936" spans="1:13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IF(_xlfn.XLOOKUP(C936,customers!$A$1:$A$1001, customers!$C$1:$C$1001, , 0) = 0, "", _xlfn.XLOOKUP(C936,customers!$A$1:$A$1001, customers!$C$1:$C$1001, , 0))</f>
        <v>rcuttspy@techcrunch.com</v>
      </c>
      <c r="H936" t="str">
        <f>_xlfn.XLOOKUP(C936,customers!$A$1:$A$1001, customers!$G$1:$G$1001, , 0)</f>
        <v>United States</v>
      </c>
      <c r="I936" t="str">
        <f>INDEX(products!$A:$G, MATCH(orders!$D936, products!$A:$A, 0), MATCH(orders!I$1, products!$A$1:$G$1, 0))</f>
        <v>Rob</v>
      </c>
      <c r="J936" t="str">
        <f>INDEX(products!$A:$G, MATCH(orders!$D936, products!$A:$A, 0), MATCH(orders!J$1, products!$A$1:$G$1, 0))</f>
        <v>M</v>
      </c>
      <c r="K936">
        <f>INDEX(products!$A:$G, MATCH(orders!$D936, products!$A:$A, 0), MATCH(orders!K$1, products!$A$1:$G$1, 0))</f>
        <v>2.5</v>
      </c>
      <c r="L936">
        <f>INDEX(products!$A:$G, MATCH(orders!$D936, products!$A:$A, 0), MATCH(orders!L$1, products!$A$1:$G$1, 0))</f>
        <v>22.884999999999998</v>
      </c>
      <c r="M936">
        <f t="shared" si="14"/>
        <v>114.42499999999998</v>
      </c>
    </row>
    <row r="937" spans="1:13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IF(_xlfn.XLOOKUP(C937,customers!$A$1:$A$1001, customers!$C$1:$C$1001, , 0) = 0, "", _xlfn.XLOOKUP(C937,customers!$A$1:$A$1001, customers!$C$1:$C$1001, , 0))</f>
        <v>mdelvespz@nature.com</v>
      </c>
      <c r="H937" t="str">
        <f>_xlfn.XLOOKUP(C937,customers!$A$1:$A$1001, customers!$G$1:$G$1001, , 0)</f>
        <v>United States</v>
      </c>
      <c r="I937" t="str">
        <f>INDEX(products!$A:$G, MATCH(orders!$D937, products!$A:$A, 0), MATCH(orders!I$1, products!$A$1:$G$1, 0))</f>
        <v>Ara</v>
      </c>
      <c r="J937" t="str">
        <f>INDEX(products!$A:$G, MATCH(orders!$D937, products!$A:$A, 0), MATCH(orders!J$1, products!$A$1:$G$1, 0))</f>
        <v>M</v>
      </c>
      <c r="K937">
        <f>INDEX(products!$A:$G, MATCH(orders!$D937, products!$A:$A, 0), MATCH(orders!K$1, products!$A$1:$G$1, 0))</f>
        <v>2.5</v>
      </c>
      <c r="L937">
        <f>INDEX(products!$A:$G, MATCH(orders!$D937, products!$A:$A, 0), MATCH(orders!L$1, products!$A$1:$G$1, 0))</f>
        <v>25.874999999999996</v>
      </c>
      <c r="M937">
        <f t="shared" si="14"/>
        <v>155.24999999999997</v>
      </c>
    </row>
    <row r="938" spans="1:13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IF(_xlfn.XLOOKUP(C938,customers!$A$1:$A$1001, customers!$C$1:$C$1001, , 0) = 0, "", _xlfn.XLOOKUP(C938,customers!$A$1:$A$1001, customers!$C$1:$C$1001, , 0))</f>
        <v>dgrittonq0@nydailynews.com</v>
      </c>
      <c r="H938" t="str">
        <f>_xlfn.XLOOKUP(C938,customers!$A$1:$A$1001, customers!$G$1:$G$1001, , 0)</f>
        <v>United States</v>
      </c>
      <c r="I938" t="str">
        <f>INDEX(products!$A:$G, MATCH(orders!$D938, products!$A:$A, 0), MATCH(orders!I$1, products!$A$1:$G$1, 0))</f>
        <v>Lib</v>
      </c>
      <c r="J938" t="str">
        <f>INDEX(products!$A:$G, MATCH(orders!$D938, products!$A:$A, 0), MATCH(orders!J$1, products!$A$1:$G$1, 0))</f>
        <v>D</v>
      </c>
      <c r="K938">
        <f>INDEX(products!$A:$G, MATCH(orders!$D938, products!$A:$A, 0), MATCH(orders!K$1, products!$A$1:$G$1, 0))</f>
        <v>0.5</v>
      </c>
      <c r="L938">
        <f>INDEX(products!$A:$G, MATCH(orders!$D938, products!$A:$A, 0), MATCH(orders!L$1, products!$A$1:$G$1, 0))</f>
        <v>7.77</v>
      </c>
      <c r="M938">
        <f t="shared" si="14"/>
        <v>23.31</v>
      </c>
    </row>
    <row r="939" spans="1:13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IF(_xlfn.XLOOKUP(C939,customers!$A$1:$A$1001, customers!$C$1:$C$1001, , 0) = 0, "", _xlfn.XLOOKUP(C939,customers!$A$1:$A$1001, customers!$C$1:$C$1001, , 0))</f>
        <v>dgrittonq0@nydailynews.com</v>
      </c>
      <c r="H939" t="str">
        <f>_xlfn.XLOOKUP(C939,customers!$A$1:$A$1001, customers!$G$1:$G$1001, , 0)</f>
        <v>United States</v>
      </c>
      <c r="I939" t="str">
        <f>INDEX(products!$A:$G, MATCH(orders!$D939, products!$A:$A, 0), MATCH(orders!I$1, products!$A$1:$G$1, 0))</f>
        <v>Rob</v>
      </c>
      <c r="J939" t="str">
        <f>INDEX(products!$A:$G, MATCH(orders!$D939, products!$A:$A, 0), MATCH(orders!J$1, products!$A$1:$G$1, 0))</f>
        <v>M</v>
      </c>
      <c r="K939">
        <f>INDEX(products!$A:$G, MATCH(orders!$D939, products!$A:$A, 0), MATCH(orders!K$1, products!$A$1:$G$1, 0))</f>
        <v>2.5</v>
      </c>
      <c r="L939">
        <f>INDEX(products!$A:$G, MATCH(orders!$D939, products!$A:$A, 0), MATCH(orders!L$1, products!$A$1:$G$1, 0))</f>
        <v>22.884999999999998</v>
      </c>
      <c r="M939">
        <f t="shared" si="14"/>
        <v>91.539999999999992</v>
      </c>
    </row>
    <row r="940" spans="1:13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IF(_xlfn.XLOOKUP(C940,customers!$A$1:$A$1001, customers!$C$1:$C$1001, , 0) = 0, "", _xlfn.XLOOKUP(C940,customers!$A$1:$A$1001, customers!$C$1:$C$1001, , 0))</f>
        <v>dgutq2@umich.edu</v>
      </c>
      <c r="H940" t="str">
        <f>_xlfn.XLOOKUP(C940,customers!$A$1:$A$1001, customers!$G$1:$G$1001, , 0)</f>
        <v>United States</v>
      </c>
      <c r="I940" t="str">
        <f>INDEX(products!$A:$G, MATCH(orders!$D940, products!$A:$A, 0), MATCH(orders!I$1, products!$A$1:$G$1, 0))</f>
        <v>Exc</v>
      </c>
      <c r="J940" t="str">
        <f>INDEX(products!$A:$G, MATCH(orders!$D940, products!$A:$A, 0), MATCH(orders!J$1, products!$A$1:$G$1, 0))</f>
        <v>L</v>
      </c>
      <c r="K940">
        <f>INDEX(products!$A:$G, MATCH(orders!$D940, products!$A:$A, 0), MATCH(orders!K$1, products!$A$1:$G$1, 0))</f>
        <v>1</v>
      </c>
      <c r="L940">
        <f>INDEX(products!$A:$G, MATCH(orders!$D940, products!$A:$A, 0), MATCH(orders!L$1, products!$A$1:$G$1, 0))</f>
        <v>14.85</v>
      </c>
      <c r="M940">
        <f t="shared" si="14"/>
        <v>74.25</v>
      </c>
    </row>
    <row r="941" spans="1:13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IF(_xlfn.XLOOKUP(C941,customers!$A$1:$A$1001, customers!$C$1:$C$1001, , 0) = 0, "", _xlfn.XLOOKUP(C941,customers!$A$1:$A$1001, customers!$C$1:$C$1001, , 0))</f>
        <v>wpummeryq3@topsy.com</v>
      </c>
      <c r="H941" t="str">
        <f>_xlfn.XLOOKUP(C941,customers!$A$1:$A$1001, customers!$G$1:$G$1001, , 0)</f>
        <v>United States</v>
      </c>
      <c r="I941" t="str">
        <f>INDEX(products!$A:$G, MATCH(orders!$D941, products!$A:$A, 0), MATCH(orders!I$1, products!$A$1:$G$1, 0))</f>
        <v>Lib</v>
      </c>
      <c r="J941" t="str">
        <f>INDEX(products!$A:$G, MATCH(orders!$D941, products!$A:$A, 0), MATCH(orders!J$1, products!$A$1:$G$1, 0))</f>
        <v>L</v>
      </c>
      <c r="K941">
        <f>INDEX(products!$A:$G, MATCH(orders!$D941, products!$A:$A, 0), MATCH(orders!K$1, products!$A$1:$G$1, 0))</f>
        <v>0.2</v>
      </c>
      <c r="L941">
        <f>INDEX(products!$A:$G, MATCH(orders!$D941, products!$A:$A, 0), MATCH(orders!L$1, products!$A$1:$G$1, 0))</f>
        <v>4.7549999999999999</v>
      </c>
      <c r="M941">
        <f t="shared" si="14"/>
        <v>28.53</v>
      </c>
    </row>
    <row r="942" spans="1:13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IF(_xlfn.XLOOKUP(C942,customers!$A$1:$A$1001, customers!$C$1:$C$1001, , 0) = 0, "", _xlfn.XLOOKUP(C942,customers!$A$1:$A$1001, customers!$C$1:$C$1001, , 0))</f>
        <v>gsiudaq4@nytimes.com</v>
      </c>
      <c r="H942" t="str">
        <f>_xlfn.XLOOKUP(C942,customers!$A$1:$A$1001, customers!$G$1:$G$1001, , 0)</f>
        <v>United States</v>
      </c>
      <c r="I942" t="str">
        <f>INDEX(products!$A:$G, MATCH(orders!$D942, products!$A:$A, 0), MATCH(orders!I$1, products!$A$1:$G$1, 0))</f>
        <v>Rob</v>
      </c>
      <c r="J942" t="str">
        <f>INDEX(products!$A:$G, MATCH(orders!$D942, products!$A:$A, 0), MATCH(orders!J$1, products!$A$1:$G$1, 0))</f>
        <v>L</v>
      </c>
      <c r="K942">
        <f>INDEX(products!$A:$G, MATCH(orders!$D942, products!$A:$A, 0), MATCH(orders!K$1, products!$A$1:$G$1, 0))</f>
        <v>0.5</v>
      </c>
      <c r="L942">
        <f>INDEX(products!$A:$G, MATCH(orders!$D942, products!$A:$A, 0), MATCH(orders!L$1, products!$A$1:$G$1, 0))</f>
        <v>7.169999999999999</v>
      </c>
      <c r="M942">
        <f t="shared" si="14"/>
        <v>14.339999999999998</v>
      </c>
    </row>
    <row r="943" spans="1:13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IF(_xlfn.XLOOKUP(C943,customers!$A$1:$A$1001, customers!$C$1:$C$1001, , 0) = 0, "", _xlfn.XLOOKUP(C943,customers!$A$1:$A$1001, customers!$C$1:$C$1001, , 0))</f>
        <v>hcrowneq5@wufoo.com</v>
      </c>
      <c r="H943" t="str">
        <f>_xlfn.XLOOKUP(C943,customers!$A$1:$A$1001, customers!$G$1:$G$1001, , 0)</f>
        <v>Ireland</v>
      </c>
      <c r="I943" t="str">
        <f>INDEX(products!$A:$G, MATCH(orders!$D943, products!$A:$A, 0), MATCH(orders!I$1, products!$A$1:$G$1, 0))</f>
        <v>Ara</v>
      </c>
      <c r="J943" t="str">
        <f>INDEX(products!$A:$G, MATCH(orders!$D943, products!$A:$A, 0), MATCH(orders!J$1, products!$A$1:$G$1, 0))</f>
        <v>L</v>
      </c>
      <c r="K943">
        <f>INDEX(products!$A:$G, MATCH(orders!$D943, products!$A:$A, 0), MATCH(orders!K$1, products!$A$1:$G$1, 0))</f>
        <v>0.5</v>
      </c>
      <c r="L943">
        <f>INDEX(products!$A:$G, MATCH(orders!$D943, products!$A:$A, 0), MATCH(orders!L$1, products!$A$1:$G$1, 0))</f>
        <v>7.77</v>
      </c>
      <c r="M943">
        <f t="shared" si="14"/>
        <v>15.54</v>
      </c>
    </row>
    <row r="944" spans="1:13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IF(_xlfn.XLOOKUP(C944,customers!$A$1:$A$1001, customers!$C$1:$C$1001, , 0) = 0, "", _xlfn.XLOOKUP(C944,customers!$A$1:$A$1001, customers!$C$1:$C$1001, , 0))</f>
        <v>vpawseyq6@tiny.cc</v>
      </c>
      <c r="H944" t="str">
        <f>_xlfn.XLOOKUP(C944,customers!$A$1:$A$1001, customers!$G$1:$G$1001, , 0)</f>
        <v>United States</v>
      </c>
      <c r="I944" t="str">
        <f>INDEX(products!$A:$G, MATCH(orders!$D944, products!$A:$A, 0), MATCH(orders!I$1, products!$A$1:$G$1, 0))</f>
        <v>Rob</v>
      </c>
      <c r="J944" t="str">
        <f>INDEX(products!$A:$G, MATCH(orders!$D944, products!$A:$A, 0), MATCH(orders!J$1, products!$A$1:$G$1, 0))</f>
        <v>L</v>
      </c>
      <c r="K944">
        <f>INDEX(products!$A:$G, MATCH(orders!$D944, products!$A:$A, 0), MATCH(orders!K$1, products!$A$1:$G$1, 0))</f>
        <v>1</v>
      </c>
      <c r="L944">
        <f>INDEX(products!$A:$G, MATCH(orders!$D944, products!$A:$A, 0), MATCH(orders!L$1, products!$A$1:$G$1, 0))</f>
        <v>11.95</v>
      </c>
      <c r="M944">
        <f t="shared" si="14"/>
        <v>35.849999999999994</v>
      </c>
    </row>
    <row r="945" spans="1:13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IF(_xlfn.XLOOKUP(C945,customers!$A$1:$A$1001, customers!$C$1:$C$1001, , 0) = 0, "", _xlfn.XLOOKUP(C945,customers!$A$1:$A$1001, customers!$C$1:$C$1001, , 0))</f>
        <v>awaterhouseq7@istockphoto.com</v>
      </c>
      <c r="H945" t="str">
        <f>_xlfn.XLOOKUP(C945,customers!$A$1:$A$1001, customers!$G$1:$G$1001, , 0)</f>
        <v>United States</v>
      </c>
      <c r="I945" t="str">
        <f>INDEX(products!$A:$G, MATCH(orders!$D945, products!$A:$A, 0), MATCH(orders!I$1, products!$A$1:$G$1, 0))</f>
        <v>Ara</v>
      </c>
      <c r="J945" t="str">
        <f>INDEX(products!$A:$G, MATCH(orders!$D945, products!$A:$A, 0), MATCH(orders!J$1, products!$A$1:$G$1, 0))</f>
        <v>L</v>
      </c>
      <c r="K945">
        <f>INDEX(products!$A:$G, MATCH(orders!$D945, products!$A:$A, 0), MATCH(orders!K$1, products!$A$1:$G$1, 0))</f>
        <v>0.5</v>
      </c>
      <c r="L945">
        <f>INDEX(products!$A:$G, MATCH(orders!$D945, products!$A:$A, 0), MATCH(orders!L$1, products!$A$1:$G$1, 0))</f>
        <v>7.77</v>
      </c>
      <c r="M945">
        <f t="shared" si="14"/>
        <v>46.62</v>
      </c>
    </row>
    <row r="946" spans="1:13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IF(_xlfn.XLOOKUP(C946,customers!$A$1:$A$1001, customers!$C$1:$C$1001, , 0) = 0, "", _xlfn.XLOOKUP(C946,customers!$A$1:$A$1001, customers!$C$1:$C$1001, , 0))</f>
        <v>fhaughianq8@1688.com</v>
      </c>
      <c r="H946" t="str">
        <f>_xlfn.XLOOKUP(C946,customers!$A$1:$A$1001, customers!$G$1:$G$1001, , 0)</f>
        <v>United States</v>
      </c>
      <c r="I946" t="str">
        <f>INDEX(products!$A:$G, MATCH(orders!$D946, products!$A:$A, 0), MATCH(orders!I$1, products!$A$1:$G$1, 0))</f>
        <v>Rob</v>
      </c>
      <c r="J946" t="str">
        <f>INDEX(products!$A:$G, MATCH(orders!$D946, products!$A:$A, 0), MATCH(orders!J$1, products!$A$1:$G$1, 0))</f>
        <v>L</v>
      </c>
      <c r="K946">
        <f>INDEX(products!$A:$G, MATCH(orders!$D946, products!$A:$A, 0), MATCH(orders!K$1, products!$A$1:$G$1, 0))</f>
        <v>0.5</v>
      </c>
      <c r="L946">
        <f>INDEX(products!$A:$G, MATCH(orders!$D946, products!$A:$A, 0), MATCH(orders!L$1, products!$A$1:$G$1, 0))</f>
        <v>7.169999999999999</v>
      </c>
      <c r="M946">
        <f t="shared" si="14"/>
        <v>35.849999999999994</v>
      </c>
    </row>
    <row r="947" spans="1:13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 t="str">
        <f>IF(_xlfn.XLOOKUP(C947,customers!$A$1:$A$1001, customers!$C$1:$C$1001, , 0) = 0, "", _xlfn.XLOOKUP(C947,customers!$A$1:$A$1001, customers!$C$1:$C$1001, , 0))</f>
        <v/>
      </c>
      <c r="H947" t="str">
        <f>_xlfn.XLOOKUP(C947,customers!$A$1:$A$1001, customers!$G$1:$G$1001, , 0)</f>
        <v>United States</v>
      </c>
      <c r="I947" t="str">
        <f>INDEX(products!$A:$G, MATCH(orders!$D947, products!$A:$A, 0), MATCH(orders!I$1, products!$A$1:$G$1, 0))</f>
        <v>Lib</v>
      </c>
      <c r="J947" t="str">
        <f>INDEX(products!$A:$G, MATCH(orders!$D947, products!$A:$A, 0), MATCH(orders!J$1, products!$A$1:$G$1, 0))</f>
        <v>D</v>
      </c>
      <c r="K947">
        <f>INDEX(products!$A:$G, MATCH(orders!$D947, products!$A:$A, 0), MATCH(orders!K$1, products!$A$1:$G$1, 0))</f>
        <v>2.5</v>
      </c>
      <c r="L947">
        <f>INDEX(products!$A:$G, MATCH(orders!$D947, products!$A:$A, 0), MATCH(orders!L$1, products!$A$1:$G$1, 0))</f>
        <v>29.784999999999997</v>
      </c>
      <c r="M947">
        <f t="shared" si="14"/>
        <v>119.13999999999999</v>
      </c>
    </row>
    <row r="948" spans="1:13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 t="str">
        <f>IF(_xlfn.XLOOKUP(C948,customers!$A$1:$A$1001, customers!$C$1:$C$1001, , 0) = 0, "", _xlfn.XLOOKUP(C948,customers!$A$1:$A$1001, customers!$C$1:$C$1001, , 0))</f>
        <v/>
      </c>
      <c r="H948" t="str">
        <f>_xlfn.XLOOKUP(C948,customers!$A$1:$A$1001, customers!$G$1:$G$1001, , 0)</f>
        <v>United States</v>
      </c>
      <c r="I948" t="str">
        <f>INDEX(products!$A:$G, MATCH(orders!$D948, products!$A:$A, 0), MATCH(orders!I$1, products!$A$1:$G$1, 0))</f>
        <v>Lib</v>
      </c>
      <c r="J948" t="str">
        <f>INDEX(products!$A:$G, MATCH(orders!$D948, products!$A:$A, 0), MATCH(orders!J$1, products!$A$1:$G$1, 0))</f>
        <v>D</v>
      </c>
      <c r="K948">
        <f>INDEX(products!$A:$G, MATCH(orders!$D948, products!$A:$A, 0), MATCH(orders!K$1, products!$A$1:$G$1, 0))</f>
        <v>0.5</v>
      </c>
      <c r="L948">
        <f>INDEX(products!$A:$G, MATCH(orders!$D948, products!$A:$A, 0), MATCH(orders!L$1, products!$A$1:$G$1, 0))</f>
        <v>7.77</v>
      </c>
      <c r="M948">
        <f t="shared" si="14"/>
        <v>23.31</v>
      </c>
    </row>
    <row r="949" spans="1:13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IF(_xlfn.XLOOKUP(C949,customers!$A$1:$A$1001, customers!$C$1:$C$1001, , 0) = 0, "", _xlfn.XLOOKUP(C949,customers!$A$1:$A$1001, customers!$C$1:$C$1001, , 0))</f>
        <v>rfaltinqb@topsy.com</v>
      </c>
      <c r="H949" t="str">
        <f>_xlfn.XLOOKUP(C949,customers!$A$1:$A$1001, customers!$G$1:$G$1001, , 0)</f>
        <v>Ireland</v>
      </c>
      <c r="I949" t="str">
        <f>INDEX(products!$A:$G, MATCH(orders!$D949, products!$A:$A, 0), MATCH(orders!I$1, products!$A$1:$G$1, 0))</f>
        <v>Ara</v>
      </c>
      <c r="J949" t="str">
        <f>INDEX(products!$A:$G, MATCH(orders!$D949, products!$A:$A, 0), MATCH(orders!J$1, products!$A$1:$G$1, 0))</f>
        <v>M</v>
      </c>
      <c r="K949">
        <f>INDEX(products!$A:$G, MATCH(orders!$D949, products!$A:$A, 0), MATCH(orders!K$1, products!$A$1:$G$1, 0))</f>
        <v>1</v>
      </c>
      <c r="L949">
        <f>INDEX(products!$A:$G, MATCH(orders!$D949, products!$A:$A, 0), MATCH(orders!L$1, products!$A$1:$G$1, 0))</f>
        <v>11.25</v>
      </c>
      <c r="M949">
        <f t="shared" si="14"/>
        <v>11.25</v>
      </c>
    </row>
    <row r="950" spans="1:13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IF(_xlfn.XLOOKUP(C950,customers!$A$1:$A$1001, customers!$C$1:$C$1001, , 0) = 0, "", _xlfn.XLOOKUP(C950,customers!$A$1:$A$1001, customers!$C$1:$C$1001, , 0))</f>
        <v>gcheekeqc@sitemeter.com</v>
      </c>
      <c r="H950" t="str">
        <f>_xlfn.XLOOKUP(C950,customers!$A$1:$A$1001, customers!$G$1:$G$1001, , 0)</f>
        <v>United Kingdom</v>
      </c>
      <c r="I950" t="str">
        <f>INDEX(products!$A:$G, MATCH(orders!$D950, products!$A:$A, 0), MATCH(orders!I$1, products!$A$1:$G$1, 0))</f>
        <v>Exc</v>
      </c>
      <c r="J950" t="str">
        <f>INDEX(products!$A:$G, MATCH(orders!$D950, products!$A:$A, 0), MATCH(orders!J$1, products!$A$1:$G$1, 0))</f>
        <v>D</v>
      </c>
      <c r="K950">
        <f>INDEX(products!$A:$G, MATCH(orders!$D950, products!$A:$A, 0), MATCH(orders!K$1, products!$A$1:$G$1, 0))</f>
        <v>2.5</v>
      </c>
      <c r="L950">
        <f>INDEX(products!$A:$G, MATCH(orders!$D950, products!$A:$A, 0), MATCH(orders!L$1, products!$A$1:$G$1, 0))</f>
        <v>27.945</v>
      </c>
      <c r="M950">
        <f t="shared" si="14"/>
        <v>83.835000000000008</v>
      </c>
    </row>
    <row r="951" spans="1:13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IF(_xlfn.XLOOKUP(C951,customers!$A$1:$A$1001, customers!$C$1:$C$1001, , 0) = 0, "", _xlfn.XLOOKUP(C951,customers!$A$1:$A$1001, customers!$C$1:$C$1001, , 0))</f>
        <v>grattqd@phpbb.com</v>
      </c>
      <c r="H951" t="str">
        <f>_xlfn.XLOOKUP(C951,customers!$A$1:$A$1001, customers!$G$1:$G$1001, , 0)</f>
        <v>Ireland</v>
      </c>
      <c r="I951" t="str">
        <f>INDEX(products!$A:$G, MATCH(orders!$D951, products!$A:$A, 0), MATCH(orders!I$1, products!$A$1:$G$1, 0))</f>
        <v>Rob</v>
      </c>
      <c r="J951" t="str">
        <f>INDEX(products!$A:$G, MATCH(orders!$D951, products!$A:$A, 0), MATCH(orders!J$1, products!$A$1:$G$1, 0))</f>
        <v>L</v>
      </c>
      <c r="K951">
        <f>INDEX(products!$A:$G, MATCH(orders!$D951, products!$A:$A, 0), MATCH(orders!K$1, products!$A$1:$G$1, 0))</f>
        <v>2.5</v>
      </c>
      <c r="L951">
        <f>INDEX(products!$A:$G, MATCH(orders!$D951, products!$A:$A, 0), MATCH(orders!L$1, products!$A$1:$G$1, 0))</f>
        <v>27.484999999999996</v>
      </c>
      <c r="M951">
        <f t="shared" si="14"/>
        <v>109.93999999999998</v>
      </c>
    </row>
    <row r="952" spans="1:13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 t="str">
        <f>IF(_xlfn.XLOOKUP(C952,customers!$A$1:$A$1001, customers!$C$1:$C$1001, , 0) = 0, "", _xlfn.XLOOKUP(C952,customers!$A$1:$A$1001, customers!$C$1:$C$1001, , 0))</f>
        <v/>
      </c>
      <c r="H952" t="str">
        <f>_xlfn.XLOOKUP(C952,customers!$A$1:$A$1001, customers!$G$1:$G$1001, , 0)</f>
        <v>United States</v>
      </c>
      <c r="I952" t="str">
        <f>INDEX(products!$A:$G, MATCH(orders!$D952, products!$A:$A, 0), MATCH(orders!I$1, products!$A$1:$G$1, 0))</f>
        <v>Rob</v>
      </c>
      <c r="J952" t="str">
        <f>INDEX(products!$A:$G, MATCH(orders!$D952, products!$A:$A, 0), MATCH(orders!J$1, products!$A$1:$G$1, 0))</f>
        <v>L</v>
      </c>
      <c r="K952">
        <f>INDEX(products!$A:$G, MATCH(orders!$D952, products!$A:$A, 0), MATCH(orders!K$1, products!$A$1:$G$1, 0))</f>
        <v>0.2</v>
      </c>
      <c r="L952">
        <f>INDEX(products!$A:$G, MATCH(orders!$D952, products!$A:$A, 0), MATCH(orders!L$1, products!$A$1:$G$1, 0))</f>
        <v>3.5849999999999995</v>
      </c>
      <c r="M952">
        <f t="shared" si="14"/>
        <v>14.339999999999998</v>
      </c>
    </row>
    <row r="953" spans="1:13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IF(_xlfn.XLOOKUP(C953,customers!$A$1:$A$1001, customers!$C$1:$C$1001, , 0) = 0, "", _xlfn.XLOOKUP(C953,customers!$A$1:$A$1001, customers!$C$1:$C$1001, , 0))</f>
        <v>ieberleinqf@hc360.com</v>
      </c>
      <c r="H953" t="str">
        <f>_xlfn.XLOOKUP(C953,customers!$A$1:$A$1001, customers!$G$1:$G$1001, , 0)</f>
        <v>United States</v>
      </c>
      <c r="I953" t="str">
        <f>INDEX(products!$A:$G, MATCH(orders!$D953, products!$A:$A, 0), MATCH(orders!I$1, products!$A$1:$G$1, 0))</f>
        <v>Rob</v>
      </c>
      <c r="J953" t="str">
        <f>INDEX(products!$A:$G, MATCH(orders!$D953, products!$A:$A, 0), MATCH(orders!J$1, products!$A$1:$G$1, 0))</f>
        <v>L</v>
      </c>
      <c r="K953">
        <f>INDEX(products!$A:$G, MATCH(orders!$D953, products!$A:$A, 0), MATCH(orders!K$1, products!$A$1:$G$1, 0))</f>
        <v>0.2</v>
      </c>
      <c r="L953">
        <f>INDEX(products!$A:$G, MATCH(orders!$D953, products!$A:$A, 0), MATCH(orders!L$1, products!$A$1:$G$1, 0))</f>
        <v>3.5849999999999995</v>
      </c>
      <c r="M953">
        <f t="shared" si="14"/>
        <v>21.509999999999998</v>
      </c>
    </row>
    <row r="954" spans="1:13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IF(_xlfn.XLOOKUP(C954,customers!$A$1:$A$1001, customers!$C$1:$C$1001, , 0) = 0, "", _xlfn.XLOOKUP(C954,customers!$A$1:$A$1001, customers!$C$1:$C$1001, , 0))</f>
        <v>jdrengqg@uiuc.edu</v>
      </c>
      <c r="H954" t="str">
        <f>_xlfn.XLOOKUP(C954,customers!$A$1:$A$1001, customers!$G$1:$G$1001, , 0)</f>
        <v>Ireland</v>
      </c>
      <c r="I954" t="str">
        <f>INDEX(products!$A:$G, MATCH(orders!$D954, products!$A:$A, 0), MATCH(orders!I$1, products!$A$1:$G$1, 0))</f>
        <v>Ara</v>
      </c>
      <c r="J954" t="str">
        <f>INDEX(products!$A:$G, MATCH(orders!$D954, products!$A:$A, 0), MATCH(orders!J$1, products!$A$1:$G$1, 0))</f>
        <v>M</v>
      </c>
      <c r="K954">
        <f>INDEX(products!$A:$G, MATCH(orders!$D954, products!$A:$A, 0), MATCH(orders!K$1, products!$A$1:$G$1, 0))</f>
        <v>1</v>
      </c>
      <c r="L954">
        <f>INDEX(products!$A:$G, MATCH(orders!$D954, products!$A:$A, 0), MATCH(orders!L$1, products!$A$1:$G$1, 0))</f>
        <v>11.25</v>
      </c>
      <c r="M954">
        <f t="shared" si="14"/>
        <v>22.5</v>
      </c>
    </row>
    <row r="955" spans="1:13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 t="str">
        <f>IF(_xlfn.XLOOKUP(C955,customers!$A$1:$A$1001, customers!$C$1:$C$1001, , 0) = 0, "", _xlfn.XLOOKUP(C955,customers!$A$1:$A$1001, customers!$C$1:$C$1001, , 0))</f>
        <v/>
      </c>
      <c r="H955" t="str">
        <f>_xlfn.XLOOKUP(C955,customers!$A$1:$A$1001, customers!$G$1:$G$1001, , 0)</f>
        <v>United States</v>
      </c>
      <c r="I955" t="str">
        <f>INDEX(products!$A:$G, MATCH(orders!$D955, products!$A:$A, 0), MATCH(orders!I$1, products!$A$1:$G$1, 0))</f>
        <v>Ara</v>
      </c>
      <c r="J955" t="str">
        <f>INDEX(products!$A:$G, MATCH(orders!$D955, products!$A:$A, 0), MATCH(orders!J$1, products!$A$1:$G$1, 0))</f>
        <v>L</v>
      </c>
      <c r="K955">
        <f>INDEX(products!$A:$G, MATCH(orders!$D955, products!$A:$A, 0), MATCH(orders!K$1, products!$A$1:$G$1, 0))</f>
        <v>0.2</v>
      </c>
      <c r="L955">
        <f>INDEX(products!$A:$G, MATCH(orders!$D955, products!$A:$A, 0), MATCH(orders!L$1, products!$A$1:$G$1, 0))</f>
        <v>3.8849999999999998</v>
      </c>
      <c r="M955">
        <f t="shared" si="14"/>
        <v>3.8849999999999998</v>
      </c>
    </row>
    <row r="956" spans="1:13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 t="str">
        <f>IF(_xlfn.XLOOKUP(C956,customers!$A$1:$A$1001, customers!$C$1:$C$1001, , 0) = 0, "", _xlfn.XLOOKUP(C956,customers!$A$1:$A$1001, customers!$C$1:$C$1001, , 0))</f>
        <v/>
      </c>
      <c r="H956" t="str">
        <f>_xlfn.XLOOKUP(C956,customers!$A$1:$A$1001, customers!$G$1:$G$1001, , 0)</f>
        <v>United States</v>
      </c>
      <c r="I956" t="str">
        <f>INDEX(products!$A:$G, MATCH(orders!$D956, products!$A:$A, 0), MATCH(orders!I$1, products!$A$1:$G$1, 0))</f>
        <v>Exc</v>
      </c>
      <c r="J956" t="str">
        <f>INDEX(products!$A:$G, MATCH(orders!$D956, products!$A:$A, 0), MATCH(orders!J$1, products!$A$1:$G$1, 0))</f>
        <v>D</v>
      </c>
      <c r="K956">
        <f>INDEX(products!$A:$G, MATCH(orders!$D956, products!$A:$A, 0), MATCH(orders!K$1, products!$A$1:$G$1, 0))</f>
        <v>2.5</v>
      </c>
      <c r="L956">
        <f>INDEX(products!$A:$G, MATCH(orders!$D956, products!$A:$A, 0), MATCH(orders!L$1, products!$A$1:$G$1, 0))</f>
        <v>27.945</v>
      </c>
      <c r="M956">
        <f t="shared" si="14"/>
        <v>27.945</v>
      </c>
    </row>
    <row r="957" spans="1:13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 t="str">
        <f>IF(_xlfn.XLOOKUP(C957,customers!$A$1:$A$1001, customers!$C$1:$C$1001, , 0) = 0, "", _xlfn.XLOOKUP(C957,customers!$A$1:$A$1001, customers!$C$1:$C$1001, , 0))</f>
        <v/>
      </c>
      <c r="H957" t="str">
        <f>_xlfn.XLOOKUP(C957,customers!$A$1:$A$1001, customers!$G$1:$G$1001, , 0)</f>
        <v>United States</v>
      </c>
      <c r="I957" t="str">
        <f>INDEX(products!$A:$G, MATCH(orders!$D957, products!$A:$A, 0), MATCH(orders!I$1, products!$A$1:$G$1, 0))</f>
        <v>Exc</v>
      </c>
      <c r="J957" t="str">
        <f>INDEX(products!$A:$G, MATCH(orders!$D957, products!$A:$A, 0), MATCH(orders!J$1, products!$A$1:$G$1, 0))</f>
        <v>L</v>
      </c>
      <c r="K957">
        <f>INDEX(products!$A:$G, MATCH(orders!$D957, products!$A:$A, 0), MATCH(orders!K$1, products!$A$1:$G$1, 0))</f>
        <v>2.5</v>
      </c>
      <c r="L957">
        <f>INDEX(products!$A:$G, MATCH(orders!$D957, products!$A:$A, 0), MATCH(orders!L$1, products!$A$1:$G$1, 0))</f>
        <v>34.154999999999994</v>
      </c>
      <c r="M957">
        <f t="shared" si="14"/>
        <v>170.77499999999998</v>
      </c>
    </row>
    <row r="958" spans="1:13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 t="str">
        <f>IF(_xlfn.XLOOKUP(C958,customers!$A$1:$A$1001, customers!$C$1:$C$1001, , 0) = 0, "", _xlfn.XLOOKUP(C958,customers!$A$1:$A$1001, customers!$C$1:$C$1001, , 0))</f>
        <v/>
      </c>
      <c r="H958" t="str">
        <f>_xlfn.XLOOKUP(C958,customers!$A$1:$A$1001, customers!$G$1:$G$1001, , 0)</f>
        <v>United States</v>
      </c>
      <c r="I958" t="str">
        <f>INDEX(products!$A:$G, MATCH(orders!$D958, products!$A:$A, 0), MATCH(orders!I$1, products!$A$1:$G$1, 0))</f>
        <v>Rob</v>
      </c>
      <c r="J958" t="str">
        <f>INDEX(products!$A:$G, MATCH(orders!$D958, products!$A:$A, 0), MATCH(orders!J$1, products!$A$1:$G$1, 0))</f>
        <v>L</v>
      </c>
      <c r="K958">
        <f>INDEX(products!$A:$G, MATCH(orders!$D958, products!$A:$A, 0), MATCH(orders!K$1, products!$A$1:$G$1, 0))</f>
        <v>2.5</v>
      </c>
      <c r="L958">
        <f>INDEX(products!$A:$G, MATCH(orders!$D958, products!$A:$A, 0), MATCH(orders!L$1, products!$A$1:$G$1, 0))</f>
        <v>27.484999999999996</v>
      </c>
      <c r="M958">
        <f t="shared" si="14"/>
        <v>54.969999999999992</v>
      </c>
    </row>
    <row r="959" spans="1:13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 t="str">
        <f>IF(_xlfn.XLOOKUP(C959,customers!$A$1:$A$1001, customers!$C$1:$C$1001, , 0) = 0, "", _xlfn.XLOOKUP(C959,customers!$A$1:$A$1001, customers!$C$1:$C$1001, , 0))</f>
        <v/>
      </c>
      <c r="H959" t="str">
        <f>_xlfn.XLOOKUP(C959,customers!$A$1:$A$1001, customers!$G$1:$G$1001, , 0)</f>
        <v>United States</v>
      </c>
      <c r="I959" t="str">
        <f>INDEX(products!$A:$G, MATCH(orders!$D959, products!$A:$A, 0), MATCH(orders!I$1, products!$A$1:$G$1, 0))</f>
        <v>Exc</v>
      </c>
      <c r="J959" t="str">
        <f>INDEX(products!$A:$G, MATCH(orders!$D959, products!$A:$A, 0), MATCH(orders!J$1, products!$A$1:$G$1, 0))</f>
        <v>L</v>
      </c>
      <c r="K959">
        <f>INDEX(products!$A:$G, MATCH(orders!$D959, products!$A:$A, 0), MATCH(orders!K$1, products!$A$1:$G$1, 0))</f>
        <v>1</v>
      </c>
      <c r="L959">
        <f>INDEX(products!$A:$G, MATCH(orders!$D959, products!$A:$A, 0), MATCH(orders!L$1, products!$A$1:$G$1, 0))</f>
        <v>14.85</v>
      </c>
      <c r="M959">
        <f t="shared" si="14"/>
        <v>14.85</v>
      </c>
    </row>
    <row r="960" spans="1:13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 t="str">
        <f>IF(_xlfn.XLOOKUP(C960,customers!$A$1:$A$1001, customers!$C$1:$C$1001, , 0) = 0, "", _xlfn.XLOOKUP(C960,customers!$A$1:$A$1001, customers!$C$1:$C$1001, , 0))</f>
        <v/>
      </c>
      <c r="H960" t="str">
        <f>_xlfn.XLOOKUP(C960,customers!$A$1:$A$1001, customers!$G$1:$G$1001, , 0)</f>
        <v>United States</v>
      </c>
      <c r="I960" t="str">
        <f>INDEX(products!$A:$G, MATCH(orders!$D960, products!$A:$A, 0), MATCH(orders!I$1, products!$A$1:$G$1, 0))</f>
        <v>Ara</v>
      </c>
      <c r="J960" t="str">
        <f>INDEX(products!$A:$G, MATCH(orders!$D960, products!$A:$A, 0), MATCH(orders!J$1, products!$A$1:$G$1, 0))</f>
        <v>L</v>
      </c>
      <c r="K960">
        <f>INDEX(products!$A:$G, MATCH(orders!$D960, products!$A:$A, 0), MATCH(orders!K$1, products!$A$1:$G$1, 0))</f>
        <v>0.2</v>
      </c>
      <c r="L960">
        <f>INDEX(products!$A:$G, MATCH(orders!$D960, products!$A:$A, 0), MATCH(orders!L$1, products!$A$1:$G$1, 0))</f>
        <v>3.8849999999999998</v>
      </c>
      <c r="M960">
        <f t="shared" si="14"/>
        <v>7.77</v>
      </c>
    </row>
    <row r="961" spans="1:13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IF(_xlfn.XLOOKUP(C961,customers!$A$1:$A$1001, customers!$C$1:$C$1001, , 0) = 0, "", _xlfn.XLOOKUP(C961,customers!$A$1:$A$1001, customers!$C$1:$C$1001, , 0))</f>
        <v>rstrathernqn@devhub.com</v>
      </c>
      <c r="H961" t="str">
        <f>_xlfn.XLOOKUP(C961,customers!$A$1:$A$1001, customers!$G$1:$G$1001, , 0)</f>
        <v>United States</v>
      </c>
      <c r="I961" t="str">
        <f>INDEX(products!$A:$G, MATCH(orders!$D961, products!$A:$A, 0), MATCH(orders!I$1, products!$A$1:$G$1, 0))</f>
        <v>Lib</v>
      </c>
      <c r="J961" t="str">
        <f>INDEX(products!$A:$G, MATCH(orders!$D961, products!$A:$A, 0), MATCH(orders!J$1, products!$A$1:$G$1, 0))</f>
        <v>L</v>
      </c>
      <c r="K961">
        <f>INDEX(products!$A:$G, MATCH(orders!$D961, products!$A:$A, 0), MATCH(orders!K$1, products!$A$1:$G$1, 0))</f>
        <v>0.2</v>
      </c>
      <c r="L961">
        <f>INDEX(products!$A:$G, MATCH(orders!$D961, products!$A:$A, 0), MATCH(orders!L$1, products!$A$1:$G$1, 0))</f>
        <v>4.7549999999999999</v>
      </c>
      <c r="M961">
        <f t="shared" si="14"/>
        <v>23.774999999999999</v>
      </c>
    </row>
    <row r="962" spans="1:13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IF(_xlfn.XLOOKUP(C962,customers!$A$1:$A$1001, customers!$C$1:$C$1001, , 0) = 0, "", _xlfn.XLOOKUP(C962,customers!$A$1:$A$1001, customers!$C$1:$C$1001, , 0))</f>
        <v>cmiguelqo@exblog.jp</v>
      </c>
      <c r="H962" t="str">
        <f>_xlfn.XLOOKUP(C962,customers!$A$1:$A$1001, customers!$G$1:$G$1001, , 0)</f>
        <v>United States</v>
      </c>
      <c r="I962" t="str">
        <f>INDEX(products!$A:$G, MATCH(orders!$D962, products!$A:$A, 0), MATCH(orders!I$1, products!$A$1:$G$1, 0))</f>
        <v>Lib</v>
      </c>
      <c r="J962" t="str">
        <f>INDEX(products!$A:$G, MATCH(orders!$D962, products!$A:$A, 0), MATCH(orders!J$1, products!$A$1:$G$1, 0))</f>
        <v>L</v>
      </c>
      <c r="K962">
        <f>INDEX(products!$A:$G, MATCH(orders!$D962, products!$A:$A, 0), MATCH(orders!K$1, products!$A$1:$G$1, 0))</f>
        <v>1</v>
      </c>
      <c r="L962">
        <f>INDEX(products!$A:$G, MATCH(orders!$D962, products!$A:$A, 0), MATCH(orders!L$1, products!$A$1:$G$1, 0))</f>
        <v>15.85</v>
      </c>
      <c r="M962">
        <f t="shared" si="14"/>
        <v>79.25</v>
      </c>
    </row>
    <row r="963" spans="1:13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 t="str">
        <f>IF(_xlfn.XLOOKUP(C963,customers!$A$1:$A$1001, customers!$C$1:$C$1001, , 0) = 0, "", _xlfn.XLOOKUP(C963,customers!$A$1:$A$1001, customers!$C$1:$C$1001, , 0))</f>
        <v/>
      </c>
      <c r="H963" t="str">
        <f>_xlfn.XLOOKUP(C963,customers!$A$1:$A$1001, customers!$G$1:$G$1001, , 0)</f>
        <v>United States</v>
      </c>
      <c r="I963" t="str">
        <f>INDEX(products!$A:$G, MATCH(orders!$D963, products!$A:$A, 0), MATCH(orders!I$1, products!$A$1:$G$1, 0))</f>
        <v>Ara</v>
      </c>
      <c r="J963" t="str">
        <f>INDEX(products!$A:$G, MATCH(orders!$D963, products!$A:$A, 0), MATCH(orders!J$1, products!$A$1:$G$1, 0))</f>
        <v>D</v>
      </c>
      <c r="K963">
        <f>INDEX(products!$A:$G, MATCH(orders!$D963, products!$A:$A, 0), MATCH(orders!K$1, products!$A$1:$G$1, 0))</f>
        <v>2.5</v>
      </c>
      <c r="L963">
        <f>INDEX(products!$A:$G, MATCH(orders!$D963, products!$A:$A, 0), MATCH(orders!L$1, products!$A$1:$G$1, 0))</f>
        <v>22.884999999999998</v>
      </c>
      <c r="M963">
        <f t="shared" ref="M963:M1001" si="15">L963 *E963</f>
        <v>45.769999999999996</v>
      </c>
    </row>
    <row r="964" spans="1:13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IF(_xlfn.XLOOKUP(C964,customers!$A$1:$A$1001, customers!$C$1:$C$1001, , 0) = 0, "", _xlfn.XLOOKUP(C964,customers!$A$1:$A$1001, customers!$C$1:$C$1001, , 0))</f>
        <v>mrocksqq@exblog.jp</v>
      </c>
      <c r="H964" t="str">
        <f>_xlfn.XLOOKUP(C964,customers!$A$1:$A$1001, customers!$G$1:$G$1001, , 0)</f>
        <v>Ireland</v>
      </c>
      <c r="I964" t="str">
        <f>INDEX(products!$A:$G, MATCH(orders!$D964, products!$A:$A, 0), MATCH(orders!I$1, products!$A$1:$G$1, 0))</f>
        <v>Rob</v>
      </c>
      <c r="J964" t="str">
        <f>INDEX(products!$A:$G, MATCH(orders!$D964, products!$A:$A, 0), MATCH(orders!J$1, products!$A$1:$G$1, 0))</f>
        <v>D</v>
      </c>
      <c r="K964">
        <f>INDEX(products!$A:$G, MATCH(orders!$D964, products!$A:$A, 0), MATCH(orders!K$1, products!$A$1:$G$1, 0))</f>
        <v>1</v>
      </c>
      <c r="L964">
        <f>INDEX(products!$A:$G, MATCH(orders!$D964, products!$A:$A, 0), MATCH(orders!L$1, products!$A$1:$G$1, 0))</f>
        <v>8.9499999999999993</v>
      </c>
      <c r="M964">
        <f t="shared" si="15"/>
        <v>8.9499999999999993</v>
      </c>
    </row>
    <row r="965" spans="1:13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IF(_xlfn.XLOOKUP(C965,customers!$A$1:$A$1001, customers!$C$1:$C$1001, , 0) = 0, "", _xlfn.XLOOKUP(C965,customers!$A$1:$A$1001, customers!$C$1:$C$1001, , 0))</f>
        <v>yburrellsqr@vinaora.com</v>
      </c>
      <c r="H965" t="str">
        <f>_xlfn.XLOOKUP(C965,customers!$A$1:$A$1001, customers!$G$1:$G$1001, , 0)</f>
        <v>United States</v>
      </c>
      <c r="I965" t="str">
        <f>INDEX(products!$A:$G, MATCH(orders!$D965, products!$A:$A, 0), MATCH(orders!I$1, products!$A$1:$G$1, 0))</f>
        <v>Rob</v>
      </c>
      <c r="J965" t="str">
        <f>INDEX(products!$A:$G, MATCH(orders!$D965, products!$A:$A, 0), MATCH(orders!J$1, products!$A$1:$G$1, 0))</f>
        <v>M</v>
      </c>
      <c r="K965">
        <f>INDEX(products!$A:$G, MATCH(orders!$D965, products!$A:$A, 0), MATCH(orders!K$1, products!$A$1:$G$1, 0))</f>
        <v>0.5</v>
      </c>
      <c r="L965">
        <f>INDEX(products!$A:$G, MATCH(orders!$D965, products!$A:$A, 0), MATCH(orders!L$1, products!$A$1:$G$1, 0))</f>
        <v>5.97</v>
      </c>
      <c r="M965">
        <f t="shared" si="15"/>
        <v>23.88</v>
      </c>
    </row>
    <row r="966" spans="1:13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IF(_xlfn.XLOOKUP(C966,customers!$A$1:$A$1001, customers!$C$1:$C$1001, , 0) = 0, "", _xlfn.XLOOKUP(C966,customers!$A$1:$A$1001, customers!$C$1:$C$1001, , 0))</f>
        <v>cgoodrumqs@goodreads.com</v>
      </c>
      <c r="H966" t="str">
        <f>_xlfn.XLOOKUP(C966,customers!$A$1:$A$1001, customers!$G$1:$G$1001, , 0)</f>
        <v>United States</v>
      </c>
      <c r="I966" t="str">
        <f>INDEX(products!$A:$G, MATCH(orders!$D966, products!$A:$A, 0), MATCH(orders!I$1, products!$A$1:$G$1, 0))</f>
        <v>Exc</v>
      </c>
      <c r="J966" t="str">
        <f>INDEX(products!$A:$G, MATCH(orders!$D966, products!$A:$A, 0), MATCH(orders!J$1, products!$A$1:$G$1, 0))</f>
        <v>L</v>
      </c>
      <c r="K966">
        <f>INDEX(products!$A:$G, MATCH(orders!$D966, products!$A:$A, 0), MATCH(orders!K$1, products!$A$1:$G$1, 0))</f>
        <v>0.2</v>
      </c>
      <c r="L966">
        <f>INDEX(products!$A:$G, MATCH(orders!$D966, products!$A:$A, 0), MATCH(orders!L$1, products!$A$1:$G$1, 0))</f>
        <v>4.4550000000000001</v>
      </c>
      <c r="M966">
        <f t="shared" si="15"/>
        <v>22.274999999999999</v>
      </c>
    </row>
    <row r="967" spans="1:13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IF(_xlfn.XLOOKUP(C967,customers!$A$1:$A$1001, customers!$C$1:$C$1001, , 0) = 0, "", _xlfn.XLOOKUP(C967,customers!$A$1:$A$1001, customers!$C$1:$C$1001, , 0))</f>
        <v>jjefferysqt@blog.com</v>
      </c>
      <c r="H967" t="str">
        <f>_xlfn.XLOOKUP(C967,customers!$A$1:$A$1001, customers!$G$1:$G$1001, , 0)</f>
        <v>United States</v>
      </c>
      <c r="I967" t="str">
        <f>INDEX(products!$A:$G, MATCH(orders!$D967, products!$A:$A, 0), MATCH(orders!I$1, products!$A$1:$G$1, 0))</f>
        <v>Rob</v>
      </c>
      <c r="J967" t="str">
        <f>INDEX(products!$A:$G, MATCH(orders!$D967, products!$A:$A, 0), MATCH(orders!J$1, products!$A$1:$G$1, 0))</f>
        <v>M</v>
      </c>
      <c r="K967">
        <f>INDEX(products!$A:$G, MATCH(orders!$D967, products!$A:$A, 0), MATCH(orders!K$1, products!$A$1:$G$1, 0))</f>
        <v>1</v>
      </c>
      <c r="L967">
        <f>INDEX(products!$A:$G, MATCH(orders!$D967, products!$A:$A, 0), MATCH(orders!L$1, products!$A$1:$G$1, 0))</f>
        <v>9.9499999999999993</v>
      </c>
      <c r="M967">
        <f t="shared" si="15"/>
        <v>29.849999999999998</v>
      </c>
    </row>
    <row r="968" spans="1:13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IF(_xlfn.XLOOKUP(C968,customers!$A$1:$A$1001, customers!$C$1:$C$1001, , 0) = 0, "", _xlfn.XLOOKUP(C968,customers!$A$1:$A$1001, customers!$C$1:$C$1001, , 0))</f>
        <v>bwardellqu@adobe.com</v>
      </c>
      <c r="H968" t="str">
        <f>_xlfn.XLOOKUP(C968,customers!$A$1:$A$1001, customers!$G$1:$G$1001, , 0)</f>
        <v>United States</v>
      </c>
      <c r="I968" t="str">
        <f>INDEX(products!$A:$G, MATCH(orders!$D968, products!$A:$A, 0), MATCH(orders!I$1, products!$A$1:$G$1, 0))</f>
        <v>Exc</v>
      </c>
      <c r="J968" t="str">
        <f>INDEX(products!$A:$G, MATCH(orders!$D968, products!$A:$A, 0), MATCH(orders!J$1, products!$A$1:$G$1, 0))</f>
        <v>L</v>
      </c>
      <c r="K968">
        <f>INDEX(products!$A:$G, MATCH(orders!$D968, products!$A:$A, 0), MATCH(orders!K$1, products!$A$1:$G$1, 0))</f>
        <v>0.5</v>
      </c>
      <c r="L968">
        <f>INDEX(products!$A:$G, MATCH(orders!$D968, products!$A:$A, 0), MATCH(orders!L$1, products!$A$1:$G$1, 0))</f>
        <v>8.91</v>
      </c>
      <c r="M968">
        <f t="shared" si="15"/>
        <v>53.46</v>
      </c>
    </row>
    <row r="969" spans="1:13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IF(_xlfn.XLOOKUP(C969,customers!$A$1:$A$1001, customers!$C$1:$C$1001, , 0) = 0, "", _xlfn.XLOOKUP(C969,customers!$A$1:$A$1001, customers!$C$1:$C$1001, , 0))</f>
        <v>zwalisiakqv@ucsd.edu</v>
      </c>
      <c r="H969" t="str">
        <f>_xlfn.XLOOKUP(C969,customers!$A$1:$A$1001, customers!$G$1:$G$1001, , 0)</f>
        <v>Ireland</v>
      </c>
      <c r="I969" t="str">
        <f>INDEX(products!$A:$G, MATCH(orders!$D969, products!$A:$A, 0), MATCH(orders!I$1, products!$A$1:$G$1, 0))</f>
        <v>Rob</v>
      </c>
      <c r="J969" t="str">
        <f>INDEX(products!$A:$G, MATCH(orders!$D969, products!$A:$A, 0), MATCH(orders!J$1, products!$A$1:$G$1, 0))</f>
        <v>D</v>
      </c>
      <c r="K969">
        <f>INDEX(products!$A:$G, MATCH(orders!$D969, products!$A:$A, 0), MATCH(orders!K$1, products!$A$1:$G$1, 0))</f>
        <v>0.2</v>
      </c>
      <c r="L969">
        <f>INDEX(products!$A:$G, MATCH(orders!$D969, products!$A:$A, 0), MATCH(orders!L$1, products!$A$1:$G$1, 0))</f>
        <v>2.6849999999999996</v>
      </c>
      <c r="M969">
        <f t="shared" si="15"/>
        <v>2.6849999999999996</v>
      </c>
    </row>
    <row r="970" spans="1:13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IF(_xlfn.XLOOKUP(C970,customers!$A$1:$A$1001, customers!$C$1:$C$1001, , 0) = 0, "", _xlfn.XLOOKUP(C970,customers!$A$1:$A$1001, customers!$C$1:$C$1001, , 0))</f>
        <v>wleopoldqw@blogspot.com</v>
      </c>
      <c r="H970" t="str">
        <f>_xlfn.XLOOKUP(C970,customers!$A$1:$A$1001, customers!$G$1:$G$1001, , 0)</f>
        <v>United States</v>
      </c>
      <c r="I970" t="str">
        <f>INDEX(products!$A:$G, MATCH(orders!$D970, products!$A:$A, 0), MATCH(orders!I$1, products!$A$1:$G$1, 0))</f>
        <v>Rob</v>
      </c>
      <c r="J970" t="str">
        <f>INDEX(products!$A:$G, MATCH(orders!$D970, products!$A:$A, 0), MATCH(orders!J$1, products!$A$1:$G$1, 0))</f>
        <v>M</v>
      </c>
      <c r="K970">
        <f>INDEX(products!$A:$G, MATCH(orders!$D970, products!$A:$A, 0), MATCH(orders!K$1, products!$A$1:$G$1, 0))</f>
        <v>0.2</v>
      </c>
      <c r="L970">
        <f>INDEX(products!$A:$G, MATCH(orders!$D970, products!$A:$A, 0), MATCH(orders!L$1, products!$A$1:$G$1, 0))</f>
        <v>2.9849999999999999</v>
      </c>
      <c r="M970">
        <f t="shared" si="15"/>
        <v>5.97</v>
      </c>
    </row>
    <row r="971" spans="1:13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IF(_xlfn.XLOOKUP(C971,customers!$A$1:$A$1001, customers!$C$1:$C$1001, , 0) = 0, "", _xlfn.XLOOKUP(C971,customers!$A$1:$A$1001, customers!$C$1:$C$1001, , 0))</f>
        <v>cshaldersqx@cisco.com</v>
      </c>
      <c r="H971" t="str">
        <f>_xlfn.XLOOKUP(C971,customers!$A$1:$A$1001, customers!$G$1:$G$1001, , 0)</f>
        <v>United States</v>
      </c>
      <c r="I971" t="str">
        <f>INDEX(products!$A:$G, MATCH(orders!$D971, products!$A:$A, 0), MATCH(orders!I$1, products!$A$1:$G$1, 0))</f>
        <v>Lib</v>
      </c>
      <c r="J971" t="str">
        <f>INDEX(products!$A:$G, MATCH(orders!$D971, products!$A:$A, 0), MATCH(orders!J$1, products!$A$1:$G$1, 0))</f>
        <v>D</v>
      </c>
      <c r="K971">
        <f>INDEX(products!$A:$G, MATCH(orders!$D971, products!$A:$A, 0), MATCH(orders!K$1, products!$A$1:$G$1, 0))</f>
        <v>1</v>
      </c>
      <c r="L971">
        <f>INDEX(products!$A:$G, MATCH(orders!$D971, products!$A:$A, 0), MATCH(orders!L$1, products!$A$1:$G$1, 0))</f>
        <v>12.95</v>
      </c>
      <c r="M971">
        <f t="shared" si="15"/>
        <v>12.95</v>
      </c>
    </row>
    <row r="972" spans="1:13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 t="str">
        <f>IF(_xlfn.XLOOKUP(C972,customers!$A$1:$A$1001, customers!$C$1:$C$1001, , 0) = 0, "", _xlfn.XLOOKUP(C972,customers!$A$1:$A$1001, customers!$C$1:$C$1001, , 0))</f>
        <v/>
      </c>
      <c r="H972" t="str">
        <f>_xlfn.XLOOKUP(C972,customers!$A$1:$A$1001, customers!$G$1:$G$1001, , 0)</f>
        <v>United States</v>
      </c>
      <c r="I972" t="str">
        <f>INDEX(products!$A:$G, MATCH(orders!$D972, products!$A:$A, 0), MATCH(orders!I$1, products!$A$1:$G$1, 0))</f>
        <v>Exc</v>
      </c>
      <c r="J972" t="str">
        <f>INDEX(products!$A:$G, MATCH(orders!$D972, products!$A:$A, 0), MATCH(orders!J$1, products!$A$1:$G$1, 0))</f>
        <v>M</v>
      </c>
      <c r="K972">
        <f>INDEX(products!$A:$G, MATCH(orders!$D972, products!$A:$A, 0), MATCH(orders!K$1, products!$A$1:$G$1, 0))</f>
        <v>0.5</v>
      </c>
      <c r="L972">
        <f>INDEX(products!$A:$G, MATCH(orders!$D972, products!$A:$A, 0), MATCH(orders!L$1, products!$A$1:$G$1, 0))</f>
        <v>8.25</v>
      </c>
      <c r="M972">
        <f t="shared" si="15"/>
        <v>8.25</v>
      </c>
    </row>
    <row r="973" spans="1:13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IF(_xlfn.XLOOKUP(C973,customers!$A$1:$A$1001, customers!$C$1:$C$1001, , 0) = 0, "", _xlfn.XLOOKUP(C973,customers!$A$1:$A$1001, customers!$C$1:$C$1001, , 0))</f>
        <v>nfurberqz@jugem.jp</v>
      </c>
      <c r="H973" t="str">
        <f>_xlfn.XLOOKUP(C973,customers!$A$1:$A$1001, customers!$G$1:$G$1001, , 0)</f>
        <v>United States</v>
      </c>
      <c r="I973" t="str">
        <f>INDEX(products!$A:$G, MATCH(orders!$D973, products!$A:$A, 0), MATCH(orders!I$1, products!$A$1:$G$1, 0))</f>
        <v>Ara</v>
      </c>
      <c r="J973" t="str">
        <f>INDEX(products!$A:$G, MATCH(orders!$D973, products!$A:$A, 0), MATCH(orders!J$1, products!$A$1:$G$1, 0))</f>
        <v>L</v>
      </c>
      <c r="K973">
        <f>INDEX(products!$A:$G, MATCH(orders!$D973, products!$A:$A, 0), MATCH(orders!K$1, products!$A$1:$G$1, 0))</f>
        <v>2.5</v>
      </c>
      <c r="L973">
        <f>INDEX(products!$A:$G, MATCH(orders!$D973, products!$A:$A, 0), MATCH(orders!L$1, products!$A$1:$G$1, 0))</f>
        <v>29.784999999999997</v>
      </c>
      <c r="M973">
        <f t="shared" si="15"/>
        <v>148.92499999999998</v>
      </c>
    </row>
    <row r="974" spans="1:13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 t="str">
        <f>IF(_xlfn.XLOOKUP(C974,customers!$A$1:$A$1001, customers!$C$1:$C$1001, , 0) = 0, "", _xlfn.XLOOKUP(C974,customers!$A$1:$A$1001, customers!$C$1:$C$1001, , 0))</f>
        <v/>
      </c>
      <c r="H974" t="str">
        <f>_xlfn.XLOOKUP(C974,customers!$A$1:$A$1001, customers!$G$1:$G$1001, , 0)</f>
        <v>Ireland</v>
      </c>
      <c r="I974" t="str">
        <f>INDEX(products!$A:$G, MATCH(orders!$D974, products!$A:$A, 0), MATCH(orders!I$1, products!$A$1:$G$1, 0))</f>
        <v>Ara</v>
      </c>
      <c r="J974" t="str">
        <f>INDEX(products!$A:$G, MATCH(orders!$D974, products!$A:$A, 0), MATCH(orders!J$1, products!$A$1:$G$1, 0))</f>
        <v>L</v>
      </c>
      <c r="K974">
        <f>INDEX(products!$A:$G, MATCH(orders!$D974, products!$A:$A, 0), MATCH(orders!K$1, products!$A$1:$G$1, 0))</f>
        <v>2.5</v>
      </c>
      <c r="L974">
        <f>INDEX(products!$A:$G, MATCH(orders!$D974, products!$A:$A, 0), MATCH(orders!L$1, products!$A$1:$G$1, 0))</f>
        <v>29.784999999999997</v>
      </c>
      <c r="M974">
        <f t="shared" si="15"/>
        <v>89.35499999999999</v>
      </c>
    </row>
    <row r="975" spans="1:13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IF(_xlfn.XLOOKUP(C975,customers!$A$1:$A$1001, customers!$C$1:$C$1001, , 0) = 0, "", _xlfn.XLOOKUP(C975,customers!$A$1:$A$1001, customers!$C$1:$C$1001, , 0))</f>
        <v>ckeaver1@ucoz.com</v>
      </c>
      <c r="H975" t="str">
        <f>_xlfn.XLOOKUP(C975,customers!$A$1:$A$1001, customers!$G$1:$G$1001, , 0)</f>
        <v>United States</v>
      </c>
      <c r="I975" t="str">
        <f>INDEX(products!$A:$G, MATCH(orders!$D975, products!$A:$A, 0), MATCH(orders!I$1, products!$A$1:$G$1, 0))</f>
        <v>Lib</v>
      </c>
      <c r="J975" t="str">
        <f>INDEX(products!$A:$G, MATCH(orders!$D975, products!$A:$A, 0), MATCH(orders!J$1, products!$A$1:$G$1, 0))</f>
        <v>M</v>
      </c>
      <c r="K975">
        <f>INDEX(products!$A:$G, MATCH(orders!$D975, products!$A:$A, 0), MATCH(orders!K$1, products!$A$1:$G$1, 0))</f>
        <v>1</v>
      </c>
      <c r="L975">
        <f>INDEX(products!$A:$G, MATCH(orders!$D975, products!$A:$A, 0), MATCH(orders!L$1, products!$A$1:$G$1, 0))</f>
        <v>14.55</v>
      </c>
      <c r="M975">
        <f t="shared" si="15"/>
        <v>87.300000000000011</v>
      </c>
    </row>
    <row r="976" spans="1:13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IF(_xlfn.XLOOKUP(C976,customers!$A$1:$A$1001, customers!$C$1:$C$1001, , 0) = 0, "", _xlfn.XLOOKUP(C976,customers!$A$1:$A$1001, customers!$C$1:$C$1001, , 0))</f>
        <v>sroseboroughr2@virginia.edu</v>
      </c>
      <c r="H976" t="str">
        <f>_xlfn.XLOOKUP(C976,customers!$A$1:$A$1001, customers!$G$1:$G$1001, , 0)</f>
        <v>United States</v>
      </c>
      <c r="I976" t="str">
        <f>INDEX(products!$A:$G, MATCH(orders!$D976, products!$A:$A, 0), MATCH(orders!I$1, products!$A$1:$G$1, 0))</f>
        <v>Rob</v>
      </c>
      <c r="J976" t="str">
        <f>INDEX(products!$A:$G, MATCH(orders!$D976, products!$A:$A, 0), MATCH(orders!J$1, products!$A$1:$G$1, 0))</f>
        <v>D</v>
      </c>
      <c r="K976">
        <f>INDEX(products!$A:$G, MATCH(orders!$D976, products!$A:$A, 0), MATCH(orders!K$1, products!$A$1:$G$1, 0))</f>
        <v>0.5</v>
      </c>
      <c r="L976">
        <f>INDEX(products!$A:$G, MATCH(orders!$D976, products!$A:$A, 0), MATCH(orders!L$1, products!$A$1:$G$1, 0))</f>
        <v>5.3699999999999992</v>
      </c>
      <c r="M976">
        <f t="shared" si="15"/>
        <v>5.3699999999999992</v>
      </c>
    </row>
    <row r="977" spans="1:13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IF(_xlfn.XLOOKUP(C977,customers!$A$1:$A$1001, customers!$C$1:$C$1001, , 0) = 0, "", _xlfn.XLOOKUP(C977,customers!$A$1:$A$1001, customers!$C$1:$C$1001, , 0))</f>
        <v>ckingwellr3@squarespace.com</v>
      </c>
      <c r="H977" t="str">
        <f>_xlfn.XLOOKUP(C977,customers!$A$1:$A$1001, customers!$G$1:$G$1001, , 0)</f>
        <v>Ireland</v>
      </c>
      <c r="I977" t="str">
        <f>INDEX(products!$A:$G, MATCH(orders!$D977, products!$A:$A, 0), MATCH(orders!I$1, products!$A$1:$G$1, 0))</f>
        <v>Ara</v>
      </c>
      <c r="J977" t="str">
        <f>INDEX(products!$A:$G, MATCH(orders!$D977, products!$A:$A, 0), MATCH(orders!J$1, products!$A$1:$G$1, 0))</f>
        <v>D</v>
      </c>
      <c r="K977">
        <f>INDEX(products!$A:$G, MATCH(orders!$D977, products!$A:$A, 0), MATCH(orders!K$1, products!$A$1:$G$1, 0))</f>
        <v>0.2</v>
      </c>
      <c r="L977">
        <f>INDEX(products!$A:$G, MATCH(orders!$D977, products!$A:$A, 0), MATCH(orders!L$1, products!$A$1:$G$1, 0))</f>
        <v>2.9849999999999999</v>
      </c>
      <c r="M977">
        <f t="shared" si="15"/>
        <v>8.9550000000000001</v>
      </c>
    </row>
    <row r="978" spans="1:13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IF(_xlfn.XLOOKUP(C978,customers!$A$1:$A$1001, customers!$C$1:$C$1001, , 0) = 0, "", _xlfn.XLOOKUP(C978,customers!$A$1:$A$1001, customers!$C$1:$C$1001, , 0))</f>
        <v>kcantor4@gmpg.org</v>
      </c>
      <c r="H978" t="str">
        <f>_xlfn.XLOOKUP(C978,customers!$A$1:$A$1001, customers!$G$1:$G$1001, , 0)</f>
        <v>United States</v>
      </c>
      <c r="I978" t="str">
        <f>INDEX(products!$A:$G, MATCH(orders!$D978, products!$A:$A, 0), MATCH(orders!I$1, products!$A$1:$G$1, 0))</f>
        <v>Rob</v>
      </c>
      <c r="J978" t="str">
        <f>INDEX(products!$A:$G, MATCH(orders!$D978, products!$A:$A, 0), MATCH(orders!J$1, products!$A$1:$G$1, 0))</f>
        <v>L</v>
      </c>
      <c r="K978">
        <f>INDEX(products!$A:$G, MATCH(orders!$D978, products!$A:$A, 0), MATCH(orders!K$1, products!$A$1:$G$1, 0))</f>
        <v>2.5</v>
      </c>
      <c r="L978">
        <f>INDEX(products!$A:$G, MATCH(orders!$D978, products!$A:$A, 0), MATCH(orders!L$1, products!$A$1:$G$1, 0))</f>
        <v>27.484999999999996</v>
      </c>
      <c r="M978">
        <f t="shared" si="15"/>
        <v>137.42499999999998</v>
      </c>
    </row>
    <row r="979" spans="1:13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IF(_xlfn.XLOOKUP(C979,customers!$A$1:$A$1001, customers!$C$1:$C$1001, , 0) = 0, "", _xlfn.XLOOKUP(C979,customers!$A$1:$A$1001, customers!$C$1:$C$1001, , 0))</f>
        <v>mblakemorer5@nsw.gov.au</v>
      </c>
      <c r="H979" t="str">
        <f>_xlfn.XLOOKUP(C979,customers!$A$1:$A$1001, customers!$G$1:$G$1001, , 0)</f>
        <v>United States</v>
      </c>
      <c r="I979" t="str">
        <f>INDEX(products!$A:$G, MATCH(orders!$D979, products!$A:$A, 0), MATCH(orders!I$1, products!$A$1:$G$1, 0))</f>
        <v>Rob</v>
      </c>
      <c r="J979" t="str">
        <f>INDEX(products!$A:$G, MATCH(orders!$D979, products!$A:$A, 0), MATCH(orders!J$1, products!$A$1:$G$1, 0))</f>
        <v>L</v>
      </c>
      <c r="K979">
        <f>INDEX(products!$A:$G, MATCH(orders!$D979, products!$A:$A, 0), MATCH(orders!K$1, products!$A$1:$G$1, 0))</f>
        <v>1</v>
      </c>
      <c r="L979">
        <f>INDEX(products!$A:$G, MATCH(orders!$D979, products!$A:$A, 0), MATCH(orders!L$1, products!$A$1:$G$1, 0))</f>
        <v>11.95</v>
      </c>
      <c r="M979">
        <f t="shared" si="15"/>
        <v>59.75</v>
      </c>
    </row>
    <row r="980" spans="1:13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IF(_xlfn.XLOOKUP(C980,customers!$A$1:$A$1001, customers!$C$1:$C$1001, , 0) = 0, "", _xlfn.XLOOKUP(C980,customers!$A$1:$A$1001, customers!$C$1:$C$1001, , 0))</f>
        <v>ckeaver1@ucoz.com</v>
      </c>
      <c r="H980" t="str">
        <f>_xlfn.XLOOKUP(C980,customers!$A$1:$A$1001, customers!$G$1:$G$1001, , 0)</f>
        <v>United States</v>
      </c>
      <c r="I980" t="str">
        <f>INDEX(products!$A:$G, MATCH(orders!$D980, products!$A:$A, 0), MATCH(orders!I$1, products!$A$1:$G$1, 0))</f>
        <v>Ara</v>
      </c>
      <c r="J980" t="str">
        <f>INDEX(products!$A:$G, MATCH(orders!$D980, products!$A:$A, 0), MATCH(orders!J$1, products!$A$1:$G$1, 0))</f>
        <v>L</v>
      </c>
      <c r="K980">
        <f>INDEX(products!$A:$G, MATCH(orders!$D980, products!$A:$A, 0), MATCH(orders!K$1, products!$A$1:$G$1, 0))</f>
        <v>0.5</v>
      </c>
      <c r="L980">
        <f>INDEX(products!$A:$G, MATCH(orders!$D980, products!$A:$A, 0), MATCH(orders!L$1, products!$A$1:$G$1, 0))</f>
        <v>7.77</v>
      </c>
      <c r="M980">
        <f t="shared" si="15"/>
        <v>23.31</v>
      </c>
    </row>
    <row r="981" spans="1:13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 t="str">
        <f>IF(_xlfn.XLOOKUP(C981,customers!$A$1:$A$1001, customers!$C$1:$C$1001, , 0) = 0, "", _xlfn.XLOOKUP(C981,customers!$A$1:$A$1001, customers!$C$1:$C$1001, , 0))</f>
        <v/>
      </c>
      <c r="H981" t="str">
        <f>_xlfn.XLOOKUP(C981,customers!$A$1:$A$1001, customers!$G$1:$G$1001, , 0)</f>
        <v>United States</v>
      </c>
      <c r="I981" t="str">
        <f>INDEX(products!$A:$G, MATCH(orders!$D981, products!$A:$A, 0), MATCH(orders!I$1, products!$A$1:$G$1, 0))</f>
        <v>Rob</v>
      </c>
      <c r="J981" t="str">
        <f>INDEX(products!$A:$G, MATCH(orders!$D981, products!$A:$A, 0), MATCH(orders!J$1, products!$A$1:$G$1, 0))</f>
        <v>D</v>
      </c>
      <c r="K981">
        <f>INDEX(products!$A:$G, MATCH(orders!$D981, products!$A:$A, 0), MATCH(orders!K$1, products!$A$1:$G$1, 0))</f>
        <v>0.5</v>
      </c>
      <c r="L981">
        <f>INDEX(products!$A:$G, MATCH(orders!$D981, products!$A:$A, 0), MATCH(orders!L$1, products!$A$1:$G$1, 0))</f>
        <v>5.3699999999999992</v>
      </c>
      <c r="M981">
        <f t="shared" si="15"/>
        <v>10.739999999999998</v>
      </c>
    </row>
    <row r="982" spans="1:13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 t="str">
        <f>IF(_xlfn.XLOOKUP(C982,customers!$A$1:$A$1001, customers!$C$1:$C$1001, , 0) = 0, "", _xlfn.XLOOKUP(C982,customers!$A$1:$A$1001, customers!$C$1:$C$1001, , 0))</f>
        <v/>
      </c>
      <c r="H982" t="str">
        <f>_xlfn.XLOOKUP(C982,customers!$A$1:$A$1001, customers!$G$1:$G$1001, , 0)</f>
        <v>United States</v>
      </c>
      <c r="I982" t="str">
        <f>INDEX(products!$A:$G, MATCH(orders!$D982, products!$A:$A, 0), MATCH(orders!I$1, products!$A$1:$G$1, 0))</f>
        <v>Exc</v>
      </c>
      <c r="J982" t="str">
        <f>INDEX(products!$A:$G, MATCH(orders!$D982, products!$A:$A, 0), MATCH(orders!J$1, products!$A$1:$G$1, 0))</f>
        <v>D</v>
      </c>
      <c r="K982">
        <f>INDEX(products!$A:$G, MATCH(orders!$D982, products!$A:$A, 0), MATCH(orders!K$1, products!$A$1:$G$1, 0))</f>
        <v>2.5</v>
      </c>
      <c r="L982">
        <f>INDEX(products!$A:$G, MATCH(orders!$D982, products!$A:$A, 0), MATCH(orders!L$1, products!$A$1:$G$1, 0))</f>
        <v>27.945</v>
      </c>
      <c r="M982">
        <f t="shared" si="15"/>
        <v>167.67000000000002</v>
      </c>
    </row>
    <row r="983" spans="1:13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IF(_xlfn.XLOOKUP(C983,customers!$A$1:$A$1001, customers!$C$1:$C$1001, , 0) = 0, "", _xlfn.XLOOKUP(C983,customers!$A$1:$A$1001, customers!$C$1:$C$1001, , 0))</f>
        <v>cbernardotr9@wix.com</v>
      </c>
      <c r="H983" t="str">
        <f>_xlfn.XLOOKUP(C983,customers!$A$1:$A$1001, customers!$G$1:$G$1001, , 0)</f>
        <v>United States</v>
      </c>
      <c r="I983" t="str">
        <f>INDEX(products!$A:$G, MATCH(orders!$D983, products!$A:$A, 0), MATCH(orders!I$1, products!$A$1:$G$1, 0))</f>
        <v>Exc</v>
      </c>
      <c r="J983" t="str">
        <f>INDEX(products!$A:$G, MATCH(orders!$D983, products!$A:$A, 0), MATCH(orders!J$1, products!$A$1:$G$1, 0))</f>
        <v>D</v>
      </c>
      <c r="K983">
        <f>INDEX(products!$A:$G, MATCH(orders!$D983, products!$A:$A, 0), MATCH(orders!K$1, products!$A$1:$G$1, 0))</f>
        <v>0.2</v>
      </c>
      <c r="L983">
        <f>INDEX(products!$A:$G, MATCH(orders!$D983, products!$A:$A, 0), MATCH(orders!L$1, products!$A$1:$G$1, 0))</f>
        <v>3.645</v>
      </c>
      <c r="M983">
        <f t="shared" si="15"/>
        <v>21.87</v>
      </c>
    </row>
    <row r="984" spans="1:13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IF(_xlfn.XLOOKUP(C984,customers!$A$1:$A$1001, customers!$C$1:$C$1001, , 0) = 0, "", _xlfn.XLOOKUP(C984,customers!$A$1:$A$1001, customers!$C$1:$C$1001, , 0))</f>
        <v>kkemeryra@t.co</v>
      </c>
      <c r="H984" t="str">
        <f>_xlfn.XLOOKUP(C984,customers!$A$1:$A$1001, customers!$G$1:$G$1001, , 0)</f>
        <v>United States</v>
      </c>
      <c r="I984" t="str">
        <f>INDEX(products!$A:$G, MATCH(orders!$D984, products!$A:$A, 0), MATCH(orders!I$1, products!$A$1:$G$1, 0))</f>
        <v>Rob</v>
      </c>
      <c r="J984" t="str">
        <f>INDEX(products!$A:$G, MATCH(orders!$D984, products!$A:$A, 0), MATCH(orders!J$1, products!$A$1:$G$1, 0))</f>
        <v>L</v>
      </c>
      <c r="K984">
        <f>INDEX(products!$A:$G, MATCH(orders!$D984, products!$A:$A, 0), MATCH(orders!K$1, products!$A$1:$G$1, 0))</f>
        <v>1</v>
      </c>
      <c r="L984">
        <f>INDEX(products!$A:$G, MATCH(orders!$D984, products!$A:$A, 0), MATCH(orders!L$1, products!$A$1:$G$1, 0))</f>
        <v>11.95</v>
      </c>
      <c r="M984">
        <f t="shared" si="15"/>
        <v>23.9</v>
      </c>
    </row>
    <row r="985" spans="1:13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IF(_xlfn.XLOOKUP(C985,customers!$A$1:$A$1001, customers!$C$1:$C$1001, , 0) = 0, "", _xlfn.XLOOKUP(C985,customers!$A$1:$A$1001, customers!$C$1:$C$1001, , 0))</f>
        <v>fparlotrb@forbes.com</v>
      </c>
      <c r="H985" t="str">
        <f>_xlfn.XLOOKUP(C985,customers!$A$1:$A$1001, customers!$G$1:$G$1001, , 0)</f>
        <v>United States</v>
      </c>
      <c r="I985" t="str">
        <f>INDEX(products!$A:$G, MATCH(orders!$D985, products!$A:$A, 0), MATCH(orders!I$1, products!$A$1:$G$1, 0))</f>
        <v>Ara</v>
      </c>
      <c r="J985" t="str">
        <f>INDEX(products!$A:$G, MATCH(orders!$D985, products!$A:$A, 0), MATCH(orders!J$1, products!$A$1:$G$1, 0))</f>
        <v>M</v>
      </c>
      <c r="K985">
        <f>INDEX(products!$A:$G, MATCH(orders!$D985, products!$A:$A, 0), MATCH(orders!K$1, products!$A$1:$G$1, 0))</f>
        <v>0.2</v>
      </c>
      <c r="L985">
        <f>INDEX(products!$A:$G, MATCH(orders!$D985, products!$A:$A, 0), MATCH(orders!L$1, products!$A$1:$G$1, 0))</f>
        <v>3.375</v>
      </c>
      <c r="M985">
        <f t="shared" si="15"/>
        <v>6.75</v>
      </c>
    </row>
    <row r="986" spans="1:13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IF(_xlfn.XLOOKUP(C986,customers!$A$1:$A$1001, customers!$C$1:$C$1001, , 0) = 0, "", _xlfn.XLOOKUP(C986,customers!$A$1:$A$1001, customers!$C$1:$C$1001, , 0))</f>
        <v>rcheakrc@tripadvisor.com</v>
      </c>
      <c r="H986" t="str">
        <f>_xlfn.XLOOKUP(C986,customers!$A$1:$A$1001, customers!$G$1:$G$1001, , 0)</f>
        <v>Ireland</v>
      </c>
      <c r="I986" t="str">
        <f>INDEX(products!$A:$G, MATCH(orders!$D986, products!$A:$A, 0), MATCH(orders!I$1, products!$A$1:$G$1, 0))</f>
        <v>Exc</v>
      </c>
      <c r="J986" t="str">
        <f>INDEX(products!$A:$G, MATCH(orders!$D986, products!$A:$A, 0), MATCH(orders!J$1, products!$A$1:$G$1, 0))</f>
        <v>M</v>
      </c>
      <c r="K986">
        <f>INDEX(products!$A:$G, MATCH(orders!$D986, products!$A:$A, 0), MATCH(orders!K$1, products!$A$1:$G$1, 0))</f>
        <v>2.5</v>
      </c>
      <c r="L986">
        <f>INDEX(products!$A:$G, MATCH(orders!$D986, products!$A:$A, 0), MATCH(orders!L$1, products!$A$1:$G$1, 0))</f>
        <v>31.624999999999996</v>
      </c>
      <c r="M986">
        <f t="shared" si="15"/>
        <v>31.624999999999996</v>
      </c>
    </row>
    <row r="987" spans="1:13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IF(_xlfn.XLOOKUP(C987,customers!$A$1:$A$1001, customers!$C$1:$C$1001, , 0) = 0, "", _xlfn.XLOOKUP(C987,customers!$A$1:$A$1001, customers!$C$1:$C$1001, , 0))</f>
        <v>kogeneayrd@utexas.edu</v>
      </c>
      <c r="H987" t="str">
        <f>_xlfn.XLOOKUP(C987,customers!$A$1:$A$1001, customers!$G$1:$G$1001, , 0)</f>
        <v>United States</v>
      </c>
      <c r="I987" t="str">
        <f>INDEX(products!$A:$G, MATCH(orders!$D987, products!$A:$A, 0), MATCH(orders!I$1, products!$A$1:$G$1, 0))</f>
        <v>Rob</v>
      </c>
      <c r="J987" t="str">
        <f>INDEX(products!$A:$G, MATCH(orders!$D987, products!$A:$A, 0), MATCH(orders!J$1, products!$A$1:$G$1, 0))</f>
        <v>L</v>
      </c>
      <c r="K987">
        <f>INDEX(products!$A:$G, MATCH(orders!$D987, products!$A:$A, 0), MATCH(orders!K$1, products!$A$1:$G$1, 0))</f>
        <v>1</v>
      </c>
      <c r="L987">
        <f>INDEX(products!$A:$G, MATCH(orders!$D987, products!$A:$A, 0), MATCH(orders!L$1, products!$A$1:$G$1, 0))</f>
        <v>11.95</v>
      </c>
      <c r="M987">
        <f t="shared" si="15"/>
        <v>47.8</v>
      </c>
    </row>
    <row r="988" spans="1:13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IF(_xlfn.XLOOKUP(C988,customers!$A$1:$A$1001, customers!$C$1:$C$1001, , 0) = 0, "", _xlfn.XLOOKUP(C988,customers!$A$1:$A$1001, customers!$C$1:$C$1001, , 0))</f>
        <v>cayrere@symantec.com</v>
      </c>
      <c r="H988" t="str">
        <f>_xlfn.XLOOKUP(C988,customers!$A$1:$A$1001, customers!$G$1:$G$1001, , 0)</f>
        <v>United States</v>
      </c>
      <c r="I988" t="str">
        <f>INDEX(products!$A:$G, MATCH(orders!$D988, products!$A:$A, 0), MATCH(orders!I$1, products!$A$1:$G$1, 0))</f>
        <v>Lib</v>
      </c>
      <c r="J988" t="str">
        <f>INDEX(products!$A:$G, MATCH(orders!$D988, products!$A:$A, 0), MATCH(orders!J$1, products!$A$1:$G$1, 0))</f>
        <v>M</v>
      </c>
      <c r="K988">
        <f>INDEX(products!$A:$G, MATCH(orders!$D988, products!$A:$A, 0), MATCH(orders!K$1, products!$A$1:$G$1, 0))</f>
        <v>2.5</v>
      </c>
      <c r="L988">
        <f>INDEX(products!$A:$G, MATCH(orders!$D988, products!$A:$A, 0), MATCH(orders!L$1, products!$A$1:$G$1, 0))</f>
        <v>33.464999999999996</v>
      </c>
      <c r="M988">
        <f t="shared" si="15"/>
        <v>33.464999999999996</v>
      </c>
    </row>
    <row r="989" spans="1:13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IF(_xlfn.XLOOKUP(C989,customers!$A$1:$A$1001, customers!$C$1:$C$1001, , 0) = 0, "", _xlfn.XLOOKUP(C989,customers!$A$1:$A$1001, customers!$C$1:$C$1001, , 0))</f>
        <v>lkynetonrf@macromedia.com</v>
      </c>
      <c r="H989" t="str">
        <f>_xlfn.XLOOKUP(C989,customers!$A$1:$A$1001, customers!$G$1:$G$1001, , 0)</f>
        <v>United Kingdom</v>
      </c>
      <c r="I989" t="str">
        <f>INDEX(products!$A:$G, MATCH(orders!$D989, products!$A:$A, 0), MATCH(orders!I$1, products!$A$1:$G$1, 0))</f>
        <v>Ara</v>
      </c>
      <c r="J989" t="str">
        <f>INDEX(products!$A:$G, MATCH(orders!$D989, products!$A:$A, 0), MATCH(orders!J$1, products!$A$1:$G$1, 0))</f>
        <v>D</v>
      </c>
      <c r="K989">
        <f>INDEX(products!$A:$G, MATCH(orders!$D989, products!$A:$A, 0), MATCH(orders!K$1, products!$A$1:$G$1, 0))</f>
        <v>0.5</v>
      </c>
      <c r="L989">
        <f>INDEX(products!$A:$G, MATCH(orders!$D989, products!$A:$A, 0), MATCH(orders!L$1, products!$A$1:$G$1, 0))</f>
        <v>5.97</v>
      </c>
      <c r="M989">
        <f t="shared" si="15"/>
        <v>29.849999999999998</v>
      </c>
    </row>
    <row r="990" spans="1:13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 t="str">
        <f>IF(_xlfn.XLOOKUP(C990,customers!$A$1:$A$1001, customers!$C$1:$C$1001, , 0) = 0, "", _xlfn.XLOOKUP(C990,customers!$A$1:$A$1001, customers!$C$1:$C$1001, , 0))</f>
        <v/>
      </c>
      <c r="H990" t="str">
        <f>_xlfn.XLOOKUP(C990,customers!$A$1:$A$1001, customers!$G$1:$G$1001, , 0)</f>
        <v>United Kingdom</v>
      </c>
      <c r="I990" t="str">
        <f>INDEX(products!$A:$G, MATCH(orders!$D990, products!$A:$A, 0), MATCH(orders!I$1, products!$A$1:$G$1, 0))</f>
        <v>Rob</v>
      </c>
      <c r="J990" t="str">
        <f>INDEX(products!$A:$G, MATCH(orders!$D990, products!$A:$A, 0), MATCH(orders!J$1, products!$A$1:$G$1, 0))</f>
        <v>M</v>
      </c>
      <c r="K990">
        <f>INDEX(products!$A:$G, MATCH(orders!$D990, products!$A:$A, 0), MATCH(orders!K$1, products!$A$1:$G$1, 0))</f>
        <v>1</v>
      </c>
      <c r="L990">
        <f>INDEX(products!$A:$G, MATCH(orders!$D990, products!$A:$A, 0), MATCH(orders!L$1, products!$A$1:$G$1, 0))</f>
        <v>9.9499999999999993</v>
      </c>
      <c r="M990">
        <f t="shared" si="15"/>
        <v>29.849999999999998</v>
      </c>
    </row>
    <row r="991" spans="1:13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 t="str">
        <f>IF(_xlfn.XLOOKUP(C991,customers!$A$1:$A$1001, customers!$C$1:$C$1001, , 0) = 0, "", _xlfn.XLOOKUP(C991,customers!$A$1:$A$1001, customers!$C$1:$C$1001, , 0))</f>
        <v/>
      </c>
      <c r="H991" t="str">
        <f>_xlfn.XLOOKUP(C991,customers!$A$1:$A$1001, customers!$G$1:$G$1001, , 0)</f>
        <v>United States</v>
      </c>
      <c r="I991" t="str">
        <f>INDEX(products!$A:$G, MATCH(orders!$D991, products!$A:$A, 0), MATCH(orders!I$1, products!$A$1:$G$1, 0))</f>
        <v>Ara</v>
      </c>
      <c r="J991" t="str">
        <f>INDEX(products!$A:$G, MATCH(orders!$D991, products!$A:$A, 0), MATCH(orders!J$1, products!$A$1:$G$1, 0))</f>
        <v>M</v>
      </c>
      <c r="K991">
        <f>INDEX(products!$A:$G, MATCH(orders!$D991, products!$A:$A, 0), MATCH(orders!K$1, products!$A$1:$G$1, 0))</f>
        <v>2.5</v>
      </c>
      <c r="L991">
        <f>INDEX(products!$A:$G, MATCH(orders!$D991, products!$A:$A, 0), MATCH(orders!L$1, products!$A$1:$G$1, 0))</f>
        <v>25.874999999999996</v>
      </c>
      <c r="M991">
        <f t="shared" si="15"/>
        <v>155.24999999999997</v>
      </c>
    </row>
    <row r="992" spans="1:13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 t="str">
        <f>IF(_xlfn.XLOOKUP(C992,customers!$A$1:$A$1001, customers!$C$1:$C$1001, , 0) = 0, "", _xlfn.XLOOKUP(C992,customers!$A$1:$A$1001, customers!$C$1:$C$1001, , 0))</f>
        <v/>
      </c>
      <c r="H992" t="str">
        <f>_xlfn.XLOOKUP(C992,customers!$A$1:$A$1001, customers!$G$1:$G$1001, , 0)</f>
        <v>United States</v>
      </c>
      <c r="I992" t="str">
        <f>INDEX(products!$A:$G, MATCH(orders!$D992, products!$A:$A, 0), MATCH(orders!I$1, products!$A$1:$G$1, 0))</f>
        <v>Exc</v>
      </c>
      <c r="J992" t="str">
        <f>INDEX(products!$A:$G, MATCH(orders!$D992, products!$A:$A, 0), MATCH(orders!J$1, products!$A$1:$G$1, 0))</f>
        <v>D</v>
      </c>
      <c r="K992">
        <f>INDEX(products!$A:$G, MATCH(orders!$D992, products!$A:$A, 0), MATCH(orders!K$1, products!$A$1:$G$1, 0))</f>
        <v>0.2</v>
      </c>
      <c r="L992">
        <f>INDEX(products!$A:$G, MATCH(orders!$D992, products!$A:$A, 0), MATCH(orders!L$1, products!$A$1:$G$1, 0))</f>
        <v>3.645</v>
      </c>
      <c r="M992">
        <f t="shared" si="15"/>
        <v>18.225000000000001</v>
      </c>
    </row>
    <row r="993" spans="1:13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 t="str">
        <f>IF(_xlfn.XLOOKUP(C993,customers!$A$1:$A$1001, customers!$C$1:$C$1001, , 0) = 0, "", _xlfn.XLOOKUP(C993,customers!$A$1:$A$1001, customers!$C$1:$C$1001, , 0))</f>
        <v/>
      </c>
      <c r="H993" t="str">
        <f>_xlfn.XLOOKUP(C993,customers!$A$1:$A$1001, customers!$G$1:$G$1001, , 0)</f>
        <v>United States</v>
      </c>
      <c r="I993" t="str">
        <f>INDEX(products!$A:$G, MATCH(orders!$D993, products!$A:$A, 0), MATCH(orders!I$1, products!$A$1:$G$1, 0))</f>
        <v>Lib</v>
      </c>
      <c r="J993" t="str">
        <f>INDEX(products!$A:$G, MATCH(orders!$D993, products!$A:$A, 0), MATCH(orders!J$1, products!$A$1:$G$1, 0))</f>
        <v>D</v>
      </c>
      <c r="K993">
        <f>INDEX(products!$A:$G, MATCH(orders!$D993, products!$A:$A, 0), MATCH(orders!K$1, products!$A$1:$G$1, 0))</f>
        <v>0.5</v>
      </c>
      <c r="L993">
        <f>INDEX(products!$A:$G, MATCH(orders!$D993, products!$A:$A, 0), MATCH(orders!L$1, products!$A$1:$G$1, 0))</f>
        <v>7.77</v>
      </c>
      <c r="M993">
        <f t="shared" si="15"/>
        <v>15.54</v>
      </c>
    </row>
    <row r="994" spans="1:13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 t="str">
        <f>IF(_xlfn.XLOOKUP(C994,customers!$A$1:$A$1001, customers!$C$1:$C$1001, , 0) = 0, "", _xlfn.XLOOKUP(C994,customers!$A$1:$A$1001, customers!$C$1:$C$1001, , 0))</f>
        <v/>
      </c>
      <c r="H994" t="str">
        <f>_xlfn.XLOOKUP(C994,customers!$A$1:$A$1001, customers!$G$1:$G$1001, , 0)</f>
        <v>Ireland</v>
      </c>
      <c r="I994" t="str">
        <f>INDEX(products!$A:$G, MATCH(orders!$D994, products!$A:$A, 0), MATCH(orders!I$1, products!$A$1:$G$1, 0))</f>
        <v>Lib</v>
      </c>
      <c r="J994" t="str">
        <f>INDEX(products!$A:$G, MATCH(orders!$D994, products!$A:$A, 0), MATCH(orders!J$1, products!$A$1:$G$1, 0))</f>
        <v>L</v>
      </c>
      <c r="K994">
        <f>INDEX(products!$A:$G, MATCH(orders!$D994, products!$A:$A, 0), MATCH(orders!K$1, products!$A$1:$G$1, 0))</f>
        <v>2.5</v>
      </c>
      <c r="L994">
        <f>INDEX(products!$A:$G, MATCH(orders!$D994, products!$A:$A, 0), MATCH(orders!L$1, products!$A$1:$G$1, 0))</f>
        <v>36.454999999999998</v>
      </c>
      <c r="M994">
        <f t="shared" si="15"/>
        <v>109.36499999999999</v>
      </c>
    </row>
    <row r="995" spans="1:13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 t="str">
        <f>IF(_xlfn.XLOOKUP(C995,customers!$A$1:$A$1001, customers!$C$1:$C$1001, , 0) = 0, "", _xlfn.XLOOKUP(C995,customers!$A$1:$A$1001, customers!$C$1:$C$1001, , 0))</f>
        <v/>
      </c>
      <c r="H995" t="str">
        <f>_xlfn.XLOOKUP(C995,customers!$A$1:$A$1001, customers!$G$1:$G$1001, , 0)</f>
        <v>United States</v>
      </c>
      <c r="I995" t="str">
        <f>INDEX(products!$A:$G, MATCH(orders!$D995, products!$A:$A, 0), MATCH(orders!I$1, products!$A$1:$G$1, 0))</f>
        <v>Ara</v>
      </c>
      <c r="J995" t="str">
        <f>INDEX(products!$A:$G, MATCH(orders!$D995, products!$A:$A, 0), MATCH(orders!J$1, products!$A$1:$G$1, 0))</f>
        <v>L</v>
      </c>
      <c r="K995">
        <f>INDEX(products!$A:$G, MATCH(orders!$D995, products!$A:$A, 0), MATCH(orders!K$1, products!$A$1:$G$1, 0))</f>
        <v>1</v>
      </c>
      <c r="L995">
        <f>INDEX(products!$A:$G, MATCH(orders!$D995, products!$A:$A, 0), MATCH(orders!L$1, products!$A$1:$G$1, 0))</f>
        <v>12.95</v>
      </c>
      <c r="M995">
        <f t="shared" si="15"/>
        <v>77.699999999999989</v>
      </c>
    </row>
    <row r="996" spans="1:13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 t="str">
        <f>IF(_xlfn.XLOOKUP(C996,customers!$A$1:$A$1001, customers!$C$1:$C$1001, , 0) = 0, "", _xlfn.XLOOKUP(C996,customers!$A$1:$A$1001, customers!$C$1:$C$1001, , 0))</f>
        <v/>
      </c>
      <c r="H996" t="str">
        <f>_xlfn.XLOOKUP(C996,customers!$A$1:$A$1001, customers!$G$1:$G$1001, , 0)</f>
        <v>Ireland</v>
      </c>
      <c r="I996" t="str">
        <f>INDEX(products!$A:$G, MATCH(orders!$D996, products!$A:$A, 0), MATCH(orders!I$1, products!$A$1:$G$1, 0))</f>
        <v>Ara</v>
      </c>
      <c r="J996" t="str">
        <f>INDEX(products!$A:$G, MATCH(orders!$D996, products!$A:$A, 0), MATCH(orders!J$1, products!$A$1:$G$1, 0))</f>
        <v>D</v>
      </c>
      <c r="K996">
        <f>INDEX(products!$A:$G, MATCH(orders!$D996, products!$A:$A, 0), MATCH(orders!K$1, products!$A$1:$G$1, 0))</f>
        <v>0.2</v>
      </c>
      <c r="L996">
        <f>INDEX(products!$A:$G, MATCH(orders!$D996, products!$A:$A, 0), MATCH(orders!L$1, products!$A$1:$G$1, 0))</f>
        <v>2.9849999999999999</v>
      </c>
      <c r="M996">
        <f t="shared" si="15"/>
        <v>8.9550000000000001</v>
      </c>
    </row>
    <row r="997" spans="1:13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IF(_xlfn.XLOOKUP(C997,customers!$A$1:$A$1001, customers!$C$1:$C$1001, , 0) = 0, "", _xlfn.XLOOKUP(C997,customers!$A$1:$A$1001, customers!$C$1:$C$1001, , 0))</f>
        <v>jtewelsonrn@samsung.com</v>
      </c>
      <c r="H997" t="str">
        <f>_xlfn.XLOOKUP(C997,customers!$A$1:$A$1001, customers!$G$1:$G$1001, , 0)</f>
        <v>United States</v>
      </c>
      <c r="I997" t="str">
        <f>INDEX(products!$A:$G, MATCH(orders!$D997, products!$A:$A, 0), MATCH(orders!I$1, products!$A$1:$G$1, 0))</f>
        <v>Rob</v>
      </c>
      <c r="J997" t="str">
        <f>INDEX(products!$A:$G, MATCH(orders!$D997, products!$A:$A, 0), MATCH(orders!J$1, products!$A$1:$G$1, 0))</f>
        <v>L</v>
      </c>
      <c r="K997">
        <f>INDEX(products!$A:$G, MATCH(orders!$D997, products!$A:$A, 0), MATCH(orders!K$1, products!$A$1:$G$1, 0))</f>
        <v>2.5</v>
      </c>
      <c r="L997">
        <f>INDEX(products!$A:$G, MATCH(orders!$D997, products!$A:$A, 0), MATCH(orders!L$1, products!$A$1:$G$1, 0))</f>
        <v>27.484999999999996</v>
      </c>
      <c r="M997">
        <f t="shared" si="15"/>
        <v>27.484999999999996</v>
      </c>
    </row>
    <row r="998" spans="1:13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 t="str">
        <f>IF(_xlfn.XLOOKUP(C998,customers!$A$1:$A$1001, customers!$C$1:$C$1001, , 0) = 0, "", _xlfn.XLOOKUP(C998,customers!$A$1:$A$1001, customers!$C$1:$C$1001, , 0))</f>
        <v/>
      </c>
      <c r="H998" t="str">
        <f>_xlfn.XLOOKUP(C998,customers!$A$1:$A$1001, customers!$G$1:$G$1001, , 0)</f>
        <v>United States</v>
      </c>
      <c r="I998" t="str">
        <f>INDEX(products!$A:$G, MATCH(orders!$D998, products!$A:$A, 0), MATCH(orders!I$1, products!$A$1:$G$1, 0))</f>
        <v>Rob</v>
      </c>
      <c r="J998" t="str">
        <f>INDEX(products!$A:$G, MATCH(orders!$D998, products!$A:$A, 0), MATCH(orders!J$1, products!$A$1:$G$1, 0))</f>
        <v>M</v>
      </c>
      <c r="K998">
        <f>INDEX(products!$A:$G, MATCH(orders!$D998, products!$A:$A, 0), MATCH(orders!K$1, products!$A$1:$G$1, 0))</f>
        <v>0.5</v>
      </c>
      <c r="L998">
        <f>INDEX(products!$A:$G, MATCH(orders!$D998, products!$A:$A, 0), MATCH(orders!L$1, products!$A$1:$G$1, 0))</f>
        <v>5.97</v>
      </c>
      <c r="M998">
        <f t="shared" si="15"/>
        <v>29.849999999999998</v>
      </c>
    </row>
    <row r="999" spans="1:13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 t="str">
        <f>IF(_xlfn.XLOOKUP(C999,customers!$A$1:$A$1001, customers!$C$1:$C$1001, , 0) = 0, "", _xlfn.XLOOKUP(C999,customers!$A$1:$A$1001, customers!$C$1:$C$1001, , 0))</f>
        <v/>
      </c>
      <c r="H999" t="str">
        <f>_xlfn.XLOOKUP(C999,customers!$A$1:$A$1001, customers!$G$1:$G$1001, , 0)</f>
        <v>United States</v>
      </c>
      <c r="I999" t="str">
        <f>INDEX(products!$A:$G, MATCH(orders!$D999, products!$A:$A, 0), MATCH(orders!I$1, products!$A$1:$G$1, 0))</f>
        <v>Ara</v>
      </c>
      <c r="J999" t="str">
        <f>INDEX(products!$A:$G, MATCH(orders!$D999, products!$A:$A, 0), MATCH(orders!J$1, products!$A$1:$G$1, 0))</f>
        <v>M</v>
      </c>
      <c r="K999">
        <f>INDEX(products!$A:$G, MATCH(orders!$D999, products!$A:$A, 0), MATCH(orders!K$1, products!$A$1:$G$1, 0))</f>
        <v>0.5</v>
      </c>
      <c r="L999">
        <f>INDEX(products!$A:$G, MATCH(orders!$D999, products!$A:$A, 0), MATCH(orders!L$1, products!$A$1:$G$1, 0))</f>
        <v>6.75</v>
      </c>
      <c r="M999">
        <f t="shared" si="15"/>
        <v>27</v>
      </c>
    </row>
    <row r="1000" spans="1:13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IF(_xlfn.XLOOKUP(C1000,customers!$A$1:$A$1001, customers!$C$1:$C$1001, , 0) = 0, "", _xlfn.XLOOKUP(C1000,customers!$A$1:$A$1001, customers!$C$1:$C$1001, , 0))</f>
        <v>njennyrq@bigcartel.com</v>
      </c>
      <c r="H1000" t="str">
        <f>_xlfn.XLOOKUP(C1000,customers!$A$1:$A$1001, customers!$G$1:$G$1001, , 0)</f>
        <v>United States</v>
      </c>
      <c r="I1000" t="str">
        <f>INDEX(products!$A:$G, MATCH(orders!$D1000, products!$A:$A, 0), MATCH(orders!I$1, products!$A$1:$G$1, 0))</f>
        <v>Ara</v>
      </c>
      <c r="J1000" t="str">
        <f>INDEX(products!$A:$G, MATCH(orders!$D1000, products!$A:$A, 0), MATCH(orders!J$1, products!$A$1:$G$1, 0))</f>
        <v>D</v>
      </c>
      <c r="K1000">
        <f>INDEX(products!$A:$G, MATCH(orders!$D1000, products!$A:$A, 0), MATCH(orders!K$1, products!$A$1:$G$1, 0))</f>
        <v>1</v>
      </c>
      <c r="L1000">
        <f>INDEX(products!$A:$G, MATCH(orders!$D1000, products!$A:$A, 0), MATCH(orders!L$1, products!$A$1:$G$1, 0))</f>
        <v>9.9499999999999993</v>
      </c>
      <c r="M1000">
        <f t="shared" si="15"/>
        <v>9.9499999999999993</v>
      </c>
    </row>
    <row r="1001" spans="1:13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 t="str">
        <f>IF(_xlfn.XLOOKUP(C1001,customers!$A$1:$A$1001, customers!$C$1:$C$1001, , 0) = 0, "", _xlfn.XLOOKUP(C1001,customers!$A$1:$A$1001, customers!$C$1:$C$1001, , 0))</f>
        <v/>
      </c>
      <c r="H1001" t="str">
        <f>_xlfn.XLOOKUP(C1001,customers!$A$1:$A$1001, customers!$G$1:$G$1001, , 0)</f>
        <v>United Kingdom</v>
      </c>
      <c r="I1001" t="str">
        <f>INDEX(products!$A:$G, MATCH(orders!$D1001, products!$A:$A, 0), MATCH(orders!I$1, products!$A$1:$G$1, 0))</f>
        <v>Exc</v>
      </c>
      <c r="J1001" t="str">
        <f>INDEX(products!$A:$G, MATCH(orders!$D1001, products!$A:$A, 0), MATCH(orders!J$1, products!$A$1:$G$1, 0))</f>
        <v>M</v>
      </c>
      <c r="K1001">
        <f>INDEX(products!$A:$G, MATCH(orders!$D1001, products!$A:$A, 0), MATCH(orders!K$1, products!$A$1:$G$1, 0))</f>
        <v>0.2</v>
      </c>
      <c r="L1001">
        <f>INDEX(products!$A:$G, MATCH(orders!$D1001, products!$A:$A, 0), MATCH(orders!L$1, products!$A$1:$G$1, 0))</f>
        <v>4.125</v>
      </c>
      <c r="M1001">
        <f t="shared" si="15"/>
        <v>12.375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L14" sqref="L14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2025-06-20T12:22:30Z</dcterms:modified>
  <cp:category/>
  <cp:contentStatus/>
</cp:coreProperties>
</file>