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https://d.docs.live.net/B95E4AB0CB7DF5CC/Documents/"/>
    </mc:Choice>
  </mc:AlternateContent>
  <xr:revisionPtr revIDLastSave="2" documentId="8_{C5D77179-6809-4A3C-A7F1-03C33704F2EB}" xr6:coauthVersionLast="47" xr6:coauthVersionMax="47" xr10:uidLastSave="{2019A938-8452-4347-83E7-70785D3BD9B6}"/>
  <bookViews>
    <workbookView xWindow="-110" yWindow="-110" windowWidth="19420" windowHeight="11020" activeTab="1" xr2:uid="{00000000-000D-0000-FFFF-FFFF00000000}"/>
  </bookViews>
  <sheets>
    <sheet name="Detail1" sheetId="4" r:id="rId1"/>
    <sheet name="Pivot" sheetId="3" r:id="rId2"/>
    <sheet name="Detail Sheet" sheetId="1" r:id="rId3"/>
    <sheet name="Dash Board" sheetId="2" r:id="rId4"/>
  </sheets>
  <definedNames>
    <definedName name="Slicer_Age_Group">#N/A</definedName>
    <definedName name="Slicer_Gender">#N/A</definedName>
    <definedName name="Slicer_Product">#N/A</definedName>
    <definedName name="Slicer_Region">#N/A</definedName>
  </definedNames>
  <calcPr calcId="191029"/>
  <pivotCaches>
    <pivotCache cacheId="3"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4:slicerCache r:id="rId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 i="2" l="1"/>
  <c r="Q7" i="2"/>
  <c r="Q8" i="2"/>
  <c r="D8" i="2" s="1"/>
  <c r="Q9" i="2"/>
  <c r="C9" i="2" s="1"/>
  <c r="Q10" i="2"/>
  <c r="Q15" i="2"/>
  <c r="C15" i="2" s="1"/>
  <c r="Q16" i="2"/>
  <c r="C16" i="2" s="1"/>
  <c r="Q17" i="2"/>
  <c r="C17" i="2" s="1"/>
  <c r="Q18" i="2"/>
  <c r="Q19" i="2"/>
  <c r="C19" i="2" s="1"/>
  <c r="C18" i="2"/>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X15" i="2"/>
  <c r="J15" i="2" s="1"/>
  <c r="X16" i="2"/>
  <c r="J16" i="2" s="1"/>
  <c r="X17" i="2"/>
  <c r="J17" i="2" s="1"/>
  <c r="X18" i="2"/>
  <c r="J18" i="2" s="1"/>
  <c r="X19" i="2"/>
  <c r="J19" i="2" s="1"/>
  <c r="W15" i="2"/>
  <c r="I15" i="2" s="1"/>
  <c r="W16" i="2"/>
  <c r="I16" i="2" s="1"/>
  <c r="W17" i="2"/>
  <c r="I17" i="2" s="1"/>
  <c r="W18" i="2"/>
  <c r="I18" i="2" s="1"/>
  <c r="W19" i="2"/>
  <c r="I19" i="2" s="1"/>
  <c r="V15" i="2"/>
  <c r="H15" i="2" s="1"/>
  <c r="V16" i="2"/>
  <c r="H16" i="2" s="1"/>
  <c r="V17" i="2"/>
  <c r="H17" i="2" s="1"/>
  <c r="V18" i="2"/>
  <c r="H18" i="2" s="1"/>
  <c r="V19" i="2"/>
  <c r="H19" i="2" s="1"/>
  <c r="U15" i="2"/>
  <c r="G15" i="2" s="1"/>
  <c r="U16" i="2"/>
  <c r="G16" i="2" s="1"/>
  <c r="U17" i="2"/>
  <c r="G17" i="2" s="1"/>
  <c r="U18" i="2"/>
  <c r="G18" i="2" s="1"/>
  <c r="U19" i="2"/>
  <c r="G19" i="2" s="1"/>
  <c r="T15" i="2"/>
  <c r="F15" i="2" s="1"/>
  <c r="T16" i="2"/>
  <c r="F16" i="2" s="1"/>
  <c r="T17" i="2"/>
  <c r="F17" i="2" s="1"/>
  <c r="T18" i="2"/>
  <c r="F18" i="2" s="1"/>
  <c r="T19" i="2"/>
  <c r="F19" i="2" s="1"/>
  <c r="S15" i="2"/>
  <c r="E15" i="2" s="1"/>
  <c r="S16" i="2"/>
  <c r="E16" i="2" s="1"/>
  <c r="S17" i="2"/>
  <c r="E17" i="2" s="1"/>
  <c r="S18" i="2"/>
  <c r="E18" i="2" s="1"/>
  <c r="S19" i="2"/>
  <c r="E19" i="2" s="1"/>
  <c r="R15" i="2"/>
  <c r="D15" i="2" s="1"/>
  <c r="R16" i="2"/>
  <c r="D16" i="2" s="1"/>
  <c r="R17" i="2"/>
  <c r="D17" i="2" s="1"/>
  <c r="R18" i="2"/>
  <c r="D18" i="2" s="1"/>
  <c r="R19" i="2"/>
  <c r="D19" i="2" s="1"/>
  <c r="C6" i="2"/>
  <c r="D6" i="2"/>
  <c r="T6" i="2"/>
  <c r="I6" i="2" s="1"/>
  <c r="T7" i="2"/>
  <c r="I7" i="2" s="1"/>
  <c r="T8" i="2"/>
  <c r="J8" i="2" s="1"/>
  <c r="T9" i="2"/>
  <c r="I9" i="2" s="1"/>
  <c r="T10" i="2"/>
  <c r="J10" i="2" s="1"/>
  <c r="S6" i="2"/>
  <c r="G6" i="2" s="1"/>
  <c r="S7" i="2"/>
  <c r="G7" i="2" s="1"/>
  <c r="S8" i="2"/>
  <c r="H8" i="2" s="1"/>
  <c r="S9" i="2"/>
  <c r="H9" i="2" s="1"/>
  <c r="S10" i="2"/>
  <c r="H10" i="2" s="1"/>
  <c r="R6" i="2"/>
  <c r="E6" i="2" s="1"/>
  <c r="R7" i="2"/>
  <c r="F7" i="2" s="1"/>
  <c r="R8" i="2"/>
  <c r="F8" i="2" s="1"/>
  <c r="R9" i="2"/>
  <c r="E9" i="2" s="1"/>
  <c r="R10" i="2"/>
  <c r="E10" i="2" s="1"/>
  <c r="C7" i="2"/>
  <c r="C10" i="2"/>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10" i="1"/>
  <c r="J8" i="1"/>
  <c r="H6" i="2" l="1"/>
  <c r="C8" i="2"/>
  <c r="L18" i="2"/>
  <c r="I8" i="2"/>
  <c r="L17" i="2"/>
  <c r="L16" i="2"/>
  <c r="K19" i="2"/>
  <c r="L19" i="2"/>
  <c r="J6" i="2"/>
  <c r="F6" i="2"/>
  <c r="L6" i="2" s="1"/>
  <c r="L15" i="2"/>
  <c r="K17" i="2"/>
  <c r="K6" i="2"/>
  <c r="K15" i="2"/>
  <c r="K16" i="2"/>
  <c r="K18" i="2"/>
  <c r="F10" i="2"/>
  <c r="G10" i="2"/>
  <c r="H7" i="2"/>
  <c r="E8" i="2"/>
  <c r="I10" i="2"/>
  <c r="D9" i="2"/>
  <c r="J9" i="2"/>
  <c r="E7" i="2"/>
  <c r="K7" i="2" s="1"/>
  <c r="G9" i="2"/>
  <c r="K9" i="2" s="1"/>
  <c r="F9" i="2"/>
  <c r="G8" i="2"/>
  <c r="D7" i="2"/>
  <c r="J7" i="2"/>
  <c r="D10" i="2"/>
  <c r="L10" i="2" s="1"/>
  <c r="L8" i="2"/>
  <c r="K10" i="2" l="1"/>
  <c r="L9" i="2"/>
  <c r="K8" i="2"/>
  <c r="L7" i="2"/>
</calcChain>
</file>

<file path=xl/sharedStrings.xml><?xml version="1.0" encoding="utf-8"?>
<sst xmlns="http://schemas.openxmlformats.org/spreadsheetml/2006/main" count="1511" uniqueCount="439">
  <si>
    <t>Invoice ID</t>
  </si>
  <si>
    <t>Date</t>
  </si>
  <si>
    <t>Product</t>
  </si>
  <si>
    <t>Quantity Sold</t>
  </si>
  <si>
    <t>Customer ID</t>
  </si>
  <si>
    <t>Gender</t>
  </si>
  <si>
    <t>Age Group</t>
  </si>
  <si>
    <t>Region</t>
  </si>
  <si>
    <t>Unit Price</t>
  </si>
  <si>
    <t>Total Revenue</t>
  </si>
  <si>
    <t>INV1063</t>
  </si>
  <si>
    <t>INV1128</t>
  </si>
  <si>
    <t>INV1097</t>
  </si>
  <si>
    <t>INV1151</t>
  </si>
  <si>
    <t>INV1050</t>
  </si>
  <si>
    <t>INV1134</t>
  </si>
  <si>
    <t>INV1092</t>
  </si>
  <si>
    <t>INV1006</t>
  </si>
  <si>
    <t>INV1044</t>
  </si>
  <si>
    <t>INV1025</t>
  </si>
  <si>
    <t>INV1109</t>
  </si>
  <si>
    <t>INV1164</t>
  </si>
  <si>
    <t>INV1149</t>
  </si>
  <si>
    <t>INV1114</t>
  </si>
  <si>
    <t>INV1123</t>
  </si>
  <si>
    <t>INV1058</t>
  </si>
  <si>
    <t>INV1150</t>
  </si>
  <si>
    <t>INV1108</t>
  </si>
  <si>
    <t>INV1090</t>
  </si>
  <si>
    <t>INV1136</t>
  </si>
  <si>
    <t>INV1070</t>
  </si>
  <si>
    <t>INV1166</t>
  </si>
  <si>
    <t>INV1160</t>
  </si>
  <si>
    <t>INV1115</t>
  </si>
  <si>
    <t>INV1029</t>
  </si>
  <si>
    <t>INV1061</t>
  </si>
  <si>
    <t>INV1036</t>
  </si>
  <si>
    <t>INV1142</t>
  </si>
  <si>
    <t>INV1197</t>
  </si>
  <si>
    <t>INV1054</t>
  </si>
  <si>
    <t>INV1085</t>
  </si>
  <si>
    <t>INV1064</t>
  </si>
  <si>
    <t>INV1038</t>
  </si>
  <si>
    <t>INV1030</t>
  </si>
  <si>
    <t>INV1116</t>
  </si>
  <si>
    <t>INV1161</t>
  </si>
  <si>
    <t>INV1138</t>
  </si>
  <si>
    <t>INV1101</t>
  </si>
  <si>
    <t>INV1094</t>
  </si>
  <si>
    <t>INV1158</t>
  </si>
  <si>
    <t>INV1004</t>
  </si>
  <si>
    <t>INV1103</t>
  </si>
  <si>
    <t>INV1060</t>
  </si>
  <si>
    <t>INV1156</t>
  </si>
  <si>
    <t>INV1011</t>
  </si>
  <si>
    <t>INV1048</t>
  </si>
  <si>
    <t>INV1056</t>
  </si>
  <si>
    <t>INV1143</t>
  </si>
  <si>
    <t>INV1192</t>
  </si>
  <si>
    <t>INV1119</t>
  </si>
  <si>
    <t>INV1012</t>
  </si>
  <si>
    <t>INV1125</t>
  </si>
  <si>
    <t>INV1007</t>
  </si>
  <si>
    <t>INV1000</t>
  </si>
  <si>
    <t>INV1065</t>
  </si>
  <si>
    <t>INV1003</t>
  </si>
  <si>
    <t>INV1165</t>
  </si>
  <si>
    <t>INV1195</t>
  </si>
  <si>
    <t>INV1177</t>
  </si>
  <si>
    <t>INV1176</t>
  </si>
  <si>
    <t>INV1008</t>
  </si>
  <si>
    <t>INV1170</t>
  </si>
  <si>
    <t>INV1099</t>
  </si>
  <si>
    <t>INV1126</t>
  </si>
  <si>
    <t>INV1015</t>
  </si>
  <si>
    <t>INV1041</t>
  </si>
  <si>
    <t>INV1162</t>
  </si>
  <si>
    <t>INV1110</t>
  </si>
  <si>
    <t>INV1043</t>
  </si>
  <si>
    <t>INV1100</t>
  </si>
  <si>
    <t>INV1182</t>
  </si>
  <si>
    <t>INV1102</t>
  </si>
  <si>
    <t>INV1147</t>
  </si>
  <si>
    <t>INV1016</t>
  </si>
  <si>
    <t>INV1189</t>
  </si>
  <si>
    <t>INV1014</t>
  </si>
  <si>
    <t>INV1091</t>
  </si>
  <si>
    <t>INV1152</t>
  </si>
  <si>
    <t>INV1191</t>
  </si>
  <si>
    <t>INV1023</t>
  </si>
  <si>
    <t>INV1071</t>
  </si>
  <si>
    <t>INV1104</t>
  </si>
  <si>
    <t>INV1184</t>
  </si>
  <si>
    <t>INV1046</t>
  </si>
  <si>
    <t>INV1159</t>
  </si>
  <si>
    <t>INV1031</t>
  </si>
  <si>
    <t>INV1148</t>
  </si>
  <si>
    <t>INV1188</t>
  </si>
  <si>
    <t>INV1120</t>
  </si>
  <si>
    <t>INV1035</t>
  </si>
  <si>
    <t>INV1137</t>
  </si>
  <si>
    <t>INV1194</t>
  </si>
  <si>
    <t>INV1154</t>
  </si>
  <si>
    <t>INV1089</t>
  </si>
  <si>
    <t>INV1032</t>
  </si>
  <si>
    <t>INV1005</t>
  </si>
  <si>
    <t>INV1173</t>
  </si>
  <si>
    <t>INV1034</t>
  </si>
  <si>
    <t>INV1079</t>
  </si>
  <si>
    <t>INV1068</t>
  </si>
  <si>
    <t>INV1021</t>
  </si>
  <si>
    <t>INV1181</t>
  </si>
  <si>
    <t>INV1111</t>
  </si>
  <si>
    <t>INV1072</t>
  </si>
  <si>
    <t>INV1059</t>
  </si>
  <si>
    <t>INV1133</t>
  </si>
  <si>
    <t>INV1082</t>
  </si>
  <si>
    <t>INV1081</t>
  </si>
  <si>
    <t>INV1122</t>
  </si>
  <si>
    <t>INV1009</t>
  </si>
  <si>
    <t>INV1077</t>
  </si>
  <si>
    <t>INV1117</t>
  </si>
  <si>
    <t>INV1087</t>
  </si>
  <si>
    <t>INV1129</t>
  </si>
  <si>
    <t>INV1069</t>
  </si>
  <si>
    <t>INV1144</t>
  </si>
  <si>
    <t>INV1185</t>
  </si>
  <si>
    <t>INV1174</t>
  </si>
  <si>
    <t>INV1124</t>
  </si>
  <si>
    <t>INV1145</t>
  </si>
  <si>
    <t>INV1140</t>
  </si>
  <si>
    <t>INV1172</t>
  </si>
  <si>
    <t>INV1107</t>
  </si>
  <si>
    <t>INV1178</t>
  </si>
  <si>
    <t>INV1193</t>
  </si>
  <si>
    <t>INV1187</t>
  </si>
  <si>
    <t>INV1027</t>
  </si>
  <si>
    <t>INV1083</t>
  </si>
  <si>
    <t>INV1146</t>
  </si>
  <si>
    <t>INV1141</t>
  </si>
  <si>
    <t>INV1051</t>
  </si>
  <si>
    <t>INV1155</t>
  </si>
  <si>
    <t>INV1039</t>
  </si>
  <si>
    <t>INV1078</t>
  </si>
  <si>
    <t>INV1088</t>
  </si>
  <si>
    <t>INV1026</t>
  </si>
  <si>
    <t>INV1130</t>
  </si>
  <si>
    <t>INV1127</t>
  </si>
  <si>
    <t>INV1018</t>
  </si>
  <si>
    <t>INV1179</t>
  </si>
  <si>
    <t>INV1066</t>
  </si>
  <si>
    <t>INV1106</t>
  </si>
  <si>
    <t>INV1057</t>
  </si>
  <si>
    <t>INV1052</t>
  </si>
  <si>
    <t>INV1113</t>
  </si>
  <si>
    <t>INV1198</t>
  </si>
  <si>
    <t>INV1073</t>
  </si>
  <si>
    <t>INV1033</t>
  </si>
  <si>
    <t>INV1076</t>
  </si>
  <si>
    <t>INV1002</t>
  </si>
  <si>
    <t>INV1047</t>
  </si>
  <si>
    <t>INV1022</t>
  </si>
  <si>
    <t>INV1086</t>
  </si>
  <si>
    <t>INV1132</t>
  </si>
  <si>
    <t>INV1175</t>
  </si>
  <si>
    <t>INV1157</t>
  </si>
  <si>
    <t>INV1163</t>
  </si>
  <si>
    <t>INV1168</t>
  </si>
  <si>
    <t>INV1105</t>
  </si>
  <si>
    <t>INV1118</t>
  </si>
  <si>
    <t>INV1020</t>
  </si>
  <si>
    <t>INV1199</t>
  </si>
  <si>
    <t>INV1080</t>
  </si>
  <si>
    <t>INV1093</t>
  </si>
  <si>
    <t>INV1075</t>
  </si>
  <si>
    <t>INV1042</t>
  </si>
  <si>
    <t>INV1186</t>
  </si>
  <si>
    <t>INV1017</t>
  </si>
  <si>
    <t>INV1067</t>
  </si>
  <si>
    <t>INV1024</t>
  </si>
  <si>
    <t>INV1190</t>
  </si>
  <si>
    <t>INV1049</t>
  </si>
  <si>
    <t>INV1196</t>
  </si>
  <si>
    <t>INV1183</t>
  </si>
  <si>
    <t>INV1040</t>
  </si>
  <si>
    <t>INV1096</t>
  </si>
  <si>
    <t>INV1153</t>
  </si>
  <si>
    <t>INV1112</t>
  </si>
  <si>
    <t>INV1045</t>
  </si>
  <si>
    <t>INV1010</t>
  </si>
  <si>
    <t>INV1169</t>
  </si>
  <si>
    <t>INV1084</t>
  </si>
  <si>
    <t>INV1167</t>
  </si>
  <si>
    <t>INV1055</t>
  </si>
  <si>
    <t>INV1019</t>
  </si>
  <si>
    <t>INV1098</t>
  </si>
  <si>
    <t>INV1028</t>
  </si>
  <si>
    <t>INV1095</t>
  </si>
  <si>
    <t>INV1135</t>
  </si>
  <si>
    <t>INV1053</t>
  </si>
  <si>
    <t>INV1171</t>
  </si>
  <si>
    <t>INV1001</t>
  </si>
  <si>
    <t>INV1074</t>
  </si>
  <si>
    <t>INV1139</t>
  </si>
  <si>
    <t>INV1180</t>
  </si>
  <si>
    <t>INV1131</t>
  </si>
  <si>
    <t>INV1121</t>
  </si>
  <si>
    <t>INV1062</t>
  </si>
  <si>
    <t>INV1013</t>
  </si>
  <si>
    <t>INV1037</t>
  </si>
  <si>
    <t>Smartwatch</t>
  </si>
  <si>
    <t>Laptop</t>
  </si>
  <si>
    <t>Headphones</t>
  </si>
  <si>
    <t>Smartphone</t>
  </si>
  <si>
    <t>Tablet</t>
  </si>
  <si>
    <t>CUST163</t>
  </si>
  <si>
    <t>CUST228</t>
  </si>
  <si>
    <t>CUST197</t>
  </si>
  <si>
    <t>CUST251</t>
  </si>
  <si>
    <t>CUST150</t>
  </si>
  <si>
    <t>CUST234</t>
  </si>
  <si>
    <t>CUST192</t>
  </si>
  <si>
    <t>CUST106</t>
  </si>
  <si>
    <t>CUST144</t>
  </si>
  <si>
    <t>CUST125</t>
  </si>
  <si>
    <t>CUST209</t>
  </si>
  <si>
    <t>CUST264</t>
  </si>
  <si>
    <t>CUST249</t>
  </si>
  <si>
    <t>CUST214</t>
  </si>
  <si>
    <t>CUST223</t>
  </si>
  <si>
    <t>CUST158</t>
  </si>
  <si>
    <t>CUST250</t>
  </si>
  <si>
    <t>CUST208</t>
  </si>
  <si>
    <t>CUST190</t>
  </si>
  <si>
    <t>CUST236</t>
  </si>
  <si>
    <t>CUST170</t>
  </si>
  <si>
    <t>CUST266</t>
  </si>
  <si>
    <t>CUST260</t>
  </si>
  <si>
    <t>CUST215</t>
  </si>
  <si>
    <t>CUST129</t>
  </si>
  <si>
    <t>CUST161</t>
  </si>
  <si>
    <t>CUST136</t>
  </si>
  <si>
    <t>CUST242</t>
  </si>
  <si>
    <t>CUST297</t>
  </si>
  <si>
    <t>CUST154</t>
  </si>
  <si>
    <t>CUST185</t>
  </si>
  <si>
    <t>CUST164</t>
  </si>
  <si>
    <t>CUST138</t>
  </si>
  <si>
    <t>CUST130</t>
  </si>
  <si>
    <t>CUST216</t>
  </si>
  <si>
    <t>CUST261</t>
  </si>
  <si>
    <t>CUST238</t>
  </si>
  <si>
    <t>CUST201</t>
  </si>
  <si>
    <t>CUST194</t>
  </si>
  <si>
    <t>CUST258</t>
  </si>
  <si>
    <t>CUST104</t>
  </si>
  <si>
    <t>CUST203</t>
  </si>
  <si>
    <t>CUST160</t>
  </si>
  <si>
    <t>CUST256</t>
  </si>
  <si>
    <t>CUST111</t>
  </si>
  <si>
    <t>CUST148</t>
  </si>
  <si>
    <t>CUST156</t>
  </si>
  <si>
    <t>CUST243</t>
  </si>
  <si>
    <t>CUST292</t>
  </si>
  <si>
    <t>CUST219</t>
  </si>
  <si>
    <t>CUST112</t>
  </si>
  <si>
    <t>CUST225</t>
  </si>
  <si>
    <t>CUST107</t>
  </si>
  <si>
    <t>CUST100</t>
  </si>
  <si>
    <t>CUST165</t>
  </si>
  <si>
    <t>CUST103</t>
  </si>
  <si>
    <t>CUST265</t>
  </si>
  <si>
    <t>CUST295</t>
  </si>
  <si>
    <t>CUST277</t>
  </si>
  <si>
    <t>CUST276</t>
  </si>
  <si>
    <t>CUST108</t>
  </si>
  <si>
    <t>CUST270</t>
  </si>
  <si>
    <t>CUST199</t>
  </si>
  <si>
    <t>CUST226</t>
  </si>
  <si>
    <t>CUST115</t>
  </si>
  <si>
    <t>CUST141</t>
  </si>
  <si>
    <t>CUST262</t>
  </si>
  <si>
    <t>CUST210</t>
  </si>
  <si>
    <t>CUST143</t>
  </si>
  <si>
    <t>CUST200</t>
  </si>
  <si>
    <t>CUST282</t>
  </si>
  <si>
    <t>CUST202</t>
  </si>
  <si>
    <t>CUST247</t>
  </si>
  <si>
    <t>CUST116</t>
  </si>
  <si>
    <t>CUST289</t>
  </si>
  <si>
    <t>CUST114</t>
  </si>
  <si>
    <t>CUST191</t>
  </si>
  <si>
    <t>CUST252</t>
  </si>
  <si>
    <t>CUST291</t>
  </si>
  <si>
    <t>CUST123</t>
  </si>
  <si>
    <t>CUST171</t>
  </si>
  <si>
    <t>CUST204</t>
  </si>
  <si>
    <t>CUST284</t>
  </si>
  <si>
    <t>CUST146</t>
  </si>
  <si>
    <t>CUST259</t>
  </si>
  <si>
    <t>CUST131</t>
  </si>
  <si>
    <t>CUST248</t>
  </si>
  <si>
    <t>CUST288</t>
  </si>
  <si>
    <t>CUST220</t>
  </si>
  <si>
    <t>CUST135</t>
  </si>
  <si>
    <t>CUST237</t>
  </si>
  <si>
    <t>CUST294</t>
  </si>
  <si>
    <t>CUST254</t>
  </si>
  <si>
    <t>CUST189</t>
  </si>
  <si>
    <t>CUST132</t>
  </si>
  <si>
    <t>CUST105</t>
  </si>
  <si>
    <t>CUST273</t>
  </si>
  <si>
    <t>CUST134</t>
  </si>
  <si>
    <t>CUST179</t>
  </si>
  <si>
    <t>CUST168</t>
  </si>
  <si>
    <t>CUST121</t>
  </si>
  <si>
    <t>CUST281</t>
  </si>
  <si>
    <t>CUST211</t>
  </si>
  <si>
    <t>CUST172</t>
  </si>
  <si>
    <t>CUST159</t>
  </si>
  <si>
    <t>CUST233</t>
  </si>
  <si>
    <t>CUST182</t>
  </si>
  <si>
    <t>CUST181</t>
  </si>
  <si>
    <t>CUST222</t>
  </si>
  <si>
    <t>CUST109</t>
  </si>
  <si>
    <t>CUST177</t>
  </si>
  <si>
    <t>CUST217</t>
  </si>
  <si>
    <t>CUST187</t>
  </si>
  <si>
    <t>CUST229</t>
  </si>
  <si>
    <t>CUST169</t>
  </si>
  <si>
    <t>CUST244</t>
  </si>
  <si>
    <t>CUST285</t>
  </si>
  <si>
    <t>CUST274</t>
  </si>
  <si>
    <t>CUST224</t>
  </si>
  <si>
    <t>CUST245</t>
  </si>
  <si>
    <t>CUST240</t>
  </si>
  <si>
    <t>CUST272</t>
  </si>
  <si>
    <t>CUST207</t>
  </si>
  <si>
    <t>CUST278</t>
  </si>
  <si>
    <t>CUST293</t>
  </si>
  <si>
    <t>CUST287</t>
  </si>
  <si>
    <t>CUST127</t>
  </si>
  <si>
    <t>CUST183</t>
  </si>
  <si>
    <t>CUST246</t>
  </si>
  <si>
    <t>CUST241</t>
  </si>
  <si>
    <t>CUST151</t>
  </si>
  <si>
    <t>CUST255</t>
  </si>
  <si>
    <t>CUST139</t>
  </si>
  <si>
    <t>CUST178</t>
  </si>
  <si>
    <t>CUST188</t>
  </si>
  <si>
    <t>CUST126</t>
  </si>
  <si>
    <t>CUST230</t>
  </si>
  <si>
    <t>CUST227</t>
  </si>
  <si>
    <t>CUST118</t>
  </si>
  <si>
    <t>CUST279</t>
  </si>
  <si>
    <t>CUST166</t>
  </si>
  <si>
    <t>CUST206</t>
  </si>
  <si>
    <t>CUST157</t>
  </si>
  <si>
    <t>CUST152</t>
  </si>
  <si>
    <t>CUST213</t>
  </si>
  <si>
    <t>CUST298</t>
  </si>
  <si>
    <t>CUST173</t>
  </si>
  <si>
    <t>CUST133</t>
  </si>
  <si>
    <t>CUST176</t>
  </si>
  <si>
    <t>CUST102</t>
  </si>
  <si>
    <t>CUST147</t>
  </si>
  <si>
    <t>CUST122</t>
  </si>
  <si>
    <t>CUST186</t>
  </si>
  <si>
    <t>CUST232</t>
  </si>
  <si>
    <t>CUST275</t>
  </si>
  <si>
    <t>CUST257</t>
  </si>
  <si>
    <t>CUST263</t>
  </si>
  <si>
    <t>CUST268</t>
  </si>
  <si>
    <t>CUST205</t>
  </si>
  <si>
    <t>CUST218</t>
  </si>
  <si>
    <t>CUST120</t>
  </si>
  <si>
    <t>CUST299</t>
  </si>
  <si>
    <t>CUST180</t>
  </si>
  <si>
    <t>CUST193</t>
  </si>
  <si>
    <t>CUST175</t>
  </si>
  <si>
    <t>CUST142</t>
  </si>
  <si>
    <t>CUST286</t>
  </si>
  <si>
    <t>CUST117</t>
  </si>
  <si>
    <t>CUST167</t>
  </si>
  <si>
    <t>CUST124</t>
  </si>
  <si>
    <t>CUST290</t>
  </si>
  <si>
    <t>CUST149</t>
  </si>
  <si>
    <t>CUST296</t>
  </si>
  <si>
    <t>CUST283</t>
  </si>
  <si>
    <t>CUST140</t>
  </si>
  <si>
    <t>CUST196</t>
  </si>
  <si>
    <t>CUST253</t>
  </si>
  <si>
    <t>CUST212</t>
  </si>
  <si>
    <t>CUST145</t>
  </si>
  <si>
    <t>CUST110</t>
  </si>
  <si>
    <t>CUST269</t>
  </si>
  <si>
    <t>CUST184</t>
  </si>
  <si>
    <t>CUST267</t>
  </si>
  <si>
    <t>CUST155</t>
  </si>
  <si>
    <t>CUST119</t>
  </si>
  <si>
    <t>CUST198</t>
  </si>
  <si>
    <t>CUST128</t>
  </si>
  <si>
    <t>CUST195</t>
  </si>
  <si>
    <t>CUST235</t>
  </si>
  <si>
    <t>CUST153</t>
  </si>
  <si>
    <t>CUST271</t>
  </si>
  <si>
    <t>CUST101</t>
  </si>
  <si>
    <t>CUST174</t>
  </si>
  <si>
    <t>CUST239</t>
  </si>
  <si>
    <t>CUST280</t>
  </si>
  <si>
    <t>CUST231</t>
  </si>
  <si>
    <t>CUST221</t>
  </si>
  <si>
    <t>CUST162</t>
  </si>
  <si>
    <t>CUST113</t>
  </si>
  <si>
    <t>CUST137</t>
  </si>
  <si>
    <t>Female</t>
  </si>
  <si>
    <t>Male</t>
  </si>
  <si>
    <t>36-45</t>
  </si>
  <si>
    <t>18-25</t>
  </si>
  <si>
    <t>26-35</t>
  </si>
  <si>
    <t>46-60</t>
  </si>
  <si>
    <t>North</t>
  </si>
  <si>
    <t>South</t>
  </si>
  <si>
    <t>East</t>
  </si>
  <si>
    <t>West</t>
  </si>
  <si>
    <t>Product+Region</t>
  </si>
  <si>
    <t>Qty</t>
  </si>
  <si>
    <t>Amount</t>
  </si>
  <si>
    <t>Total</t>
  </si>
  <si>
    <t>Region Wise Sales Summary</t>
  </si>
  <si>
    <t>Product+AgeGroup+Gender</t>
  </si>
  <si>
    <t>(All)</t>
  </si>
  <si>
    <t>Sum of Quantity Sold</t>
  </si>
  <si>
    <t>Column Labels</t>
  </si>
  <si>
    <t>Grand Total</t>
  </si>
  <si>
    <t>Row Labels</t>
  </si>
  <si>
    <t>Sales Performance Report Jan'2024 to Dec'2024</t>
  </si>
  <si>
    <t>Age Group &amp; Gender Wise Sales Summary</t>
  </si>
  <si>
    <t>Details for Sum of Quantity Sold - Product: Smartphone, Region: East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</si>
</sst>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dd\ mmm\ yy"/>
    <numFmt numFmtId="166" formatCode="_ * #,##0_ ;_ * \-#,##0_ ;_ * &quot;-&quot;??_ ;_ @_ "/>
  </numFmts>
  <fonts count="5" x14ac:knownFonts="1">
    <font>
      <sz val="11"/>
      <color theme="1"/>
      <name val="Calibri"/>
      <family val="2"/>
      <scheme val="minor"/>
    </font>
    <font>
      <b/>
      <sz val="11"/>
      <color theme="1"/>
      <name val="Calibri"/>
      <family val="2"/>
      <scheme val="minor"/>
    </font>
    <font>
      <sz val="11"/>
      <color theme="1"/>
      <name val="Calibri"/>
      <family val="2"/>
      <scheme val="minor"/>
    </font>
    <font>
      <b/>
      <sz val="9"/>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3" tint="0.59999389629810485"/>
        <bgColor indexed="64"/>
      </patternFill>
    </fill>
  </fills>
  <borders count="5">
    <border>
      <left/>
      <right/>
      <top/>
      <bottom/>
      <diagonal/>
    </border>
    <border>
      <left style="thin">
        <color auto="1"/>
      </left>
      <right style="thin">
        <color auto="1"/>
      </right>
      <top/>
      <bottom style="thin">
        <color auto="1"/>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s>
  <cellStyleXfs count="2">
    <xf numFmtId="0" fontId="0" fillId="0" borderId="0"/>
    <xf numFmtId="164" fontId="2" fillId="0" borderId="0" applyFont="0" applyFill="0" applyBorder="0" applyAlignment="0" applyProtection="0"/>
  </cellStyleXfs>
  <cellXfs count="24">
    <xf numFmtId="0" fontId="0" fillId="0" borderId="0" xfId="0"/>
    <xf numFmtId="165" fontId="0" fillId="0" borderId="0" xfId="0" applyNumberFormat="1"/>
    <xf numFmtId="0" fontId="0" fillId="0" borderId="0" xfId="0" applyAlignment="1">
      <alignment horizontal="center"/>
    </xf>
    <xf numFmtId="0" fontId="0" fillId="0" borderId="0" xfId="0" applyAlignment="1">
      <alignment horizontal="center" vertical="center"/>
    </xf>
    <xf numFmtId="0" fontId="1" fillId="0" borderId="1" xfId="0" applyFont="1" applyBorder="1" applyAlignment="1">
      <alignment horizontal="center" vertical="top"/>
    </xf>
    <xf numFmtId="164" fontId="0" fillId="0" borderId="0" xfId="1" applyFont="1"/>
    <xf numFmtId="0" fontId="1" fillId="0" borderId="0" xfId="0" applyFont="1"/>
    <xf numFmtId="0" fontId="1" fillId="0" borderId="0" xfId="0" applyFont="1" applyAlignment="1">
      <alignment horizontal="center"/>
    </xf>
    <xf numFmtId="0" fontId="0" fillId="0" borderId="0" xfId="0" applyAlignment="1">
      <alignment vertical="center"/>
    </xf>
    <xf numFmtId="0" fontId="3" fillId="2" borderId="2" xfId="0" applyFont="1" applyFill="1" applyBorder="1" applyAlignment="1">
      <alignment horizontal="center" vertical="center"/>
    </xf>
    <xf numFmtId="0" fontId="0" fillId="3" borderId="2" xfId="0" applyFill="1" applyBorder="1" applyAlignment="1">
      <alignment vertical="center"/>
    </xf>
    <xf numFmtId="166" fontId="0" fillId="3" borderId="2" xfId="1" applyNumberFormat="1" applyFont="1" applyFill="1" applyBorder="1" applyAlignment="1">
      <alignment vertical="center"/>
    </xf>
    <xf numFmtId="0" fontId="0" fillId="4" borderId="2" xfId="0" applyFill="1" applyBorder="1" applyAlignment="1">
      <alignment vertical="center"/>
    </xf>
    <xf numFmtId="0" fontId="0" fillId="5" borderId="2" xfId="0" applyFill="1" applyBorder="1" applyAlignment="1">
      <alignment horizontal="center" vertical="center"/>
    </xf>
    <xf numFmtId="0" fontId="0" fillId="4" borderId="2" xfId="0" applyFill="1" applyBorder="1" applyAlignment="1">
      <alignment horizontal="center" vertical="center"/>
    </xf>
    <xf numFmtId="0" fontId="0" fillId="0" borderId="0" xfId="0" pivotButton="1"/>
    <xf numFmtId="0" fontId="0" fillId="0" borderId="0" xfId="0" applyAlignment="1">
      <alignment horizontal="left"/>
    </xf>
    <xf numFmtId="0" fontId="1" fillId="5" borderId="2" xfId="0" applyFont="1" applyFill="1" applyBorder="1" applyAlignment="1">
      <alignment horizontal="center" vertical="center"/>
    </xf>
    <xf numFmtId="0" fontId="4" fillId="0" borderId="0" xfId="0" applyFont="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4" fontId="0" fillId="0" borderId="0" xfId="0" applyNumberFormat="1"/>
    <xf numFmtId="0" fontId="0" fillId="0" borderId="0" xfId="0" applyNumberFormat="1"/>
  </cellXfs>
  <cellStyles count="2">
    <cellStyle name="Comma" xfId="1" builtinId="3"/>
    <cellStyle name="Normal" xfId="0" builtinId="0"/>
  </cellStyles>
  <dxfs count="9">
    <dxf>
      <alignment horizontal="center"/>
    </dxf>
    <dxf>
      <alignment horizontal="center"/>
    </dxf>
    <dxf>
      <numFmt numFmtId="19" formatCode="dd/mm/yy"/>
    </dxf>
    <dxf>
      <alignment horizontal="center" vertical="center" textRotation="0" wrapText="0" indent="0" justifyLastLine="0" shrinkToFit="0" readingOrder="0"/>
    </dxf>
    <dxf>
      <numFmt numFmtId="165" formatCode="dd\ mmm\ 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xdr:row>
      <xdr:rowOff>123826</xdr:rowOff>
    </xdr:from>
    <xdr:to>
      <xdr:col>1</xdr:col>
      <xdr:colOff>600075</xdr:colOff>
      <xdr:row>7</xdr:row>
      <xdr:rowOff>171450</xdr:rowOff>
    </xdr:to>
    <mc:AlternateContent xmlns:mc="http://schemas.openxmlformats.org/markup-compatibility/2006" xmlns:sle15="http://schemas.microsoft.com/office/drawing/2012/slicer">
      <mc:Choice Requires="sle15">
        <xdr:graphicFrame macro="">
          <xdr:nvGraphicFramePr>
            <xdr:cNvPr id="2" name="Product">
              <a:extLst>
                <a:ext uri="{FF2B5EF4-FFF2-40B4-BE49-F238E27FC236}">
                  <a16:creationId xmlns:a16="http://schemas.microsoft.com/office/drawing/2014/main" id="{3828195C-2621-4303-5655-EA5FB55D68A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314326"/>
              <a:ext cx="1247775" cy="119062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571500</xdr:colOff>
      <xdr:row>1</xdr:row>
      <xdr:rowOff>123825</xdr:rowOff>
    </xdr:from>
    <xdr:to>
      <xdr:col>7</xdr:col>
      <xdr:colOff>238125</xdr:colOff>
      <xdr:row>7</xdr:row>
      <xdr:rowOff>171450</xdr:rowOff>
    </xdr:to>
    <mc:AlternateContent xmlns:mc="http://schemas.openxmlformats.org/markup-compatibility/2006" xmlns:sle15="http://schemas.microsoft.com/office/drawing/2012/slicer">
      <mc:Choice Requires="sle15">
        <xdr:graphicFrame macro="">
          <xdr:nvGraphicFramePr>
            <xdr:cNvPr id="3" name="Gender">
              <a:extLst>
                <a:ext uri="{FF2B5EF4-FFF2-40B4-BE49-F238E27FC236}">
                  <a16:creationId xmlns:a16="http://schemas.microsoft.com/office/drawing/2014/main" id="{F13B1F53-A700-11A1-B949-BAE73DA69C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476750" y="314325"/>
              <a:ext cx="1162050" cy="11906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847724</xdr:colOff>
      <xdr:row>1</xdr:row>
      <xdr:rowOff>123826</xdr:rowOff>
    </xdr:from>
    <xdr:to>
      <xdr:col>5</xdr:col>
      <xdr:colOff>552449</xdr:colOff>
      <xdr:row>7</xdr:row>
      <xdr:rowOff>172426</xdr:rowOff>
    </xdr:to>
    <mc:AlternateContent xmlns:mc="http://schemas.openxmlformats.org/markup-compatibility/2006" xmlns:sle15="http://schemas.microsoft.com/office/drawing/2012/slicer">
      <mc:Choice Requires="sle15">
        <xdr:graphicFrame macro="">
          <xdr:nvGraphicFramePr>
            <xdr:cNvPr id="4" name="Age Group">
              <a:extLst>
                <a:ext uri="{FF2B5EF4-FFF2-40B4-BE49-F238E27FC236}">
                  <a16:creationId xmlns:a16="http://schemas.microsoft.com/office/drawing/2014/main" id="{474C637D-DADB-D063-9613-164B84909718}"/>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3095624" y="314326"/>
              <a:ext cx="1362075" cy="11916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609600</xdr:colOff>
      <xdr:row>1</xdr:row>
      <xdr:rowOff>123825</xdr:rowOff>
    </xdr:from>
    <xdr:to>
      <xdr:col>3</xdr:col>
      <xdr:colOff>838200</xdr:colOff>
      <xdr:row>7</xdr:row>
      <xdr:rowOff>172425</xdr:rowOff>
    </xdr:to>
    <mc:AlternateContent xmlns:mc="http://schemas.openxmlformats.org/markup-compatibility/2006" xmlns:sle15="http://schemas.microsoft.com/office/drawing/2012/slicer">
      <mc:Choice Requires="sle15">
        <xdr:graphicFrame macro="">
          <xdr:nvGraphicFramePr>
            <xdr:cNvPr id="5" name="Region">
              <a:extLst>
                <a:ext uri="{FF2B5EF4-FFF2-40B4-BE49-F238E27FC236}">
                  <a16:creationId xmlns:a16="http://schemas.microsoft.com/office/drawing/2014/main" id="{47C4B440-ECD4-7FE2-6ED1-8B28B3D6CA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57300" y="314325"/>
              <a:ext cx="1828800" cy="11916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eev Kumar (Contract)" refreshedDate="45766.928408796295" createdVersion="8" refreshedVersion="8" minRefreshableVersion="3" recordCount="200" xr:uid="{A1301ED2-02B1-4E4A-9A32-37D1324E81C6}">
  <cacheSource type="worksheet">
    <worksheetSource name="Table1"/>
  </cacheSource>
  <cacheFields count="10">
    <cacheField name="Invoice ID" numFmtId="0">
      <sharedItems/>
    </cacheField>
    <cacheField name="Date" numFmtId="165">
      <sharedItems containsSemiMixedTypes="0" containsNonDate="0" containsDate="1" containsString="0" minDate="2024-01-02T00:00:00" maxDate="2024-12-30T00:00:00"/>
    </cacheField>
    <cacheField name="Product" numFmtId="0">
      <sharedItems count="5">
        <s v="Smartwatch"/>
        <s v="Laptop"/>
        <s v="Headphones"/>
        <s v="Smartphone"/>
        <s v="Tablet"/>
      </sharedItems>
    </cacheField>
    <cacheField name="Quantity Sold" numFmtId="0">
      <sharedItems containsSemiMixedTypes="0" containsString="0" containsNumber="1" containsInteger="1" minValue="1" maxValue="5"/>
    </cacheField>
    <cacheField name="Customer ID" numFmtId="0">
      <sharedItems/>
    </cacheField>
    <cacheField name="Gender" numFmtId="0">
      <sharedItems count="2">
        <s v="Female"/>
        <s v="Male"/>
      </sharedItems>
    </cacheField>
    <cacheField name="Age Group" numFmtId="0">
      <sharedItems count="4">
        <s v="36-45"/>
        <s v="18-25"/>
        <s v="26-35"/>
        <s v="46-60"/>
      </sharedItems>
    </cacheField>
    <cacheField name="Region" numFmtId="0">
      <sharedItems count="4">
        <s v="North"/>
        <s v="South"/>
        <s v="East"/>
        <s v="West"/>
      </sharedItems>
    </cacheField>
    <cacheField name="Unit Price" numFmtId="0">
      <sharedItems containsSemiMixedTypes="0" containsString="0" containsNumber="1" containsInteger="1" minValue="100" maxValue="700"/>
    </cacheField>
    <cacheField name="Total Revenue" numFmtId="0">
      <sharedItems containsSemiMixedTypes="0" containsString="0" containsNumber="1" containsInteger="1" minValue="100" maxValue="3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INV1063"/>
    <d v="2024-01-02T00:00:00"/>
    <x v="0"/>
    <n v="4"/>
    <s v="CUST163"/>
    <x v="0"/>
    <x v="0"/>
    <x v="0"/>
    <n v="200"/>
    <n v="800"/>
  </r>
  <r>
    <s v="INV1128"/>
    <d v="2024-01-05T00:00:00"/>
    <x v="0"/>
    <n v="3"/>
    <s v="CUST228"/>
    <x v="1"/>
    <x v="1"/>
    <x v="0"/>
    <n v="200"/>
    <n v="600"/>
  </r>
  <r>
    <s v="INV1097"/>
    <d v="2024-01-09T00:00:00"/>
    <x v="1"/>
    <n v="2"/>
    <s v="CUST197"/>
    <x v="0"/>
    <x v="1"/>
    <x v="1"/>
    <n v="700"/>
    <n v="1400"/>
  </r>
  <r>
    <s v="INV1151"/>
    <d v="2024-01-13T00:00:00"/>
    <x v="2"/>
    <n v="5"/>
    <s v="CUST251"/>
    <x v="1"/>
    <x v="0"/>
    <x v="2"/>
    <n v="100"/>
    <n v="500"/>
  </r>
  <r>
    <s v="INV1050"/>
    <d v="2024-01-14T00:00:00"/>
    <x v="1"/>
    <n v="2"/>
    <s v="CUST150"/>
    <x v="0"/>
    <x v="2"/>
    <x v="0"/>
    <n v="700"/>
    <n v="1400"/>
  </r>
  <r>
    <s v="INV1134"/>
    <d v="2024-01-15T00:00:00"/>
    <x v="0"/>
    <n v="1"/>
    <s v="CUST234"/>
    <x v="1"/>
    <x v="2"/>
    <x v="3"/>
    <n v="200"/>
    <n v="200"/>
  </r>
  <r>
    <s v="INV1092"/>
    <d v="2024-01-15T00:00:00"/>
    <x v="1"/>
    <n v="3"/>
    <s v="CUST192"/>
    <x v="1"/>
    <x v="1"/>
    <x v="1"/>
    <n v="700"/>
    <n v="2100"/>
  </r>
  <r>
    <s v="INV1006"/>
    <d v="2024-01-21T00:00:00"/>
    <x v="2"/>
    <n v="5"/>
    <s v="CUST106"/>
    <x v="0"/>
    <x v="1"/>
    <x v="1"/>
    <n v="100"/>
    <n v="500"/>
  </r>
  <r>
    <s v="INV1044"/>
    <d v="2024-01-21T00:00:00"/>
    <x v="1"/>
    <n v="4"/>
    <s v="CUST144"/>
    <x v="0"/>
    <x v="2"/>
    <x v="3"/>
    <n v="700"/>
    <n v="2800"/>
  </r>
  <r>
    <s v="INV1025"/>
    <d v="2024-01-22T00:00:00"/>
    <x v="3"/>
    <n v="3"/>
    <s v="CUST125"/>
    <x v="1"/>
    <x v="2"/>
    <x v="1"/>
    <n v="500"/>
    <n v="1500"/>
  </r>
  <r>
    <s v="INV1109"/>
    <d v="2024-01-28T00:00:00"/>
    <x v="1"/>
    <n v="1"/>
    <s v="CUST209"/>
    <x v="1"/>
    <x v="2"/>
    <x v="0"/>
    <n v="700"/>
    <n v="700"/>
  </r>
  <r>
    <s v="INV1164"/>
    <d v="2024-01-28T00:00:00"/>
    <x v="4"/>
    <n v="4"/>
    <s v="CUST264"/>
    <x v="0"/>
    <x v="1"/>
    <x v="2"/>
    <n v="300"/>
    <n v="1200"/>
  </r>
  <r>
    <s v="INV1149"/>
    <d v="2024-01-29T00:00:00"/>
    <x v="1"/>
    <n v="5"/>
    <s v="CUST249"/>
    <x v="1"/>
    <x v="0"/>
    <x v="0"/>
    <n v="700"/>
    <n v="3500"/>
  </r>
  <r>
    <s v="INV1114"/>
    <d v="2024-02-02T00:00:00"/>
    <x v="4"/>
    <n v="2"/>
    <s v="CUST214"/>
    <x v="0"/>
    <x v="0"/>
    <x v="2"/>
    <n v="300"/>
    <n v="600"/>
  </r>
  <r>
    <s v="INV1123"/>
    <d v="2024-02-04T00:00:00"/>
    <x v="4"/>
    <n v="1"/>
    <s v="CUST223"/>
    <x v="0"/>
    <x v="3"/>
    <x v="1"/>
    <n v="300"/>
    <n v="300"/>
  </r>
  <r>
    <s v="INV1058"/>
    <d v="2024-02-04T00:00:00"/>
    <x v="4"/>
    <n v="3"/>
    <s v="CUST158"/>
    <x v="0"/>
    <x v="3"/>
    <x v="2"/>
    <n v="300"/>
    <n v="900"/>
  </r>
  <r>
    <s v="INV1150"/>
    <d v="2024-02-05T00:00:00"/>
    <x v="1"/>
    <n v="4"/>
    <s v="CUST250"/>
    <x v="1"/>
    <x v="0"/>
    <x v="0"/>
    <n v="700"/>
    <n v="2800"/>
  </r>
  <r>
    <s v="INV1108"/>
    <d v="2024-02-10T00:00:00"/>
    <x v="4"/>
    <n v="5"/>
    <s v="CUST208"/>
    <x v="1"/>
    <x v="1"/>
    <x v="0"/>
    <n v="300"/>
    <n v="1500"/>
  </r>
  <r>
    <s v="INV1090"/>
    <d v="2024-02-10T00:00:00"/>
    <x v="1"/>
    <n v="2"/>
    <s v="CUST190"/>
    <x v="1"/>
    <x v="3"/>
    <x v="0"/>
    <n v="700"/>
    <n v="1400"/>
  </r>
  <r>
    <s v="INV1136"/>
    <d v="2024-02-11T00:00:00"/>
    <x v="2"/>
    <n v="4"/>
    <s v="CUST236"/>
    <x v="1"/>
    <x v="2"/>
    <x v="1"/>
    <n v="100"/>
    <n v="400"/>
  </r>
  <r>
    <s v="INV1070"/>
    <d v="2024-02-13T00:00:00"/>
    <x v="2"/>
    <n v="4"/>
    <s v="CUST170"/>
    <x v="0"/>
    <x v="3"/>
    <x v="2"/>
    <n v="100"/>
    <n v="400"/>
  </r>
  <r>
    <s v="INV1166"/>
    <d v="2024-02-13T00:00:00"/>
    <x v="4"/>
    <n v="2"/>
    <s v="CUST266"/>
    <x v="0"/>
    <x v="1"/>
    <x v="1"/>
    <n v="300"/>
    <n v="600"/>
  </r>
  <r>
    <s v="INV1160"/>
    <d v="2024-02-14T00:00:00"/>
    <x v="3"/>
    <n v="5"/>
    <s v="CUST260"/>
    <x v="0"/>
    <x v="0"/>
    <x v="0"/>
    <n v="500"/>
    <n v="2500"/>
  </r>
  <r>
    <s v="INV1115"/>
    <d v="2024-02-17T00:00:00"/>
    <x v="2"/>
    <n v="1"/>
    <s v="CUST215"/>
    <x v="1"/>
    <x v="3"/>
    <x v="2"/>
    <n v="100"/>
    <n v="100"/>
  </r>
  <r>
    <s v="INV1029"/>
    <d v="2024-02-18T00:00:00"/>
    <x v="4"/>
    <n v="4"/>
    <s v="CUST129"/>
    <x v="1"/>
    <x v="1"/>
    <x v="3"/>
    <n v="300"/>
    <n v="1200"/>
  </r>
  <r>
    <s v="INV1061"/>
    <d v="2024-02-19T00:00:00"/>
    <x v="1"/>
    <n v="2"/>
    <s v="CUST161"/>
    <x v="1"/>
    <x v="0"/>
    <x v="1"/>
    <n v="700"/>
    <n v="1400"/>
  </r>
  <r>
    <s v="INV1036"/>
    <d v="2024-02-20T00:00:00"/>
    <x v="4"/>
    <n v="2"/>
    <s v="CUST136"/>
    <x v="0"/>
    <x v="0"/>
    <x v="3"/>
    <n v="300"/>
    <n v="600"/>
  </r>
  <r>
    <s v="INV1142"/>
    <d v="2024-02-21T00:00:00"/>
    <x v="3"/>
    <n v="5"/>
    <s v="CUST242"/>
    <x v="1"/>
    <x v="1"/>
    <x v="0"/>
    <n v="500"/>
    <n v="2500"/>
  </r>
  <r>
    <s v="INV1197"/>
    <d v="2024-02-21T00:00:00"/>
    <x v="3"/>
    <n v="3"/>
    <s v="CUST297"/>
    <x v="1"/>
    <x v="3"/>
    <x v="3"/>
    <n v="500"/>
    <n v="1500"/>
  </r>
  <r>
    <s v="INV1054"/>
    <d v="2024-02-22T00:00:00"/>
    <x v="4"/>
    <n v="4"/>
    <s v="CUST154"/>
    <x v="1"/>
    <x v="1"/>
    <x v="2"/>
    <n v="300"/>
    <n v="1200"/>
  </r>
  <r>
    <s v="INV1085"/>
    <d v="2024-02-22T00:00:00"/>
    <x v="3"/>
    <n v="1"/>
    <s v="CUST185"/>
    <x v="0"/>
    <x v="0"/>
    <x v="2"/>
    <n v="500"/>
    <n v="500"/>
  </r>
  <r>
    <s v="INV1064"/>
    <d v="2024-02-23T00:00:00"/>
    <x v="0"/>
    <n v="1"/>
    <s v="CUST164"/>
    <x v="0"/>
    <x v="0"/>
    <x v="3"/>
    <n v="200"/>
    <n v="200"/>
  </r>
  <r>
    <s v="INV1038"/>
    <d v="2024-02-24T00:00:00"/>
    <x v="3"/>
    <n v="4"/>
    <s v="CUST138"/>
    <x v="1"/>
    <x v="1"/>
    <x v="3"/>
    <n v="500"/>
    <n v="2000"/>
  </r>
  <r>
    <s v="INV1030"/>
    <d v="2024-02-28T00:00:00"/>
    <x v="2"/>
    <n v="5"/>
    <s v="CUST130"/>
    <x v="0"/>
    <x v="3"/>
    <x v="2"/>
    <n v="100"/>
    <n v="500"/>
  </r>
  <r>
    <s v="INV1116"/>
    <d v="2024-03-02T00:00:00"/>
    <x v="1"/>
    <n v="5"/>
    <s v="CUST216"/>
    <x v="1"/>
    <x v="2"/>
    <x v="1"/>
    <n v="700"/>
    <n v="3500"/>
  </r>
  <r>
    <s v="INV1161"/>
    <d v="2024-03-02T00:00:00"/>
    <x v="1"/>
    <n v="3"/>
    <s v="CUST261"/>
    <x v="1"/>
    <x v="0"/>
    <x v="1"/>
    <n v="700"/>
    <n v="2100"/>
  </r>
  <r>
    <s v="INV1138"/>
    <d v="2024-03-03T00:00:00"/>
    <x v="1"/>
    <n v="4"/>
    <s v="CUST238"/>
    <x v="0"/>
    <x v="0"/>
    <x v="3"/>
    <n v="700"/>
    <n v="2800"/>
  </r>
  <r>
    <s v="INV1101"/>
    <d v="2024-03-03T00:00:00"/>
    <x v="0"/>
    <n v="4"/>
    <s v="CUST201"/>
    <x v="1"/>
    <x v="2"/>
    <x v="3"/>
    <n v="200"/>
    <n v="800"/>
  </r>
  <r>
    <s v="INV1094"/>
    <d v="2024-03-05T00:00:00"/>
    <x v="4"/>
    <n v="4"/>
    <s v="CUST194"/>
    <x v="0"/>
    <x v="1"/>
    <x v="1"/>
    <n v="300"/>
    <n v="1200"/>
  </r>
  <r>
    <s v="INV1158"/>
    <d v="2024-03-06T00:00:00"/>
    <x v="0"/>
    <n v="5"/>
    <s v="CUST258"/>
    <x v="1"/>
    <x v="2"/>
    <x v="0"/>
    <n v="200"/>
    <n v="1000"/>
  </r>
  <r>
    <s v="INV1004"/>
    <d v="2024-03-12T00:00:00"/>
    <x v="1"/>
    <n v="5"/>
    <s v="CUST104"/>
    <x v="0"/>
    <x v="0"/>
    <x v="1"/>
    <n v="700"/>
    <n v="3500"/>
  </r>
  <r>
    <s v="INV1103"/>
    <d v="2024-03-21T00:00:00"/>
    <x v="2"/>
    <n v="5"/>
    <s v="CUST203"/>
    <x v="0"/>
    <x v="1"/>
    <x v="3"/>
    <n v="100"/>
    <n v="500"/>
  </r>
  <r>
    <s v="INV1060"/>
    <d v="2024-03-21T00:00:00"/>
    <x v="3"/>
    <n v="4"/>
    <s v="CUST160"/>
    <x v="1"/>
    <x v="0"/>
    <x v="3"/>
    <n v="500"/>
    <n v="2000"/>
  </r>
  <r>
    <s v="INV1156"/>
    <d v="2024-03-26T00:00:00"/>
    <x v="3"/>
    <n v="2"/>
    <s v="CUST256"/>
    <x v="1"/>
    <x v="1"/>
    <x v="3"/>
    <n v="500"/>
    <n v="1000"/>
  </r>
  <r>
    <s v="INV1011"/>
    <d v="2024-03-28T00:00:00"/>
    <x v="0"/>
    <n v="2"/>
    <s v="CUST111"/>
    <x v="1"/>
    <x v="0"/>
    <x v="1"/>
    <n v="200"/>
    <n v="400"/>
  </r>
  <r>
    <s v="INV1048"/>
    <d v="2024-03-29T00:00:00"/>
    <x v="4"/>
    <n v="2"/>
    <s v="CUST148"/>
    <x v="1"/>
    <x v="3"/>
    <x v="1"/>
    <n v="300"/>
    <n v="600"/>
  </r>
  <r>
    <s v="INV1056"/>
    <d v="2024-04-01T00:00:00"/>
    <x v="1"/>
    <n v="1"/>
    <s v="CUST156"/>
    <x v="0"/>
    <x v="0"/>
    <x v="0"/>
    <n v="700"/>
    <n v="700"/>
  </r>
  <r>
    <s v="INV1143"/>
    <d v="2024-04-05T00:00:00"/>
    <x v="3"/>
    <n v="5"/>
    <s v="CUST243"/>
    <x v="1"/>
    <x v="2"/>
    <x v="0"/>
    <n v="500"/>
    <n v="2500"/>
  </r>
  <r>
    <s v="INV1192"/>
    <d v="2024-04-05T00:00:00"/>
    <x v="2"/>
    <n v="5"/>
    <s v="CUST292"/>
    <x v="0"/>
    <x v="2"/>
    <x v="2"/>
    <n v="100"/>
    <n v="500"/>
  </r>
  <r>
    <s v="INV1119"/>
    <d v="2024-04-08T00:00:00"/>
    <x v="4"/>
    <n v="5"/>
    <s v="CUST219"/>
    <x v="0"/>
    <x v="3"/>
    <x v="0"/>
    <n v="300"/>
    <n v="1500"/>
  </r>
  <r>
    <s v="INV1012"/>
    <d v="2024-04-09T00:00:00"/>
    <x v="1"/>
    <n v="2"/>
    <s v="CUST112"/>
    <x v="1"/>
    <x v="2"/>
    <x v="0"/>
    <n v="700"/>
    <n v="1400"/>
  </r>
  <r>
    <s v="INV1125"/>
    <d v="2024-04-10T00:00:00"/>
    <x v="0"/>
    <n v="4"/>
    <s v="CUST225"/>
    <x v="1"/>
    <x v="3"/>
    <x v="0"/>
    <n v="200"/>
    <n v="800"/>
  </r>
  <r>
    <s v="INV1007"/>
    <d v="2024-04-12T00:00:00"/>
    <x v="1"/>
    <n v="1"/>
    <s v="CUST107"/>
    <x v="0"/>
    <x v="2"/>
    <x v="2"/>
    <n v="700"/>
    <n v="700"/>
  </r>
  <r>
    <s v="INV1000"/>
    <d v="2024-04-12T00:00:00"/>
    <x v="3"/>
    <n v="3"/>
    <s v="CUST100"/>
    <x v="1"/>
    <x v="3"/>
    <x v="0"/>
    <n v="500"/>
    <n v="1500"/>
  </r>
  <r>
    <s v="INV1065"/>
    <d v="2024-04-15T00:00:00"/>
    <x v="2"/>
    <n v="1"/>
    <s v="CUST165"/>
    <x v="0"/>
    <x v="3"/>
    <x v="0"/>
    <n v="100"/>
    <n v="100"/>
  </r>
  <r>
    <s v="INV1003"/>
    <d v="2024-04-16T00:00:00"/>
    <x v="0"/>
    <n v="2"/>
    <s v="CUST103"/>
    <x v="0"/>
    <x v="0"/>
    <x v="3"/>
    <n v="200"/>
    <n v="400"/>
  </r>
  <r>
    <s v="INV1165"/>
    <d v="2024-04-17T00:00:00"/>
    <x v="1"/>
    <n v="1"/>
    <s v="CUST265"/>
    <x v="1"/>
    <x v="0"/>
    <x v="3"/>
    <n v="700"/>
    <n v="700"/>
  </r>
  <r>
    <s v="INV1195"/>
    <d v="2024-04-22T00:00:00"/>
    <x v="3"/>
    <n v="2"/>
    <s v="CUST295"/>
    <x v="0"/>
    <x v="3"/>
    <x v="1"/>
    <n v="500"/>
    <n v="1000"/>
  </r>
  <r>
    <s v="INV1177"/>
    <d v="2024-04-25T00:00:00"/>
    <x v="1"/>
    <n v="2"/>
    <s v="CUST277"/>
    <x v="0"/>
    <x v="1"/>
    <x v="0"/>
    <n v="700"/>
    <n v="1400"/>
  </r>
  <r>
    <s v="INV1176"/>
    <d v="2024-04-30T00:00:00"/>
    <x v="3"/>
    <n v="2"/>
    <s v="CUST276"/>
    <x v="0"/>
    <x v="3"/>
    <x v="0"/>
    <n v="500"/>
    <n v="1000"/>
  </r>
  <r>
    <s v="INV1008"/>
    <d v="2024-05-01T00:00:00"/>
    <x v="3"/>
    <n v="4"/>
    <s v="CUST108"/>
    <x v="1"/>
    <x v="2"/>
    <x v="3"/>
    <n v="500"/>
    <n v="2000"/>
  </r>
  <r>
    <s v="INV1170"/>
    <d v="2024-05-07T00:00:00"/>
    <x v="3"/>
    <n v="5"/>
    <s v="CUST270"/>
    <x v="1"/>
    <x v="1"/>
    <x v="1"/>
    <n v="500"/>
    <n v="2500"/>
  </r>
  <r>
    <s v="INV1099"/>
    <d v="2024-05-08T00:00:00"/>
    <x v="2"/>
    <n v="3"/>
    <s v="CUST199"/>
    <x v="1"/>
    <x v="3"/>
    <x v="1"/>
    <n v="100"/>
    <n v="300"/>
  </r>
  <r>
    <s v="INV1126"/>
    <d v="2024-05-10T00:00:00"/>
    <x v="0"/>
    <n v="1"/>
    <s v="CUST226"/>
    <x v="1"/>
    <x v="1"/>
    <x v="3"/>
    <n v="200"/>
    <n v="200"/>
  </r>
  <r>
    <s v="INV1015"/>
    <d v="2024-05-10T00:00:00"/>
    <x v="3"/>
    <n v="1"/>
    <s v="CUST115"/>
    <x v="0"/>
    <x v="2"/>
    <x v="0"/>
    <n v="500"/>
    <n v="500"/>
  </r>
  <r>
    <s v="INV1041"/>
    <d v="2024-05-10T00:00:00"/>
    <x v="4"/>
    <n v="2"/>
    <s v="CUST141"/>
    <x v="0"/>
    <x v="2"/>
    <x v="1"/>
    <n v="300"/>
    <n v="600"/>
  </r>
  <r>
    <s v="INV1162"/>
    <d v="2024-05-13T00:00:00"/>
    <x v="4"/>
    <n v="3"/>
    <s v="CUST262"/>
    <x v="1"/>
    <x v="0"/>
    <x v="3"/>
    <n v="300"/>
    <n v="900"/>
  </r>
  <r>
    <s v="INV1110"/>
    <d v="2024-05-14T00:00:00"/>
    <x v="0"/>
    <n v="3"/>
    <s v="CUST210"/>
    <x v="0"/>
    <x v="1"/>
    <x v="2"/>
    <n v="200"/>
    <n v="600"/>
  </r>
  <r>
    <s v="INV1043"/>
    <d v="2024-05-14T00:00:00"/>
    <x v="1"/>
    <n v="5"/>
    <s v="CUST143"/>
    <x v="1"/>
    <x v="1"/>
    <x v="3"/>
    <n v="700"/>
    <n v="3500"/>
  </r>
  <r>
    <s v="INV1100"/>
    <d v="2024-05-15T00:00:00"/>
    <x v="2"/>
    <n v="5"/>
    <s v="CUST200"/>
    <x v="0"/>
    <x v="2"/>
    <x v="0"/>
    <n v="100"/>
    <n v="500"/>
  </r>
  <r>
    <s v="INV1182"/>
    <d v="2024-05-16T00:00:00"/>
    <x v="0"/>
    <n v="5"/>
    <s v="CUST282"/>
    <x v="0"/>
    <x v="3"/>
    <x v="1"/>
    <n v="200"/>
    <n v="1000"/>
  </r>
  <r>
    <s v="INV1102"/>
    <d v="2024-05-18T00:00:00"/>
    <x v="2"/>
    <n v="1"/>
    <s v="CUST202"/>
    <x v="1"/>
    <x v="2"/>
    <x v="1"/>
    <n v="100"/>
    <n v="100"/>
  </r>
  <r>
    <s v="INV1147"/>
    <d v="2024-05-22T00:00:00"/>
    <x v="3"/>
    <n v="4"/>
    <s v="CUST247"/>
    <x v="0"/>
    <x v="0"/>
    <x v="2"/>
    <n v="500"/>
    <n v="2000"/>
  </r>
  <r>
    <s v="INV1016"/>
    <d v="2024-05-29T00:00:00"/>
    <x v="0"/>
    <n v="5"/>
    <s v="CUST116"/>
    <x v="0"/>
    <x v="2"/>
    <x v="1"/>
    <n v="200"/>
    <n v="1000"/>
  </r>
  <r>
    <s v="INV1189"/>
    <d v="2024-05-31T00:00:00"/>
    <x v="4"/>
    <n v="4"/>
    <s v="CUST289"/>
    <x v="0"/>
    <x v="3"/>
    <x v="1"/>
    <n v="300"/>
    <n v="1200"/>
  </r>
  <r>
    <s v="INV1014"/>
    <d v="2024-05-31T00:00:00"/>
    <x v="2"/>
    <n v="2"/>
    <s v="CUST114"/>
    <x v="1"/>
    <x v="3"/>
    <x v="0"/>
    <n v="100"/>
    <n v="200"/>
  </r>
  <r>
    <s v="INV1091"/>
    <d v="2024-06-05T00:00:00"/>
    <x v="4"/>
    <n v="2"/>
    <s v="CUST191"/>
    <x v="1"/>
    <x v="2"/>
    <x v="1"/>
    <n v="300"/>
    <n v="600"/>
  </r>
  <r>
    <s v="INV1152"/>
    <d v="2024-06-08T00:00:00"/>
    <x v="0"/>
    <n v="1"/>
    <s v="CUST252"/>
    <x v="0"/>
    <x v="2"/>
    <x v="2"/>
    <n v="200"/>
    <n v="200"/>
  </r>
  <r>
    <s v="INV1191"/>
    <d v="2024-06-08T00:00:00"/>
    <x v="4"/>
    <n v="3"/>
    <s v="CUST291"/>
    <x v="1"/>
    <x v="2"/>
    <x v="2"/>
    <n v="300"/>
    <n v="900"/>
  </r>
  <r>
    <s v="INV1023"/>
    <d v="2024-06-09T00:00:00"/>
    <x v="0"/>
    <n v="4"/>
    <s v="CUST123"/>
    <x v="1"/>
    <x v="0"/>
    <x v="1"/>
    <n v="200"/>
    <n v="800"/>
  </r>
  <r>
    <s v="INV1071"/>
    <d v="2024-06-10T00:00:00"/>
    <x v="4"/>
    <n v="3"/>
    <s v="CUST171"/>
    <x v="1"/>
    <x v="3"/>
    <x v="3"/>
    <n v="300"/>
    <n v="900"/>
  </r>
  <r>
    <s v="INV1104"/>
    <d v="2024-06-11T00:00:00"/>
    <x v="2"/>
    <n v="5"/>
    <s v="CUST204"/>
    <x v="0"/>
    <x v="2"/>
    <x v="0"/>
    <n v="100"/>
    <n v="500"/>
  </r>
  <r>
    <s v="INV1184"/>
    <d v="2024-06-13T00:00:00"/>
    <x v="0"/>
    <n v="4"/>
    <s v="CUST284"/>
    <x v="0"/>
    <x v="0"/>
    <x v="3"/>
    <n v="200"/>
    <n v="800"/>
  </r>
  <r>
    <s v="INV1046"/>
    <d v="2024-06-15T00:00:00"/>
    <x v="1"/>
    <n v="4"/>
    <s v="CUST146"/>
    <x v="0"/>
    <x v="3"/>
    <x v="3"/>
    <n v="700"/>
    <n v="2800"/>
  </r>
  <r>
    <s v="INV1159"/>
    <d v="2024-06-18T00:00:00"/>
    <x v="4"/>
    <n v="3"/>
    <s v="CUST259"/>
    <x v="0"/>
    <x v="2"/>
    <x v="1"/>
    <n v="300"/>
    <n v="900"/>
  </r>
  <r>
    <s v="INV1031"/>
    <d v="2024-06-18T00:00:00"/>
    <x v="0"/>
    <n v="1"/>
    <s v="CUST131"/>
    <x v="1"/>
    <x v="0"/>
    <x v="0"/>
    <n v="200"/>
    <n v="200"/>
  </r>
  <r>
    <s v="INV1148"/>
    <d v="2024-06-19T00:00:00"/>
    <x v="1"/>
    <n v="3"/>
    <s v="CUST248"/>
    <x v="1"/>
    <x v="0"/>
    <x v="0"/>
    <n v="700"/>
    <n v="2100"/>
  </r>
  <r>
    <s v="INV1188"/>
    <d v="2024-06-20T00:00:00"/>
    <x v="0"/>
    <n v="4"/>
    <s v="CUST288"/>
    <x v="1"/>
    <x v="0"/>
    <x v="2"/>
    <n v="200"/>
    <n v="800"/>
  </r>
  <r>
    <s v="INV1120"/>
    <d v="2024-06-20T00:00:00"/>
    <x v="0"/>
    <n v="1"/>
    <s v="CUST220"/>
    <x v="1"/>
    <x v="1"/>
    <x v="1"/>
    <n v="200"/>
    <n v="200"/>
  </r>
  <r>
    <s v="INV1035"/>
    <d v="2024-06-23T00:00:00"/>
    <x v="2"/>
    <n v="2"/>
    <s v="CUST135"/>
    <x v="0"/>
    <x v="2"/>
    <x v="2"/>
    <n v="100"/>
    <n v="200"/>
  </r>
  <r>
    <s v="INV1137"/>
    <d v="2024-06-27T00:00:00"/>
    <x v="3"/>
    <n v="1"/>
    <s v="CUST237"/>
    <x v="1"/>
    <x v="3"/>
    <x v="3"/>
    <n v="500"/>
    <n v="500"/>
  </r>
  <r>
    <s v="INV1194"/>
    <d v="2024-06-28T00:00:00"/>
    <x v="0"/>
    <n v="3"/>
    <s v="CUST294"/>
    <x v="1"/>
    <x v="3"/>
    <x v="3"/>
    <n v="200"/>
    <n v="600"/>
  </r>
  <r>
    <s v="INV1154"/>
    <d v="2024-07-05T00:00:00"/>
    <x v="3"/>
    <n v="5"/>
    <s v="CUST254"/>
    <x v="1"/>
    <x v="0"/>
    <x v="1"/>
    <n v="500"/>
    <n v="2500"/>
  </r>
  <r>
    <s v="INV1089"/>
    <d v="2024-07-06T00:00:00"/>
    <x v="4"/>
    <n v="2"/>
    <s v="CUST189"/>
    <x v="1"/>
    <x v="2"/>
    <x v="2"/>
    <n v="300"/>
    <n v="600"/>
  </r>
  <r>
    <s v="INV1032"/>
    <d v="2024-07-06T00:00:00"/>
    <x v="2"/>
    <n v="4"/>
    <s v="CUST132"/>
    <x v="1"/>
    <x v="3"/>
    <x v="2"/>
    <n v="100"/>
    <n v="400"/>
  </r>
  <r>
    <s v="INV1005"/>
    <d v="2024-07-07T00:00:00"/>
    <x v="1"/>
    <n v="2"/>
    <s v="CUST105"/>
    <x v="0"/>
    <x v="1"/>
    <x v="3"/>
    <n v="700"/>
    <n v="1400"/>
  </r>
  <r>
    <s v="INV1173"/>
    <d v="2024-07-08T00:00:00"/>
    <x v="3"/>
    <n v="1"/>
    <s v="CUST273"/>
    <x v="1"/>
    <x v="2"/>
    <x v="2"/>
    <n v="500"/>
    <n v="500"/>
  </r>
  <r>
    <s v="INV1034"/>
    <d v="2024-07-08T00:00:00"/>
    <x v="4"/>
    <n v="4"/>
    <s v="CUST134"/>
    <x v="1"/>
    <x v="0"/>
    <x v="2"/>
    <n v="300"/>
    <n v="1200"/>
  </r>
  <r>
    <s v="INV1079"/>
    <d v="2024-07-08T00:00:00"/>
    <x v="1"/>
    <n v="4"/>
    <s v="CUST179"/>
    <x v="0"/>
    <x v="0"/>
    <x v="1"/>
    <n v="700"/>
    <n v="2800"/>
  </r>
  <r>
    <s v="INV1068"/>
    <d v="2024-07-09T00:00:00"/>
    <x v="2"/>
    <n v="3"/>
    <s v="CUST168"/>
    <x v="0"/>
    <x v="2"/>
    <x v="1"/>
    <n v="100"/>
    <n v="300"/>
  </r>
  <r>
    <s v="INV1021"/>
    <d v="2024-07-10T00:00:00"/>
    <x v="2"/>
    <n v="5"/>
    <s v="CUST121"/>
    <x v="1"/>
    <x v="0"/>
    <x v="3"/>
    <n v="100"/>
    <n v="500"/>
  </r>
  <r>
    <s v="INV1181"/>
    <d v="2024-07-16T00:00:00"/>
    <x v="4"/>
    <n v="3"/>
    <s v="CUST281"/>
    <x v="1"/>
    <x v="1"/>
    <x v="1"/>
    <n v="300"/>
    <n v="900"/>
  </r>
  <r>
    <s v="INV1111"/>
    <d v="2024-07-19T00:00:00"/>
    <x v="4"/>
    <n v="1"/>
    <s v="CUST211"/>
    <x v="0"/>
    <x v="0"/>
    <x v="2"/>
    <n v="300"/>
    <n v="300"/>
  </r>
  <r>
    <s v="INV1072"/>
    <d v="2024-07-20T00:00:00"/>
    <x v="1"/>
    <n v="1"/>
    <s v="CUST172"/>
    <x v="0"/>
    <x v="3"/>
    <x v="0"/>
    <n v="700"/>
    <n v="700"/>
  </r>
  <r>
    <s v="INV1059"/>
    <d v="2024-07-24T00:00:00"/>
    <x v="1"/>
    <n v="4"/>
    <s v="CUST159"/>
    <x v="1"/>
    <x v="0"/>
    <x v="2"/>
    <n v="700"/>
    <n v="2800"/>
  </r>
  <r>
    <s v="INV1133"/>
    <d v="2024-07-25T00:00:00"/>
    <x v="0"/>
    <n v="5"/>
    <s v="CUST233"/>
    <x v="1"/>
    <x v="3"/>
    <x v="0"/>
    <n v="200"/>
    <n v="1000"/>
  </r>
  <r>
    <s v="INV1082"/>
    <d v="2024-07-26T00:00:00"/>
    <x v="0"/>
    <n v="3"/>
    <s v="CUST182"/>
    <x v="0"/>
    <x v="2"/>
    <x v="0"/>
    <n v="200"/>
    <n v="600"/>
  </r>
  <r>
    <s v="INV1081"/>
    <d v="2024-07-31T00:00:00"/>
    <x v="1"/>
    <n v="5"/>
    <s v="CUST181"/>
    <x v="0"/>
    <x v="3"/>
    <x v="1"/>
    <n v="700"/>
    <n v="3500"/>
  </r>
  <r>
    <s v="INV1122"/>
    <d v="2024-08-01T00:00:00"/>
    <x v="2"/>
    <n v="1"/>
    <s v="CUST222"/>
    <x v="1"/>
    <x v="2"/>
    <x v="3"/>
    <n v="100"/>
    <n v="100"/>
  </r>
  <r>
    <s v="INV1009"/>
    <d v="2024-08-02T00:00:00"/>
    <x v="3"/>
    <n v="5"/>
    <s v="CUST109"/>
    <x v="1"/>
    <x v="0"/>
    <x v="2"/>
    <n v="500"/>
    <n v="2500"/>
  </r>
  <r>
    <s v="INV1077"/>
    <d v="2024-08-02T00:00:00"/>
    <x v="4"/>
    <n v="5"/>
    <s v="CUST177"/>
    <x v="0"/>
    <x v="3"/>
    <x v="0"/>
    <n v="300"/>
    <n v="1500"/>
  </r>
  <r>
    <s v="INV1117"/>
    <d v="2024-08-03T00:00:00"/>
    <x v="1"/>
    <n v="4"/>
    <s v="CUST217"/>
    <x v="1"/>
    <x v="0"/>
    <x v="2"/>
    <n v="700"/>
    <n v="2800"/>
  </r>
  <r>
    <s v="INV1087"/>
    <d v="2024-08-04T00:00:00"/>
    <x v="0"/>
    <n v="5"/>
    <s v="CUST187"/>
    <x v="1"/>
    <x v="1"/>
    <x v="0"/>
    <n v="200"/>
    <n v="1000"/>
  </r>
  <r>
    <s v="INV1129"/>
    <d v="2024-08-05T00:00:00"/>
    <x v="2"/>
    <n v="3"/>
    <s v="CUST229"/>
    <x v="0"/>
    <x v="3"/>
    <x v="1"/>
    <n v="100"/>
    <n v="300"/>
  </r>
  <r>
    <s v="INV1069"/>
    <d v="2024-08-05T00:00:00"/>
    <x v="2"/>
    <n v="5"/>
    <s v="CUST169"/>
    <x v="0"/>
    <x v="3"/>
    <x v="3"/>
    <n v="100"/>
    <n v="500"/>
  </r>
  <r>
    <s v="INV1144"/>
    <d v="2024-08-09T00:00:00"/>
    <x v="2"/>
    <n v="3"/>
    <s v="CUST244"/>
    <x v="0"/>
    <x v="2"/>
    <x v="1"/>
    <n v="100"/>
    <n v="300"/>
  </r>
  <r>
    <s v="INV1185"/>
    <d v="2024-08-12T00:00:00"/>
    <x v="4"/>
    <n v="1"/>
    <s v="CUST285"/>
    <x v="0"/>
    <x v="1"/>
    <x v="3"/>
    <n v="300"/>
    <n v="300"/>
  </r>
  <r>
    <s v="INV1174"/>
    <d v="2024-08-12T00:00:00"/>
    <x v="0"/>
    <n v="2"/>
    <s v="CUST274"/>
    <x v="1"/>
    <x v="2"/>
    <x v="2"/>
    <n v="200"/>
    <n v="400"/>
  </r>
  <r>
    <s v="INV1124"/>
    <d v="2024-08-14T00:00:00"/>
    <x v="1"/>
    <n v="1"/>
    <s v="CUST224"/>
    <x v="0"/>
    <x v="1"/>
    <x v="1"/>
    <n v="700"/>
    <n v="700"/>
  </r>
  <r>
    <s v="INV1145"/>
    <d v="2024-08-18T00:00:00"/>
    <x v="3"/>
    <n v="4"/>
    <s v="CUST245"/>
    <x v="1"/>
    <x v="0"/>
    <x v="3"/>
    <n v="500"/>
    <n v="2000"/>
  </r>
  <r>
    <s v="INV1140"/>
    <d v="2024-08-18T00:00:00"/>
    <x v="3"/>
    <n v="3"/>
    <s v="CUST240"/>
    <x v="1"/>
    <x v="3"/>
    <x v="3"/>
    <n v="500"/>
    <n v="1500"/>
  </r>
  <r>
    <s v="INV1172"/>
    <d v="2024-08-18T00:00:00"/>
    <x v="1"/>
    <n v="2"/>
    <s v="CUST272"/>
    <x v="0"/>
    <x v="0"/>
    <x v="2"/>
    <n v="700"/>
    <n v="1400"/>
  </r>
  <r>
    <s v="INV1107"/>
    <d v="2024-08-18T00:00:00"/>
    <x v="1"/>
    <n v="2"/>
    <s v="CUST207"/>
    <x v="1"/>
    <x v="0"/>
    <x v="0"/>
    <n v="700"/>
    <n v="1400"/>
  </r>
  <r>
    <s v="INV1178"/>
    <d v="2024-08-20T00:00:00"/>
    <x v="4"/>
    <n v="5"/>
    <s v="CUST278"/>
    <x v="0"/>
    <x v="1"/>
    <x v="0"/>
    <n v="300"/>
    <n v="1500"/>
  </r>
  <r>
    <s v="INV1193"/>
    <d v="2024-08-20T00:00:00"/>
    <x v="4"/>
    <n v="4"/>
    <s v="CUST293"/>
    <x v="0"/>
    <x v="0"/>
    <x v="2"/>
    <n v="300"/>
    <n v="1200"/>
  </r>
  <r>
    <s v="INV1187"/>
    <d v="2024-08-21T00:00:00"/>
    <x v="4"/>
    <n v="5"/>
    <s v="CUST287"/>
    <x v="1"/>
    <x v="2"/>
    <x v="2"/>
    <n v="300"/>
    <n v="1500"/>
  </r>
  <r>
    <s v="INV1027"/>
    <d v="2024-08-23T00:00:00"/>
    <x v="1"/>
    <n v="1"/>
    <s v="CUST127"/>
    <x v="0"/>
    <x v="1"/>
    <x v="1"/>
    <n v="700"/>
    <n v="700"/>
  </r>
  <r>
    <s v="INV1083"/>
    <d v="2024-08-24T00:00:00"/>
    <x v="3"/>
    <n v="2"/>
    <s v="CUST183"/>
    <x v="1"/>
    <x v="1"/>
    <x v="1"/>
    <n v="500"/>
    <n v="1000"/>
  </r>
  <r>
    <s v="INV1146"/>
    <d v="2024-08-24T00:00:00"/>
    <x v="3"/>
    <n v="1"/>
    <s v="CUST246"/>
    <x v="0"/>
    <x v="3"/>
    <x v="1"/>
    <n v="500"/>
    <n v="500"/>
  </r>
  <r>
    <s v="INV1141"/>
    <d v="2024-08-28T00:00:00"/>
    <x v="2"/>
    <n v="2"/>
    <s v="CUST241"/>
    <x v="1"/>
    <x v="2"/>
    <x v="2"/>
    <n v="100"/>
    <n v="200"/>
  </r>
  <r>
    <s v="INV1051"/>
    <d v="2024-08-29T00:00:00"/>
    <x v="3"/>
    <n v="1"/>
    <s v="CUST151"/>
    <x v="1"/>
    <x v="2"/>
    <x v="1"/>
    <n v="500"/>
    <n v="500"/>
  </r>
  <r>
    <s v="INV1155"/>
    <d v="2024-08-30T00:00:00"/>
    <x v="2"/>
    <n v="2"/>
    <s v="CUST255"/>
    <x v="1"/>
    <x v="3"/>
    <x v="1"/>
    <n v="100"/>
    <n v="200"/>
  </r>
  <r>
    <s v="INV1039"/>
    <d v="2024-08-31T00:00:00"/>
    <x v="2"/>
    <n v="1"/>
    <s v="CUST139"/>
    <x v="0"/>
    <x v="1"/>
    <x v="3"/>
    <n v="100"/>
    <n v="100"/>
  </r>
  <r>
    <s v="INV1078"/>
    <d v="2024-09-08T00:00:00"/>
    <x v="2"/>
    <n v="5"/>
    <s v="CUST178"/>
    <x v="0"/>
    <x v="0"/>
    <x v="1"/>
    <n v="100"/>
    <n v="500"/>
  </r>
  <r>
    <s v="INV1088"/>
    <d v="2024-09-08T00:00:00"/>
    <x v="1"/>
    <n v="2"/>
    <s v="CUST188"/>
    <x v="0"/>
    <x v="1"/>
    <x v="2"/>
    <n v="700"/>
    <n v="1400"/>
  </r>
  <r>
    <s v="INV1026"/>
    <d v="2024-09-09T00:00:00"/>
    <x v="2"/>
    <n v="5"/>
    <s v="CUST126"/>
    <x v="0"/>
    <x v="3"/>
    <x v="1"/>
    <n v="100"/>
    <n v="500"/>
  </r>
  <r>
    <s v="INV1130"/>
    <d v="2024-09-11T00:00:00"/>
    <x v="4"/>
    <n v="1"/>
    <s v="CUST230"/>
    <x v="1"/>
    <x v="0"/>
    <x v="3"/>
    <n v="300"/>
    <n v="300"/>
  </r>
  <r>
    <s v="INV1127"/>
    <d v="2024-09-13T00:00:00"/>
    <x v="1"/>
    <n v="5"/>
    <s v="CUST227"/>
    <x v="1"/>
    <x v="0"/>
    <x v="2"/>
    <n v="700"/>
    <n v="3500"/>
  </r>
  <r>
    <s v="INV1018"/>
    <d v="2024-09-14T00:00:00"/>
    <x v="3"/>
    <n v="1"/>
    <s v="CUST118"/>
    <x v="1"/>
    <x v="2"/>
    <x v="1"/>
    <n v="500"/>
    <n v="500"/>
  </r>
  <r>
    <s v="INV1179"/>
    <d v="2024-09-15T00:00:00"/>
    <x v="3"/>
    <n v="5"/>
    <s v="CUST279"/>
    <x v="1"/>
    <x v="1"/>
    <x v="2"/>
    <n v="500"/>
    <n v="2500"/>
  </r>
  <r>
    <s v="INV1066"/>
    <d v="2024-09-16T00:00:00"/>
    <x v="1"/>
    <n v="5"/>
    <s v="CUST166"/>
    <x v="0"/>
    <x v="0"/>
    <x v="1"/>
    <n v="700"/>
    <n v="3500"/>
  </r>
  <r>
    <s v="INV1106"/>
    <d v="2024-09-17T00:00:00"/>
    <x v="0"/>
    <n v="4"/>
    <s v="CUST206"/>
    <x v="0"/>
    <x v="1"/>
    <x v="0"/>
    <n v="200"/>
    <n v="800"/>
  </r>
  <r>
    <s v="INV1057"/>
    <d v="2024-09-20T00:00:00"/>
    <x v="4"/>
    <n v="4"/>
    <s v="CUST157"/>
    <x v="1"/>
    <x v="0"/>
    <x v="1"/>
    <n v="300"/>
    <n v="1200"/>
  </r>
  <r>
    <s v="INV1052"/>
    <d v="2024-09-21T00:00:00"/>
    <x v="3"/>
    <n v="5"/>
    <s v="CUST152"/>
    <x v="1"/>
    <x v="1"/>
    <x v="3"/>
    <n v="500"/>
    <n v="2500"/>
  </r>
  <r>
    <s v="INV1113"/>
    <d v="2024-09-24T00:00:00"/>
    <x v="2"/>
    <n v="4"/>
    <s v="CUST213"/>
    <x v="0"/>
    <x v="2"/>
    <x v="1"/>
    <n v="100"/>
    <n v="400"/>
  </r>
  <r>
    <s v="INV1198"/>
    <d v="2024-09-24T00:00:00"/>
    <x v="2"/>
    <n v="3"/>
    <s v="CUST298"/>
    <x v="1"/>
    <x v="0"/>
    <x v="2"/>
    <n v="100"/>
    <n v="300"/>
  </r>
  <r>
    <s v="INV1073"/>
    <d v="2024-09-26T00:00:00"/>
    <x v="4"/>
    <n v="1"/>
    <s v="CUST173"/>
    <x v="0"/>
    <x v="3"/>
    <x v="3"/>
    <n v="300"/>
    <n v="300"/>
  </r>
  <r>
    <s v="INV1033"/>
    <d v="2024-09-27T00:00:00"/>
    <x v="4"/>
    <n v="5"/>
    <s v="CUST133"/>
    <x v="1"/>
    <x v="2"/>
    <x v="2"/>
    <n v="300"/>
    <n v="1500"/>
  </r>
  <r>
    <s v="INV1076"/>
    <d v="2024-09-27T00:00:00"/>
    <x v="4"/>
    <n v="4"/>
    <s v="CUST176"/>
    <x v="0"/>
    <x v="0"/>
    <x v="2"/>
    <n v="300"/>
    <n v="1200"/>
  </r>
  <r>
    <s v="INV1002"/>
    <d v="2024-09-27T00:00:00"/>
    <x v="1"/>
    <n v="2"/>
    <s v="CUST102"/>
    <x v="0"/>
    <x v="0"/>
    <x v="1"/>
    <n v="700"/>
    <n v="1400"/>
  </r>
  <r>
    <s v="INV1047"/>
    <d v="2024-09-30T00:00:00"/>
    <x v="2"/>
    <n v="2"/>
    <s v="CUST147"/>
    <x v="1"/>
    <x v="3"/>
    <x v="2"/>
    <n v="100"/>
    <n v="200"/>
  </r>
  <r>
    <s v="INV1022"/>
    <d v="2024-10-03T00:00:00"/>
    <x v="1"/>
    <n v="3"/>
    <s v="CUST122"/>
    <x v="0"/>
    <x v="0"/>
    <x v="3"/>
    <n v="700"/>
    <n v="2100"/>
  </r>
  <r>
    <s v="INV1086"/>
    <d v="2024-10-06T00:00:00"/>
    <x v="2"/>
    <n v="2"/>
    <s v="CUST186"/>
    <x v="0"/>
    <x v="0"/>
    <x v="3"/>
    <n v="100"/>
    <n v="200"/>
  </r>
  <r>
    <s v="INV1132"/>
    <d v="2024-10-09T00:00:00"/>
    <x v="4"/>
    <n v="4"/>
    <s v="CUST232"/>
    <x v="0"/>
    <x v="0"/>
    <x v="2"/>
    <n v="300"/>
    <n v="1200"/>
  </r>
  <r>
    <s v="INV1175"/>
    <d v="2024-10-09T00:00:00"/>
    <x v="3"/>
    <n v="3"/>
    <s v="CUST275"/>
    <x v="0"/>
    <x v="2"/>
    <x v="0"/>
    <n v="500"/>
    <n v="1500"/>
  </r>
  <r>
    <s v="INV1157"/>
    <d v="2024-10-10T00:00:00"/>
    <x v="1"/>
    <n v="2"/>
    <s v="CUST257"/>
    <x v="1"/>
    <x v="2"/>
    <x v="0"/>
    <n v="700"/>
    <n v="1400"/>
  </r>
  <r>
    <s v="INV1163"/>
    <d v="2024-10-10T00:00:00"/>
    <x v="0"/>
    <n v="2"/>
    <s v="CUST263"/>
    <x v="1"/>
    <x v="3"/>
    <x v="3"/>
    <n v="200"/>
    <n v="400"/>
  </r>
  <r>
    <s v="INV1168"/>
    <d v="2024-10-12T00:00:00"/>
    <x v="4"/>
    <n v="4"/>
    <s v="CUST268"/>
    <x v="1"/>
    <x v="2"/>
    <x v="2"/>
    <n v="300"/>
    <n v="1200"/>
  </r>
  <r>
    <s v="INV1105"/>
    <d v="2024-10-15T00:00:00"/>
    <x v="3"/>
    <n v="1"/>
    <s v="CUST205"/>
    <x v="1"/>
    <x v="2"/>
    <x v="2"/>
    <n v="500"/>
    <n v="500"/>
  </r>
  <r>
    <s v="INV1118"/>
    <d v="2024-10-19T00:00:00"/>
    <x v="4"/>
    <n v="1"/>
    <s v="CUST218"/>
    <x v="1"/>
    <x v="0"/>
    <x v="0"/>
    <n v="300"/>
    <n v="300"/>
  </r>
  <r>
    <s v="INV1020"/>
    <d v="2024-10-20T00:00:00"/>
    <x v="2"/>
    <n v="5"/>
    <s v="CUST120"/>
    <x v="1"/>
    <x v="2"/>
    <x v="2"/>
    <n v="100"/>
    <n v="500"/>
  </r>
  <r>
    <s v="INV1199"/>
    <d v="2024-10-21T00:00:00"/>
    <x v="1"/>
    <n v="5"/>
    <s v="CUST299"/>
    <x v="1"/>
    <x v="2"/>
    <x v="2"/>
    <n v="700"/>
    <n v="3500"/>
  </r>
  <r>
    <s v="INV1080"/>
    <d v="2024-10-22T00:00:00"/>
    <x v="2"/>
    <n v="2"/>
    <s v="CUST180"/>
    <x v="0"/>
    <x v="1"/>
    <x v="3"/>
    <n v="100"/>
    <n v="200"/>
  </r>
  <r>
    <s v="INV1093"/>
    <d v="2024-10-27T00:00:00"/>
    <x v="0"/>
    <n v="1"/>
    <s v="CUST193"/>
    <x v="1"/>
    <x v="2"/>
    <x v="3"/>
    <n v="200"/>
    <n v="200"/>
  </r>
  <r>
    <s v="INV1075"/>
    <d v="2024-10-30T00:00:00"/>
    <x v="1"/>
    <n v="3"/>
    <s v="CUST175"/>
    <x v="0"/>
    <x v="1"/>
    <x v="3"/>
    <n v="700"/>
    <n v="2100"/>
  </r>
  <r>
    <s v="INV1042"/>
    <d v="2024-11-02T00:00:00"/>
    <x v="4"/>
    <n v="2"/>
    <s v="CUST142"/>
    <x v="1"/>
    <x v="3"/>
    <x v="1"/>
    <n v="300"/>
    <n v="600"/>
  </r>
  <r>
    <s v="INV1186"/>
    <d v="2024-11-02T00:00:00"/>
    <x v="4"/>
    <n v="1"/>
    <s v="CUST286"/>
    <x v="0"/>
    <x v="1"/>
    <x v="2"/>
    <n v="300"/>
    <n v="300"/>
  </r>
  <r>
    <s v="INV1017"/>
    <d v="2024-11-04T00:00:00"/>
    <x v="4"/>
    <n v="5"/>
    <s v="CUST117"/>
    <x v="1"/>
    <x v="2"/>
    <x v="0"/>
    <n v="300"/>
    <n v="1500"/>
  </r>
  <r>
    <s v="INV1067"/>
    <d v="2024-11-05T00:00:00"/>
    <x v="1"/>
    <n v="3"/>
    <s v="CUST167"/>
    <x v="0"/>
    <x v="0"/>
    <x v="1"/>
    <n v="700"/>
    <n v="2100"/>
  </r>
  <r>
    <s v="INV1024"/>
    <d v="2024-11-09T00:00:00"/>
    <x v="4"/>
    <n v="2"/>
    <s v="CUST124"/>
    <x v="0"/>
    <x v="0"/>
    <x v="2"/>
    <n v="300"/>
    <n v="600"/>
  </r>
  <r>
    <s v="INV1190"/>
    <d v="2024-11-10T00:00:00"/>
    <x v="0"/>
    <n v="4"/>
    <s v="CUST290"/>
    <x v="0"/>
    <x v="0"/>
    <x v="1"/>
    <n v="200"/>
    <n v="800"/>
  </r>
  <r>
    <s v="INV1049"/>
    <d v="2024-11-11T00:00:00"/>
    <x v="1"/>
    <n v="3"/>
    <s v="CUST149"/>
    <x v="1"/>
    <x v="1"/>
    <x v="1"/>
    <n v="700"/>
    <n v="2100"/>
  </r>
  <r>
    <s v="INV1196"/>
    <d v="2024-11-13T00:00:00"/>
    <x v="4"/>
    <n v="2"/>
    <s v="CUST296"/>
    <x v="0"/>
    <x v="1"/>
    <x v="3"/>
    <n v="300"/>
    <n v="600"/>
  </r>
  <r>
    <s v="INV1183"/>
    <d v="2024-11-13T00:00:00"/>
    <x v="1"/>
    <n v="1"/>
    <s v="CUST283"/>
    <x v="0"/>
    <x v="2"/>
    <x v="0"/>
    <n v="700"/>
    <n v="700"/>
  </r>
  <r>
    <s v="INV1040"/>
    <d v="2024-11-15T00:00:00"/>
    <x v="2"/>
    <n v="5"/>
    <s v="CUST140"/>
    <x v="1"/>
    <x v="3"/>
    <x v="2"/>
    <n v="100"/>
    <n v="500"/>
  </r>
  <r>
    <s v="INV1096"/>
    <d v="2024-11-22T00:00:00"/>
    <x v="1"/>
    <n v="5"/>
    <s v="CUST196"/>
    <x v="0"/>
    <x v="1"/>
    <x v="2"/>
    <n v="700"/>
    <n v="3500"/>
  </r>
  <r>
    <s v="INV1153"/>
    <d v="2024-11-22T00:00:00"/>
    <x v="3"/>
    <n v="5"/>
    <s v="CUST253"/>
    <x v="1"/>
    <x v="0"/>
    <x v="1"/>
    <n v="500"/>
    <n v="2500"/>
  </r>
  <r>
    <s v="INV1112"/>
    <d v="2024-11-23T00:00:00"/>
    <x v="0"/>
    <n v="3"/>
    <s v="CUST212"/>
    <x v="0"/>
    <x v="1"/>
    <x v="3"/>
    <n v="200"/>
    <n v="600"/>
  </r>
  <r>
    <s v="INV1045"/>
    <d v="2024-11-24T00:00:00"/>
    <x v="3"/>
    <n v="2"/>
    <s v="CUST145"/>
    <x v="1"/>
    <x v="1"/>
    <x v="2"/>
    <n v="500"/>
    <n v="1000"/>
  </r>
  <r>
    <s v="INV1010"/>
    <d v="2024-11-26T00:00:00"/>
    <x v="4"/>
    <n v="1"/>
    <s v="CUST110"/>
    <x v="1"/>
    <x v="0"/>
    <x v="0"/>
    <n v="300"/>
    <n v="300"/>
  </r>
  <r>
    <s v="INV1169"/>
    <d v="2024-11-26T00:00:00"/>
    <x v="3"/>
    <n v="1"/>
    <s v="CUST269"/>
    <x v="1"/>
    <x v="0"/>
    <x v="0"/>
    <n v="500"/>
    <n v="500"/>
  </r>
  <r>
    <s v="INV1084"/>
    <d v="2024-12-03T00:00:00"/>
    <x v="3"/>
    <n v="3"/>
    <s v="CUST184"/>
    <x v="1"/>
    <x v="2"/>
    <x v="2"/>
    <n v="500"/>
    <n v="1500"/>
  </r>
  <r>
    <s v="INV1167"/>
    <d v="2024-12-05T00:00:00"/>
    <x v="2"/>
    <n v="2"/>
    <s v="CUST267"/>
    <x v="1"/>
    <x v="3"/>
    <x v="3"/>
    <n v="100"/>
    <n v="200"/>
  </r>
  <r>
    <s v="INV1055"/>
    <d v="2024-12-05T00:00:00"/>
    <x v="3"/>
    <n v="2"/>
    <s v="CUST155"/>
    <x v="0"/>
    <x v="2"/>
    <x v="1"/>
    <n v="500"/>
    <n v="1000"/>
  </r>
  <r>
    <s v="INV1019"/>
    <d v="2024-12-09T00:00:00"/>
    <x v="4"/>
    <n v="5"/>
    <s v="CUST119"/>
    <x v="0"/>
    <x v="2"/>
    <x v="1"/>
    <n v="300"/>
    <n v="1500"/>
  </r>
  <r>
    <s v="INV1098"/>
    <d v="2024-12-09T00:00:00"/>
    <x v="4"/>
    <n v="5"/>
    <s v="CUST198"/>
    <x v="1"/>
    <x v="1"/>
    <x v="3"/>
    <n v="300"/>
    <n v="1500"/>
  </r>
  <r>
    <s v="INV1028"/>
    <d v="2024-12-10T00:00:00"/>
    <x v="1"/>
    <n v="5"/>
    <s v="CUST128"/>
    <x v="0"/>
    <x v="2"/>
    <x v="2"/>
    <n v="700"/>
    <n v="3500"/>
  </r>
  <r>
    <s v="INV1095"/>
    <d v="2024-12-10T00:00:00"/>
    <x v="2"/>
    <n v="2"/>
    <s v="CUST195"/>
    <x v="1"/>
    <x v="2"/>
    <x v="0"/>
    <n v="100"/>
    <n v="200"/>
  </r>
  <r>
    <s v="INV1135"/>
    <d v="2024-12-11T00:00:00"/>
    <x v="1"/>
    <n v="3"/>
    <s v="CUST235"/>
    <x v="1"/>
    <x v="2"/>
    <x v="3"/>
    <n v="700"/>
    <n v="2100"/>
  </r>
  <r>
    <s v="INV1053"/>
    <d v="2024-12-11T00:00:00"/>
    <x v="2"/>
    <n v="5"/>
    <s v="CUST153"/>
    <x v="1"/>
    <x v="2"/>
    <x v="1"/>
    <n v="100"/>
    <n v="500"/>
  </r>
  <r>
    <s v="INV1171"/>
    <d v="2024-12-13T00:00:00"/>
    <x v="2"/>
    <n v="5"/>
    <s v="CUST271"/>
    <x v="0"/>
    <x v="1"/>
    <x v="0"/>
    <n v="100"/>
    <n v="500"/>
  </r>
  <r>
    <s v="INV1001"/>
    <d v="2024-12-14T00:00:00"/>
    <x v="2"/>
    <n v="4"/>
    <s v="CUST101"/>
    <x v="0"/>
    <x v="0"/>
    <x v="0"/>
    <n v="100"/>
    <n v="400"/>
  </r>
  <r>
    <s v="INV1074"/>
    <d v="2024-12-16T00:00:00"/>
    <x v="2"/>
    <n v="2"/>
    <s v="CUST174"/>
    <x v="0"/>
    <x v="3"/>
    <x v="0"/>
    <n v="100"/>
    <n v="200"/>
  </r>
  <r>
    <s v="INV1139"/>
    <d v="2024-12-17T00:00:00"/>
    <x v="3"/>
    <n v="4"/>
    <s v="CUST239"/>
    <x v="1"/>
    <x v="2"/>
    <x v="0"/>
    <n v="500"/>
    <n v="2000"/>
  </r>
  <r>
    <s v="INV1180"/>
    <d v="2024-12-24T00:00:00"/>
    <x v="2"/>
    <n v="5"/>
    <s v="CUST280"/>
    <x v="0"/>
    <x v="3"/>
    <x v="2"/>
    <n v="100"/>
    <n v="500"/>
  </r>
  <r>
    <s v="INV1131"/>
    <d v="2024-12-24T00:00:00"/>
    <x v="1"/>
    <n v="4"/>
    <s v="CUST231"/>
    <x v="1"/>
    <x v="0"/>
    <x v="2"/>
    <n v="700"/>
    <n v="2800"/>
  </r>
  <r>
    <s v="INV1121"/>
    <d v="2024-12-25T00:00:00"/>
    <x v="0"/>
    <n v="3"/>
    <s v="CUST221"/>
    <x v="0"/>
    <x v="1"/>
    <x v="3"/>
    <n v="200"/>
    <n v="600"/>
  </r>
  <r>
    <s v="INV1062"/>
    <d v="2024-12-25T00:00:00"/>
    <x v="4"/>
    <n v="3"/>
    <s v="CUST162"/>
    <x v="0"/>
    <x v="1"/>
    <x v="2"/>
    <n v="300"/>
    <n v="900"/>
  </r>
  <r>
    <s v="INV1013"/>
    <d v="2024-12-25T00:00:00"/>
    <x v="1"/>
    <n v="1"/>
    <s v="CUST113"/>
    <x v="1"/>
    <x v="3"/>
    <x v="0"/>
    <n v="700"/>
    <n v="700"/>
  </r>
  <r>
    <s v="INV1037"/>
    <d v="2024-12-29T00:00:00"/>
    <x v="2"/>
    <n v="5"/>
    <s v="CUST137"/>
    <x v="1"/>
    <x v="1"/>
    <x v="0"/>
    <n v="100"/>
    <n v="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1E7353-D8D8-4ED2-832A-4C82706F3FBA}" name="PivotTable2"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4:E10" firstHeaderRow="1" firstDataRow="2" firstDataCol="1" rowPageCount="1" colPageCount="1"/>
  <pivotFields count="10">
    <pivotField showAll="0"/>
    <pivotField numFmtId="165" showAll="0"/>
    <pivotField axis="axisPage" multipleItemSelectionAllowed="1" showAll="0">
      <items count="6">
        <item h="1" x="2"/>
        <item x="1"/>
        <item h="1" x="3"/>
        <item h="1" x="0"/>
        <item h="1" x="4"/>
        <item t="default"/>
      </items>
    </pivotField>
    <pivotField dataField="1" showAll="0"/>
    <pivotField showAll="0"/>
    <pivotField axis="axisCol" showAll="0">
      <items count="3">
        <item x="0"/>
        <item x="1"/>
        <item t="default"/>
      </items>
    </pivotField>
    <pivotField axis="axisRow" showAll="0">
      <items count="5">
        <item x="1"/>
        <item x="2"/>
        <item x="0"/>
        <item x="3"/>
        <item t="default"/>
      </items>
    </pivotField>
    <pivotField showAll="0"/>
    <pivotField showAll="0"/>
    <pivotField showAll="0"/>
  </pivotFields>
  <rowFields count="1">
    <field x="6"/>
  </rowFields>
  <rowItems count="5">
    <i>
      <x/>
    </i>
    <i>
      <x v="1"/>
    </i>
    <i>
      <x v="2"/>
    </i>
    <i>
      <x v="3"/>
    </i>
    <i t="grand">
      <x/>
    </i>
  </rowItems>
  <colFields count="1">
    <field x="5"/>
  </colFields>
  <colItems count="3">
    <i>
      <x/>
    </i>
    <i>
      <x v="1"/>
    </i>
    <i t="grand">
      <x/>
    </i>
  </colItems>
  <pageFields count="1">
    <pageField fld="2" hier="-1"/>
  </pageFields>
  <dataFields count="1">
    <dataField name="Sum of Quantity Sold" fld="3" baseField="0" baseItem="0"/>
  </dataFields>
  <formats count="1">
    <format dxfId="8">
      <pivotArea dataOnly="0" labelOnly="1" fieldPosition="0">
        <references count="1">
          <reference field="6" count="0"/>
        </references>
      </pivotArea>
    </format>
  </formats>
  <pivotTableStyleInfo name="PivotStyleMedium18" showRowHeaders="0"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040633-F511-4380-862F-EA51AB933125}" name="PivotTable3"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H3:K10" firstHeaderRow="1" firstDataRow="2" firstDataCol="1" rowPageCount="1" colPageCount="1"/>
  <pivotFields count="10">
    <pivotField showAll="0"/>
    <pivotField numFmtId="165" showAll="0"/>
    <pivotField axis="axisRow" showAll="0">
      <items count="6">
        <item x="2"/>
        <item x="1"/>
        <item x="3"/>
        <item x="0"/>
        <item x="4"/>
        <item t="default"/>
      </items>
    </pivotField>
    <pivotField dataField="1" showAll="0"/>
    <pivotField showAll="0"/>
    <pivotField axis="axisCol" showAll="0">
      <items count="3">
        <item x="0"/>
        <item x="1"/>
        <item t="default"/>
      </items>
    </pivotField>
    <pivotField showAll="0"/>
    <pivotField axis="axisPage" showAll="0">
      <items count="5">
        <item x="2"/>
        <item x="0"/>
        <item x="1"/>
        <item x="3"/>
        <item t="default"/>
      </items>
    </pivotField>
    <pivotField showAll="0"/>
    <pivotField showAll="0"/>
  </pivotFields>
  <rowFields count="1">
    <field x="2"/>
  </rowFields>
  <rowItems count="6">
    <i>
      <x/>
    </i>
    <i>
      <x v="1"/>
    </i>
    <i>
      <x v="2"/>
    </i>
    <i>
      <x v="3"/>
    </i>
    <i>
      <x v="4"/>
    </i>
    <i t="grand">
      <x/>
    </i>
  </rowItems>
  <colFields count="1">
    <field x="5"/>
  </colFields>
  <colItems count="3">
    <i>
      <x/>
    </i>
    <i>
      <x v="1"/>
    </i>
    <i t="grand">
      <x/>
    </i>
  </colItems>
  <pageFields count="1">
    <pageField fld="7" hier="-1"/>
  </pageFields>
  <dataFields count="1">
    <dataField name="Sum of Quantity Sol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5A50BDE-DBCD-4C60-BB87-93954B585B6F}" sourceName="Product">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0010E57-6D1E-4537-A533-CF98B364AE30}" sourceName="Gender">
  <extLst>
    <x:ext xmlns:x15="http://schemas.microsoft.com/office/spreadsheetml/2010/11/main" uri="{2F2917AC-EB37-4324-AD4E-5DD8C200BD13}">
      <x15:tableSlicerCache tableId="1"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930156CD-8134-430A-9268-0421257F6696}" sourceName="Age Group">
  <extLst>
    <x:ext xmlns:x15="http://schemas.microsoft.com/office/spreadsheetml/2010/11/main" uri="{2F2917AC-EB37-4324-AD4E-5DD8C200BD13}">
      <x15:tableSlicerCache tableId="1"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A9FBF2-24F7-45E2-A62F-3C789578D573}" sourceName="Region">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79345283-2450-4A62-9B48-141A88BF7A10}" cache="Slicer_Product" caption="Product" rowHeight="129600"/>
  <slicer name="Gender" xr10:uid="{2545F924-4F88-4EB6-8B81-729D61AAAF2B}" cache="Slicer_Gender" caption="Gender" rowHeight="241300"/>
  <slicer name="Age Group" xr10:uid="{665A613E-893C-4B9E-853D-29F23C8A0F51}" cache="Slicer_Age_Group" caption="Age Group" rowHeight="180000"/>
  <slicer name="Region" xr10:uid="{1A979091-4200-4FCF-827E-7790EAD23227}" cache="Slicer_Region" caption="Region" rowHeight="136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A38358-8B2E-498F-9EE7-E569E7B786D8}" name="Table2" displayName="Table2" ref="A3:J39" totalsRowShown="0">
  <autoFilter ref="A3:J39" xr:uid="{D9A38358-8B2E-498F-9EE7-E569E7B786D8}"/>
  <sortState xmlns:xlrd2="http://schemas.microsoft.com/office/spreadsheetml/2017/richdata2" ref="A4:J39">
    <sortCondition ref="D3:D39"/>
  </sortState>
  <tableColumns count="10">
    <tableColumn id="1" xr3:uid="{2536E9D6-61BD-4E13-B37E-E17CCA4AEBC3}" name="Invoice ID"/>
    <tableColumn id="2" xr3:uid="{901FB8E9-FF22-4EB8-BA64-6F1FED9DC564}" name="Date" dataDxfId="2"/>
    <tableColumn id="3" xr3:uid="{B7147249-7D7B-48B9-B8A5-575290E4C0B6}" name="Product"/>
    <tableColumn id="4" xr3:uid="{E3F37AEE-A0E2-4385-9194-5172982D4CE6}" name="Quantity Sold"/>
    <tableColumn id="5" xr3:uid="{C52E8667-4485-4B43-AF20-FA92F2194D17}" name="Customer ID"/>
    <tableColumn id="6" xr3:uid="{679A8B5D-C652-437A-9344-A1C8CE27255F}" name="Gender"/>
    <tableColumn id="7" xr3:uid="{180679EE-E97E-43E8-AE1D-6CBBECDCD0CC}" name="Age Group"/>
    <tableColumn id="8" xr3:uid="{940ABE32-39A6-4813-B097-E78708D67892}" name="Region"/>
    <tableColumn id="9" xr3:uid="{88E337FF-D6EF-4798-A149-59848BDE7D6D}" name="Unit Price"/>
    <tableColumn id="10" xr3:uid="{D6D5E5E7-5132-4D64-B6BC-15B126FFE085}" name="Total Revenu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951AF8-7F2B-42B0-BC57-3C6C88E379A6}" name="Table1" displayName="Table1" ref="A9:J209" totalsRowShown="0" headerRowDxfId="7" headerRowBorderDxfId="6" tableBorderDxfId="5">
  <autoFilter ref="A9:J209" xr:uid="{F5951AF8-7F2B-42B0-BC57-3C6C88E379A6}"/>
  <tableColumns count="10">
    <tableColumn id="1" xr3:uid="{1EB32279-302A-4403-9B9E-656957F2E5F2}" name="Invoice ID"/>
    <tableColumn id="2" xr3:uid="{8310EEC1-E291-4811-AAB1-3868477556B1}" name="Date" dataDxfId="4"/>
    <tableColumn id="3" xr3:uid="{4A5F9E7D-2892-41D4-9B58-42E4A5A54BD4}" name="Product"/>
    <tableColumn id="4" xr3:uid="{8AEBF996-3784-4EE7-8777-99A6FBB4CBDD}" name="Quantity Sold" dataDxfId="3"/>
    <tableColumn id="5" xr3:uid="{9C3DCC90-24E2-4215-9F8E-B6B26C43D226}" name="Customer ID"/>
    <tableColumn id="6" xr3:uid="{64108A15-FE20-49AD-914B-DC8AF981E928}" name="Gender"/>
    <tableColumn id="7" xr3:uid="{697CC147-6100-4B4E-ACDA-FFE3A7132B39}" name="Age Group"/>
    <tableColumn id="8" xr3:uid="{7A5E1D71-89DC-4C19-B5E6-D4F4B96706D2}" name="Region"/>
    <tableColumn id="9" xr3:uid="{B9C80220-9937-4A97-B0A3-A86843198FFD}" name="Unit Price"/>
    <tableColumn id="10" xr3:uid="{5CF2838F-3055-4C42-B5A7-42B8FAD564C6}" name="Total Revenu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C88CF-3D71-4628-AC51-D16CED6F8252}">
  <dimension ref="A1:J39"/>
  <sheetViews>
    <sheetView workbookViewId="0">
      <selection activeCell="A3" sqref="A3:J39"/>
    </sheetView>
  </sheetViews>
  <sheetFormatPr defaultRowHeight="14.5" x14ac:dyDescent="0.35"/>
  <cols>
    <col min="1" max="1" width="11.26953125" bestFit="1" customWidth="1"/>
    <col min="2" max="2" width="8.81640625" bestFit="1" customWidth="1"/>
    <col min="3" max="3" width="11.08984375" bestFit="1" customWidth="1"/>
    <col min="4" max="4" width="14.453125" bestFit="1" customWidth="1"/>
    <col min="5" max="5" width="13.54296875" bestFit="1" customWidth="1"/>
    <col min="6" max="6" width="9.26953125" bestFit="1" customWidth="1"/>
    <col min="7" max="7" width="11.90625" bestFit="1" customWidth="1"/>
    <col min="8" max="8" width="8.81640625" bestFit="1" customWidth="1"/>
    <col min="9" max="9" width="11.1796875" bestFit="1" customWidth="1"/>
    <col min="10" max="10" width="15" bestFit="1" customWidth="1"/>
  </cols>
  <sheetData>
    <row r="1" spans="1:10" x14ac:dyDescent="0.35">
      <c r="A1" s="6" t="s">
        <v>438</v>
      </c>
    </row>
    <row r="3" spans="1:10" x14ac:dyDescent="0.35">
      <c r="A3" t="s">
        <v>0</v>
      </c>
      <c r="B3" t="s">
        <v>1</v>
      </c>
      <c r="C3" t="s">
        <v>2</v>
      </c>
      <c r="D3" t="s">
        <v>3</v>
      </c>
      <c r="E3" t="s">
        <v>4</v>
      </c>
      <c r="F3" t="s">
        <v>5</v>
      </c>
      <c r="G3" t="s">
        <v>6</v>
      </c>
      <c r="H3" t="s">
        <v>7</v>
      </c>
      <c r="I3" t="s">
        <v>8</v>
      </c>
      <c r="J3" t="s">
        <v>9</v>
      </c>
    </row>
    <row r="4" spans="1:10" x14ac:dyDescent="0.35">
      <c r="A4" t="s">
        <v>138</v>
      </c>
      <c r="B4" s="22">
        <v>45528</v>
      </c>
      <c r="C4" t="s">
        <v>213</v>
      </c>
      <c r="D4">
        <v>1</v>
      </c>
      <c r="E4" t="s">
        <v>343</v>
      </c>
      <c r="F4" t="s">
        <v>415</v>
      </c>
      <c r="G4" t="s">
        <v>420</v>
      </c>
      <c r="H4" t="s">
        <v>422</v>
      </c>
      <c r="I4">
        <v>500</v>
      </c>
      <c r="J4">
        <v>500</v>
      </c>
    </row>
    <row r="5" spans="1:10" x14ac:dyDescent="0.35">
      <c r="A5" t="s">
        <v>74</v>
      </c>
      <c r="B5" s="22">
        <v>45422</v>
      </c>
      <c r="C5" t="s">
        <v>213</v>
      </c>
      <c r="D5">
        <v>1</v>
      </c>
      <c r="E5" t="s">
        <v>279</v>
      </c>
      <c r="F5" t="s">
        <v>415</v>
      </c>
      <c r="G5" t="s">
        <v>419</v>
      </c>
      <c r="H5" t="s">
        <v>421</v>
      </c>
      <c r="I5">
        <v>500</v>
      </c>
      <c r="J5">
        <v>500</v>
      </c>
    </row>
    <row r="6" spans="1:10" x14ac:dyDescent="0.35">
      <c r="A6" t="s">
        <v>40</v>
      </c>
      <c r="B6" s="22">
        <v>45344</v>
      </c>
      <c r="C6" t="s">
        <v>213</v>
      </c>
      <c r="D6">
        <v>1</v>
      </c>
      <c r="E6" t="s">
        <v>245</v>
      </c>
      <c r="F6" t="s">
        <v>415</v>
      </c>
      <c r="G6" t="s">
        <v>417</v>
      </c>
      <c r="H6" t="s">
        <v>423</v>
      </c>
      <c r="I6">
        <v>500</v>
      </c>
      <c r="J6">
        <v>500</v>
      </c>
    </row>
    <row r="7" spans="1:10" x14ac:dyDescent="0.35">
      <c r="A7" t="s">
        <v>190</v>
      </c>
      <c r="B7" s="22">
        <v>45622</v>
      </c>
      <c r="C7" t="s">
        <v>213</v>
      </c>
      <c r="D7">
        <v>1</v>
      </c>
      <c r="E7" t="s">
        <v>395</v>
      </c>
      <c r="F7" t="s">
        <v>416</v>
      </c>
      <c r="G7" t="s">
        <v>417</v>
      </c>
      <c r="H7" t="s">
        <v>421</v>
      </c>
      <c r="I7">
        <v>500</v>
      </c>
      <c r="J7">
        <v>500</v>
      </c>
    </row>
    <row r="8" spans="1:10" x14ac:dyDescent="0.35">
      <c r="A8" t="s">
        <v>168</v>
      </c>
      <c r="B8" s="22">
        <v>45580</v>
      </c>
      <c r="C8" t="s">
        <v>213</v>
      </c>
      <c r="D8">
        <v>1</v>
      </c>
      <c r="E8" t="s">
        <v>373</v>
      </c>
      <c r="F8" t="s">
        <v>416</v>
      </c>
      <c r="G8" t="s">
        <v>419</v>
      </c>
      <c r="H8" t="s">
        <v>423</v>
      </c>
      <c r="I8">
        <v>500</v>
      </c>
      <c r="J8">
        <v>500</v>
      </c>
    </row>
    <row r="9" spans="1:10" x14ac:dyDescent="0.35">
      <c r="A9" t="s">
        <v>148</v>
      </c>
      <c r="B9" s="22">
        <v>45549</v>
      </c>
      <c r="C9" t="s">
        <v>213</v>
      </c>
      <c r="D9">
        <v>1</v>
      </c>
      <c r="E9" t="s">
        <v>353</v>
      </c>
      <c r="F9" t="s">
        <v>416</v>
      </c>
      <c r="G9" t="s">
        <v>419</v>
      </c>
      <c r="H9" t="s">
        <v>422</v>
      </c>
      <c r="I9">
        <v>500</v>
      </c>
      <c r="J9">
        <v>500</v>
      </c>
    </row>
    <row r="10" spans="1:10" x14ac:dyDescent="0.35">
      <c r="A10" t="s">
        <v>140</v>
      </c>
      <c r="B10" s="22">
        <v>45533</v>
      </c>
      <c r="C10" t="s">
        <v>213</v>
      </c>
      <c r="D10">
        <v>1</v>
      </c>
      <c r="E10" t="s">
        <v>345</v>
      </c>
      <c r="F10" t="s">
        <v>416</v>
      </c>
      <c r="G10" t="s">
        <v>419</v>
      </c>
      <c r="H10" t="s">
        <v>422</v>
      </c>
      <c r="I10">
        <v>500</v>
      </c>
      <c r="J10">
        <v>500</v>
      </c>
    </row>
    <row r="11" spans="1:10" x14ac:dyDescent="0.35">
      <c r="A11" t="s">
        <v>106</v>
      </c>
      <c r="B11" s="22">
        <v>45481</v>
      </c>
      <c r="C11" t="s">
        <v>213</v>
      </c>
      <c r="D11">
        <v>1</v>
      </c>
      <c r="E11" t="s">
        <v>311</v>
      </c>
      <c r="F11" t="s">
        <v>416</v>
      </c>
      <c r="G11" t="s">
        <v>419</v>
      </c>
      <c r="H11" t="s">
        <v>423</v>
      </c>
      <c r="I11">
        <v>500</v>
      </c>
      <c r="J11">
        <v>500</v>
      </c>
    </row>
    <row r="12" spans="1:10" x14ac:dyDescent="0.35">
      <c r="A12" t="s">
        <v>100</v>
      </c>
      <c r="B12" s="22">
        <v>45470</v>
      </c>
      <c r="C12" t="s">
        <v>213</v>
      </c>
      <c r="D12">
        <v>1</v>
      </c>
      <c r="E12" t="s">
        <v>305</v>
      </c>
      <c r="F12" t="s">
        <v>416</v>
      </c>
      <c r="G12" t="s">
        <v>420</v>
      </c>
      <c r="H12" t="s">
        <v>424</v>
      </c>
      <c r="I12">
        <v>500</v>
      </c>
      <c r="J12">
        <v>500</v>
      </c>
    </row>
    <row r="13" spans="1:10" x14ac:dyDescent="0.35">
      <c r="A13" t="s">
        <v>193</v>
      </c>
      <c r="B13" s="22">
        <v>45631</v>
      </c>
      <c r="C13" t="s">
        <v>213</v>
      </c>
      <c r="D13">
        <v>2</v>
      </c>
      <c r="E13" t="s">
        <v>398</v>
      </c>
      <c r="F13" t="s">
        <v>415</v>
      </c>
      <c r="G13" t="s">
        <v>419</v>
      </c>
      <c r="H13" t="s">
        <v>422</v>
      </c>
      <c r="I13">
        <v>500</v>
      </c>
      <c r="J13">
        <v>1000</v>
      </c>
    </row>
    <row r="14" spans="1:10" x14ac:dyDescent="0.35">
      <c r="A14" t="s">
        <v>69</v>
      </c>
      <c r="B14" s="22">
        <v>45412</v>
      </c>
      <c r="C14" t="s">
        <v>213</v>
      </c>
      <c r="D14">
        <v>2</v>
      </c>
      <c r="E14" t="s">
        <v>274</v>
      </c>
      <c r="F14" t="s">
        <v>415</v>
      </c>
      <c r="G14" t="s">
        <v>420</v>
      </c>
      <c r="H14" t="s">
        <v>421</v>
      </c>
      <c r="I14">
        <v>500</v>
      </c>
      <c r="J14">
        <v>1000</v>
      </c>
    </row>
    <row r="15" spans="1:10" x14ac:dyDescent="0.35">
      <c r="A15" t="s">
        <v>67</v>
      </c>
      <c r="B15" s="22">
        <v>45404</v>
      </c>
      <c r="C15" t="s">
        <v>213</v>
      </c>
      <c r="D15">
        <v>2</v>
      </c>
      <c r="E15" t="s">
        <v>272</v>
      </c>
      <c r="F15" t="s">
        <v>415</v>
      </c>
      <c r="G15" t="s">
        <v>420</v>
      </c>
      <c r="H15" t="s">
        <v>422</v>
      </c>
      <c r="I15">
        <v>500</v>
      </c>
      <c r="J15">
        <v>1000</v>
      </c>
    </row>
    <row r="16" spans="1:10" x14ac:dyDescent="0.35">
      <c r="A16" t="s">
        <v>188</v>
      </c>
      <c r="B16" s="22">
        <v>45620</v>
      </c>
      <c r="C16" t="s">
        <v>213</v>
      </c>
      <c r="D16">
        <v>2</v>
      </c>
      <c r="E16" t="s">
        <v>393</v>
      </c>
      <c r="F16" t="s">
        <v>416</v>
      </c>
      <c r="G16" t="s">
        <v>418</v>
      </c>
      <c r="H16" t="s">
        <v>423</v>
      </c>
      <c r="I16">
        <v>500</v>
      </c>
      <c r="J16">
        <v>1000</v>
      </c>
    </row>
    <row r="17" spans="1:10" x14ac:dyDescent="0.35">
      <c r="A17" t="s">
        <v>137</v>
      </c>
      <c r="B17" s="22">
        <v>45528</v>
      </c>
      <c r="C17" t="s">
        <v>213</v>
      </c>
      <c r="D17">
        <v>2</v>
      </c>
      <c r="E17" t="s">
        <v>342</v>
      </c>
      <c r="F17" t="s">
        <v>416</v>
      </c>
      <c r="G17" t="s">
        <v>418</v>
      </c>
      <c r="H17" t="s">
        <v>422</v>
      </c>
      <c r="I17">
        <v>500</v>
      </c>
      <c r="J17">
        <v>1000</v>
      </c>
    </row>
    <row r="18" spans="1:10" x14ac:dyDescent="0.35">
      <c r="A18" t="s">
        <v>53</v>
      </c>
      <c r="B18" s="22">
        <v>45377</v>
      </c>
      <c r="C18" t="s">
        <v>213</v>
      </c>
      <c r="D18">
        <v>2</v>
      </c>
      <c r="E18" t="s">
        <v>258</v>
      </c>
      <c r="F18" t="s">
        <v>416</v>
      </c>
      <c r="G18" t="s">
        <v>418</v>
      </c>
      <c r="H18" t="s">
        <v>424</v>
      </c>
      <c r="I18">
        <v>500</v>
      </c>
      <c r="J18">
        <v>1000</v>
      </c>
    </row>
    <row r="19" spans="1:10" x14ac:dyDescent="0.35">
      <c r="A19" t="s">
        <v>164</v>
      </c>
      <c r="B19" s="22">
        <v>45574</v>
      </c>
      <c r="C19" t="s">
        <v>213</v>
      </c>
      <c r="D19">
        <v>3</v>
      </c>
      <c r="E19" t="s">
        <v>369</v>
      </c>
      <c r="F19" t="s">
        <v>415</v>
      </c>
      <c r="G19" t="s">
        <v>419</v>
      </c>
      <c r="H19" t="s">
        <v>421</v>
      </c>
      <c r="I19">
        <v>500</v>
      </c>
      <c r="J19">
        <v>1500</v>
      </c>
    </row>
    <row r="20" spans="1:10" x14ac:dyDescent="0.35">
      <c r="A20" t="s">
        <v>191</v>
      </c>
      <c r="B20" s="22">
        <v>45629</v>
      </c>
      <c r="C20" t="s">
        <v>213</v>
      </c>
      <c r="D20">
        <v>3</v>
      </c>
      <c r="E20" t="s">
        <v>396</v>
      </c>
      <c r="F20" t="s">
        <v>416</v>
      </c>
      <c r="G20" t="s">
        <v>419</v>
      </c>
      <c r="H20" t="s">
        <v>423</v>
      </c>
      <c r="I20">
        <v>500</v>
      </c>
      <c r="J20">
        <v>1500</v>
      </c>
    </row>
    <row r="21" spans="1:10" x14ac:dyDescent="0.35">
      <c r="A21" t="s">
        <v>19</v>
      </c>
      <c r="B21" s="22">
        <v>45313</v>
      </c>
      <c r="C21" t="s">
        <v>213</v>
      </c>
      <c r="D21">
        <v>3</v>
      </c>
      <c r="E21" t="s">
        <v>224</v>
      </c>
      <c r="F21" t="s">
        <v>416</v>
      </c>
      <c r="G21" t="s">
        <v>419</v>
      </c>
      <c r="H21" t="s">
        <v>422</v>
      </c>
      <c r="I21">
        <v>500</v>
      </c>
      <c r="J21">
        <v>1500</v>
      </c>
    </row>
    <row r="22" spans="1:10" x14ac:dyDescent="0.35">
      <c r="A22" t="s">
        <v>130</v>
      </c>
      <c r="B22" s="22">
        <v>45522</v>
      </c>
      <c r="C22" t="s">
        <v>213</v>
      </c>
      <c r="D22">
        <v>3</v>
      </c>
      <c r="E22" t="s">
        <v>335</v>
      </c>
      <c r="F22" t="s">
        <v>416</v>
      </c>
      <c r="G22" t="s">
        <v>420</v>
      </c>
      <c r="H22" t="s">
        <v>424</v>
      </c>
      <c r="I22">
        <v>500</v>
      </c>
      <c r="J22">
        <v>1500</v>
      </c>
    </row>
    <row r="23" spans="1:10" x14ac:dyDescent="0.35">
      <c r="A23" t="s">
        <v>38</v>
      </c>
      <c r="B23" s="22">
        <v>45343</v>
      </c>
      <c r="C23" t="s">
        <v>213</v>
      </c>
      <c r="D23">
        <v>3</v>
      </c>
      <c r="E23" t="s">
        <v>243</v>
      </c>
      <c r="F23" t="s">
        <v>416</v>
      </c>
      <c r="G23" t="s">
        <v>420</v>
      </c>
      <c r="H23" t="s">
        <v>424</v>
      </c>
      <c r="I23">
        <v>500</v>
      </c>
      <c r="J23">
        <v>1500</v>
      </c>
    </row>
    <row r="24" spans="1:10" x14ac:dyDescent="0.35">
      <c r="A24" t="s">
        <v>63</v>
      </c>
      <c r="B24" s="22">
        <v>45394</v>
      </c>
      <c r="C24" t="s">
        <v>213</v>
      </c>
      <c r="D24">
        <v>3</v>
      </c>
      <c r="E24" t="s">
        <v>268</v>
      </c>
      <c r="F24" t="s">
        <v>416</v>
      </c>
      <c r="G24" t="s">
        <v>420</v>
      </c>
      <c r="H24" t="s">
        <v>421</v>
      </c>
      <c r="I24">
        <v>500</v>
      </c>
      <c r="J24">
        <v>1500</v>
      </c>
    </row>
    <row r="25" spans="1:10" x14ac:dyDescent="0.35">
      <c r="A25" t="s">
        <v>82</v>
      </c>
      <c r="B25" s="22">
        <v>45434</v>
      </c>
      <c r="C25" t="s">
        <v>213</v>
      </c>
      <c r="D25">
        <v>4</v>
      </c>
      <c r="E25" t="s">
        <v>287</v>
      </c>
      <c r="F25" t="s">
        <v>415</v>
      </c>
      <c r="G25" t="s">
        <v>417</v>
      </c>
      <c r="H25" t="s">
        <v>423</v>
      </c>
      <c r="I25">
        <v>500</v>
      </c>
      <c r="J25">
        <v>2000</v>
      </c>
    </row>
    <row r="26" spans="1:10" x14ac:dyDescent="0.35">
      <c r="A26" t="s">
        <v>203</v>
      </c>
      <c r="B26" s="22">
        <v>45643</v>
      </c>
      <c r="C26" t="s">
        <v>213</v>
      </c>
      <c r="D26">
        <v>4</v>
      </c>
      <c r="E26" t="s">
        <v>408</v>
      </c>
      <c r="F26" t="s">
        <v>416</v>
      </c>
      <c r="G26" t="s">
        <v>419</v>
      </c>
      <c r="H26" t="s">
        <v>421</v>
      </c>
      <c r="I26">
        <v>500</v>
      </c>
      <c r="J26">
        <v>2000</v>
      </c>
    </row>
    <row r="27" spans="1:10" x14ac:dyDescent="0.35">
      <c r="A27" t="s">
        <v>129</v>
      </c>
      <c r="B27" s="22">
        <v>45522</v>
      </c>
      <c r="C27" t="s">
        <v>213</v>
      </c>
      <c r="D27">
        <v>4</v>
      </c>
      <c r="E27" t="s">
        <v>334</v>
      </c>
      <c r="F27" t="s">
        <v>416</v>
      </c>
      <c r="G27" t="s">
        <v>417</v>
      </c>
      <c r="H27" t="s">
        <v>424</v>
      </c>
      <c r="I27">
        <v>500</v>
      </c>
      <c r="J27">
        <v>2000</v>
      </c>
    </row>
    <row r="28" spans="1:10" x14ac:dyDescent="0.35">
      <c r="A28" t="s">
        <v>70</v>
      </c>
      <c r="B28" s="22">
        <v>45413</v>
      </c>
      <c r="C28" t="s">
        <v>213</v>
      </c>
      <c r="D28">
        <v>4</v>
      </c>
      <c r="E28" t="s">
        <v>275</v>
      </c>
      <c r="F28" t="s">
        <v>416</v>
      </c>
      <c r="G28" t="s">
        <v>419</v>
      </c>
      <c r="H28" t="s">
        <v>424</v>
      </c>
      <c r="I28">
        <v>500</v>
      </c>
      <c r="J28">
        <v>2000</v>
      </c>
    </row>
    <row r="29" spans="1:10" x14ac:dyDescent="0.35">
      <c r="A29" t="s">
        <v>42</v>
      </c>
      <c r="B29" s="22">
        <v>45346</v>
      </c>
      <c r="C29" t="s">
        <v>213</v>
      </c>
      <c r="D29">
        <v>4</v>
      </c>
      <c r="E29" t="s">
        <v>247</v>
      </c>
      <c r="F29" t="s">
        <v>416</v>
      </c>
      <c r="G29" t="s">
        <v>418</v>
      </c>
      <c r="H29" t="s">
        <v>424</v>
      </c>
      <c r="I29">
        <v>500</v>
      </c>
      <c r="J29">
        <v>2000</v>
      </c>
    </row>
    <row r="30" spans="1:10" x14ac:dyDescent="0.35">
      <c r="A30" t="s">
        <v>52</v>
      </c>
      <c r="B30" s="22">
        <v>45372</v>
      </c>
      <c r="C30" t="s">
        <v>213</v>
      </c>
      <c r="D30">
        <v>4</v>
      </c>
      <c r="E30" t="s">
        <v>257</v>
      </c>
      <c r="F30" t="s">
        <v>416</v>
      </c>
      <c r="G30" t="s">
        <v>417</v>
      </c>
      <c r="H30" t="s">
        <v>424</v>
      </c>
      <c r="I30">
        <v>500</v>
      </c>
      <c r="J30">
        <v>2000</v>
      </c>
    </row>
    <row r="31" spans="1:10" x14ac:dyDescent="0.35">
      <c r="A31" t="s">
        <v>32</v>
      </c>
      <c r="B31" s="22">
        <v>45336</v>
      </c>
      <c r="C31" t="s">
        <v>213</v>
      </c>
      <c r="D31">
        <v>5</v>
      </c>
      <c r="E31" t="s">
        <v>237</v>
      </c>
      <c r="F31" t="s">
        <v>415</v>
      </c>
      <c r="G31" t="s">
        <v>417</v>
      </c>
      <c r="H31" t="s">
        <v>421</v>
      </c>
      <c r="I31">
        <v>500</v>
      </c>
      <c r="J31">
        <v>2500</v>
      </c>
    </row>
    <row r="32" spans="1:10" x14ac:dyDescent="0.35">
      <c r="A32" t="s">
        <v>186</v>
      </c>
      <c r="B32" s="22">
        <v>45618</v>
      </c>
      <c r="C32" t="s">
        <v>213</v>
      </c>
      <c r="D32">
        <v>5</v>
      </c>
      <c r="E32" t="s">
        <v>391</v>
      </c>
      <c r="F32" t="s">
        <v>416</v>
      </c>
      <c r="G32" t="s">
        <v>417</v>
      </c>
      <c r="H32" t="s">
        <v>422</v>
      </c>
      <c r="I32">
        <v>500</v>
      </c>
      <c r="J32">
        <v>2500</v>
      </c>
    </row>
    <row r="33" spans="1:10" x14ac:dyDescent="0.35">
      <c r="A33" t="s">
        <v>153</v>
      </c>
      <c r="B33" s="22">
        <v>45556</v>
      </c>
      <c r="C33" t="s">
        <v>213</v>
      </c>
      <c r="D33">
        <v>5</v>
      </c>
      <c r="E33" t="s">
        <v>358</v>
      </c>
      <c r="F33" t="s">
        <v>416</v>
      </c>
      <c r="G33" t="s">
        <v>418</v>
      </c>
      <c r="H33" t="s">
        <v>424</v>
      </c>
      <c r="I33">
        <v>500</v>
      </c>
      <c r="J33">
        <v>2500</v>
      </c>
    </row>
    <row r="34" spans="1:10" x14ac:dyDescent="0.35">
      <c r="A34" t="s">
        <v>149</v>
      </c>
      <c r="B34" s="22">
        <v>45550</v>
      </c>
      <c r="C34" t="s">
        <v>213</v>
      </c>
      <c r="D34">
        <v>5</v>
      </c>
      <c r="E34" t="s">
        <v>354</v>
      </c>
      <c r="F34" t="s">
        <v>416</v>
      </c>
      <c r="G34" t="s">
        <v>418</v>
      </c>
      <c r="H34" t="s">
        <v>423</v>
      </c>
      <c r="I34">
        <v>500</v>
      </c>
      <c r="J34">
        <v>2500</v>
      </c>
    </row>
    <row r="35" spans="1:10" x14ac:dyDescent="0.35">
      <c r="A35" t="s">
        <v>119</v>
      </c>
      <c r="B35" s="22">
        <v>45506</v>
      </c>
      <c r="C35" t="s">
        <v>213</v>
      </c>
      <c r="D35">
        <v>5</v>
      </c>
      <c r="E35" t="s">
        <v>324</v>
      </c>
      <c r="F35" t="s">
        <v>416</v>
      </c>
      <c r="G35" t="s">
        <v>417</v>
      </c>
      <c r="H35" t="s">
        <v>423</v>
      </c>
      <c r="I35">
        <v>500</v>
      </c>
      <c r="J35">
        <v>2500</v>
      </c>
    </row>
    <row r="36" spans="1:10" x14ac:dyDescent="0.35">
      <c r="A36" t="s">
        <v>102</v>
      </c>
      <c r="B36" s="22">
        <v>45478</v>
      </c>
      <c r="C36" t="s">
        <v>213</v>
      </c>
      <c r="D36">
        <v>5</v>
      </c>
      <c r="E36" t="s">
        <v>307</v>
      </c>
      <c r="F36" t="s">
        <v>416</v>
      </c>
      <c r="G36" t="s">
        <v>417</v>
      </c>
      <c r="H36" t="s">
        <v>422</v>
      </c>
      <c r="I36">
        <v>500</v>
      </c>
      <c r="J36">
        <v>2500</v>
      </c>
    </row>
    <row r="37" spans="1:10" x14ac:dyDescent="0.35">
      <c r="A37" t="s">
        <v>71</v>
      </c>
      <c r="B37" s="22">
        <v>45419</v>
      </c>
      <c r="C37" t="s">
        <v>213</v>
      </c>
      <c r="D37">
        <v>5</v>
      </c>
      <c r="E37" t="s">
        <v>276</v>
      </c>
      <c r="F37" t="s">
        <v>416</v>
      </c>
      <c r="G37" t="s">
        <v>418</v>
      </c>
      <c r="H37" t="s">
        <v>422</v>
      </c>
      <c r="I37">
        <v>500</v>
      </c>
      <c r="J37">
        <v>2500</v>
      </c>
    </row>
    <row r="38" spans="1:10" x14ac:dyDescent="0.35">
      <c r="A38" t="s">
        <v>37</v>
      </c>
      <c r="B38" s="22">
        <v>45343</v>
      </c>
      <c r="C38" t="s">
        <v>213</v>
      </c>
      <c r="D38">
        <v>5</v>
      </c>
      <c r="E38" t="s">
        <v>242</v>
      </c>
      <c r="F38" t="s">
        <v>416</v>
      </c>
      <c r="G38" t="s">
        <v>418</v>
      </c>
      <c r="H38" t="s">
        <v>421</v>
      </c>
      <c r="I38">
        <v>500</v>
      </c>
      <c r="J38">
        <v>2500</v>
      </c>
    </row>
    <row r="39" spans="1:10" x14ac:dyDescent="0.35">
      <c r="A39" t="s">
        <v>57</v>
      </c>
      <c r="B39" s="22">
        <v>45387</v>
      </c>
      <c r="C39" t="s">
        <v>213</v>
      </c>
      <c r="D39">
        <v>5</v>
      </c>
      <c r="E39" t="s">
        <v>262</v>
      </c>
      <c r="F39" t="s">
        <v>416</v>
      </c>
      <c r="G39" t="s">
        <v>419</v>
      </c>
      <c r="H39" t="s">
        <v>421</v>
      </c>
      <c r="I39">
        <v>500</v>
      </c>
      <c r="J39">
        <v>2500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78C81-81D8-4802-9019-36BC04C8497D}">
  <dimension ref="B1:K10"/>
  <sheetViews>
    <sheetView tabSelected="1" workbookViewId="0">
      <selection activeCell="K7" sqref="K7"/>
    </sheetView>
  </sheetViews>
  <sheetFormatPr defaultRowHeight="14.5" x14ac:dyDescent="0.35"/>
  <cols>
    <col min="2" max="2" width="18.453125" bestFit="1" customWidth="1"/>
    <col min="3" max="3" width="15.26953125" bestFit="1" customWidth="1"/>
    <col min="4" max="4" width="5" bestFit="1" customWidth="1"/>
    <col min="5" max="5" width="10.6328125" bestFit="1" customWidth="1"/>
    <col min="6" max="7" width="5.7265625" bestFit="1" customWidth="1"/>
    <col min="8" max="8" width="19.81640625" bestFit="1" customWidth="1"/>
    <col min="9" max="9" width="16.26953125" bestFit="1" customWidth="1"/>
    <col min="10" max="10" width="5.54296875" bestFit="1" customWidth="1"/>
    <col min="11" max="11" width="11.26953125" bestFit="1" customWidth="1"/>
    <col min="12" max="12" width="16.26953125" bestFit="1" customWidth="1"/>
    <col min="13" max="13" width="11.26953125" bestFit="1" customWidth="1"/>
  </cols>
  <sheetData>
    <row r="1" spans="2:11" x14ac:dyDescent="0.35">
      <c r="H1" s="15" t="s">
        <v>7</v>
      </c>
      <c r="I1" t="s">
        <v>431</v>
      </c>
    </row>
    <row r="2" spans="2:11" x14ac:dyDescent="0.35">
      <c r="B2" s="15" t="s">
        <v>2</v>
      </c>
      <c r="C2" t="s">
        <v>211</v>
      </c>
    </row>
    <row r="3" spans="2:11" x14ac:dyDescent="0.35">
      <c r="H3" s="15" t="s">
        <v>432</v>
      </c>
      <c r="I3" s="15" t="s">
        <v>433</v>
      </c>
    </row>
    <row r="4" spans="2:11" x14ac:dyDescent="0.35">
      <c r="B4" s="15" t="s">
        <v>432</v>
      </c>
      <c r="C4" s="15" t="s">
        <v>433</v>
      </c>
      <c r="H4" s="15" t="s">
        <v>435</v>
      </c>
      <c r="I4" t="s">
        <v>415</v>
      </c>
      <c r="J4" t="s">
        <v>416</v>
      </c>
      <c r="K4" t="s">
        <v>434</v>
      </c>
    </row>
    <row r="5" spans="2:11" x14ac:dyDescent="0.35">
      <c r="B5" s="15" t="s">
        <v>435</v>
      </c>
      <c r="C5" t="s">
        <v>415</v>
      </c>
      <c r="D5" t="s">
        <v>416</v>
      </c>
      <c r="E5" t="s">
        <v>434</v>
      </c>
      <c r="H5" s="16" t="s">
        <v>212</v>
      </c>
      <c r="I5">
        <v>86</v>
      </c>
      <c r="J5">
        <v>59</v>
      </c>
      <c r="K5">
        <v>145</v>
      </c>
    </row>
    <row r="6" spans="2:11" x14ac:dyDescent="0.35">
      <c r="B6" s="2" t="s">
        <v>418</v>
      </c>
      <c r="C6" s="23">
        <v>18</v>
      </c>
      <c r="D6" s="23">
        <v>11</v>
      </c>
      <c r="E6" s="23">
        <v>29</v>
      </c>
      <c r="H6" s="16" t="s">
        <v>211</v>
      </c>
      <c r="I6">
        <v>70</v>
      </c>
      <c r="J6">
        <v>69</v>
      </c>
      <c r="K6">
        <v>139</v>
      </c>
    </row>
    <row r="7" spans="2:11" x14ac:dyDescent="0.35">
      <c r="B7" s="2" t="s">
        <v>419</v>
      </c>
      <c r="C7" s="23">
        <v>13</v>
      </c>
      <c r="D7" s="23">
        <v>18</v>
      </c>
      <c r="E7" s="23">
        <v>31</v>
      </c>
      <c r="H7" s="16" t="s">
        <v>213</v>
      </c>
      <c r="I7">
        <v>21</v>
      </c>
      <c r="J7">
        <v>87</v>
      </c>
      <c r="K7">
        <v>108</v>
      </c>
    </row>
    <row r="8" spans="2:11" x14ac:dyDescent="0.35">
      <c r="B8" s="2" t="s">
        <v>417</v>
      </c>
      <c r="C8" s="23">
        <v>29</v>
      </c>
      <c r="D8" s="23">
        <v>37</v>
      </c>
      <c r="E8" s="23">
        <v>66</v>
      </c>
      <c r="H8" s="16" t="s">
        <v>210</v>
      </c>
      <c r="I8">
        <v>42</v>
      </c>
      <c r="J8">
        <v>48</v>
      </c>
      <c r="K8">
        <v>90</v>
      </c>
    </row>
    <row r="9" spans="2:11" x14ac:dyDescent="0.35">
      <c r="B9" s="2" t="s">
        <v>420</v>
      </c>
      <c r="C9" s="23">
        <v>10</v>
      </c>
      <c r="D9" s="23">
        <v>3</v>
      </c>
      <c r="E9" s="23">
        <v>13</v>
      </c>
      <c r="H9" s="16" t="s">
        <v>214</v>
      </c>
      <c r="I9">
        <v>70</v>
      </c>
      <c r="J9">
        <v>68</v>
      </c>
      <c r="K9">
        <v>138</v>
      </c>
    </row>
    <row r="10" spans="2:11" x14ac:dyDescent="0.35">
      <c r="B10" s="16" t="s">
        <v>434</v>
      </c>
      <c r="C10" s="23">
        <v>70</v>
      </c>
      <c r="D10" s="23">
        <v>69</v>
      </c>
      <c r="E10" s="23">
        <v>139</v>
      </c>
      <c r="H10" s="16" t="s">
        <v>434</v>
      </c>
      <c r="I10">
        <v>289</v>
      </c>
      <c r="J10">
        <v>331</v>
      </c>
      <c r="K10">
        <v>620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N209"/>
  <sheetViews>
    <sheetView showGridLines="0" workbookViewId="0">
      <pane xSplit="10" ySplit="9" topLeftCell="K10" activePane="bottomRight" state="frozen"/>
      <selection pane="topRight" activeCell="K1" sqref="K1"/>
      <selection pane="bottomLeft" activeCell="A10" sqref="A10"/>
      <selection pane="bottomRight" activeCell="B12" sqref="B12"/>
    </sheetView>
  </sheetViews>
  <sheetFormatPr defaultRowHeight="14.5" x14ac:dyDescent="0.35"/>
  <cols>
    <col min="1" max="1" width="9.7265625" customWidth="1"/>
    <col min="2" max="2" width="11.81640625" customWidth="1"/>
    <col min="3" max="3" width="12.1796875" bestFit="1" customWidth="1"/>
    <col min="4" max="4" width="13.26953125" customWidth="1"/>
    <col min="5" max="5" width="11.54296875" customWidth="1"/>
    <col min="6" max="6" width="9.81640625" customWidth="1"/>
    <col min="7" max="7" width="12.54296875" customWidth="1"/>
    <col min="8" max="8" width="9.26953125" customWidth="1"/>
    <col min="9" max="9" width="11.81640625" customWidth="1"/>
    <col min="10" max="10" width="15.81640625" customWidth="1"/>
    <col min="13" max="13" width="17.54296875" hidden="1" customWidth="1"/>
    <col min="14" max="14" width="26.1796875" hidden="1" customWidth="1"/>
  </cols>
  <sheetData>
    <row r="8" spans="1:14" x14ac:dyDescent="0.35">
      <c r="J8" s="5">
        <f>SUBTOTAL(9,Table1[Total Revenue])</f>
        <v>225200</v>
      </c>
    </row>
    <row r="9" spans="1:14" x14ac:dyDescent="0.35">
      <c r="A9" s="4" t="s">
        <v>0</v>
      </c>
      <c r="B9" s="4" t="s">
        <v>1</v>
      </c>
      <c r="C9" s="4" t="s">
        <v>2</v>
      </c>
      <c r="D9" s="4" t="s">
        <v>3</v>
      </c>
      <c r="E9" s="4" t="s">
        <v>4</v>
      </c>
      <c r="F9" s="4" t="s">
        <v>5</v>
      </c>
      <c r="G9" s="4" t="s">
        <v>6</v>
      </c>
      <c r="H9" s="4" t="s">
        <v>7</v>
      </c>
      <c r="I9" s="4" t="s">
        <v>8</v>
      </c>
      <c r="J9" s="4" t="s">
        <v>9</v>
      </c>
      <c r="M9" s="7" t="s">
        <v>425</v>
      </c>
      <c r="N9" s="6" t="s">
        <v>430</v>
      </c>
    </row>
    <row r="10" spans="1:14" x14ac:dyDescent="0.35">
      <c r="A10" t="s">
        <v>10</v>
      </c>
      <c r="B10" s="1">
        <v>45293</v>
      </c>
      <c r="C10" t="s">
        <v>210</v>
      </c>
      <c r="D10" s="3">
        <v>4</v>
      </c>
      <c r="E10" t="s">
        <v>215</v>
      </c>
      <c r="F10" t="s">
        <v>415</v>
      </c>
      <c r="G10" t="s">
        <v>417</v>
      </c>
      <c r="H10" t="s">
        <v>421</v>
      </c>
      <c r="I10">
        <v>200</v>
      </c>
      <c r="J10">
        <v>800</v>
      </c>
      <c r="M10" t="str">
        <f>CONCATENATE(Table1[[#This Row],[Product]],Table1[[#This Row],[Region]])</f>
        <v>SmartwatchNorth</v>
      </c>
      <c r="N10" t="str">
        <f>CONCATENATE(Table1[[#This Row],[Product]],Table1[[#This Row],[Age Group]],Table1[[#This Row],[Gender]])</f>
        <v>Smartwatch36-45Female</v>
      </c>
    </row>
    <row r="11" spans="1:14" x14ac:dyDescent="0.35">
      <c r="A11" t="s">
        <v>11</v>
      </c>
      <c r="B11" s="1">
        <v>45296</v>
      </c>
      <c r="C11" t="s">
        <v>210</v>
      </c>
      <c r="D11" s="3">
        <v>3</v>
      </c>
      <c r="E11" t="s">
        <v>216</v>
      </c>
      <c r="F11" t="s">
        <v>416</v>
      </c>
      <c r="G11" t="s">
        <v>418</v>
      </c>
      <c r="H11" t="s">
        <v>421</v>
      </c>
      <c r="I11">
        <v>200</v>
      </c>
      <c r="J11">
        <v>600</v>
      </c>
      <c r="M11" t="str">
        <f>CONCATENATE(Table1[[#This Row],[Product]],Table1[[#This Row],[Region]])</f>
        <v>SmartwatchNorth</v>
      </c>
      <c r="N11" t="str">
        <f>CONCATENATE(Table1[[#This Row],[Product]],Table1[[#This Row],[Age Group]],Table1[[#This Row],[Gender]])</f>
        <v>Smartwatch18-25Male</v>
      </c>
    </row>
    <row r="12" spans="1:14" x14ac:dyDescent="0.35">
      <c r="A12" t="s">
        <v>12</v>
      </c>
      <c r="B12" s="1">
        <v>45300</v>
      </c>
      <c r="C12" t="s">
        <v>211</v>
      </c>
      <c r="D12" s="3">
        <v>2</v>
      </c>
      <c r="E12" t="s">
        <v>217</v>
      </c>
      <c r="F12" t="s">
        <v>415</v>
      </c>
      <c r="G12" t="s">
        <v>418</v>
      </c>
      <c r="H12" t="s">
        <v>422</v>
      </c>
      <c r="I12">
        <v>700</v>
      </c>
      <c r="J12">
        <v>1400</v>
      </c>
      <c r="M12" t="str">
        <f>CONCATENATE(Table1[[#This Row],[Product]],Table1[[#This Row],[Region]])</f>
        <v>LaptopSouth</v>
      </c>
      <c r="N12" t="str">
        <f>CONCATENATE(Table1[[#This Row],[Product]],Table1[[#This Row],[Age Group]],Table1[[#This Row],[Gender]])</f>
        <v>Laptop18-25Female</v>
      </c>
    </row>
    <row r="13" spans="1:14" x14ac:dyDescent="0.35">
      <c r="A13" t="s">
        <v>13</v>
      </c>
      <c r="B13" s="1">
        <v>45304</v>
      </c>
      <c r="C13" t="s">
        <v>212</v>
      </c>
      <c r="D13" s="3">
        <v>5</v>
      </c>
      <c r="E13" t="s">
        <v>218</v>
      </c>
      <c r="F13" t="s">
        <v>416</v>
      </c>
      <c r="G13" t="s">
        <v>417</v>
      </c>
      <c r="H13" t="s">
        <v>423</v>
      </c>
      <c r="I13">
        <v>100</v>
      </c>
      <c r="J13">
        <v>500</v>
      </c>
      <c r="M13" t="str">
        <f>CONCATENATE(Table1[[#This Row],[Product]],Table1[[#This Row],[Region]])</f>
        <v>HeadphonesEast</v>
      </c>
      <c r="N13" t="str">
        <f>CONCATENATE(Table1[[#This Row],[Product]],Table1[[#This Row],[Age Group]],Table1[[#This Row],[Gender]])</f>
        <v>Headphones36-45Male</v>
      </c>
    </row>
    <row r="14" spans="1:14" x14ac:dyDescent="0.35">
      <c r="A14" t="s">
        <v>14</v>
      </c>
      <c r="B14" s="1">
        <v>45305</v>
      </c>
      <c r="C14" t="s">
        <v>211</v>
      </c>
      <c r="D14" s="3">
        <v>2</v>
      </c>
      <c r="E14" t="s">
        <v>219</v>
      </c>
      <c r="F14" t="s">
        <v>415</v>
      </c>
      <c r="G14" t="s">
        <v>419</v>
      </c>
      <c r="H14" t="s">
        <v>421</v>
      </c>
      <c r="I14">
        <v>700</v>
      </c>
      <c r="J14">
        <v>1400</v>
      </c>
      <c r="M14" t="str">
        <f>CONCATENATE(Table1[[#This Row],[Product]],Table1[[#This Row],[Region]])</f>
        <v>LaptopNorth</v>
      </c>
      <c r="N14" t="str">
        <f>CONCATENATE(Table1[[#This Row],[Product]],Table1[[#This Row],[Age Group]],Table1[[#This Row],[Gender]])</f>
        <v>Laptop26-35Female</v>
      </c>
    </row>
    <row r="15" spans="1:14" x14ac:dyDescent="0.35">
      <c r="A15" t="s">
        <v>15</v>
      </c>
      <c r="B15" s="1">
        <v>45306</v>
      </c>
      <c r="C15" t="s">
        <v>210</v>
      </c>
      <c r="D15" s="3">
        <v>1</v>
      </c>
      <c r="E15" t="s">
        <v>220</v>
      </c>
      <c r="F15" t="s">
        <v>416</v>
      </c>
      <c r="G15" t="s">
        <v>419</v>
      </c>
      <c r="H15" t="s">
        <v>424</v>
      </c>
      <c r="I15">
        <v>200</v>
      </c>
      <c r="J15">
        <v>200</v>
      </c>
      <c r="M15" t="str">
        <f>CONCATENATE(Table1[[#This Row],[Product]],Table1[[#This Row],[Region]])</f>
        <v>SmartwatchWest</v>
      </c>
      <c r="N15" t="str">
        <f>CONCATENATE(Table1[[#This Row],[Product]],Table1[[#This Row],[Age Group]],Table1[[#This Row],[Gender]])</f>
        <v>Smartwatch26-35Male</v>
      </c>
    </row>
    <row r="16" spans="1:14" x14ac:dyDescent="0.35">
      <c r="A16" t="s">
        <v>16</v>
      </c>
      <c r="B16" s="1">
        <v>45306</v>
      </c>
      <c r="C16" t="s">
        <v>211</v>
      </c>
      <c r="D16" s="3">
        <v>3</v>
      </c>
      <c r="E16" t="s">
        <v>221</v>
      </c>
      <c r="F16" t="s">
        <v>416</v>
      </c>
      <c r="G16" t="s">
        <v>418</v>
      </c>
      <c r="H16" t="s">
        <v>422</v>
      </c>
      <c r="I16">
        <v>700</v>
      </c>
      <c r="J16">
        <v>2100</v>
      </c>
      <c r="M16" t="str">
        <f>CONCATENATE(Table1[[#This Row],[Product]],Table1[[#This Row],[Region]])</f>
        <v>LaptopSouth</v>
      </c>
      <c r="N16" t="str">
        <f>CONCATENATE(Table1[[#This Row],[Product]],Table1[[#This Row],[Age Group]],Table1[[#This Row],[Gender]])</f>
        <v>Laptop18-25Male</v>
      </c>
    </row>
    <row r="17" spans="1:14" x14ac:dyDescent="0.35">
      <c r="A17" t="s">
        <v>17</v>
      </c>
      <c r="B17" s="1">
        <v>45312</v>
      </c>
      <c r="C17" t="s">
        <v>212</v>
      </c>
      <c r="D17" s="3">
        <v>5</v>
      </c>
      <c r="E17" t="s">
        <v>222</v>
      </c>
      <c r="F17" t="s">
        <v>415</v>
      </c>
      <c r="G17" t="s">
        <v>418</v>
      </c>
      <c r="H17" t="s">
        <v>422</v>
      </c>
      <c r="I17">
        <v>100</v>
      </c>
      <c r="J17">
        <v>500</v>
      </c>
      <c r="M17" t="str">
        <f>CONCATENATE(Table1[[#This Row],[Product]],Table1[[#This Row],[Region]])</f>
        <v>HeadphonesSouth</v>
      </c>
      <c r="N17" t="str">
        <f>CONCATENATE(Table1[[#This Row],[Product]],Table1[[#This Row],[Age Group]],Table1[[#This Row],[Gender]])</f>
        <v>Headphones18-25Female</v>
      </c>
    </row>
    <row r="18" spans="1:14" x14ac:dyDescent="0.35">
      <c r="A18" t="s">
        <v>18</v>
      </c>
      <c r="B18" s="1">
        <v>45312</v>
      </c>
      <c r="C18" t="s">
        <v>211</v>
      </c>
      <c r="D18" s="3">
        <v>4</v>
      </c>
      <c r="E18" t="s">
        <v>223</v>
      </c>
      <c r="F18" t="s">
        <v>415</v>
      </c>
      <c r="G18" t="s">
        <v>419</v>
      </c>
      <c r="H18" t="s">
        <v>424</v>
      </c>
      <c r="I18">
        <v>700</v>
      </c>
      <c r="J18">
        <v>2800</v>
      </c>
      <c r="M18" t="str">
        <f>CONCATENATE(Table1[[#This Row],[Product]],Table1[[#This Row],[Region]])</f>
        <v>LaptopWest</v>
      </c>
      <c r="N18" t="str">
        <f>CONCATENATE(Table1[[#This Row],[Product]],Table1[[#This Row],[Age Group]],Table1[[#This Row],[Gender]])</f>
        <v>Laptop26-35Female</v>
      </c>
    </row>
    <row r="19" spans="1:14" x14ac:dyDescent="0.35">
      <c r="A19" t="s">
        <v>19</v>
      </c>
      <c r="B19" s="1">
        <v>45313</v>
      </c>
      <c r="C19" t="s">
        <v>213</v>
      </c>
      <c r="D19" s="3">
        <v>3</v>
      </c>
      <c r="E19" t="s">
        <v>224</v>
      </c>
      <c r="F19" t="s">
        <v>416</v>
      </c>
      <c r="G19" t="s">
        <v>419</v>
      </c>
      <c r="H19" t="s">
        <v>422</v>
      </c>
      <c r="I19">
        <v>500</v>
      </c>
      <c r="J19">
        <v>1500</v>
      </c>
      <c r="M19" t="str">
        <f>CONCATENATE(Table1[[#This Row],[Product]],Table1[[#This Row],[Region]])</f>
        <v>SmartphoneSouth</v>
      </c>
      <c r="N19" t="str">
        <f>CONCATENATE(Table1[[#This Row],[Product]],Table1[[#This Row],[Age Group]],Table1[[#This Row],[Gender]])</f>
        <v>Smartphone26-35Male</v>
      </c>
    </row>
    <row r="20" spans="1:14" x14ac:dyDescent="0.35">
      <c r="A20" t="s">
        <v>20</v>
      </c>
      <c r="B20" s="1">
        <v>45319</v>
      </c>
      <c r="C20" t="s">
        <v>211</v>
      </c>
      <c r="D20" s="3">
        <v>1</v>
      </c>
      <c r="E20" t="s">
        <v>225</v>
      </c>
      <c r="F20" t="s">
        <v>416</v>
      </c>
      <c r="G20" t="s">
        <v>419</v>
      </c>
      <c r="H20" t="s">
        <v>421</v>
      </c>
      <c r="I20">
        <v>700</v>
      </c>
      <c r="J20">
        <v>700</v>
      </c>
      <c r="M20" t="str">
        <f>CONCATENATE(Table1[[#This Row],[Product]],Table1[[#This Row],[Region]])</f>
        <v>LaptopNorth</v>
      </c>
      <c r="N20" t="str">
        <f>CONCATENATE(Table1[[#This Row],[Product]],Table1[[#This Row],[Age Group]],Table1[[#This Row],[Gender]])</f>
        <v>Laptop26-35Male</v>
      </c>
    </row>
    <row r="21" spans="1:14" x14ac:dyDescent="0.35">
      <c r="A21" t="s">
        <v>21</v>
      </c>
      <c r="B21" s="1">
        <v>45319</v>
      </c>
      <c r="C21" t="s">
        <v>214</v>
      </c>
      <c r="D21" s="3">
        <v>4</v>
      </c>
      <c r="E21" t="s">
        <v>226</v>
      </c>
      <c r="F21" t="s">
        <v>415</v>
      </c>
      <c r="G21" t="s">
        <v>418</v>
      </c>
      <c r="H21" t="s">
        <v>423</v>
      </c>
      <c r="I21">
        <v>300</v>
      </c>
      <c r="J21">
        <v>1200</v>
      </c>
      <c r="M21" t="str">
        <f>CONCATENATE(Table1[[#This Row],[Product]],Table1[[#This Row],[Region]])</f>
        <v>TabletEast</v>
      </c>
      <c r="N21" t="str">
        <f>CONCATENATE(Table1[[#This Row],[Product]],Table1[[#This Row],[Age Group]],Table1[[#This Row],[Gender]])</f>
        <v>Tablet18-25Female</v>
      </c>
    </row>
    <row r="22" spans="1:14" x14ac:dyDescent="0.35">
      <c r="A22" t="s">
        <v>22</v>
      </c>
      <c r="B22" s="1">
        <v>45320</v>
      </c>
      <c r="C22" t="s">
        <v>211</v>
      </c>
      <c r="D22" s="3">
        <v>5</v>
      </c>
      <c r="E22" t="s">
        <v>227</v>
      </c>
      <c r="F22" t="s">
        <v>416</v>
      </c>
      <c r="G22" t="s">
        <v>417</v>
      </c>
      <c r="H22" t="s">
        <v>421</v>
      </c>
      <c r="I22">
        <v>700</v>
      </c>
      <c r="J22">
        <v>3500</v>
      </c>
      <c r="M22" t="str">
        <f>CONCATENATE(Table1[[#This Row],[Product]],Table1[[#This Row],[Region]])</f>
        <v>LaptopNorth</v>
      </c>
      <c r="N22" t="str">
        <f>CONCATENATE(Table1[[#This Row],[Product]],Table1[[#This Row],[Age Group]],Table1[[#This Row],[Gender]])</f>
        <v>Laptop36-45Male</v>
      </c>
    </row>
    <row r="23" spans="1:14" x14ac:dyDescent="0.35">
      <c r="A23" t="s">
        <v>23</v>
      </c>
      <c r="B23" s="1">
        <v>45324</v>
      </c>
      <c r="C23" t="s">
        <v>214</v>
      </c>
      <c r="D23" s="3">
        <v>2</v>
      </c>
      <c r="E23" t="s">
        <v>228</v>
      </c>
      <c r="F23" t="s">
        <v>415</v>
      </c>
      <c r="G23" t="s">
        <v>417</v>
      </c>
      <c r="H23" t="s">
        <v>423</v>
      </c>
      <c r="I23">
        <v>300</v>
      </c>
      <c r="J23">
        <v>600</v>
      </c>
      <c r="M23" t="str">
        <f>CONCATENATE(Table1[[#This Row],[Product]],Table1[[#This Row],[Region]])</f>
        <v>TabletEast</v>
      </c>
      <c r="N23" t="str">
        <f>CONCATENATE(Table1[[#This Row],[Product]],Table1[[#This Row],[Age Group]],Table1[[#This Row],[Gender]])</f>
        <v>Tablet36-45Female</v>
      </c>
    </row>
    <row r="24" spans="1:14" x14ac:dyDescent="0.35">
      <c r="A24" t="s">
        <v>24</v>
      </c>
      <c r="B24" s="1">
        <v>45326</v>
      </c>
      <c r="C24" t="s">
        <v>214</v>
      </c>
      <c r="D24" s="3">
        <v>1</v>
      </c>
      <c r="E24" t="s">
        <v>229</v>
      </c>
      <c r="F24" t="s">
        <v>415</v>
      </c>
      <c r="G24" t="s">
        <v>420</v>
      </c>
      <c r="H24" t="s">
        <v>422</v>
      </c>
      <c r="I24">
        <v>300</v>
      </c>
      <c r="J24">
        <v>300</v>
      </c>
      <c r="M24" t="str">
        <f>CONCATENATE(Table1[[#This Row],[Product]],Table1[[#This Row],[Region]])</f>
        <v>TabletSouth</v>
      </c>
      <c r="N24" t="str">
        <f>CONCATENATE(Table1[[#This Row],[Product]],Table1[[#This Row],[Age Group]],Table1[[#This Row],[Gender]])</f>
        <v>Tablet46-60Female</v>
      </c>
    </row>
    <row r="25" spans="1:14" x14ac:dyDescent="0.35">
      <c r="A25" t="s">
        <v>25</v>
      </c>
      <c r="B25" s="1">
        <v>45326</v>
      </c>
      <c r="C25" t="s">
        <v>214</v>
      </c>
      <c r="D25" s="3">
        <v>3</v>
      </c>
      <c r="E25" t="s">
        <v>230</v>
      </c>
      <c r="F25" t="s">
        <v>415</v>
      </c>
      <c r="G25" t="s">
        <v>420</v>
      </c>
      <c r="H25" t="s">
        <v>423</v>
      </c>
      <c r="I25">
        <v>300</v>
      </c>
      <c r="J25">
        <v>900</v>
      </c>
      <c r="M25" t="str">
        <f>CONCATENATE(Table1[[#This Row],[Product]],Table1[[#This Row],[Region]])</f>
        <v>TabletEast</v>
      </c>
      <c r="N25" t="str">
        <f>CONCATENATE(Table1[[#This Row],[Product]],Table1[[#This Row],[Age Group]],Table1[[#This Row],[Gender]])</f>
        <v>Tablet46-60Female</v>
      </c>
    </row>
    <row r="26" spans="1:14" x14ac:dyDescent="0.35">
      <c r="A26" t="s">
        <v>26</v>
      </c>
      <c r="B26" s="1">
        <v>45327</v>
      </c>
      <c r="C26" t="s">
        <v>211</v>
      </c>
      <c r="D26" s="3">
        <v>4</v>
      </c>
      <c r="E26" t="s">
        <v>231</v>
      </c>
      <c r="F26" t="s">
        <v>416</v>
      </c>
      <c r="G26" t="s">
        <v>417</v>
      </c>
      <c r="H26" t="s">
        <v>421</v>
      </c>
      <c r="I26">
        <v>700</v>
      </c>
      <c r="J26">
        <v>2800</v>
      </c>
      <c r="M26" t="str">
        <f>CONCATENATE(Table1[[#This Row],[Product]],Table1[[#This Row],[Region]])</f>
        <v>LaptopNorth</v>
      </c>
      <c r="N26" t="str">
        <f>CONCATENATE(Table1[[#This Row],[Product]],Table1[[#This Row],[Age Group]],Table1[[#This Row],[Gender]])</f>
        <v>Laptop36-45Male</v>
      </c>
    </row>
    <row r="27" spans="1:14" x14ac:dyDescent="0.35">
      <c r="A27" t="s">
        <v>27</v>
      </c>
      <c r="B27" s="1">
        <v>45332</v>
      </c>
      <c r="C27" t="s">
        <v>214</v>
      </c>
      <c r="D27" s="3">
        <v>5</v>
      </c>
      <c r="E27" t="s">
        <v>232</v>
      </c>
      <c r="F27" t="s">
        <v>416</v>
      </c>
      <c r="G27" t="s">
        <v>418</v>
      </c>
      <c r="H27" t="s">
        <v>421</v>
      </c>
      <c r="I27">
        <v>300</v>
      </c>
      <c r="J27">
        <v>1500</v>
      </c>
      <c r="M27" t="str">
        <f>CONCATENATE(Table1[[#This Row],[Product]],Table1[[#This Row],[Region]])</f>
        <v>TabletNorth</v>
      </c>
      <c r="N27" t="str">
        <f>CONCATENATE(Table1[[#This Row],[Product]],Table1[[#This Row],[Age Group]],Table1[[#This Row],[Gender]])</f>
        <v>Tablet18-25Male</v>
      </c>
    </row>
    <row r="28" spans="1:14" x14ac:dyDescent="0.35">
      <c r="A28" t="s">
        <v>28</v>
      </c>
      <c r="B28" s="1">
        <v>45332</v>
      </c>
      <c r="C28" t="s">
        <v>211</v>
      </c>
      <c r="D28" s="3">
        <v>2</v>
      </c>
      <c r="E28" t="s">
        <v>233</v>
      </c>
      <c r="F28" t="s">
        <v>416</v>
      </c>
      <c r="G28" t="s">
        <v>420</v>
      </c>
      <c r="H28" t="s">
        <v>421</v>
      </c>
      <c r="I28">
        <v>700</v>
      </c>
      <c r="J28">
        <v>1400</v>
      </c>
      <c r="M28" t="str">
        <f>CONCATENATE(Table1[[#This Row],[Product]],Table1[[#This Row],[Region]])</f>
        <v>LaptopNorth</v>
      </c>
      <c r="N28" t="str">
        <f>CONCATENATE(Table1[[#This Row],[Product]],Table1[[#This Row],[Age Group]],Table1[[#This Row],[Gender]])</f>
        <v>Laptop46-60Male</v>
      </c>
    </row>
    <row r="29" spans="1:14" x14ac:dyDescent="0.35">
      <c r="A29" t="s">
        <v>29</v>
      </c>
      <c r="B29" s="1">
        <v>45333</v>
      </c>
      <c r="C29" t="s">
        <v>212</v>
      </c>
      <c r="D29" s="3">
        <v>4</v>
      </c>
      <c r="E29" t="s">
        <v>234</v>
      </c>
      <c r="F29" t="s">
        <v>416</v>
      </c>
      <c r="G29" t="s">
        <v>419</v>
      </c>
      <c r="H29" t="s">
        <v>422</v>
      </c>
      <c r="I29">
        <v>100</v>
      </c>
      <c r="J29">
        <v>400</v>
      </c>
      <c r="M29" t="str">
        <f>CONCATENATE(Table1[[#This Row],[Product]],Table1[[#This Row],[Region]])</f>
        <v>HeadphonesSouth</v>
      </c>
      <c r="N29" t="str">
        <f>CONCATENATE(Table1[[#This Row],[Product]],Table1[[#This Row],[Age Group]],Table1[[#This Row],[Gender]])</f>
        <v>Headphones26-35Male</v>
      </c>
    </row>
    <row r="30" spans="1:14" x14ac:dyDescent="0.35">
      <c r="A30" t="s">
        <v>30</v>
      </c>
      <c r="B30" s="1">
        <v>45335</v>
      </c>
      <c r="C30" t="s">
        <v>212</v>
      </c>
      <c r="D30" s="3">
        <v>4</v>
      </c>
      <c r="E30" t="s">
        <v>235</v>
      </c>
      <c r="F30" t="s">
        <v>415</v>
      </c>
      <c r="G30" t="s">
        <v>420</v>
      </c>
      <c r="H30" t="s">
        <v>423</v>
      </c>
      <c r="I30">
        <v>100</v>
      </c>
      <c r="J30">
        <v>400</v>
      </c>
      <c r="M30" t="str">
        <f>CONCATENATE(Table1[[#This Row],[Product]],Table1[[#This Row],[Region]])</f>
        <v>HeadphonesEast</v>
      </c>
      <c r="N30" t="str">
        <f>CONCATENATE(Table1[[#This Row],[Product]],Table1[[#This Row],[Age Group]],Table1[[#This Row],[Gender]])</f>
        <v>Headphones46-60Female</v>
      </c>
    </row>
    <row r="31" spans="1:14" x14ac:dyDescent="0.35">
      <c r="A31" t="s">
        <v>31</v>
      </c>
      <c r="B31" s="1">
        <v>45335</v>
      </c>
      <c r="C31" t="s">
        <v>214</v>
      </c>
      <c r="D31" s="3">
        <v>2</v>
      </c>
      <c r="E31" t="s">
        <v>236</v>
      </c>
      <c r="F31" t="s">
        <v>415</v>
      </c>
      <c r="G31" t="s">
        <v>418</v>
      </c>
      <c r="H31" t="s">
        <v>422</v>
      </c>
      <c r="I31">
        <v>300</v>
      </c>
      <c r="J31">
        <v>600</v>
      </c>
      <c r="M31" t="str">
        <f>CONCATENATE(Table1[[#This Row],[Product]],Table1[[#This Row],[Region]])</f>
        <v>TabletSouth</v>
      </c>
      <c r="N31" t="str">
        <f>CONCATENATE(Table1[[#This Row],[Product]],Table1[[#This Row],[Age Group]],Table1[[#This Row],[Gender]])</f>
        <v>Tablet18-25Female</v>
      </c>
    </row>
    <row r="32" spans="1:14" x14ac:dyDescent="0.35">
      <c r="A32" t="s">
        <v>32</v>
      </c>
      <c r="B32" s="1">
        <v>45336</v>
      </c>
      <c r="C32" t="s">
        <v>213</v>
      </c>
      <c r="D32" s="3">
        <v>5</v>
      </c>
      <c r="E32" t="s">
        <v>237</v>
      </c>
      <c r="F32" t="s">
        <v>415</v>
      </c>
      <c r="G32" t="s">
        <v>417</v>
      </c>
      <c r="H32" t="s">
        <v>421</v>
      </c>
      <c r="I32">
        <v>500</v>
      </c>
      <c r="J32">
        <v>2500</v>
      </c>
      <c r="M32" t="str">
        <f>CONCATENATE(Table1[[#This Row],[Product]],Table1[[#This Row],[Region]])</f>
        <v>SmartphoneNorth</v>
      </c>
      <c r="N32" t="str">
        <f>CONCATENATE(Table1[[#This Row],[Product]],Table1[[#This Row],[Age Group]],Table1[[#This Row],[Gender]])</f>
        <v>Smartphone36-45Female</v>
      </c>
    </row>
    <row r="33" spans="1:14" x14ac:dyDescent="0.35">
      <c r="A33" t="s">
        <v>33</v>
      </c>
      <c r="B33" s="1">
        <v>45339</v>
      </c>
      <c r="C33" t="s">
        <v>212</v>
      </c>
      <c r="D33" s="3">
        <v>1</v>
      </c>
      <c r="E33" t="s">
        <v>238</v>
      </c>
      <c r="F33" t="s">
        <v>416</v>
      </c>
      <c r="G33" t="s">
        <v>420</v>
      </c>
      <c r="H33" t="s">
        <v>423</v>
      </c>
      <c r="I33">
        <v>100</v>
      </c>
      <c r="J33">
        <v>100</v>
      </c>
      <c r="M33" t="str">
        <f>CONCATENATE(Table1[[#This Row],[Product]],Table1[[#This Row],[Region]])</f>
        <v>HeadphonesEast</v>
      </c>
      <c r="N33" t="str">
        <f>CONCATENATE(Table1[[#This Row],[Product]],Table1[[#This Row],[Age Group]],Table1[[#This Row],[Gender]])</f>
        <v>Headphones46-60Male</v>
      </c>
    </row>
    <row r="34" spans="1:14" x14ac:dyDescent="0.35">
      <c r="A34" t="s">
        <v>34</v>
      </c>
      <c r="B34" s="1">
        <v>45340</v>
      </c>
      <c r="C34" t="s">
        <v>214</v>
      </c>
      <c r="D34" s="3">
        <v>4</v>
      </c>
      <c r="E34" t="s">
        <v>239</v>
      </c>
      <c r="F34" t="s">
        <v>416</v>
      </c>
      <c r="G34" t="s">
        <v>418</v>
      </c>
      <c r="H34" t="s">
        <v>424</v>
      </c>
      <c r="I34">
        <v>300</v>
      </c>
      <c r="J34">
        <v>1200</v>
      </c>
      <c r="M34" t="str">
        <f>CONCATENATE(Table1[[#This Row],[Product]],Table1[[#This Row],[Region]])</f>
        <v>TabletWest</v>
      </c>
      <c r="N34" t="str">
        <f>CONCATENATE(Table1[[#This Row],[Product]],Table1[[#This Row],[Age Group]],Table1[[#This Row],[Gender]])</f>
        <v>Tablet18-25Male</v>
      </c>
    </row>
    <row r="35" spans="1:14" x14ac:dyDescent="0.35">
      <c r="A35" t="s">
        <v>35</v>
      </c>
      <c r="B35" s="1">
        <v>45341</v>
      </c>
      <c r="C35" t="s">
        <v>211</v>
      </c>
      <c r="D35" s="3">
        <v>2</v>
      </c>
      <c r="E35" t="s">
        <v>240</v>
      </c>
      <c r="F35" t="s">
        <v>416</v>
      </c>
      <c r="G35" t="s">
        <v>417</v>
      </c>
      <c r="H35" t="s">
        <v>422</v>
      </c>
      <c r="I35">
        <v>700</v>
      </c>
      <c r="J35">
        <v>1400</v>
      </c>
      <c r="M35" t="str">
        <f>CONCATENATE(Table1[[#This Row],[Product]],Table1[[#This Row],[Region]])</f>
        <v>LaptopSouth</v>
      </c>
      <c r="N35" t="str">
        <f>CONCATENATE(Table1[[#This Row],[Product]],Table1[[#This Row],[Age Group]],Table1[[#This Row],[Gender]])</f>
        <v>Laptop36-45Male</v>
      </c>
    </row>
    <row r="36" spans="1:14" x14ac:dyDescent="0.35">
      <c r="A36" t="s">
        <v>36</v>
      </c>
      <c r="B36" s="1">
        <v>45342</v>
      </c>
      <c r="C36" t="s">
        <v>214</v>
      </c>
      <c r="D36" s="3">
        <v>2</v>
      </c>
      <c r="E36" t="s">
        <v>241</v>
      </c>
      <c r="F36" t="s">
        <v>415</v>
      </c>
      <c r="G36" t="s">
        <v>417</v>
      </c>
      <c r="H36" t="s">
        <v>424</v>
      </c>
      <c r="I36">
        <v>300</v>
      </c>
      <c r="J36">
        <v>600</v>
      </c>
      <c r="M36" t="str">
        <f>CONCATENATE(Table1[[#This Row],[Product]],Table1[[#This Row],[Region]])</f>
        <v>TabletWest</v>
      </c>
      <c r="N36" t="str">
        <f>CONCATENATE(Table1[[#This Row],[Product]],Table1[[#This Row],[Age Group]],Table1[[#This Row],[Gender]])</f>
        <v>Tablet36-45Female</v>
      </c>
    </row>
    <row r="37" spans="1:14" x14ac:dyDescent="0.35">
      <c r="A37" t="s">
        <v>37</v>
      </c>
      <c r="B37" s="1">
        <v>45343</v>
      </c>
      <c r="C37" t="s">
        <v>213</v>
      </c>
      <c r="D37" s="3">
        <v>5</v>
      </c>
      <c r="E37" t="s">
        <v>242</v>
      </c>
      <c r="F37" t="s">
        <v>416</v>
      </c>
      <c r="G37" t="s">
        <v>418</v>
      </c>
      <c r="H37" t="s">
        <v>421</v>
      </c>
      <c r="I37">
        <v>500</v>
      </c>
      <c r="J37">
        <v>2500</v>
      </c>
      <c r="M37" t="str">
        <f>CONCATENATE(Table1[[#This Row],[Product]],Table1[[#This Row],[Region]])</f>
        <v>SmartphoneNorth</v>
      </c>
      <c r="N37" t="str">
        <f>CONCATENATE(Table1[[#This Row],[Product]],Table1[[#This Row],[Age Group]],Table1[[#This Row],[Gender]])</f>
        <v>Smartphone18-25Male</v>
      </c>
    </row>
    <row r="38" spans="1:14" x14ac:dyDescent="0.35">
      <c r="A38" t="s">
        <v>38</v>
      </c>
      <c r="B38" s="1">
        <v>45343</v>
      </c>
      <c r="C38" t="s">
        <v>213</v>
      </c>
      <c r="D38" s="3">
        <v>3</v>
      </c>
      <c r="E38" t="s">
        <v>243</v>
      </c>
      <c r="F38" t="s">
        <v>416</v>
      </c>
      <c r="G38" t="s">
        <v>420</v>
      </c>
      <c r="H38" t="s">
        <v>424</v>
      </c>
      <c r="I38">
        <v>500</v>
      </c>
      <c r="J38">
        <v>1500</v>
      </c>
      <c r="M38" t="str">
        <f>CONCATENATE(Table1[[#This Row],[Product]],Table1[[#This Row],[Region]])</f>
        <v>SmartphoneWest</v>
      </c>
      <c r="N38" t="str">
        <f>CONCATENATE(Table1[[#This Row],[Product]],Table1[[#This Row],[Age Group]],Table1[[#This Row],[Gender]])</f>
        <v>Smartphone46-60Male</v>
      </c>
    </row>
    <row r="39" spans="1:14" x14ac:dyDescent="0.35">
      <c r="A39" t="s">
        <v>39</v>
      </c>
      <c r="B39" s="1">
        <v>45344</v>
      </c>
      <c r="C39" t="s">
        <v>214</v>
      </c>
      <c r="D39" s="3">
        <v>4</v>
      </c>
      <c r="E39" t="s">
        <v>244</v>
      </c>
      <c r="F39" t="s">
        <v>416</v>
      </c>
      <c r="G39" t="s">
        <v>418</v>
      </c>
      <c r="H39" t="s">
        <v>423</v>
      </c>
      <c r="I39">
        <v>300</v>
      </c>
      <c r="J39">
        <v>1200</v>
      </c>
      <c r="M39" t="str">
        <f>CONCATENATE(Table1[[#This Row],[Product]],Table1[[#This Row],[Region]])</f>
        <v>TabletEast</v>
      </c>
      <c r="N39" t="str">
        <f>CONCATENATE(Table1[[#This Row],[Product]],Table1[[#This Row],[Age Group]],Table1[[#This Row],[Gender]])</f>
        <v>Tablet18-25Male</v>
      </c>
    </row>
    <row r="40" spans="1:14" x14ac:dyDescent="0.35">
      <c r="A40" t="s">
        <v>40</v>
      </c>
      <c r="B40" s="1">
        <v>45344</v>
      </c>
      <c r="C40" t="s">
        <v>213</v>
      </c>
      <c r="D40" s="3">
        <v>1</v>
      </c>
      <c r="E40" t="s">
        <v>245</v>
      </c>
      <c r="F40" t="s">
        <v>415</v>
      </c>
      <c r="G40" t="s">
        <v>417</v>
      </c>
      <c r="H40" t="s">
        <v>423</v>
      </c>
      <c r="I40">
        <v>500</v>
      </c>
      <c r="J40">
        <v>500</v>
      </c>
      <c r="M40" t="str">
        <f>CONCATENATE(Table1[[#This Row],[Product]],Table1[[#This Row],[Region]])</f>
        <v>SmartphoneEast</v>
      </c>
      <c r="N40" t="str">
        <f>CONCATENATE(Table1[[#This Row],[Product]],Table1[[#This Row],[Age Group]],Table1[[#This Row],[Gender]])</f>
        <v>Smartphone36-45Female</v>
      </c>
    </row>
    <row r="41" spans="1:14" x14ac:dyDescent="0.35">
      <c r="A41" t="s">
        <v>41</v>
      </c>
      <c r="B41" s="1">
        <v>45345</v>
      </c>
      <c r="C41" t="s">
        <v>210</v>
      </c>
      <c r="D41" s="3">
        <v>1</v>
      </c>
      <c r="E41" t="s">
        <v>246</v>
      </c>
      <c r="F41" t="s">
        <v>415</v>
      </c>
      <c r="G41" t="s">
        <v>417</v>
      </c>
      <c r="H41" t="s">
        <v>424</v>
      </c>
      <c r="I41">
        <v>200</v>
      </c>
      <c r="J41">
        <v>200</v>
      </c>
      <c r="M41" t="str">
        <f>CONCATENATE(Table1[[#This Row],[Product]],Table1[[#This Row],[Region]])</f>
        <v>SmartwatchWest</v>
      </c>
      <c r="N41" t="str">
        <f>CONCATENATE(Table1[[#This Row],[Product]],Table1[[#This Row],[Age Group]],Table1[[#This Row],[Gender]])</f>
        <v>Smartwatch36-45Female</v>
      </c>
    </row>
    <row r="42" spans="1:14" x14ac:dyDescent="0.35">
      <c r="A42" t="s">
        <v>42</v>
      </c>
      <c r="B42" s="1">
        <v>45346</v>
      </c>
      <c r="C42" t="s">
        <v>213</v>
      </c>
      <c r="D42" s="3">
        <v>4</v>
      </c>
      <c r="E42" t="s">
        <v>247</v>
      </c>
      <c r="F42" t="s">
        <v>416</v>
      </c>
      <c r="G42" t="s">
        <v>418</v>
      </c>
      <c r="H42" t="s">
        <v>424</v>
      </c>
      <c r="I42">
        <v>500</v>
      </c>
      <c r="J42">
        <v>2000</v>
      </c>
      <c r="M42" t="str">
        <f>CONCATENATE(Table1[[#This Row],[Product]],Table1[[#This Row],[Region]])</f>
        <v>SmartphoneWest</v>
      </c>
      <c r="N42" t="str">
        <f>CONCATENATE(Table1[[#This Row],[Product]],Table1[[#This Row],[Age Group]],Table1[[#This Row],[Gender]])</f>
        <v>Smartphone18-25Male</v>
      </c>
    </row>
    <row r="43" spans="1:14" x14ac:dyDescent="0.35">
      <c r="A43" t="s">
        <v>43</v>
      </c>
      <c r="B43" s="1">
        <v>45350</v>
      </c>
      <c r="C43" t="s">
        <v>212</v>
      </c>
      <c r="D43" s="3">
        <v>5</v>
      </c>
      <c r="E43" t="s">
        <v>248</v>
      </c>
      <c r="F43" t="s">
        <v>415</v>
      </c>
      <c r="G43" t="s">
        <v>420</v>
      </c>
      <c r="H43" t="s">
        <v>423</v>
      </c>
      <c r="I43">
        <v>100</v>
      </c>
      <c r="J43">
        <v>500</v>
      </c>
      <c r="M43" t="str">
        <f>CONCATENATE(Table1[[#This Row],[Product]],Table1[[#This Row],[Region]])</f>
        <v>HeadphonesEast</v>
      </c>
      <c r="N43" t="str">
        <f>CONCATENATE(Table1[[#This Row],[Product]],Table1[[#This Row],[Age Group]],Table1[[#This Row],[Gender]])</f>
        <v>Headphones46-60Female</v>
      </c>
    </row>
    <row r="44" spans="1:14" x14ac:dyDescent="0.35">
      <c r="A44" t="s">
        <v>44</v>
      </c>
      <c r="B44" s="1">
        <v>45353</v>
      </c>
      <c r="C44" t="s">
        <v>211</v>
      </c>
      <c r="D44" s="3">
        <v>5</v>
      </c>
      <c r="E44" t="s">
        <v>249</v>
      </c>
      <c r="F44" t="s">
        <v>416</v>
      </c>
      <c r="G44" t="s">
        <v>419</v>
      </c>
      <c r="H44" t="s">
        <v>422</v>
      </c>
      <c r="I44">
        <v>700</v>
      </c>
      <c r="J44">
        <v>3500</v>
      </c>
      <c r="M44" t="str">
        <f>CONCATENATE(Table1[[#This Row],[Product]],Table1[[#This Row],[Region]])</f>
        <v>LaptopSouth</v>
      </c>
      <c r="N44" t="str">
        <f>CONCATENATE(Table1[[#This Row],[Product]],Table1[[#This Row],[Age Group]],Table1[[#This Row],[Gender]])</f>
        <v>Laptop26-35Male</v>
      </c>
    </row>
    <row r="45" spans="1:14" x14ac:dyDescent="0.35">
      <c r="A45" t="s">
        <v>45</v>
      </c>
      <c r="B45" s="1">
        <v>45353</v>
      </c>
      <c r="C45" t="s">
        <v>211</v>
      </c>
      <c r="D45" s="3">
        <v>3</v>
      </c>
      <c r="E45" t="s">
        <v>250</v>
      </c>
      <c r="F45" t="s">
        <v>416</v>
      </c>
      <c r="G45" t="s">
        <v>417</v>
      </c>
      <c r="H45" t="s">
        <v>422</v>
      </c>
      <c r="I45">
        <v>700</v>
      </c>
      <c r="J45">
        <v>2100</v>
      </c>
      <c r="M45" t="str">
        <f>CONCATENATE(Table1[[#This Row],[Product]],Table1[[#This Row],[Region]])</f>
        <v>LaptopSouth</v>
      </c>
      <c r="N45" t="str">
        <f>CONCATENATE(Table1[[#This Row],[Product]],Table1[[#This Row],[Age Group]],Table1[[#This Row],[Gender]])</f>
        <v>Laptop36-45Male</v>
      </c>
    </row>
    <row r="46" spans="1:14" x14ac:dyDescent="0.35">
      <c r="A46" t="s">
        <v>46</v>
      </c>
      <c r="B46" s="1">
        <v>45354</v>
      </c>
      <c r="C46" t="s">
        <v>211</v>
      </c>
      <c r="D46" s="3">
        <v>4</v>
      </c>
      <c r="E46" t="s">
        <v>251</v>
      </c>
      <c r="F46" t="s">
        <v>415</v>
      </c>
      <c r="G46" t="s">
        <v>417</v>
      </c>
      <c r="H46" t="s">
        <v>424</v>
      </c>
      <c r="I46">
        <v>700</v>
      </c>
      <c r="J46">
        <v>2800</v>
      </c>
      <c r="M46" t="str">
        <f>CONCATENATE(Table1[[#This Row],[Product]],Table1[[#This Row],[Region]])</f>
        <v>LaptopWest</v>
      </c>
      <c r="N46" t="str">
        <f>CONCATENATE(Table1[[#This Row],[Product]],Table1[[#This Row],[Age Group]],Table1[[#This Row],[Gender]])</f>
        <v>Laptop36-45Female</v>
      </c>
    </row>
    <row r="47" spans="1:14" x14ac:dyDescent="0.35">
      <c r="A47" t="s">
        <v>47</v>
      </c>
      <c r="B47" s="1">
        <v>45354</v>
      </c>
      <c r="C47" t="s">
        <v>210</v>
      </c>
      <c r="D47" s="3">
        <v>4</v>
      </c>
      <c r="E47" t="s">
        <v>252</v>
      </c>
      <c r="F47" t="s">
        <v>416</v>
      </c>
      <c r="G47" t="s">
        <v>419</v>
      </c>
      <c r="H47" t="s">
        <v>424</v>
      </c>
      <c r="I47">
        <v>200</v>
      </c>
      <c r="J47">
        <v>800</v>
      </c>
      <c r="M47" t="str">
        <f>CONCATENATE(Table1[[#This Row],[Product]],Table1[[#This Row],[Region]])</f>
        <v>SmartwatchWest</v>
      </c>
      <c r="N47" t="str">
        <f>CONCATENATE(Table1[[#This Row],[Product]],Table1[[#This Row],[Age Group]],Table1[[#This Row],[Gender]])</f>
        <v>Smartwatch26-35Male</v>
      </c>
    </row>
    <row r="48" spans="1:14" x14ac:dyDescent="0.35">
      <c r="A48" t="s">
        <v>48</v>
      </c>
      <c r="B48" s="1">
        <v>45356</v>
      </c>
      <c r="C48" t="s">
        <v>214</v>
      </c>
      <c r="D48" s="3">
        <v>4</v>
      </c>
      <c r="E48" t="s">
        <v>253</v>
      </c>
      <c r="F48" t="s">
        <v>415</v>
      </c>
      <c r="G48" t="s">
        <v>418</v>
      </c>
      <c r="H48" t="s">
        <v>422</v>
      </c>
      <c r="I48">
        <v>300</v>
      </c>
      <c r="J48">
        <v>1200</v>
      </c>
      <c r="M48" t="str">
        <f>CONCATENATE(Table1[[#This Row],[Product]],Table1[[#This Row],[Region]])</f>
        <v>TabletSouth</v>
      </c>
      <c r="N48" t="str">
        <f>CONCATENATE(Table1[[#This Row],[Product]],Table1[[#This Row],[Age Group]],Table1[[#This Row],[Gender]])</f>
        <v>Tablet18-25Female</v>
      </c>
    </row>
    <row r="49" spans="1:14" x14ac:dyDescent="0.35">
      <c r="A49" t="s">
        <v>49</v>
      </c>
      <c r="B49" s="1">
        <v>45357</v>
      </c>
      <c r="C49" t="s">
        <v>210</v>
      </c>
      <c r="D49" s="3">
        <v>5</v>
      </c>
      <c r="E49" t="s">
        <v>254</v>
      </c>
      <c r="F49" t="s">
        <v>416</v>
      </c>
      <c r="G49" t="s">
        <v>419</v>
      </c>
      <c r="H49" t="s">
        <v>421</v>
      </c>
      <c r="I49">
        <v>200</v>
      </c>
      <c r="J49">
        <v>1000</v>
      </c>
      <c r="M49" t="str">
        <f>CONCATENATE(Table1[[#This Row],[Product]],Table1[[#This Row],[Region]])</f>
        <v>SmartwatchNorth</v>
      </c>
      <c r="N49" t="str">
        <f>CONCATENATE(Table1[[#This Row],[Product]],Table1[[#This Row],[Age Group]],Table1[[#This Row],[Gender]])</f>
        <v>Smartwatch26-35Male</v>
      </c>
    </row>
    <row r="50" spans="1:14" x14ac:dyDescent="0.35">
      <c r="A50" t="s">
        <v>50</v>
      </c>
      <c r="B50" s="1">
        <v>45363</v>
      </c>
      <c r="C50" t="s">
        <v>211</v>
      </c>
      <c r="D50" s="3">
        <v>5</v>
      </c>
      <c r="E50" t="s">
        <v>255</v>
      </c>
      <c r="F50" t="s">
        <v>415</v>
      </c>
      <c r="G50" t="s">
        <v>417</v>
      </c>
      <c r="H50" t="s">
        <v>422</v>
      </c>
      <c r="I50">
        <v>700</v>
      </c>
      <c r="J50">
        <v>3500</v>
      </c>
      <c r="M50" t="str">
        <f>CONCATENATE(Table1[[#This Row],[Product]],Table1[[#This Row],[Region]])</f>
        <v>LaptopSouth</v>
      </c>
      <c r="N50" t="str">
        <f>CONCATENATE(Table1[[#This Row],[Product]],Table1[[#This Row],[Age Group]],Table1[[#This Row],[Gender]])</f>
        <v>Laptop36-45Female</v>
      </c>
    </row>
    <row r="51" spans="1:14" x14ac:dyDescent="0.35">
      <c r="A51" t="s">
        <v>51</v>
      </c>
      <c r="B51" s="1">
        <v>45372</v>
      </c>
      <c r="C51" t="s">
        <v>212</v>
      </c>
      <c r="D51" s="3">
        <v>5</v>
      </c>
      <c r="E51" t="s">
        <v>256</v>
      </c>
      <c r="F51" t="s">
        <v>415</v>
      </c>
      <c r="G51" t="s">
        <v>418</v>
      </c>
      <c r="H51" t="s">
        <v>424</v>
      </c>
      <c r="I51">
        <v>100</v>
      </c>
      <c r="J51">
        <v>500</v>
      </c>
      <c r="M51" t="str">
        <f>CONCATENATE(Table1[[#This Row],[Product]],Table1[[#This Row],[Region]])</f>
        <v>HeadphonesWest</v>
      </c>
      <c r="N51" t="str">
        <f>CONCATENATE(Table1[[#This Row],[Product]],Table1[[#This Row],[Age Group]],Table1[[#This Row],[Gender]])</f>
        <v>Headphones18-25Female</v>
      </c>
    </row>
    <row r="52" spans="1:14" x14ac:dyDescent="0.35">
      <c r="A52" t="s">
        <v>52</v>
      </c>
      <c r="B52" s="1">
        <v>45372</v>
      </c>
      <c r="C52" t="s">
        <v>213</v>
      </c>
      <c r="D52" s="3">
        <v>4</v>
      </c>
      <c r="E52" t="s">
        <v>257</v>
      </c>
      <c r="F52" t="s">
        <v>416</v>
      </c>
      <c r="G52" t="s">
        <v>417</v>
      </c>
      <c r="H52" t="s">
        <v>424</v>
      </c>
      <c r="I52">
        <v>500</v>
      </c>
      <c r="J52">
        <v>2000</v>
      </c>
      <c r="M52" t="str">
        <f>CONCATENATE(Table1[[#This Row],[Product]],Table1[[#This Row],[Region]])</f>
        <v>SmartphoneWest</v>
      </c>
      <c r="N52" t="str">
        <f>CONCATENATE(Table1[[#This Row],[Product]],Table1[[#This Row],[Age Group]],Table1[[#This Row],[Gender]])</f>
        <v>Smartphone36-45Male</v>
      </c>
    </row>
    <row r="53" spans="1:14" x14ac:dyDescent="0.35">
      <c r="A53" t="s">
        <v>53</v>
      </c>
      <c r="B53" s="1">
        <v>45377</v>
      </c>
      <c r="C53" t="s">
        <v>213</v>
      </c>
      <c r="D53" s="3">
        <v>2</v>
      </c>
      <c r="E53" t="s">
        <v>258</v>
      </c>
      <c r="F53" t="s">
        <v>416</v>
      </c>
      <c r="G53" t="s">
        <v>418</v>
      </c>
      <c r="H53" t="s">
        <v>424</v>
      </c>
      <c r="I53">
        <v>500</v>
      </c>
      <c r="J53">
        <v>1000</v>
      </c>
      <c r="M53" t="str">
        <f>CONCATENATE(Table1[[#This Row],[Product]],Table1[[#This Row],[Region]])</f>
        <v>SmartphoneWest</v>
      </c>
      <c r="N53" t="str">
        <f>CONCATENATE(Table1[[#This Row],[Product]],Table1[[#This Row],[Age Group]],Table1[[#This Row],[Gender]])</f>
        <v>Smartphone18-25Male</v>
      </c>
    </row>
    <row r="54" spans="1:14" x14ac:dyDescent="0.35">
      <c r="A54" t="s">
        <v>54</v>
      </c>
      <c r="B54" s="1">
        <v>45379</v>
      </c>
      <c r="C54" t="s">
        <v>210</v>
      </c>
      <c r="D54" s="3">
        <v>2</v>
      </c>
      <c r="E54" t="s">
        <v>259</v>
      </c>
      <c r="F54" t="s">
        <v>416</v>
      </c>
      <c r="G54" t="s">
        <v>417</v>
      </c>
      <c r="H54" t="s">
        <v>422</v>
      </c>
      <c r="I54">
        <v>200</v>
      </c>
      <c r="J54">
        <v>400</v>
      </c>
      <c r="M54" t="str">
        <f>CONCATENATE(Table1[[#This Row],[Product]],Table1[[#This Row],[Region]])</f>
        <v>SmartwatchSouth</v>
      </c>
      <c r="N54" t="str">
        <f>CONCATENATE(Table1[[#This Row],[Product]],Table1[[#This Row],[Age Group]],Table1[[#This Row],[Gender]])</f>
        <v>Smartwatch36-45Male</v>
      </c>
    </row>
    <row r="55" spans="1:14" x14ac:dyDescent="0.35">
      <c r="A55" t="s">
        <v>55</v>
      </c>
      <c r="B55" s="1">
        <v>45380</v>
      </c>
      <c r="C55" t="s">
        <v>214</v>
      </c>
      <c r="D55" s="3">
        <v>2</v>
      </c>
      <c r="E55" t="s">
        <v>260</v>
      </c>
      <c r="F55" t="s">
        <v>416</v>
      </c>
      <c r="G55" t="s">
        <v>420</v>
      </c>
      <c r="H55" t="s">
        <v>422</v>
      </c>
      <c r="I55">
        <v>300</v>
      </c>
      <c r="J55">
        <v>600</v>
      </c>
      <c r="M55" t="str">
        <f>CONCATENATE(Table1[[#This Row],[Product]],Table1[[#This Row],[Region]])</f>
        <v>TabletSouth</v>
      </c>
      <c r="N55" t="str">
        <f>CONCATENATE(Table1[[#This Row],[Product]],Table1[[#This Row],[Age Group]],Table1[[#This Row],[Gender]])</f>
        <v>Tablet46-60Male</v>
      </c>
    </row>
    <row r="56" spans="1:14" x14ac:dyDescent="0.35">
      <c r="A56" t="s">
        <v>56</v>
      </c>
      <c r="B56" s="1">
        <v>45383</v>
      </c>
      <c r="C56" t="s">
        <v>211</v>
      </c>
      <c r="D56" s="3">
        <v>1</v>
      </c>
      <c r="E56" t="s">
        <v>261</v>
      </c>
      <c r="F56" t="s">
        <v>415</v>
      </c>
      <c r="G56" t="s">
        <v>417</v>
      </c>
      <c r="H56" t="s">
        <v>421</v>
      </c>
      <c r="I56">
        <v>700</v>
      </c>
      <c r="J56">
        <v>700</v>
      </c>
      <c r="M56" t="str">
        <f>CONCATENATE(Table1[[#This Row],[Product]],Table1[[#This Row],[Region]])</f>
        <v>LaptopNorth</v>
      </c>
      <c r="N56" t="str">
        <f>CONCATENATE(Table1[[#This Row],[Product]],Table1[[#This Row],[Age Group]],Table1[[#This Row],[Gender]])</f>
        <v>Laptop36-45Female</v>
      </c>
    </row>
    <row r="57" spans="1:14" x14ac:dyDescent="0.35">
      <c r="A57" t="s">
        <v>57</v>
      </c>
      <c r="B57" s="1">
        <v>45387</v>
      </c>
      <c r="C57" t="s">
        <v>213</v>
      </c>
      <c r="D57" s="3">
        <v>5</v>
      </c>
      <c r="E57" t="s">
        <v>262</v>
      </c>
      <c r="F57" t="s">
        <v>416</v>
      </c>
      <c r="G57" t="s">
        <v>419</v>
      </c>
      <c r="H57" t="s">
        <v>421</v>
      </c>
      <c r="I57">
        <v>500</v>
      </c>
      <c r="J57">
        <v>2500</v>
      </c>
      <c r="M57" t="str">
        <f>CONCATENATE(Table1[[#This Row],[Product]],Table1[[#This Row],[Region]])</f>
        <v>SmartphoneNorth</v>
      </c>
      <c r="N57" t="str">
        <f>CONCATENATE(Table1[[#This Row],[Product]],Table1[[#This Row],[Age Group]],Table1[[#This Row],[Gender]])</f>
        <v>Smartphone26-35Male</v>
      </c>
    </row>
    <row r="58" spans="1:14" x14ac:dyDescent="0.35">
      <c r="A58" t="s">
        <v>58</v>
      </c>
      <c r="B58" s="1">
        <v>45387</v>
      </c>
      <c r="C58" t="s">
        <v>212</v>
      </c>
      <c r="D58" s="3">
        <v>5</v>
      </c>
      <c r="E58" t="s">
        <v>263</v>
      </c>
      <c r="F58" t="s">
        <v>415</v>
      </c>
      <c r="G58" t="s">
        <v>419</v>
      </c>
      <c r="H58" t="s">
        <v>423</v>
      </c>
      <c r="I58">
        <v>100</v>
      </c>
      <c r="J58">
        <v>500</v>
      </c>
      <c r="M58" t="str">
        <f>CONCATENATE(Table1[[#This Row],[Product]],Table1[[#This Row],[Region]])</f>
        <v>HeadphonesEast</v>
      </c>
      <c r="N58" t="str">
        <f>CONCATENATE(Table1[[#This Row],[Product]],Table1[[#This Row],[Age Group]],Table1[[#This Row],[Gender]])</f>
        <v>Headphones26-35Female</v>
      </c>
    </row>
    <row r="59" spans="1:14" x14ac:dyDescent="0.35">
      <c r="A59" t="s">
        <v>59</v>
      </c>
      <c r="B59" s="1">
        <v>45390</v>
      </c>
      <c r="C59" t="s">
        <v>214</v>
      </c>
      <c r="D59" s="3">
        <v>5</v>
      </c>
      <c r="E59" t="s">
        <v>264</v>
      </c>
      <c r="F59" t="s">
        <v>415</v>
      </c>
      <c r="G59" t="s">
        <v>420</v>
      </c>
      <c r="H59" t="s">
        <v>421</v>
      </c>
      <c r="I59">
        <v>300</v>
      </c>
      <c r="J59">
        <v>1500</v>
      </c>
      <c r="M59" t="str">
        <f>CONCATENATE(Table1[[#This Row],[Product]],Table1[[#This Row],[Region]])</f>
        <v>TabletNorth</v>
      </c>
      <c r="N59" t="str">
        <f>CONCATENATE(Table1[[#This Row],[Product]],Table1[[#This Row],[Age Group]],Table1[[#This Row],[Gender]])</f>
        <v>Tablet46-60Female</v>
      </c>
    </row>
    <row r="60" spans="1:14" x14ac:dyDescent="0.35">
      <c r="A60" t="s">
        <v>60</v>
      </c>
      <c r="B60" s="1">
        <v>45391</v>
      </c>
      <c r="C60" t="s">
        <v>211</v>
      </c>
      <c r="D60" s="3">
        <v>2</v>
      </c>
      <c r="E60" t="s">
        <v>265</v>
      </c>
      <c r="F60" t="s">
        <v>416</v>
      </c>
      <c r="G60" t="s">
        <v>419</v>
      </c>
      <c r="H60" t="s">
        <v>421</v>
      </c>
      <c r="I60">
        <v>700</v>
      </c>
      <c r="J60">
        <v>1400</v>
      </c>
      <c r="M60" t="str">
        <f>CONCATENATE(Table1[[#This Row],[Product]],Table1[[#This Row],[Region]])</f>
        <v>LaptopNorth</v>
      </c>
      <c r="N60" t="str">
        <f>CONCATENATE(Table1[[#This Row],[Product]],Table1[[#This Row],[Age Group]],Table1[[#This Row],[Gender]])</f>
        <v>Laptop26-35Male</v>
      </c>
    </row>
    <row r="61" spans="1:14" x14ac:dyDescent="0.35">
      <c r="A61" t="s">
        <v>61</v>
      </c>
      <c r="B61" s="1">
        <v>45392</v>
      </c>
      <c r="C61" t="s">
        <v>210</v>
      </c>
      <c r="D61" s="3">
        <v>4</v>
      </c>
      <c r="E61" t="s">
        <v>266</v>
      </c>
      <c r="F61" t="s">
        <v>416</v>
      </c>
      <c r="G61" t="s">
        <v>420</v>
      </c>
      <c r="H61" t="s">
        <v>421</v>
      </c>
      <c r="I61">
        <v>200</v>
      </c>
      <c r="J61">
        <v>800</v>
      </c>
      <c r="M61" t="str">
        <f>CONCATENATE(Table1[[#This Row],[Product]],Table1[[#This Row],[Region]])</f>
        <v>SmartwatchNorth</v>
      </c>
      <c r="N61" t="str">
        <f>CONCATENATE(Table1[[#This Row],[Product]],Table1[[#This Row],[Age Group]],Table1[[#This Row],[Gender]])</f>
        <v>Smartwatch46-60Male</v>
      </c>
    </row>
    <row r="62" spans="1:14" x14ac:dyDescent="0.35">
      <c r="A62" t="s">
        <v>62</v>
      </c>
      <c r="B62" s="1">
        <v>45394</v>
      </c>
      <c r="C62" t="s">
        <v>211</v>
      </c>
      <c r="D62" s="3">
        <v>1</v>
      </c>
      <c r="E62" t="s">
        <v>267</v>
      </c>
      <c r="F62" t="s">
        <v>415</v>
      </c>
      <c r="G62" t="s">
        <v>419</v>
      </c>
      <c r="H62" t="s">
        <v>423</v>
      </c>
      <c r="I62">
        <v>700</v>
      </c>
      <c r="J62">
        <v>700</v>
      </c>
      <c r="M62" t="str">
        <f>CONCATENATE(Table1[[#This Row],[Product]],Table1[[#This Row],[Region]])</f>
        <v>LaptopEast</v>
      </c>
      <c r="N62" t="str">
        <f>CONCATENATE(Table1[[#This Row],[Product]],Table1[[#This Row],[Age Group]],Table1[[#This Row],[Gender]])</f>
        <v>Laptop26-35Female</v>
      </c>
    </row>
    <row r="63" spans="1:14" x14ac:dyDescent="0.35">
      <c r="A63" t="s">
        <v>63</v>
      </c>
      <c r="B63" s="1">
        <v>45394</v>
      </c>
      <c r="C63" t="s">
        <v>213</v>
      </c>
      <c r="D63" s="3">
        <v>3</v>
      </c>
      <c r="E63" t="s">
        <v>268</v>
      </c>
      <c r="F63" t="s">
        <v>416</v>
      </c>
      <c r="G63" t="s">
        <v>420</v>
      </c>
      <c r="H63" t="s">
        <v>421</v>
      </c>
      <c r="I63">
        <v>500</v>
      </c>
      <c r="J63">
        <v>1500</v>
      </c>
      <c r="M63" t="str">
        <f>CONCATENATE(Table1[[#This Row],[Product]],Table1[[#This Row],[Region]])</f>
        <v>SmartphoneNorth</v>
      </c>
      <c r="N63" t="str">
        <f>CONCATENATE(Table1[[#This Row],[Product]],Table1[[#This Row],[Age Group]],Table1[[#This Row],[Gender]])</f>
        <v>Smartphone46-60Male</v>
      </c>
    </row>
    <row r="64" spans="1:14" x14ac:dyDescent="0.35">
      <c r="A64" t="s">
        <v>64</v>
      </c>
      <c r="B64" s="1">
        <v>45397</v>
      </c>
      <c r="C64" t="s">
        <v>212</v>
      </c>
      <c r="D64" s="3">
        <v>1</v>
      </c>
      <c r="E64" t="s">
        <v>269</v>
      </c>
      <c r="F64" t="s">
        <v>415</v>
      </c>
      <c r="G64" t="s">
        <v>420</v>
      </c>
      <c r="H64" t="s">
        <v>421</v>
      </c>
      <c r="I64">
        <v>100</v>
      </c>
      <c r="J64">
        <v>100</v>
      </c>
      <c r="M64" t="str">
        <f>CONCATENATE(Table1[[#This Row],[Product]],Table1[[#This Row],[Region]])</f>
        <v>HeadphonesNorth</v>
      </c>
      <c r="N64" t="str">
        <f>CONCATENATE(Table1[[#This Row],[Product]],Table1[[#This Row],[Age Group]],Table1[[#This Row],[Gender]])</f>
        <v>Headphones46-60Female</v>
      </c>
    </row>
    <row r="65" spans="1:14" x14ac:dyDescent="0.35">
      <c r="A65" t="s">
        <v>65</v>
      </c>
      <c r="B65" s="1">
        <v>45398</v>
      </c>
      <c r="C65" t="s">
        <v>210</v>
      </c>
      <c r="D65" s="3">
        <v>2</v>
      </c>
      <c r="E65" t="s">
        <v>270</v>
      </c>
      <c r="F65" t="s">
        <v>415</v>
      </c>
      <c r="G65" t="s">
        <v>417</v>
      </c>
      <c r="H65" t="s">
        <v>424</v>
      </c>
      <c r="I65">
        <v>200</v>
      </c>
      <c r="J65">
        <v>400</v>
      </c>
      <c r="M65" t="str">
        <f>CONCATENATE(Table1[[#This Row],[Product]],Table1[[#This Row],[Region]])</f>
        <v>SmartwatchWest</v>
      </c>
      <c r="N65" t="str">
        <f>CONCATENATE(Table1[[#This Row],[Product]],Table1[[#This Row],[Age Group]],Table1[[#This Row],[Gender]])</f>
        <v>Smartwatch36-45Female</v>
      </c>
    </row>
    <row r="66" spans="1:14" x14ac:dyDescent="0.35">
      <c r="A66" t="s">
        <v>66</v>
      </c>
      <c r="B66" s="1">
        <v>45399</v>
      </c>
      <c r="C66" t="s">
        <v>211</v>
      </c>
      <c r="D66" s="3">
        <v>1</v>
      </c>
      <c r="E66" t="s">
        <v>271</v>
      </c>
      <c r="F66" t="s">
        <v>416</v>
      </c>
      <c r="G66" t="s">
        <v>417</v>
      </c>
      <c r="H66" t="s">
        <v>424</v>
      </c>
      <c r="I66">
        <v>700</v>
      </c>
      <c r="J66">
        <v>700</v>
      </c>
      <c r="M66" t="str">
        <f>CONCATENATE(Table1[[#This Row],[Product]],Table1[[#This Row],[Region]])</f>
        <v>LaptopWest</v>
      </c>
      <c r="N66" t="str">
        <f>CONCATENATE(Table1[[#This Row],[Product]],Table1[[#This Row],[Age Group]],Table1[[#This Row],[Gender]])</f>
        <v>Laptop36-45Male</v>
      </c>
    </row>
    <row r="67" spans="1:14" x14ac:dyDescent="0.35">
      <c r="A67" t="s">
        <v>67</v>
      </c>
      <c r="B67" s="1">
        <v>45404</v>
      </c>
      <c r="C67" t="s">
        <v>213</v>
      </c>
      <c r="D67" s="3">
        <v>2</v>
      </c>
      <c r="E67" t="s">
        <v>272</v>
      </c>
      <c r="F67" t="s">
        <v>415</v>
      </c>
      <c r="G67" t="s">
        <v>420</v>
      </c>
      <c r="H67" t="s">
        <v>422</v>
      </c>
      <c r="I67">
        <v>500</v>
      </c>
      <c r="J67">
        <v>1000</v>
      </c>
      <c r="M67" t="str">
        <f>CONCATENATE(Table1[[#This Row],[Product]],Table1[[#This Row],[Region]])</f>
        <v>SmartphoneSouth</v>
      </c>
      <c r="N67" t="str">
        <f>CONCATENATE(Table1[[#This Row],[Product]],Table1[[#This Row],[Age Group]],Table1[[#This Row],[Gender]])</f>
        <v>Smartphone46-60Female</v>
      </c>
    </row>
    <row r="68" spans="1:14" x14ac:dyDescent="0.35">
      <c r="A68" t="s">
        <v>68</v>
      </c>
      <c r="B68" s="1">
        <v>45407</v>
      </c>
      <c r="C68" t="s">
        <v>211</v>
      </c>
      <c r="D68" s="3">
        <v>2</v>
      </c>
      <c r="E68" t="s">
        <v>273</v>
      </c>
      <c r="F68" t="s">
        <v>415</v>
      </c>
      <c r="G68" t="s">
        <v>418</v>
      </c>
      <c r="H68" t="s">
        <v>421</v>
      </c>
      <c r="I68">
        <v>700</v>
      </c>
      <c r="J68">
        <v>1400</v>
      </c>
      <c r="M68" t="str">
        <f>CONCATENATE(Table1[[#This Row],[Product]],Table1[[#This Row],[Region]])</f>
        <v>LaptopNorth</v>
      </c>
      <c r="N68" t="str">
        <f>CONCATENATE(Table1[[#This Row],[Product]],Table1[[#This Row],[Age Group]],Table1[[#This Row],[Gender]])</f>
        <v>Laptop18-25Female</v>
      </c>
    </row>
    <row r="69" spans="1:14" x14ac:dyDescent="0.35">
      <c r="A69" t="s">
        <v>69</v>
      </c>
      <c r="B69" s="1">
        <v>45412</v>
      </c>
      <c r="C69" t="s">
        <v>213</v>
      </c>
      <c r="D69" s="3">
        <v>2</v>
      </c>
      <c r="E69" t="s">
        <v>274</v>
      </c>
      <c r="F69" t="s">
        <v>415</v>
      </c>
      <c r="G69" t="s">
        <v>420</v>
      </c>
      <c r="H69" t="s">
        <v>421</v>
      </c>
      <c r="I69">
        <v>500</v>
      </c>
      <c r="J69">
        <v>1000</v>
      </c>
      <c r="M69" t="str">
        <f>CONCATENATE(Table1[[#This Row],[Product]],Table1[[#This Row],[Region]])</f>
        <v>SmartphoneNorth</v>
      </c>
      <c r="N69" t="str">
        <f>CONCATENATE(Table1[[#This Row],[Product]],Table1[[#This Row],[Age Group]],Table1[[#This Row],[Gender]])</f>
        <v>Smartphone46-60Female</v>
      </c>
    </row>
    <row r="70" spans="1:14" x14ac:dyDescent="0.35">
      <c r="A70" t="s">
        <v>70</v>
      </c>
      <c r="B70" s="1">
        <v>45413</v>
      </c>
      <c r="C70" t="s">
        <v>213</v>
      </c>
      <c r="D70" s="3">
        <v>4</v>
      </c>
      <c r="E70" t="s">
        <v>275</v>
      </c>
      <c r="F70" t="s">
        <v>416</v>
      </c>
      <c r="G70" t="s">
        <v>419</v>
      </c>
      <c r="H70" t="s">
        <v>424</v>
      </c>
      <c r="I70">
        <v>500</v>
      </c>
      <c r="J70">
        <v>2000</v>
      </c>
      <c r="M70" t="str">
        <f>CONCATENATE(Table1[[#This Row],[Product]],Table1[[#This Row],[Region]])</f>
        <v>SmartphoneWest</v>
      </c>
      <c r="N70" t="str">
        <f>CONCATENATE(Table1[[#This Row],[Product]],Table1[[#This Row],[Age Group]],Table1[[#This Row],[Gender]])</f>
        <v>Smartphone26-35Male</v>
      </c>
    </row>
    <row r="71" spans="1:14" x14ac:dyDescent="0.35">
      <c r="A71" t="s">
        <v>71</v>
      </c>
      <c r="B71" s="1">
        <v>45419</v>
      </c>
      <c r="C71" t="s">
        <v>213</v>
      </c>
      <c r="D71" s="3">
        <v>5</v>
      </c>
      <c r="E71" t="s">
        <v>276</v>
      </c>
      <c r="F71" t="s">
        <v>416</v>
      </c>
      <c r="G71" t="s">
        <v>418</v>
      </c>
      <c r="H71" t="s">
        <v>422</v>
      </c>
      <c r="I71">
        <v>500</v>
      </c>
      <c r="J71">
        <v>2500</v>
      </c>
      <c r="M71" t="str">
        <f>CONCATENATE(Table1[[#This Row],[Product]],Table1[[#This Row],[Region]])</f>
        <v>SmartphoneSouth</v>
      </c>
      <c r="N71" t="str">
        <f>CONCATENATE(Table1[[#This Row],[Product]],Table1[[#This Row],[Age Group]],Table1[[#This Row],[Gender]])</f>
        <v>Smartphone18-25Male</v>
      </c>
    </row>
    <row r="72" spans="1:14" x14ac:dyDescent="0.35">
      <c r="A72" t="s">
        <v>72</v>
      </c>
      <c r="B72" s="1">
        <v>45420</v>
      </c>
      <c r="C72" t="s">
        <v>212</v>
      </c>
      <c r="D72" s="3">
        <v>3</v>
      </c>
      <c r="E72" t="s">
        <v>277</v>
      </c>
      <c r="F72" t="s">
        <v>416</v>
      </c>
      <c r="G72" t="s">
        <v>420</v>
      </c>
      <c r="H72" t="s">
        <v>422</v>
      </c>
      <c r="I72">
        <v>100</v>
      </c>
      <c r="J72">
        <v>300</v>
      </c>
      <c r="M72" t="str">
        <f>CONCATENATE(Table1[[#This Row],[Product]],Table1[[#This Row],[Region]])</f>
        <v>HeadphonesSouth</v>
      </c>
      <c r="N72" t="str">
        <f>CONCATENATE(Table1[[#This Row],[Product]],Table1[[#This Row],[Age Group]],Table1[[#This Row],[Gender]])</f>
        <v>Headphones46-60Male</v>
      </c>
    </row>
    <row r="73" spans="1:14" x14ac:dyDescent="0.35">
      <c r="A73" t="s">
        <v>73</v>
      </c>
      <c r="B73" s="1">
        <v>45422</v>
      </c>
      <c r="C73" t="s">
        <v>210</v>
      </c>
      <c r="D73" s="3">
        <v>1</v>
      </c>
      <c r="E73" t="s">
        <v>278</v>
      </c>
      <c r="F73" t="s">
        <v>416</v>
      </c>
      <c r="G73" t="s">
        <v>418</v>
      </c>
      <c r="H73" t="s">
        <v>424</v>
      </c>
      <c r="I73">
        <v>200</v>
      </c>
      <c r="J73">
        <v>200</v>
      </c>
      <c r="M73" t="str">
        <f>CONCATENATE(Table1[[#This Row],[Product]],Table1[[#This Row],[Region]])</f>
        <v>SmartwatchWest</v>
      </c>
      <c r="N73" t="str">
        <f>CONCATENATE(Table1[[#This Row],[Product]],Table1[[#This Row],[Age Group]],Table1[[#This Row],[Gender]])</f>
        <v>Smartwatch18-25Male</v>
      </c>
    </row>
    <row r="74" spans="1:14" x14ac:dyDescent="0.35">
      <c r="A74" t="s">
        <v>74</v>
      </c>
      <c r="B74" s="1">
        <v>45422</v>
      </c>
      <c r="C74" t="s">
        <v>213</v>
      </c>
      <c r="D74" s="3">
        <v>1</v>
      </c>
      <c r="E74" t="s">
        <v>279</v>
      </c>
      <c r="F74" t="s">
        <v>415</v>
      </c>
      <c r="G74" t="s">
        <v>419</v>
      </c>
      <c r="H74" t="s">
        <v>421</v>
      </c>
      <c r="I74">
        <v>500</v>
      </c>
      <c r="J74">
        <v>500</v>
      </c>
      <c r="M74" t="str">
        <f>CONCATENATE(Table1[[#This Row],[Product]],Table1[[#This Row],[Region]])</f>
        <v>SmartphoneNorth</v>
      </c>
      <c r="N74" t="str">
        <f>CONCATENATE(Table1[[#This Row],[Product]],Table1[[#This Row],[Age Group]],Table1[[#This Row],[Gender]])</f>
        <v>Smartphone26-35Female</v>
      </c>
    </row>
    <row r="75" spans="1:14" x14ac:dyDescent="0.35">
      <c r="A75" t="s">
        <v>75</v>
      </c>
      <c r="B75" s="1">
        <v>45422</v>
      </c>
      <c r="C75" t="s">
        <v>214</v>
      </c>
      <c r="D75" s="3">
        <v>2</v>
      </c>
      <c r="E75" t="s">
        <v>280</v>
      </c>
      <c r="F75" t="s">
        <v>415</v>
      </c>
      <c r="G75" t="s">
        <v>419</v>
      </c>
      <c r="H75" t="s">
        <v>422</v>
      </c>
      <c r="I75">
        <v>300</v>
      </c>
      <c r="J75">
        <v>600</v>
      </c>
      <c r="M75" t="str">
        <f>CONCATENATE(Table1[[#This Row],[Product]],Table1[[#This Row],[Region]])</f>
        <v>TabletSouth</v>
      </c>
      <c r="N75" t="str">
        <f>CONCATENATE(Table1[[#This Row],[Product]],Table1[[#This Row],[Age Group]],Table1[[#This Row],[Gender]])</f>
        <v>Tablet26-35Female</v>
      </c>
    </row>
    <row r="76" spans="1:14" x14ac:dyDescent="0.35">
      <c r="A76" t="s">
        <v>76</v>
      </c>
      <c r="B76" s="1">
        <v>45425</v>
      </c>
      <c r="C76" t="s">
        <v>214</v>
      </c>
      <c r="D76" s="3">
        <v>3</v>
      </c>
      <c r="E76" t="s">
        <v>281</v>
      </c>
      <c r="F76" t="s">
        <v>416</v>
      </c>
      <c r="G76" t="s">
        <v>417</v>
      </c>
      <c r="H76" t="s">
        <v>424</v>
      </c>
      <c r="I76">
        <v>300</v>
      </c>
      <c r="J76">
        <v>900</v>
      </c>
      <c r="M76" t="str">
        <f>CONCATENATE(Table1[[#This Row],[Product]],Table1[[#This Row],[Region]])</f>
        <v>TabletWest</v>
      </c>
      <c r="N76" t="str">
        <f>CONCATENATE(Table1[[#This Row],[Product]],Table1[[#This Row],[Age Group]],Table1[[#This Row],[Gender]])</f>
        <v>Tablet36-45Male</v>
      </c>
    </row>
    <row r="77" spans="1:14" x14ac:dyDescent="0.35">
      <c r="A77" t="s">
        <v>77</v>
      </c>
      <c r="B77" s="1">
        <v>45426</v>
      </c>
      <c r="C77" t="s">
        <v>210</v>
      </c>
      <c r="D77" s="3">
        <v>3</v>
      </c>
      <c r="E77" t="s">
        <v>282</v>
      </c>
      <c r="F77" t="s">
        <v>415</v>
      </c>
      <c r="G77" t="s">
        <v>418</v>
      </c>
      <c r="H77" t="s">
        <v>423</v>
      </c>
      <c r="I77">
        <v>200</v>
      </c>
      <c r="J77">
        <v>600</v>
      </c>
      <c r="M77" t="str">
        <f>CONCATENATE(Table1[[#This Row],[Product]],Table1[[#This Row],[Region]])</f>
        <v>SmartwatchEast</v>
      </c>
      <c r="N77" t="str">
        <f>CONCATENATE(Table1[[#This Row],[Product]],Table1[[#This Row],[Age Group]],Table1[[#This Row],[Gender]])</f>
        <v>Smartwatch18-25Female</v>
      </c>
    </row>
    <row r="78" spans="1:14" x14ac:dyDescent="0.35">
      <c r="A78" t="s">
        <v>78</v>
      </c>
      <c r="B78" s="1">
        <v>45426</v>
      </c>
      <c r="C78" t="s">
        <v>211</v>
      </c>
      <c r="D78" s="3">
        <v>5</v>
      </c>
      <c r="E78" t="s">
        <v>283</v>
      </c>
      <c r="F78" t="s">
        <v>416</v>
      </c>
      <c r="G78" t="s">
        <v>418</v>
      </c>
      <c r="H78" t="s">
        <v>424</v>
      </c>
      <c r="I78">
        <v>700</v>
      </c>
      <c r="J78">
        <v>3500</v>
      </c>
      <c r="M78" t="str">
        <f>CONCATENATE(Table1[[#This Row],[Product]],Table1[[#This Row],[Region]])</f>
        <v>LaptopWest</v>
      </c>
      <c r="N78" t="str">
        <f>CONCATENATE(Table1[[#This Row],[Product]],Table1[[#This Row],[Age Group]],Table1[[#This Row],[Gender]])</f>
        <v>Laptop18-25Male</v>
      </c>
    </row>
    <row r="79" spans="1:14" x14ac:dyDescent="0.35">
      <c r="A79" t="s">
        <v>79</v>
      </c>
      <c r="B79" s="1">
        <v>45427</v>
      </c>
      <c r="C79" t="s">
        <v>212</v>
      </c>
      <c r="D79" s="3">
        <v>5</v>
      </c>
      <c r="E79" t="s">
        <v>284</v>
      </c>
      <c r="F79" t="s">
        <v>415</v>
      </c>
      <c r="G79" t="s">
        <v>419</v>
      </c>
      <c r="H79" t="s">
        <v>421</v>
      </c>
      <c r="I79">
        <v>100</v>
      </c>
      <c r="J79">
        <v>500</v>
      </c>
      <c r="M79" t="str">
        <f>CONCATENATE(Table1[[#This Row],[Product]],Table1[[#This Row],[Region]])</f>
        <v>HeadphonesNorth</v>
      </c>
      <c r="N79" t="str">
        <f>CONCATENATE(Table1[[#This Row],[Product]],Table1[[#This Row],[Age Group]],Table1[[#This Row],[Gender]])</f>
        <v>Headphones26-35Female</v>
      </c>
    </row>
    <row r="80" spans="1:14" x14ac:dyDescent="0.35">
      <c r="A80" t="s">
        <v>80</v>
      </c>
      <c r="B80" s="1">
        <v>45428</v>
      </c>
      <c r="C80" t="s">
        <v>210</v>
      </c>
      <c r="D80" s="3">
        <v>5</v>
      </c>
      <c r="E80" t="s">
        <v>285</v>
      </c>
      <c r="F80" t="s">
        <v>415</v>
      </c>
      <c r="G80" t="s">
        <v>420</v>
      </c>
      <c r="H80" t="s">
        <v>422</v>
      </c>
      <c r="I80">
        <v>200</v>
      </c>
      <c r="J80">
        <v>1000</v>
      </c>
      <c r="M80" t="str">
        <f>CONCATENATE(Table1[[#This Row],[Product]],Table1[[#This Row],[Region]])</f>
        <v>SmartwatchSouth</v>
      </c>
      <c r="N80" t="str">
        <f>CONCATENATE(Table1[[#This Row],[Product]],Table1[[#This Row],[Age Group]],Table1[[#This Row],[Gender]])</f>
        <v>Smartwatch46-60Female</v>
      </c>
    </row>
    <row r="81" spans="1:14" x14ac:dyDescent="0.35">
      <c r="A81" t="s">
        <v>81</v>
      </c>
      <c r="B81" s="1">
        <v>45430</v>
      </c>
      <c r="C81" t="s">
        <v>212</v>
      </c>
      <c r="D81" s="3">
        <v>1</v>
      </c>
      <c r="E81" t="s">
        <v>286</v>
      </c>
      <c r="F81" t="s">
        <v>416</v>
      </c>
      <c r="G81" t="s">
        <v>419</v>
      </c>
      <c r="H81" t="s">
        <v>422</v>
      </c>
      <c r="I81">
        <v>100</v>
      </c>
      <c r="J81">
        <v>100</v>
      </c>
      <c r="M81" t="str">
        <f>CONCATENATE(Table1[[#This Row],[Product]],Table1[[#This Row],[Region]])</f>
        <v>HeadphonesSouth</v>
      </c>
      <c r="N81" t="str">
        <f>CONCATENATE(Table1[[#This Row],[Product]],Table1[[#This Row],[Age Group]],Table1[[#This Row],[Gender]])</f>
        <v>Headphones26-35Male</v>
      </c>
    </row>
    <row r="82" spans="1:14" x14ac:dyDescent="0.35">
      <c r="A82" t="s">
        <v>82</v>
      </c>
      <c r="B82" s="1">
        <v>45434</v>
      </c>
      <c r="C82" t="s">
        <v>213</v>
      </c>
      <c r="D82" s="3">
        <v>4</v>
      </c>
      <c r="E82" t="s">
        <v>287</v>
      </c>
      <c r="F82" t="s">
        <v>415</v>
      </c>
      <c r="G82" t="s">
        <v>417</v>
      </c>
      <c r="H82" t="s">
        <v>423</v>
      </c>
      <c r="I82">
        <v>500</v>
      </c>
      <c r="J82">
        <v>2000</v>
      </c>
      <c r="M82" t="str">
        <f>CONCATENATE(Table1[[#This Row],[Product]],Table1[[#This Row],[Region]])</f>
        <v>SmartphoneEast</v>
      </c>
      <c r="N82" t="str">
        <f>CONCATENATE(Table1[[#This Row],[Product]],Table1[[#This Row],[Age Group]],Table1[[#This Row],[Gender]])</f>
        <v>Smartphone36-45Female</v>
      </c>
    </row>
    <row r="83" spans="1:14" x14ac:dyDescent="0.35">
      <c r="A83" t="s">
        <v>83</v>
      </c>
      <c r="B83" s="1">
        <v>45441</v>
      </c>
      <c r="C83" t="s">
        <v>210</v>
      </c>
      <c r="D83" s="3">
        <v>5</v>
      </c>
      <c r="E83" t="s">
        <v>288</v>
      </c>
      <c r="F83" t="s">
        <v>415</v>
      </c>
      <c r="G83" t="s">
        <v>419</v>
      </c>
      <c r="H83" t="s">
        <v>422</v>
      </c>
      <c r="I83">
        <v>200</v>
      </c>
      <c r="J83">
        <v>1000</v>
      </c>
      <c r="M83" t="str">
        <f>CONCATENATE(Table1[[#This Row],[Product]],Table1[[#This Row],[Region]])</f>
        <v>SmartwatchSouth</v>
      </c>
      <c r="N83" t="str">
        <f>CONCATENATE(Table1[[#This Row],[Product]],Table1[[#This Row],[Age Group]],Table1[[#This Row],[Gender]])</f>
        <v>Smartwatch26-35Female</v>
      </c>
    </row>
    <row r="84" spans="1:14" x14ac:dyDescent="0.35">
      <c r="A84" t="s">
        <v>84</v>
      </c>
      <c r="B84" s="1">
        <v>45443</v>
      </c>
      <c r="C84" t="s">
        <v>214</v>
      </c>
      <c r="D84" s="3">
        <v>4</v>
      </c>
      <c r="E84" t="s">
        <v>289</v>
      </c>
      <c r="F84" t="s">
        <v>415</v>
      </c>
      <c r="G84" t="s">
        <v>420</v>
      </c>
      <c r="H84" t="s">
        <v>422</v>
      </c>
      <c r="I84">
        <v>300</v>
      </c>
      <c r="J84">
        <v>1200</v>
      </c>
      <c r="M84" t="str">
        <f>CONCATENATE(Table1[[#This Row],[Product]],Table1[[#This Row],[Region]])</f>
        <v>TabletSouth</v>
      </c>
      <c r="N84" t="str">
        <f>CONCATENATE(Table1[[#This Row],[Product]],Table1[[#This Row],[Age Group]],Table1[[#This Row],[Gender]])</f>
        <v>Tablet46-60Female</v>
      </c>
    </row>
    <row r="85" spans="1:14" x14ac:dyDescent="0.35">
      <c r="A85" t="s">
        <v>85</v>
      </c>
      <c r="B85" s="1">
        <v>45443</v>
      </c>
      <c r="C85" t="s">
        <v>212</v>
      </c>
      <c r="D85" s="3">
        <v>2</v>
      </c>
      <c r="E85" t="s">
        <v>290</v>
      </c>
      <c r="F85" t="s">
        <v>416</v>
      </c>
      <c r="G85" t="s">
        <v>420</v>
      </c>
      <c r="H85" t="s">
        <v>421</v>
      </c>
      <c r="I85">
        <v>100</v>
      </c>
      <c r="J85">
        <v>200</v>
      </c>
      <c r="M85" t="str">
        <f>CONCATENATE(Table1[[#This Row],[Product]],Table1[[#This Row],[Region]])</f>
        <v>HeadphonesNorth</v>
      </c>
      <c r="N85" t="str">
        <f>CONCATENATE(Table1[[#This Row],[Product]],Table1[[#This Row],[Age Group]],Table1[[#This Row],[Gender]])</f>
        <v>Headphones46-60Male</v>
      </c>
    </row>
    <row r="86" spans="1:14" x14ac:dyDescent="0.35">
      <c r="A86" t="s">
        <v>86</v>
      </c>
      <c r="B86" s="1">
        <v>45448</v>
      </c>
      <c r="C86" t="s">
        <v>214</v>
      </c>
      <c r="D86" s="3">
        <v>2</v>
      </c>
      <c r="E86" t="s">
        <v>291</v>
      </c>
      <c r="F86" t="s">
        <v>416</v>
      </c>
      <c r="G86" t="s">
        <v>419</v>
      </c>
      <c r="H86" t="s">
        <v>422</v>
      </c>
      <c r="I86">
        <v>300</v>
      </c>
      <c r="J86">
        <v>600</v>
      </c>
      <c r="M86" t="str">
        <f>CONCATENATE(Table1[[#This Row],[Product]],Table1[[#This Row],[Region]])</f>
        <v>TabletSouth</v>
      </c>
      <c r="N86" t="str">
        <f>CONCATENATE(Table1[[#This Row],[Product]],Table1[[#This Row],[Age Group]],Table1[[#This Row],[Gender]])</f>
        <v>Tablet26-35Male</v>
      </c>
    </row>
    <row r="87" spans="1:14" x14ac:dyDescent="0.35">
      <c r="A87" t="s">
        <v>87</v>
      </c>
      <c r="B87" s="1">
        <v>45451</v>
      </c>
      <c r="C87" t="s">
        <v>210</v>
      </c>
      <c r="D87" s="3">
        <v>1</v>
      </c>
      <c r="E87" t="s">
        <v>292</v>
      </c>
      <c r="F87" t="s">
        <v>415</v>
      </c>
      <c r="G87" t="s">
        <v>419</v>
      </c>
      <c r="H87" t="s">
        <v>423</v>
      </c>
      <c r="I87">
        <v>200</v>
      </c>
      <c r="J87">
        <v>200</v>
      </c>
      <c r="M87" t="str">
        <f>CONCATENATE(Table1[[#This Row],[Product]],Table1[[#This Row],[Region]])</f>
        <v>SmartwatchEast</v>
      </c>
      <c r="N87" t="str">
        <f>CONCATENATE(Table1[[#This Row],[Product]],Table1[[#This Row],[Age Group]],Table1[[#This Row],[Gender]])</f>
        <v>Smartwatch26-35Female</v>
      </c>
    </row>
    <row r="88" spans="1:14" x14ac:dyDescent="0.35">
      <c r="A88" t="s">
        <v>88</v>
      </c>
      <c r="B88" s="1">
        <v>45451</v>
      </c>
      <c r="C88" t="s">
        <v>214</v>
      </c>
      <c r="D88" s="3">
        <v>3</v>
      </c>
      <c r="E88" t="s">
        <v>293</v>
      </c>
      <c r="F88" t="s">
        <v>416</v>
      </c>
      <c r="G88" t="s">
        <v>419</v>
      </c>
      <c r="H88" t="s">
        <v>423</v>
      </c>
      <c r="I88">
        <v>300</v>
      </c>
      <c r="J88">
        <v>900</v>
      </c>
      <c r="M88" t="str">
        <f>CONCATENATE(Table1[[#This Row],[Product]],Table1[[#This Row],[Region]])</f>
        <v>TabletEast</v>
      </c>
      <c r="N88" t="str">
        <f>CONCATENATE(Table1[[#This Row],[Product]],Table1[[#This Row],[Age Group]],Table1[[#This Row],[Gender]])</f>
        <v>Tablet26-35Male</v>
      </c>
    </row>
    <row r="89" spans="1:14" x14ac:dyDescent="0.35">
      <c r="A89" t="s">
        <v>89</v>
      </c>
      <c r="B89" s="1">
        <v>45452</v>
      </c>
      <c r="C89" t="s">
        <v>210</v>
      </c>
      <c r="D89" s="3">
        <v>4</v>
      </c>
      <c r="E89" t="s">
        <v>294</v>
      </c>
      <c r="F89" t="s">
        <v>416</v>
      </c>
      <c r="G89" t="s">
        <v>417</v>
      </c>
      <c r="H89" t="s">
        <v>422</v>
      </c>
      <c r="I89">
        <v>200</v>
      </c>
      <c r="J89">
        <v>800</v>
      </c>
      <c r="M89" t="str">
        <f>CONCATENATE(Table1[[#This Row],[Product]],Table1[[#This Row],[Region]])</f>
        <v>SmartwatchSouth</v>
      </c>
      <c r="N89" t="str">
        <f>CONCATENATE(Table1[[#This Row],[Product]],Table1[[#This Row],[Age Group]],Table1[[#This Row],[Gender]])</f>
        <v>Smartwatch36-45Male</v>
      </c>
    </row>
    <row r="90" spans="1:14" x14ac:dyDescent="0.35">
      <c r="A90" t="s">
        <v>90</v>
      </c>
      <c r="B90" s="1">
        <v>45453</v>
      </c>
      <c r="C90" t="s">
        <v>214</v>
      </c>
      <c r="D90" s="3">
        <v>3</v>
      </c>
      <c r="E90" t="s">
        <v>295</v>
      </c>
      <c r="F90" t="s">
        <v>416</v>
      </c>
      <c r="G90" t="s">
        <v>420</v>
      </c>
      <c r="H90" t="s">
        <v>424</v>
      </c>
      <c r="I90">
        <v>300</v>
      </c>
      <c r="J90">
        <v>900</v>
      </c>
      <c r="M90" t="str">
        <f>CONCATENATE(Table1[[#This Row],[Product]],Table1[[#This Row],[Region]])</f>
        <v>TabletWest</v>
      </c>
      <c r="N90" t="str">
        <f>CONCATENATE(Table1[[#This Row],[Product]],Table1[[#This Row],[Age Group]],Table1[[#This Row],[Gender]])</f>
        <v>Tablet46-60Male</v>
      </c>
    </row>
    <row r="91" spans="1:14" x14ac:dyDescent="0.35">
      <c r="A91" t="s">
        <v>91</v>
      </c>
      <c r="B91" s="1">
        <v>45454</v>
      </c>
      <c r="C91" t="s">
        <v>212</v>
      </c>
      <c r="D91" s="3">
        <v>5</v>
      </c>
      <c r="E91" t="s">
        <v>296</v>
      </c>
      <c r="F91" t="s">
        <v>415</v>
      </c>
      <c r="G91" t="s">
        <v>419</v>
      </c>
      <c r="H91" t="s">
        <v>421</v>
      </c>
      <c r="I91">
        <v>100</v>
      </c>
      <c r="J91">
        <v>500</v>
      </c>
      <c r="M91" t="str">
        <f>CONCATENATE(Table1[[#This Row],[Product]],Table1[[#This Row],[Region]])</f>
        <v>HeadphonesNorth</v>
      </c>
      <c r="N91" t="str">
        <f>CONCATENATE(Table1[[#This Row],[Product]],Table1[[#This Row],[Age Group]],Table1[[#This Row],[Gender]])</f>
        <v>Headphones26-35Female</v>
      </c>
    </row>
    <row r="92" spans="1:14" x14ac:dyDescent="0.35">
      <c r="A92" t="s">
        <v>92</v>
      </c>
      <c r="B92" s="1">
        <v>45456</v>
      </c>
      <c r="C92" t="s">
        <v>210</v>
      </c>
      <c r="D92" s="3">
        <v>4</v>
      </c>
      <c r="E92" t="s">
        <v>297</v>
      </c>
      <c r="F92" t="s">
        <v>415</v>
      </c>
      <c r="G92" t="s">
        <v>417</v>
      </c>
      <c r="H92" t="s">
        <v>424</v>
      </c>
      <c r="I92">
        <v>200</v>
      </c>
      <c r="J92">
        <v>800</v>
      </c>
      <c r="M92" t="str">
        <f>CONCATENATE(Table1[[#This Row],[Product]],Table1[[#This Row],[Region]])</f>
        <v>SmartwatchWest</v>
      </c>
      <c r="N92" t="str">
        <f>CONCATENATE(Table1[[#This Row],[Product]],Table1[[#This Row],[Age Group]],Table1[[#This Row],[Gender]])</f>
        <v>Smartwatch36-45Female</v>
      </c>
    </row>
    <row r="93" spans="1:14" x14ac:dyDescent="0.35">
      <c r="A93" t="s">
        <v>93</v>
      </c>
      <c r="B93" s="1">
        <v>45458</v>
      </c>
      <c r="C93" t="s">
        <v>211</v>
      </c>
      <c r="D93" s="3">
        <v>4</v>
      </c>
      <c r="E93" t="s">
        <v>298</v>
      </c>
      <c r="F93" t="s">
        <v>415</v>
      </c>
      <c r="G93" t="s">
        <v>420</v>
      </c>
      <c r="H93" t="s">
        <v>424</v>
      </c>
      <c r="I93">
        <v>700</v>
      </c>
      <c r="J93">
        <v>2800</v>
      </c>
      <c r="M93" t="str">
        <f>CONCATENATE(Table1[[#This Row],[Product]],Table1[[#This Row],[Region]])</f>
        <v>LaptopWest</v>
      </c>
      <c r="N93" t="str">
        <f>CONCATENATE(Table1[[#This Row],[Product]],Table1[[#This Row],[Age Group]],Table1[[#This Row],[Gender]])</f>
        <v>Laptop46-60Female</v>
      </c>
    </row>
    <row r="94" spans="1:14" x14ac:dyDescent="0.35">
      <c r="A94" t="s">
        <v>94</v>
      </c>
      <c r="B94" s="1">
        <v>45461</v>
      </c>
      <c r="C94" t="s">
        <v>214</v>
      </c>
      <c r="D94" s="3">
        <v>3</v>
      </c>
      <c r="E94" t="s">
        <v>299</v>
      </c>
      <c r="F94" t="s">
        <v>415</v>
      </c>
      <c r="G94" t="s">
        <v>419</v>
      </c>
      <c r="H94" t="s">
        <v>422</v>
      </c>
      <c r="I94">
        <v>300</v>
      </c>
      <c r="J94">
        <v>900</v>
      </c>
      <c r="M94" t="str">
        <f>CONCATENATE(Table1[[#This Row],[Product]],Table1[[#This Row],[Region]])</f>
        <v>TabletSouth</v>
      </c>
      <c r="N94" t="str">
        <f>CONCATENATE(Table1[[#This Row],[Product]],Table1[[#This Row],[Age Group]],Table1[[#This Row],[Gender]])</f>
        <v>Tablet26-35Female</v>
      </c>
    </row>
    <row r="95" spans="1:14" x14ac:dyDescent="0.35">
      <c r="A95" t="s">
        <v>95</v>
      </c>
      <c r="B95" s="1">
        <v>45461</v>
      </c>
      <c r="C95" t="s">
        <v>210</v>
      </c>
      <c r="D95" s="3">
        <v>1</v>
      </c>
      <c r="E95" t="s">
        <v>300</v>
      </c>
      <c r="F95" t="s">
        <v>416</v>
      </c>
      <c r="G95" t="s">
        <v>417</v>
      </c>
      <c r="H95" t="s">
        <v>421</v>
      </c>
      <c r="I95">
        <v>200</v>
      </c>
      <c r="J95">
        <v>200</v>
      </c>
      <c r="M95" t="str">
        <f>CONCATENATE(Table1[[#This Row],[Product]],Table1[[#This Row],[Region]])</f>
        <v>SmartwatchNorth</v>
      </c>
      <c r="N95" t="str">
        <f>CONCATENATE(Table1[[#This Row],[Product]],Table1[[#This Row],[Age Group]],Table1[[#This Row],[Gender]])</f>
        <v>Smartwatch36-45Male</v>
      </c>
    </row>
    <row r="96" spans="1:14" x14ac:dyDescent="0.35">
      <c r="A96" t="s">
        <v>96</v>
      </c>
      <c r="B96" s="1">
        <v>45462</v>
      </c>
      <c r="C96" t="s">
        <v>211</v>
      </c>
      <c r="D96" s="3">
        <v>3</v>
      </c>
      <c r="E96" t="s">
        <v>301</v>
      </c>
      <c r="F96" t="s">
        <v>416</v>
      </c>
      <c r="G96" t="s">
        <v>417</v>
      </c>
      <c r="H96" t="s">
        <v>421</v>
      </c>
      <c r="I96">
        <v>700</v>
      </c>
      <c r="J96">
        <v>2100</v>
      </c>
      <c r="M96" t="str">
        <f>CONCATENATE(Table1[[#This Row],[Product]],Table1[[#This Row],[Region]])</f>
        <v>LaptopNorth</v>
      </c>
      <c r="N96" t="str">
        <f>CONCATENATE(Table1[[#This Row],[Product]],Table1[[#This Row],[Age Group]],Table1[[#This Row],[Gender]])</f>
        <v>Laptop36-45Male</v>
      </c>
    </row>
    <row r="97" spans="1:14" x14ac:dyDescent="0.35">
      <c r="A97" t="s">
        <v>97</v>
      </c>
      <c r="B97" s="1">
        <v>45463</v>
      </c>
      <c r="C97" t="s">
        <v>210</v>
      </c>
      <c r="D97" s="3">
        <v>4</v>
      </c>
      <c r="E97" t="s">
        <v>302</v>
      </c>
      <c r="F97" t="s">
        <v>416</v>
      </c>
      <c r="G97" t="s">
        <v>417</v>
      </c>
      <c r="H97" t="s">
        <v>423</v>
      </c>
      <c r="I97">
        <v>200</v>
      </c>
      <c r="J97">
        <v>800</v>
      </c>
      <c r="M97" t="str">
        <f>CONCATENATE(Table1[[#This Row],[Product]],Table1[[#This Row],[Region]])</f>
        <v>SmartwatchEast</v>
      </c>
      <c r="N97" t="str">
        <f>CONCATENATE(Table1[[#This Row],[Product]],Table1[[#This Row],[Age Group]],Table1[[#This Row],[Gender]])</f>
        <v>Smartwatch36-45Male</v>
      </c>
    </row>
    <row r="98" spans="1:14" x14ac:dyDescent="0.35">
      <c r="A98" t="s">
        <v>98</v>
      </c>
      <c r="B98" s="1">
        <v>45463</v>
      </c>
      <c r="C98" t="s">
        <v>210</v>
      </c>
      <c r="D98" s="3">
        <v>1</v>
      </c>
      <c r="E98" t="s">
        <v>303</v>
      </c>
      <c r="F98" t="s">
        <v>416</v>
      </c>
      <c r="G98" t="s">
        <v>418</v>
      </c>
      <c r="H98" t="s">
        <v>422</v>
      </c>
      <c r="I98">
        <v>200</v>
      </c>
      <c r="J98">
        <v>200</v>
      </c>
      <c r="M98" t="str">
        <f>CONCATENATE(Table1[[#This Row],[Product]],Table1[[#This Row],[Region]])</f>
        <v>SmartwatchSouth</v>
      </c>
      <c r="N98" t="str">
        <f>CONCATENATE(Table1[[#This Row],[Product]],Table1[[#This Row],[Age Group]],Table1[[#This Row],[Gender]])</f>
        <v>Smartwatch18-25Male</v>
      </c>
    </row>
    <row r="99" spans="1:14" x14ac:dyDescent="0.35">
      <c r="A99" t="s">
        <v>99</v>
      </c>
      <c r="B99" s="1">
        <v>45466</v>
      </c>
      <c r="C99" t="s">
        <v>212</v>
      </c>
      <c r="D99" s="3">
        <v>2</v>
      </c>
      <c r="E99" t="s">
        <v>304</v>
      </c>
      <c r="F99" t="s">
        <v>415</v>
      </c>
      <c r="G99" t="s">
        <v>419</v>
      </c>
      <c r="H99" t="s">
        <v>423</v>
      </c>
      <c r="I99">
        <v>100</v>
      </c>
      <c r="J99">
        <v>200</v>
      </c>
      <c r="M99" t="str">
        <f>CONCATENATE(Table1[[#This Row],[Product]],Table1[[#This Row],[Region]])</f>
        <v>HeadphonesEast</v>
      </c>
      <c r="N99" t="str">
        <f>CONCATENATE(Table1[[#This Row],[Product]],Table1[[#This Row],[Age Group]],Table1[[#This Row],[Gender]])</f>
        <v>Headphones26-35Female</v>
      </c>
    </row>
    <row r="100" spans="1:14" x14ac:dyDescent="0.35">
      <c r="A100" t="s">
        <v>100</v>
      </c>
      <c r="B100" s="1">
        <v>45470</v>
      </c>
      <c r="C100" t="s">
        <v>213</v>
      </c>
      <c r="D100" s="3">
        <v>1</v>
      </c>
      <c r="E100" t="s">
        <v>305</v>
      </c>
      <c r="F100" t="s">
        <v>416</v>
      </c>
      <c r="G100" t="s">
        <v>420</v>
      </c>
      <c r="H100" t="s">
        <v>424</v>
      </c>
      <c r="I100">
        <v>500</v>
      </c>
      <c r="J100">
        <v>500</v>
      </c>
      <c r="M100" t="str">
        <f>CONCATENATE(Table1[[#This Row],[Product]],Table1[[#This Row],[Region]])</f>
        <v>SmartphoneWest</v>
      </c>
      <c r="N100" t="str">
        <f>CONCATENATE(Table1[[#This Row],[Product]],Table1[[#This Row],[Age Group]],Table1[[#This Row],[Gender]])</f>
        <v>Smartphone46-60Male</v>
      </c>
    </row>
    <row r="101" spans="1:14" x14ac:dyDescent="0.35">
      <c r="A101" t="s">
        <v>101</v>
      </c>
      <c r="B101" s="1">
        <v>45471</v>
      </c>
      <c r="C101" t="s">
        <v>210</v>
      </c>
      <c r="D101" s="3">
        <v>3</v>
      </c>
      <c r="E101" t="s">
        <v>306</v>
      </c>
      <c r="F101" t="s">
        <v>416</v>
      </c>
      <c r="G101" t="s">
        <v>420</v>
      </c>
      <c r="H101" t="s">
        <v>424</v>
      </c>
      <c r="I101">
        <v>200</v>
      </c>
      <c r="J101">
        <v>600</v>
      </c>
      <c r="M101" t="str">
        <f>CONCATENATE(Table1[[#This Row],[Product]],Table1[[#This Row],[Region]])</f>
        <v>SmartwatchWest</v>
      </c>
      <c r="N101" t="str">
        <f>CONCATENATE(Table1[[#This Row],[Product]],Table1[[#This Row],[Age Group]],Table1[[#This Row],[Gender]])</f>
        <v>Smartwatch46-60Male</v>
      </c>
    </row>
    <row r="102" spans="1:14" x14ac:dyDescent="0.35">
      <c r="A102" t="s">
        <v>102</v>
      </c>
      <c r="B102" s="1">
        <v>45478</v>
      </c>
      <c r="C102" t="s">
        <v>213</v>
      </c>
      <c r="D102" s="3">
        <v>5</v>
      </c>
      <c r="E102" t="s">
        <v>307</v>
      </c>
      <c r="F102" t="s">
        <v>416</v>
      </c>
      <c r="G102" t="s">
        <v>417</v>
      </c>
      <c r="H102" t="s">
        <v>422</v>
      </c>
      <c r="I102">
        <v>500</v>
      </c>
      <c r="J102">
        <v>2500</v>
      </c>
      <c r="M102" t="str">
        <f>CONCATENATE(Table1[[#This Row],[Product]],Table1[[#This Row],[Region]])</f>
        <v>SmartphoneSouth</v>
      </c>
      <c r="N102" t="str">
        <f>CONCATENATE(Table1[[#This Row],[Product]],Table1[[#This Row],[Age Group]],Table1[[#This Row],[Gender]])</f>
        <v>Smartphone36-45Male</v>
      </c>
    </row>
    <row r="103" spans="1:14" x14ac:dyDescent="0.35">
      <c r="A103" t="s">
        <v>103</v>
      </c>
      <c r="B103" s="1">
        <v>45479</v>
      </c>
      <c r="C103" t="s">
        <v>214</v>
      </c>
      <c r="D103" s="3">
        <v>2</v>
      </c>
      <c r="E103" t="s">
        <v>308</v>
      </c>
      <c r="F103" t="s">
        <v>416</v>
      </c>
      <c r="G103" t="s">
        <v>419</v>
      </c>
      <c r="H103" t="s">
        <v>423</v>
      </c>
      <c r="I103">
        <v>300</v>
      </c>
      <c r="J103">
        <v>600</v>
      </c>
      <c r="M103" t="str">
        <f>CONCATENATE(Table1[[#This Row],[Product]],Table1[[#This Row],[Region]])</f>
        <v>TabletEast</v>
      </c>
      <c r="N103" t="str">
        <f>CONCATENATE(Table1[[#This Row],[Product]],Table1[[#This Row],[Age Group]],Table1[[#This Row],[Gender]])</f>
        <v>Tablet26-35Male</v>
      </c>
    </row>
    <row r="104" spans="1:14" x14ac:dyDescent="0.35">
      <c r="A104" t="s">
        <v>104</v>
      </c>
      <c r="B104" s="1">
        <v>45479</v>
      </c>
      <c r="C104" t="s">
        <v>212</v>
      </c>
      <c r="D104" s="3">
        <v>4</v>
      </c>
      <c r="E104" t="s">
        <v>309</v>
      </c>
      <c r="F104" t="s">
        <v>416</v>
      </c>
      <c r="G104" t="s">
        <v>420</v>
      </c>
      <c r="H104" t="s">
        <v>423</v>
      </c>
      <c r="I104">
        <v>100</v>
      </c>
      <c r="J104">
        <v>400</v>
      </c>
      <c r="M104" t="str">
        <f>CONCATENATE(Table1[[#This Row],[Product]],Table1[[#This Row],[Region]])</f>
        <v>HeadphonesEast</v>
      </c>
      <c r="N104" t="str">
        <f>CONCATENATE(Table1[[#This Row],[Product]],Table1[[#This Row],[Age Group]],Table1[[#This Row],[Gender]])</f>
        <v>Headphones46-60Male</v>
      </c>
    </row>
    <row r="105" spans="1:14" x14ac:dyDescent="0.35">
      <c r="A105" t="s">
        <v>105</v>
      </c>
      <c r="B105" s="1">
        <v>45480</v>
      </c>
      <c r="C105" t="s">
        <v>211</v>
      </c>
      <c r="D105" s="3">
        <v>2</v>
      </c>
      <c r="E105" t="s">
        <v>310</v>
      </c>
      <c r="F105" t="s">
        <v>415</v>
      </c>
      <c r="G105" t="s">
        <v>418</v>
      </c>
      <c r="H105" t="s">
        <v>424</v>
      </c>
      <c r="I105">
        <v>700</v>
      </c>
      <c r="J105">
        <v>1400</v>
      </c>
      <c r="M105" t="str">
        <f>CONCATENATE(Table1[[#This Row],[Product]],Table1[[#This Row],[Region]])</f>
        <v>LaptopWest</v>
      </c>
      <c r="N105" t="str">
        <f>CONCATENATE(Table1[[#This Row],[Product]],Table1[[#This Row],[Age Group]],Table1[[#This Row],[Gender]])</f>
        <v>Laptop18-25Female</v>
      </c>
    </row>
    <row r="106" spans="1:14" x14ac:dyDescent="0.35">
      <c r="A106" t="s">
        <v>106</v>
      </c>
      <c r="B106" s="1">
        <v>45481</v>
      </c>
      <c r="C106" t="s">
        <v>213</v>
      </c>
      <c r="D106" s="3">
        <v>1</v>
      </c>
      <c r="E106" t="s">
        <v>311</v>
      </c>
      <c r="F106" t="s">
        <v>416</v>
      </c>
      <c r="G106" t="s">
        <v>419</v>
      </c>
      <c r="H106" t="s">
        <v>423</v>
      </c>
      <c r="I106">
        <v>500</v>
      </c>
      <c r="J106">
        <v>500</v>
      </c>
      <c r="M106" t="str">
        <f>CONCATENATE(Table1[[#This Row],[Product]],Table1[[#This Row],[Region]])</f>
        <v>SmartphoneEast</v>
      </c>
      <c r="N106" t="str">
        <f>CONCATENATE(Table1[[#This Row],[Product]],Table1[[#This Row],[Age Group]],Table1[[#This Row],[Gender]])</f>
        <v>Smartphone26-35Male</v>
      </c>
    </row>
    <row r="107" spans="1:14" x14ac:dyDescent="0.35">
      <c r="A107" t="s">
        <v>107</v>
      </c>
      <c r="B107" s="1">
        <v>45481</v>
      </c>
      <c r="C107" t="s">
        <v>214</v>
      </c>
      <c r="D107" s="3">
        <v>4</v>
      </c>
      <c r="E107" t="s">
        <v>312</v>
      </c>
      <c r="F107" t="s">
        <v>416</v>
      </c>
      <c r="G107" t="s">
        <v>417</v>
      </c>
      <c r="H107" t="s">
        <v>423</v>
      </c>
      <c r="I107">
        <v>300</v>
      </c>
      <c r="J107">
        <v>1200</v>
      </c>
      <c r="M107" t="str">
        <f>CONCATENATE(Table1[[#This Row],[Product]],Table1[[#This Row],[Region]])</f>
        <v>TabletEast</v>
      </c>
      <c r="N107" t="str">
        <f>CONCATENATE(Table1[[#This Row],[Product]],Table1[[#This Row],[Age Group]],Table1[[#This Row],[Gender]])</f>
        <v>Tablet36-45Male</v>
      </c>
    </row>
    <row r="108" spans="1:14" x14ac:dyDescent="0.35">
      <c r="A108" t="s">
        <v>108</v>
      </c>
      <c r="B108" s="1">
        <v>45481</v>
      </c>
      <c r="C108" t="s">
        <v>211</v>
      </c>
      <c r="D108" s="3">
        <v>4</v>
      </c>
      <c r="E108" t="s">
        <v>313</v>
      </c>
      <c r="F108" t="s">
        <v>415</v>
      </c>
      <c r="G108" t="s">
        <v>417</v>
      </c>
      <c r="H108" t="s">
        <v>422</v>
      </c>
      <c r="I108">
        <v>700</v>
      </c>
      <c r="J108">
        <v>2800</v>
      </c>
      <c r="M108" t="str">
        <f>CONCATENATE(Table1[[#This Row],[Product]],Table1[[#This Row],[Region]])</f>
        <v>LaptopSouth</v>
      </c>
      <c r="N108" t="str">
        <f>CONCATENATE(Table1[[#This Row],[Product]],Table1[[#This Row],[Age Group]],Table1[[#This Row],[Gender]])</f>
        <v>Laptop36-45Female</v>
      </c>
    </row>
    <row r="109" spans="1:14" x14ac:dyDescent="0.35">
      <c r="A109" t="s">
        <v>109</v>
      </c>
      <c r="B109" s="1">
        <v>45482</v>
      </c>
      <c r="C109" t="s">
        <v>212</v>
      </c>
      <c r="D109" s="3">
        <v>3</v>
      </c>
      <c r="E109" t="s">
        <v>314</v>
      </c>
      <c r="F109" t="s">
        <v>415</v>
      </c>
      <c r="G109" t="s">
        <v>419</v>
      </c>
      <c r="H109" t="s">
        <v>422</v>
      </c>
      <c r="I109">
        <v>100</v>
      </c>
      <c r="J109">
        <v>300</v>
      </c>
      <c r="M109" t="str">
        <f>CONCATENATE(Table1[[#This Row],[Product]],Table1[[#This Row],[Region]])</f>
        <v>HeadphonesSouth</v>
      </c>
      <c r="N109" t="str">
        <f>CONCATENATE(Table1[[#This Row],[Product]],Table1[[#This Row],[Age Group]],Table1[[#This Row],[Gender]])</f>
        <v>Headphones26-35Female</v>
      </c>
    </row>
    <row r="110" spans="1:14" x14ac:dyDescent="0.35">
      <c r="A110" t="s">
        <v>110</v>
      </c>
      <c r="B110" s="1">
        <v>45483</v>
      </c>
      <c r="C110" t="s">
        <v>212</v>
      </c>
      <c r="D110" s="3">
        <v>5</v>
      </c>
      <c r="E110" t="s">
        <v>315</v>
      </c>
      <c r="F110" t="s">
        <v>416</v>
      </c>
      <c r="G110" t="s">
        <v>417</v>
      </c>
      <c r="H110" t="s">
        <v>424</v>
      </c>
      <c r="I110">
        <v>100</v>
      </c>
      <c r="J110">
        <v>500</v>
      </c>
      <c r="M110" t="str">
        <f>CONCATENATE(Table1[[#This Row],[Product]],Table1[[#This Row],[Region]])</f>
        <v>HeadphonesWest</v>
      </c>
      <c r="N110" t="str">
        <f>CONCATENATE(Table1[[#This Row],[Product]],Table1[[#This Row],[Age Group]],Table1[[#This Row],[Gender]])</f>
        <v>Headphones36-45Male</v>
      </c>
    </row>
    <row r="111" spans="1:14" x14ac:dyDescent="0.35">
      <c r="A111" t="s">
        <v>111</v>
      </c>
      <c r="B111" s="1">
        <v>45489</v>
      </c>
      <c r="C111" t="s">
        <v>214</v>
      </c>
      <c r="D111" s="3">
        <v>3</v>
      </c>
      <c r="E111" t="s">
        <v>316</v>
      </c>
      <c r="F111" t="s">
        <v>416</v>
      </c>
      <c r="G111" t="s">
        <v>418</v>
      </c>
      <c r="H111" t="s">
        <v>422</v>
      </c>
      <c r="I111">
        <v>300</v>
      </c>
      <c r="J111">
        <v>900</v>
      </c>
      <c r="M111" t="str">
        <f>CONCATENATE(Table1[[#This Row],[Product]],Table1[[#This Row],[Region]])</f>
        <v>TabletSouth</v>
      </c>
      <c r="N111" t="str">
        <f>CONCATENATE(Table1[[#This Row],[Product]],Table1[[#This Row],[Age Group]],Table1[[#This Row],[Gender]])</f>
        <v>Tablet18-25Male</v>
      </c>
    </row>
    <row r="112" spans="1:14" x14ac:dyDescent="0.35">
      <c r="A112" t="s">
        <v>112</v>
      </c>
      <c r="B112" s="1">
        <v>45492</v>
      </c>
      <c r="C112" t="s">
        <v>214</v>
      </c>
      <c r="D112" s="3">
        <v>1</v>
      </c>
      <c r="E112" t="s">
        <v>317</v>
      </c>
      <c r="F112" t="s">
        <v>415</v>
      </c>
      <c r="G112" t="s">
        <v>417</v>
      </c>
      <c r="H112" t="s">
        <v>423</v>
      </c>
      <c r="I112">
        <v>300</v>
      </c>
      <c r="J112">
        <v>300</v>
      </c>
      <c r="M112" t="str">
        <f>CONCATENATE(Table1[[#This Row],[Product]],Table1[[#This Row],[Region]])</f>
        <v>TabletEast</v>
      </c>
      <c r="N112" t="str">
        <f>CONCATENATE(Table1[[#This Row],[Product]],Table1[[#This Row],[Age Group]],Table1[[#This Row],[Gender]])</f>
        <v>Tablet36-45Female</v>
      </c>
    </row>
    <row r="113" spans="1:14" x14ac:dyDescent="0.35">
      <c r="A113" t="s">
        <v>113</v>
      </c>
      <c r="B113" s="1">
        <v>45493</v>
      </c>
      <c r="C113" t="s">
        <v>211</v>
      </c>
      <c r="D113" s="3">
        <v>1</v>
      </c>
      <c r="E113" t="s">
        <v>318</v>
      </c>
      <c r="F113" t="s">
        <v>415</v>
      </c>
      <c r="G113" t="s">
        <v>420</v>
      </c>
      <c r="H113" t="s">
        <v>421</v>
      </c>
      <c r="I113">
        <v>700</v>
      </c>
      <c r="J113">
        <v>700</v>
      </c>
      <c r="M113" t="str">
        <f>CONCATENATE(Table1[[#This Row],[Product]],Table1[[#This Row],[Region]])</f>
        <v>LaptopNorth</v>
      </c>
      <c r="N113" t="str">
        <f>CONCATENATE(Table1[[#This Row],[Product]],Table1[[#This Row],[Age Group]],Table1[[#This Row],[Gender]])</f>
        <v>Laptop46-60Female</v>
      </c>
    </row>
    <row r="114" spans="1:14" x14ac:dyDescent="0.35">
      <c r="A114" t="s">
        <v>114</v>
      </c>
      <c r="B114" s="1">
        <v>45497</v>
      </c>
      <c r="C114" t="s">
        <v>211</v>
      </c>
      <c r="D114" s="3">
        <v>4</v>
      </c>
      <c r="E114" t="s">
        <v>319</v>
      </c>
      <c r="F114" t="s">
        <v>416</v>
      </c>
      <c r="G114" t="s">
        <v>417</v>
      </c>
      <c r="H114" t="s">
        <v>423</v>
      </c>
      <c r="I114">
        <v>700</v>
      </c>
      <c r="J114">
        <v>2800</v>
      </c>
      <c r="M114" t="str">
        <f>CONCATENATE(Table1[[#This Row],[Product]],Table1[[#This Row],[Region]])</f>
        <v>LaptopEast</v>
      </c>
      <c r="N114" t="str">
        <f>CONCATENATE(Table1[[#This Row],[Product]],Table1[[#This Row],[Age Group]],Table1[[#This Row],[Gender]])</f>
        <v>Laptop36-45Male</v>
      </c>
    </row>
    <row r="115" spans="1:14" x14ac:dyDescent="0.35">
      <c r="A115" t="s">
        <v>115</v>
      </c>
      <c r="B115" s="1">
        <v>45498</v>
      </c>
      <c r="C115" t="s">
        <v>210</v>
      </c>
      <c r="D115" s="3">
        <v>5</v>
      </c>
      <c r="E115" t="s">
        <v>320</v>
      </c>
      <c r="F115" t="s">
        <v>416</v>
      </c>
      <c r="G115" t="s">
        <v>420</v>
      </c>
      <c r="H115" t="s">
        <v>421</v>
      </c>
      <c r="I115">
        <v>200</v>
      </c>
      <c r="J115">
        <v>1000</v>
      </c>
      <c r="M115" t="str">
        <f>CONCATENATE(Table1[[#This Row],[Product]],Table1[[#This Row],[Region]])</f>
        <v>SmartwatchNorth</v>
      </c>
      <c r="N115" t="str">
        <f>CONCATENATE(Table1[[#This Row],[Product]],Table1[[#This Row],[Age Group]],Table1[[#This Row],[Gender]])</f>
        <v>Smartwatch46-60Male</v>
      </c>
    </row>
    <row r="116" spans="1:14" x14ac:dyDescent="0.35">
      <c r="A116" t="s">
        <v>116</v>
      </c>
      <c r="B116" s="1">
        <v>45499</v>
      </c>
      <c r="C116" t="s">
        <v>210</v>
      </c>
      <c r="D116" s="3">
        <v>3</v>
      </c>
      <c r="E116" t="s">
        <v>321</v>
      </c>
      <c r="F116" t="s">
        <v>415</v>
      </c>
      <c r="G116" t="s">
        <v>419</v>
      </c>
      <c r="H116" t="s">
        <v>421</v>
      </c>
      <c r="I116">
        <v>200</v>
      </c>
      <c r="J116">
        <v>600</v>
      </c>
      <c r="M116" t="str">
        <f>CONCATENATE(Table1[[#This Row],[Product]],Table1[[#This Row],[Region]])</f>
        <v>SmartwatchNorth</v>
      </c>
      <c r="N116" t="str">
        <f>CONCATENATE(Table1[[#This Row],[Product]],Table1[[#This Row],[Age Group]],Table1[[#This Row],[Gender]])</f>
        <v>Smartwatch26-35Female</v>
      </c>
    </row>
    <row r="117" spans="1:14" x14ac:dyDescent="0.35">
      <c r="A117" t="s">
        <v>117</v>
      </c>
      <c r="B117" s="1">
        <v>45504</v>
      </c>
      <c r="C117" t="s">
        <v>211</v>
      </c>
      <c r="D117" s="3">
        <v>5</v>
      </c>
      <c r="E117" t="s">
        <v>322</v>
      </c>
      <c r="F117" t="s">
        <v>415</v>
      </c>
      <c r="G117" t="s">
        <v>420</v>
      </c>
      <c r="H117" t="s">
        <v>422</v>
      </c>
      <c r="I117">
        <v>700</v>
      </c>
      <c r="J117">
        <v>3500</v>
      </c>
      <c r="M117" t="str">
        <f>CONCATENATE(Table1[[#This Row],[Product]],Table1[[#This Row],[Region]])</f>
        <v>LaptopSouth</v>
      </c>
      <c r="N117" t="str">
        <f>CONCATENATE(Table1[[#This Row],[Product]],Table1[[#This Row],[Age Group]],Table1[[#This Row],[Gender]])</f>
        <v>Laptop46-60Female</v>
      </c>
    </row>
    <row r="118" spans="1:14" x14ac:dyDescent="0.35">
      <c r="A118" t="s">
        <v>118</v>
      </c>
      <c r="B118" s="1">
        <v>45505</v>
      </c>
      <c r="C118" t="s">
        <v>212</v>
      </c>
      <c r="D118" s="3">
        <v>1</v>
      </c>
      <c r="E118" t="s">
        <v>323</v>
      </c>
      <c r="F118" t="s">
        <v>416</v>
      </c>
      <c r="G118" t="s">
        <v>419</v>
      </c>
      <c r="H118" t="s">
        <v>424</v>
      </c>
      <c r="I118">
        <v>100</v>
      </c>
      <c r="J118">
        <v>100</v>
      </c>
      <c r="M118" t="str">
        <f>CONCATENATE(Table1[[#This Row],[Product]],Table1[[#This Row],[Region]])</f>
        <v>HeadphonesWest</v>
      </c>
      <c r="N118" t="str">
        <f>CONCATENATE(Table1[[#This Row],[Product]],Table1[[#This Row],[Age Group]],Table1[[#This Row],[Gender]])</f>
        <v>Headphones26-35Male</v>
      </c>
    </row>
    <row r="119" spans="1:14" x14ac:dyDescent="0.35">
      <c r="A119" t="s">
        <v>119</v>
      </c>
      <c r="B119" s="1">
        <v>45506</v>
      </c>
      <c r="C119" t="s">
        <v>213</v>
      </c>
      <c r="D119" s="3">
        <v>5</v>
      </c>
      <c r="E119" t="s">
        <v>324</v>
      </c>
      <c r="F119" t="s">
        <v>416</v>
      </c>
      <c r="G119" t="s">
        <v>417</v>
      </c>
      <c r="H119" t="s">
        <v>423</v>
      </c>
      <c r="I119">
        <v>500</v>
      </c>
      <c r="J119">
        <v>2500</v>
      </c>
      <c r="M119" t="str">
        <f>CONCATENATE(Table1[[#This Row],[Product]],Table1[[#This Row],[Region]])</f>
        <v>SmartphoneEast</v>
      </c>
      <c r="N119" t="str">
        <f>CONCATENATE(Table1[[#This Row],[Product]],Table1[[#This Row],[Age Group]],Table1[[#This Row],[Gender]])</f>
        <v>Smartphone36-45Male</v>
      </c>
    </row>
    <row r="120" spans="1:14" x14ac:dyDescent="0.35">
      <c r="A120" t="s">
        <v>120</v>
      </c>
      <c r="B120" s="1">
        <v>45506</v>
      </c>
      <c r="C120" t="s">
        <v>214</v>
      </c>
      <c r="D120" s="3">
        <v>5</v>
      </c>
      <c r="E120" t="s">
        <v>325</v>
      </c>
      <c r="F120" t="s">
        <v>415</v>
      </c>
      <c r="G120" t="s">
        <v>420</v>
      </c>
      <c r="H120" t="s">
        <v>421</v>
      </c>
      <c r="I120">
        <v>300</v>
      </c>
      <c r="J120">
        <v>1500</v>
      </c>
      <c r="M120" t="str">
        <f>CONCATENATE(Table1[[#This Row],[Product]],Table1[[#This Row],[Region]])</f>
        <v>TabletNorth</v>
      </c>
      <c r="N120" t="str">
        <f>CONCATENATE(Table1[[#This Row],[Product]],Table1[[#This Row],[Age Group]],Table1[[#This Row],[Gender]])</f>
        <v>Tablet46-60Female</v>
      </c>
    </row>
    <row r="121" spans="1:14" x14ac:dyDescent="0.35">
      <c r="A121" t="s">
        <v>121</v>
      </c>
      <c r="B121" s="1">
        <v>45507</v>
      </c>
      <c r="C121" t="s">
        <v>211</v>
      </c>
      <c r="D121" s="3">
        <v>4</v>
      </c>
      <c r="E121" t="s">
        <v>326</v>
      </c>
      <c r="F121" t="s">
        <v>416</v>
      </c>
      <c r="G121" t="s">
        <v>417</v>
      </c>
      <c r="H121" t="s">
        <v>423</v>
      </c>
      <c r="I121">
        <v>700</v>
      </c>
      <c r="J121">
        <v>2800</v>
      </c>
      <c r="M121" t="str">
        <f>CONCATENATE(Table1[[#This Row],[Product]],Table1[[#This Row],[Region]])</f>
        <v>LaptopEast</v>
      </c>
      <c r="N121" t="str">
        <f>CONCATENATE(Table1[[#This Row],[Product]],Table1[[#This Row],[Age Group]],Table1[[#This Row],[Gender]])</f>
        <v>Laptop36-45Male</v>
      </c>
    </row>
    <row r="122" spans="1:14" x14ac:dyDescent="0.35">
      <c r="A122" t="s">
        <v>122</v>
      </c>
      <c r="B122" s="1">
        <v>45508</v>
      </c>
      <c r="C122" t="s">
        <v>210</v>
      </c>
      <c r="D122" s="3">
        <v>5</v>
      </c>
      <c r="E122" t="s">
        <v>327</v>
      </c>
      <c r="F122" t="s">
        <v>416</v>
      </c>
      <c r="G122" t="s">
        <v>418</v>
      </c>
      <c r="H122" t="s">
        <v>421</v>
      </c>
      <c r="I122">
        <v>200</v>
      </c>
      <c r="J122">
        <v>1000</v>
      </c>
      <c r="M122" t="str">
        <f>CONCATENATE(Table1[[#This Row],[Product]],Table1[[#This Row],[Region]])</f>
        <v>SmartwatchNorth</v>
      </c>
      <c r="N122" t="str">
        <f>CONCATENATE(Table1[[#This Row],[Product]],Table1[[#This Row],[Age Group]],Table1[[#This Row],[Gender]])</f>
        <v>Smartwatch18-25Male</v>
      </c>
    </row>
    <row r="123" spans="1:14" x14ac:dyDescent="0.35">
      <c r="A123" t="s">
        <v>123</v>
      </c>
      <c r="B123" s="1">
        <v>45509</v>
      </c>
      <c r="C123" t="s">
        <v>212</v>
      </c>
      <c r="D123" s="3">
        <v>3</v>
      </c>
      <c r="E123" t="s">
        <v>328</v>
      </c>
      <c r="F123" t="s">
        <v>415</v>
      </c>
      <c r="G123" t="s">
        <v>420</v>
      </c>
      <c r="H123" t="s">
        <v>422</v>
      </c>
      <c r="I123">
        <v>100</v>
      </c>
      <c r="J123">
        <v>300</v>
      </c>
      <c r="M123" t="str">
        <f>CONCATENATE(Table1[[#This Row],[Product]],Table1[[#This Row],[Region]])</f>
        <v>HeadphonesSouth</v>
      </c>
      <c r="N123" t="str">
        <f>CONCATENATE(Table1[[#This Row],[Product]],Table1[[#This Row],[Age Group]],Table1[[#This Row],[Gender]])</f>
        <v>Headphones46-60Female</v>
      </c>
    </row>
    <row r="124" spans="1:14" x14ac:dyDescent="0.35">
      <c r="A124" t="s">
        <v>124</v>
      </c>
      <c r="B124" s="1">
        <v>45509</v>
      </c>
      <c r="C124" t="s">
        <v>212</v>
      </c>
      <c r="D124" s="3">
        <v>5</v>
      </c>
      <c r="E124" t="s">
        <v>329</v>
      </c>
      <c r="F124" t="s">
        <v>415</v>
      </c>
      <c r="G124" t="s">
        <v>420</v>
      </c>
      <c r="H124" t="s">
        <v>424</v>
      </c>
      <c r="I124">
        <v>100</v>
      </c>
      <c r="J124">
        <v>500</v>
      </c>
      <c r="M124" t="str">
        <f>CONCATENATE(Table1[[#This Row],[Product]],Table1[[#This Row],[Region]])</f>
        <v>HeadphonesWest</v>
      </c>
      <c r="N124" t="str">
        <f>CONCATENATE(Table1[[#This Row],[Product]],Table1[[#This Row],[Age Group]],Table1[[#This Row],[Gender]])</f>
        <v>Headphones46-60Female</v>
      </c>
    </row>
    <row r="125" spans="1:14" x14ac:dyDescent="0.35">
      <c r="A125" t="s">
        <v>125</v>
      </c>
      <c r="B125" s="1">
        <v>45513</v>
      </c>
      <c r="C125" t="s">
        <v>212</v>
      </c>
      <c r="D125" s="3">
        <v>3</v>
      </c>
      <c r="E125" t="s">
        <v>330</v>
      </c>
      <c r="F125" t="s">
        <v>415</v>
      </c>
      <c r="G125" t="s">
        <v>419</v>
      </c>
      <c r="H125" t="s">
        <v>422</v>
      </c>
      <c r="I125">
        <v>100</v>
      </c>
      <c r="J125">
        <v>300</v>
      </c>
      <c r="M125" t="str">
        <f>CONCATENATE(Table1[[#This Row],[Product]],Table1[[#This Row],[Region]])</f>
        <v>HeadphonesSouth</v>
      </c>
      <c r="N125" t="str">
        <f>CONCATENATE(Table1[[#This Row],[Product]],Table1[[#This Row],[Age Group]],Table1[[#This Row],[Gender]])</f>
        <v>Headphones26-35Female</v>
      </c>
    </row>
    <row r="126" spans="1:14" x14ac:dyDescent="0.35">
      <c r="A126" t="s">
        <v>126</v>
      </c>
      <c r="B126" s="1">
        <v>45516</v>
      </c>
      <c r="C126" t="s">
        <v>214</v>
      </c>
      <c r="D126" s="3">
        <v>1</v>
      </c>
      <c r="E126" t="s">
        <v>331</v>
      </c>
      <c r="F126" t="s">
        <v>415</v>
      </c>
      <c r="G126" t="s">
        <v>418</v>
      </c>
      <c r="H126" t="s">
        <v>424</v>
      </c>
      <c r="I126">
        <v>300</v>
      </c>
      <c r="J126">
        <v>300</v>
      </c>
      <c r="M126" t="str">
        <f>CONCATENATE(Table1[[#This Row],[Product]],Table1[[#This Row],[Region]])</f>
        <v>TabletWest</v>
      </c>
      <c r="N126" t="str">
        <f>CONCATENATE(Table1[[#This Row],[Product]],Table1[[#This Row],[Age Group]],Table1[[#This Row],[Gender]])</f>
        <v>Tablet18-25Female</v>
      </c>
    </row>
    <row r="127" spans="1:14" x14ac:dyDescent="0.35">
      <c r="A127" t="s">
        <v>127</v>
      </c>
      <c r="B127" s="1">
        <v>45516</v>
      </c>
      <c r="C127" t="s">
        <v>210</v>
      </c>
      <c r="D127" s="3">
        <v>2</v>
      </c>
      <c r="E127" t="s">
        <v>332</v>
      </c>
      <c r="F127" t="s">
        <v>416</v>
      </c>
      <c r="G127" t="s">
        <v>419</v>
      </c>
      <c r="H127" t="s">
        <v>423</v>
      </c>
      <c r="I127">
        <v>200</v>
      </c>
      <c r="J127">
        <v>400</v>
      </c>
      <c r="M127" t="str">
        <f>CONCATENATE(Table1[[#This Row],[Product]],Table1[[#This Row],[Region]])</f>
        <v>SmartwatchEast</v>
      </c>
      <c r="N127" t="str">
        <f>CONCATENATE(Table1[[#This Row],[Product]],Table1[[#This Row],[Age Group]],Table1[[#This Row],[Gender]])</f>
        <v>Smartwatch26-35Male</v>
      </c>
    </row>
    <row r="128" spans="1:14" x14ac:dyDescent="0.35">
      <c r="A128" t="s">
        <v>128</v>
      </c>
      <c r="B128" s="1">
        <v>45518</v>
      </c>
      <c r="C128" t="s">
        <v>211</v>
      </c>
      <c r="D128" s="3">
        <v>1</v>
      </c>
      <c r="E128" t="s">
        <v>333</v>
      </c>
      <c r="F128" t="s">
        <v>415</v>
      </c>
      <c r="G128" t="s">
        <v>418</v>
      </c>
      <c r="H128" t="s">
        <v>422</v>
      </c>
      <c r="I128">
        <v>700</v>
      </c>
      <c r="J128">
        <v>700</v>
      </c>
      <c r="M128" t="str">
        <f>CONCATENATE(Table1[[#This Row],[Product]],Table1[[#This Row],[Region]])</f>
        <v>LaptopSouth</v>
      </c>
      <c r="N128" t="str">
        <f>CONCATENATE(Table1[[#This Row],[Product]],Table1[[#This Row],[Age Group]],Table1[[#This Row],[Gender]])</f>
        <v>Laptop18-25Female</v>
      </c>
    </row>
    <row r="129" spans="1:14" x14ac:dyDescent="0.35">
      <c r="A129" t="s">
        <v>129</v>
      </c>
      <c r="B129" s="1">
        <v>45522</v>
      </c>
      <c r="C129" t="s">
        <v>213</v>
      </c>
      <c r="D129" s="3">
        <v>4</v>
      </c>
      <c r="E129" t="s">
        <v>334</v>
      </c>
      <c r="F129" t="s">
        <v>416</v>
      </c>
      <c r="G129" t="s">
        <v>417</v>
      </c>
      <c r="H129" t="s">
        <v>424</v>
      </c>
      <c r="I129">
        <v>500</v>
      </c>
      <c r="J129">
        <v>2000</v>
      </c>
      <c r="M129" t="str">
        <f>CONCATENATE(Table1[[#This Row],[Product]],Table1[[#This Row],[Region]])</f>
        <v>SmartphoneWest</v>
      </c>
      <c r="N129" t="str">
        <f>CONCATENATE(Table1[[#This Row],[Product]],Table1[[#This Row],[Age Group]],Table1[[#This Row],[Gender]])</f>
        <v>Smartphone36-45Male</v>
      </c>
    </row>
    <row r="130" spans="1:14" x14ac:dyDescent="0.35">
      <c r="A130" t="s">
        <v>130</v>
      </c>
      <c r="B130" s="1">
        <v>45522</v>
      </c>
      <c r="C130" t="s">
        <v>213</v>
      </c>
      <c r="D130" s="3">
        <v>3</v>
      </c>
      <c r="E130" t="s">
        <v>335</v>
      </c>
      <c r="F130" t="s">
        <v>416</v>
      </c>
      <c r="G130" t="s">
        <v>420</v>
      </c>
      <c r="H130" t="s">
        <v>424</v>
      </c>
      <c r="I130">
        <v>500</v>
      </c>
      <c r="J130">
        <v>1500</v>
      </c>
      <c r="M130" t="str">
        <f>CONCATENATE(Table1[[#This Row],[Product]],Table1[[#This Row],[Region]])</f>
        <v>SmartphoneWest</v>
      </c>
      <c r="N130" t="str">
        <f>CONCATENATE(Table1[[#This Row],[Product]],Table1[[#This Row],[Age Group]],Table1[[#This Row],[Gender]])</f>
        <v>Smartphone46-60Male</v>
      </c>
    </row>
    <row r="131" spans="1:14" x14ac:dyDescent="0.35">
      <c r="A131" t="s">
        <v>131</v>
      </c>
      <c r="B131" s="1">
        <v>45522</v>
      </c>
      <c r="C131" t="s">
        <v>211</v>
      </c>
      <c r="D131" s="3">
        <v>2</v>
      </c>
      <c r="E131" t="s">
        <v>336</v>
      </c>
      <c r="F131" t="s">
        <v>415</v>
      </c>
      <c r="G131" t="s">
        <v>417</v>
      </c>
      <c r="H131" t="s">
        <v>423</v>
      </c>
      <c r="I131">
        <v>700</v>
      </c>
      <c r="J131">
        <v>1400</v>
      </c>
      <c r="M131" t="str">
        <f>CONCATENATE(Table1[[#This Row],[Product]],Table1[[#This Row],[Region]])</f>
        <v>LaptopEast</v>
      </c>
      <c r="N131" t="str">
        <f>CONCATENATE(Table1[[#This Row],[Product]],Table1[[#This Row],[Age Group]],Table1[[#This Row],[Gender]])</f>
        <v>Laptop36-45Female</v>
      </c>
    </row>
    <row r="132" spans="1:14" x14ac:dyDescent="0.35">
      <c r="A132" t="s">
        <v>132</v>
      </c>
      <c r="B132" s="1">
        <v>45522</v>
      </c>
      <c r="C132" t="s">
        <v>211</v>
      </c>
      <c r="D132" s="3">
        <v>2</v>
      </c>
      <c r="E132" t="s">
        <v>337</v>
      </c>
      <c r="F132" t="s">
        <v>416</v>
      </c>
      <c r="G132" t="s">
        <v>417</v>
      </c>
      <c r="H132" t="s">
        <v>421</v>
      </c>
      <c r="I132">
        <v>700</v>
      </c>
      <c r="J132">
        <v>1400</v>
      </c>
      <c r="M132" t="str">
        <f>CONCATENATE(Table1[[#This Row],[Product]],Table1[[#This Row],[Region]])</f>
        <v>LaptopNorth</v>
      </c>
      <c r="N132" t="str">
        <f>CONCATENATE(Table1[[#This Row],[Product]],Table1[[#This Row],[Age Group]],Table1[[#This Row],[Gender]])</f>
        <v>Laptop36-45Male</v>
      </c>
    </row>
    <row r="133" spans="1:14" x14ac:dyDescent="0.35">
      <c r="A133" t="s">
        <v>133</v>
      </c>
      <c r="B133" s="1">
        <v>45524</v>
      </c>
      <c r="C133" t="s">
        <v>214</v>
      </c>
      <c r="D133" s="3">
        <v>5</v>
      </c>
      <c r="E133" t="s">
        <v>338</v>
      </c>
      <c r="F133" t="s">
        <v>415</v>
      </c>
      <c r="G133" t="s">
        <v>418</v>
      </c>
      <c r="H133" t="s">
        <v>421</v>
      </c>
      <c r="I133">
        <v>300</v>
      </c>
      <c r="J133">
        <v>1500</v>
      </c>
      <c r="M133" t="str">
        <f>CONCATENATE(Table1[[#This Row],[Product]],Table1[[#This Row],[Region]])</f>
        <v>TabletNorth</v>
      </c>
      <c r="N133" t="str">
        <f>CONCATENATE(Table1[[#This Row],[Product]],Table1[[#This Row],[Age Group]],Table1[[#This Row],[Gender]])</f>
        <v>Tablet18-25Female</v>
      </c>
    </row>
    <row r="134" spans="1:14" x14ac:dyDescent="0.35">
      <c r="A134" t="s">
        <v>134</v>
      </c>
      <c r="B134" s="1">
        <v>45524</v>
      </c>
      <c r="C134" t="s">
        <v>214</v>
      </c>
      <c r="D134" s="3">
        <v>4</v>
      </c>
      <c r="E134" t="s">
        <v>339</v>
      </c>
      <c r="F134" t="s">
        <v>415</v>
      </c>
      <c r="G134" t="s">
        <v>417</v>
      </c>
      <c r="H134" t="s">
        <v>423</v>
      </c>
      <c r="I134">
        <v>300</v>
      </c>
      <c r="J134">
        <v>1200</v>
      </c>
      <c r="M134" t="str">
        <f>CONCATENATE(Table1[[#This Row],[Product]],Table1[[#This Row],[Region]])</f>
        <v>TabletEast</v>
      </c>
      <c r="N134" t="str">
        <f>CONCATENATE(Table1[[#This Row],[Product]],Table1[[#This Row],[Age Group]],Table1[[#This Row],[Gender]])</f>
        <v>Tablet36-45Female</v>
      </c>
    </row>
    <row r="135" spans="1:14" x14ac:dyDescent="0.35">
      <c r="A135" t="s">
        <v>135</v>
      </c>
      <c r="B135" s="1">
        <v>45525</v>
      </c>
      <c r="C135" t="s">
        <v>214</v>
      </c>
      <c r="D135" s="3">
        <v>5</v>
      </c>
      <c r="E135" t="s">
        <v>340</v>
      </c>
      <c r="F135" t="s">
        <v>416</v>
      </c>
      <c r="G135" t="s">
        <v>419</v>
      </c>
      <c r="H135" t="s">
        <v>423</v>
      </c>
      <c r="I135">
        <v>300</v>
      </c>
      <c r="J135">
        <v>1500</v>
      </c>
      <c r="M135" t="str">
        <f>CONCATENATE(Table1[[#This Row],[Product]],Table1[[#This Row],[Region]])</f>
        <v>TabletEast</v>
      </c>
      <c r="N135" t="str">
        <f>CONCATENATE(Table1[[#This Row],[Product]],Table1[[#This Row],[Age Group]],Table1[[#This Row],[Gender]])</f>
        <v>Tablet26-35Male</v>
      </c>
    </row>
    <row r="136" spans="1:14" x14ac:dyDescent="0.35">
      <c r="A136" t="s">
        <v>136</v>
      </c>
      <c r="B136" s="1">
        <v>45527</v>
      </c>
      <c r="C136" t="s">
        <v>211</v>
      </c>
      <c r="D136" s="3">
        <v>1</v>
      </c>
      <c r="E136" t="s">
        <v>341</v>
      </c>
      <c r="F136" t="s">
        <v>415</v>
      </c>
      <c r="G136" t="s">
        <v>418</v>
      </c>
      <c r="H136" t="s">
        <v>422</v>
      </c>
      <c r="I136">
        <v>700</v>
      </c>
      <c r="J136">
        <v>700</v>
      </c>
      <c r="M136" t="str">
        <f>CONCATENATE(Table1[[#This Row],[Product]],Table1[[#This Row],[Region]])</f>
        <v>LaptopSouth</v>
      </c>
      <c r="N136" t="str">
        <f>CONCATENATE(Table1[[#This Row],[Product]],Table1[[#This Row],[Age Group]],Table1[[#This Row],[Gender]])</f>
        <v>Laptop18-25Female</v>
      </c>
    </row>
    <row r="137" spans="1:14" x14ac:dyDescent="0.35">
      <c r="A137" t="s">
        <v>137</v>
      </c>
      <c r="B137" s="1">
        <v>45528</v>
      </c>
      <c r="C137" t="s">
        <v>213</v>
      </c>
      <c r="D137" s="3">
        <v>2</v>
      </c>
      <c r="E137" t="s">
        <v>342</v>
      </c>
      <c r="F137" t="s">
        <v>416</v>
      </c>
      <c r="G137" t="s">
        <v>418</v>
      </c>
      <c r="H137" t="s">
        <v>422</v>
      </c>
      <c r="I137">
        <v>500</v>
      </c>
      <c r="J137">
        <v>1000</v>
      </c>
      <c r="M137" t="str">
        <f>CONCATENATE(Table1[[#This Row],[Product]],Table1[[#This Row],[Region]])</f>
        <v>SmartphoneSouth</v>
      </c>
      <c r="N137" t="str">
        <f>CONCATENATE(Table1[[#This Row],[Product]],Table1[[#This Row],[Age Group]],Table1[[#This Row],[Gender]])</f>
        <v>Smartphone18-25Male</v>
      </c>
    </row>
    <row r="138" spans="1:14" x14ac:dyDescent="0.35">
      <c r="A138" t="s">
        <v>138</v>
      </c>
      <c r="B138" s="1">
        <v>45528</v>
      </c>
      <c r="C138" t="s">
        <v>213</v>
      </c>
      <c r="D138" s="3">
        <v>1</v>
      </c>
      <c r="E138" t="s">
        <v>343</v>
      </c>
      <c r="F138" t="s">
        <v>415</v>
      </c>
      <c r="G138" t="s">
        <v>420</v>
      </c>
      <c r="H138" t="s">
        <v>422</v>
      </c>
      <c r="I138">
        <v>500</v>
      </c>
      <c r="J138">
        <v>500</v>
      </c>
      <c r="M138" t="str">
        <f>CONCATENATE(Table1[[#This Row],[Product]],Table1[[#This Row],[Region]])</f>
        <v>SmartphoneSouth</v>
      </c>
      <c r="N138" t="str">
        <f>CONCATENATE(Table1[[#This Row],[Product]],Table1[[#This Row],[Age Group]],Table1[[#This Row],[Gender]])</f>
        <v>Smartphone46-60Female</v>
      </c>
    </row>
    <row r="139" spans="1:14" x14ac:dyDescent="0.35">
      <c r="A139" t="s">
        <v>139</v>
      </c>
      <c r="B139" s="1">
        <v>45532</v>
      </c>
      <c r="C139" t="s">
        <v>212</v>
      </c>
      <c r="D139" s="3">
        <v>2</v>
      </c>
      <c r="E139" t="s">
        <v>344</v>
      </c>
      <c r="F139" t="s">
        <v>416</v>
      </c>
      <c r="G139" t="s">
        <v>419</v>
      </c>
      <c r="H139" t="s">
        <v>423</v>
      </c>
      <c r="I139">
        <v>100</v>
      </c>
      <c r="J139">
        <v>200</v>
      </c>
      <c r="M139" t="str">
        <f>CONCATENATE(Table1[[#This Row],[Product]],Table1[[#This Row],[Region]])</f>
        <v>HeadphonesEast</v>
      </c>
      <c r="N139" t="str">
        <f>CONCATENATE(Table1[[#This Row],[Product]],Table1[[#This Row],[Age Group]],Table1[[#This Row],[Gender]])</f>
        <v>Headphones26-35Male</v>
      </c>
    </row>
    <row r="140" spans="1:14" x14ac:dyDescent="0.35">
      <c r="A140" t="s">
        <v>140</v>
      </c>
      <c r="B140" s="1">
        <v>45533</v>
      </c>
      <c r="C140" t="s">
        <v>213</v>
      </c>
      <c r="D140" s="3">
        <v>1</v>
      </c>
      <c r="E140" t="s">
        <v>345</v>
      </c>
      <c r="F140" t="s">
        <v>416</v>
      </c>
      <c r="G140" t="s">
        <v>419</v>
      </c>
      <c r="H140" t="s">
        <v>422</v>
      </c>
      <c r="I140">
        <v>500</v>
      </c>
      <c r="J140">
        <v>500</v>
      </c>
      <c r="M140" t="str">
        <f>CONCATENATE(Table1[[#This Row],[Product]],Table1[[#This Row],[Region]])</f>
        <v>SmartphoneSouth</v>
      </c>
      <c r="N140" t="str">
        <f>CONCATENATE(Table1[[#This Row],[Product]],Table1[[#This Row],[Age Group]],Table1[[#This Row],[Gender]])</f>
        <v>Smartphone26-35Male</v>
      </c>
    </row>
    <row r="141" spans="1:14" x14ac:dyDescent="0.35">
      <c r="A141" t="s">
        <v>141</v>
      </c>
      <c r="B141" s="1">
        <v>45534</v>
      </c>
      <c r="C141" t="s">
        <v>212</v>
      </c>
      <c r="D141" s="3">
        <v>2</v>
      </c>
      <c r="E141" t="s">
        <v>346</v>
      </c>
      <c r="F141" t="s">
        <v>416</v>
      </c>
      <c r="G141" t="s">
        <v>420</v>
      </c>
      <c r="H141" t="s">
        <v>422</v>
      </c>
      <c r="I141">
        <v>100</v>
      </c>
      <c r="J141">
        <v>200</v>
      </c>
      <c r="M141" t="str">
        <f>CONCATENATE(Table1[[#This Row],[Product]],Table1[[#This Row],[Region]])</f>
        <v>HeadphonesSouth</v>
      </c>
      <c r="N141" t="str">
        <f>CONCATENATE(Table1[[#This Row],[Product]],Table1[[#This Row],[Age Group]],Table1[[#This Row],[Gender]])</f>
        <v>Headphones46-60Male</v>
      </c>
    </row>
    <row r="142" spans="1:14" x14ac:dyDescent="0.35">
      <c r="A142" t="s">
        <v>142</v>
      </c>
      <c r="B142" s="1">
        <v>45535</v>
      </c>
      <c r="C142" t="s">
        <v>212</v>
      </c>
      <c r="D142" s="3">
        <v>1</v>
      </c>
      <c r="E142" t="s">
        <v>347</v>
      </c>
      <c r="F142" t="s">
        <v>415</v>
      </c>
      <c r="G142" t="s">
        <v>418</v>
      </c>
      <c r="H142" t="s">
        <v>424</v>
      </c>
      <c r="I142">
        <v>100</v>
      </c>
      <c r="J142">
        <v>100</v>
      </c>
      <c r="M142" t="str">
        <f>CONCATENATE(Table1[[#This Row],[Product]],Table1[[#This Row],[Region]])</f>
        <v>HeadphonesWest</v>
      </c>
      <c r="N142" t="str">
        <f>CONCATENATE(Table1[[#This Row],[Product]],Table1[[#This Row],[Age Group]],Table1[[#This Row],[Gender]])</f>
        <v>Headphones18-25Female</v>
      </c>
    </row>
    <row r="143" spans="1:14" x14ac:dyDescent="0.35">
      <c r="A143" t="s">
        <v>143</v>
      </c>
      <c r="B143" s="1">
        <v>45543</v>
      </c>
      <c r="C143" t="s">
        <v>212</v>
      </c>
      <c r="D143" s="3">
        <v>5</v>
      </c>
      <c r="E143" t="s">
        <v>348</v>
      </c>
      <c r="F143" t="s">
        <v>415</v>
      </c>
      <c r="G143" t="s">
        <v>417</v>
      </c>
      <c r="H143" t="s">
        <v>422</v>
      </c>
      <c r="I143">
        <v>100</v>
      </c>
      <c r="J143">
        <v>500</v>
      </c>
      <c r="M143" t="str">
        <f>CONCATENATE(Table1[[#This Row],[Product]],Table1[[#This Row],[Region]])</f>
        <v>HeadphonesSouth</v>
      </c>
      <c r="N143" t="str">
        <f>CONCATENATE(Table1[[#This Row],[Product]],Table1[[#This Row],[Age Group]],Table1[[#This Row],[Gender]])</f>
        <v>Headphones36-45Female</v>
      </c>
    </row>
    <row r="144" spans="1:14" x14ac:dyDescent="0.35">
      <c r="A144" t="s">
        <v>144</v>
      </c>
      <c r="B144" s="1">
        <v>45543</v>
      </c>
      <c r="C144" t="s">
        <v>211</v>
      </c>
      <c r="D144" s="3">
        <v>2</v>
      </c>
      <c r="E144" t="s">
        <v>349</v>
      </c>
      <c r="F144" t="s">
        <v>415</v>
      </c>
      <c r="G144" t="s">
        <v>418</v>
      </c>
      <c r="H144" t="s">
        <v>423</v>
      </c>
      <c r="I144">
        <v>700</v>
      </c>
      <c r="J144">
        <v>1400</v>
      </c>
      <c r="M144" t="str">
        <f>CONCATENATE(Table1[[#This Row],[Product]],Table1[[#This Row],[Region]])</f>
        <v>LaptopEast</v>
      </c>
      <c r="N144" t="str">
        <f>CONCATENATE(Table1[[#This Row],[Product]],Table1[[#This Row],[Age Group]],Table1[[#This Row],[Gender]])</f>
        <v>Laptop18-25Female</v>
      </c>
    </row>
    <row r="145" spans="1:14" x14ac:dyDescent="0.35">
      <c r="A145" t="s">
        <v>145</v>
      </c>
      <c r="B145" s="1">
        <v>45544</v>
      </c>
      <c r="C145" t="s">
        <v>212</v>
      </c>
      <c r="D145" s="3">
        <v>5</v>
      </c>
      <c r="E145" t="s">
        <v>350</v>
      </c>
      <c r="F145" t="s">
        <v>415</v>
      </c>
      <c r="G145" t="s">
        <v>420</v>
      </c>
      <c r="H145" t="s">
        <v>422</v>
      </c>
      <c r="I145">
        <v>100</v>
      </c>
      <c r="J145">
        <v>500</v>
      </c>
      <c r="M145" t="str">
        <f>CONCATENATE(Table1[[#This Row],[Product]],Table1[[#This Row],[Region]])</f>
        <v>HeadphonesSouth</v>
      </c>
      <c r="N145" t="str">
        <f>CONCATENATE(Table1[[#This Row],[Product]],Table1[[#This Row],[Age Group]],Table1[[#This Row],[Gender]])</f>
        <v>Headphones46-60Female</v>
      </c>
    </row>
    <row r="146" spans="1:14" x14ac:dyDescent="0.35">
      <c r="A146" t="s">
        <v>146</v>
      </c>
      <c r="B146" s="1">
        <v>45546</v>
      </c>
      <c r="C146" t="s">
        <v>214</v>
      </c>
      <c r="D146" s="3">
        <v>1</v>
      </c>
      <c r="E146" t="s">
        <v>351</v>
      </c>
      <c r="F146" t="s">
        <v>416</v>
      </c>
      <c r="G146" t="s">
        <v>417</v>
      </c>
      <c r="H146" t="s">
        <v>424</v>
      </c>
      <c r="I146">
        <v>300</v>
      </c>
      <c r="J146">
        <v>300</v>
      </c>
      <c r="M146" t="str">
        <f>CONCATENATE(Table1[[#This Row],[Product]],Table1[[#This Row],[Region]])</f>
        <v>TabletWest</v>
      </c>
      <c r="N146" t="str">
        <f>CONCATENATE(Table1[[#This Row],[Product]],Table1[[#This Row],[Age Group]],Table1[[#This Row],[Gender]])</f>
        <v>Tablet36-45Male</v>
      </c>
    </row>
    <row r="147" spans="1:14" x14ac:dyDescent="0.35">
      <c r="A147" t="s">
        <v>147</v>
      </c>
      <c r="B147" s="1">
        <v>45548</v>
      </c>
      <c r="C147" t="s">
        <v>211</v>
      </c>
      <c r="D147" s="3">
        <v>5</v>
      </c>
      <c r="E147" t="s">
        <v>352</v>
      </c>
      <c r="F147" t="s">
        <v>416</v>
      </c>
      <c r="G147" t="s">
        <v>417</v>
      </c>
      <c r="H147" t="s">
        <v>423</v>
      </c>
      <c r="I147">
        <v>700</v>
      </c>
      <c r="J147">
        <v>3500</v>
      </c>
      <c r="M147" t="str">
        <f>CONCATENATE(Table1[[#This Row],[Product]],Table1[[#This Row],[Region]])</f>
        <v>LaptopEast</v>
      </c>
      <c r="N147" t="str">
        <f>CONCATENATE(Table1[[#This Row],[Product]],Table1[[#This Row],[Age Group]],Table1[[#This Row],[Gender]])</f>
        <v>Laptop36-45Male</v>
      </c>
    </row>
    <row r="148" spans="1:14" x14ac:dyDescent="0.35">
      <c r="A148" t="s">
        <v>148</v>
      </c>
      <c r="B148" s="1">
        <v>45549</v>
      </c>
      <c r="C148" t="s">
        <v>213</v>
      </c>
      <c r="D148" s="3">
        <v>1</v>
      </c>
      <c r="E148" t="s">
        <v>353</v>
      </c>
      <c r="F148" t="s">
        <v>416</v>
      </c>
      <c r="G148" t="s">
        <v>419</v>
      </c>
      <c r="H148" t="s">
        <v>422</v>
      </c>
      <c r="I148">
        <v>500</v>
      </c>
      <c r="J148">
        <v>500</v>
      </c>
      <c r="M148" t="str">
        <f>CONCATENATE(Table1[[#This Row],[Product]],Table1[[#This Row],[Region]])</f>
        <v>SmartphoneSouth</v>
      </c>
      <c r="N148" t="str">
        <f>CONCATENATE(Table1[[#This Row],[Product]],Table1[[#This Row],[Age Group]],Table1[[#This Row],[Gender]])</f>
        <v>Smartphone26-35Male</v>
      </c>
    </row>
    <row r="149" spans="1:14" x14ac:dyDescent="0.35">
      <c r="A149" t="s">
        <v>149</v>
      </c>
      <c r="B149" s="1">
        <v>45550</v>
      </c>
      <c r="C149" t="s">
        <v>213</v>
      </c>
      <c r="D149" s="3">
        <v>5</v>
      </c>
      <c r="E149" t="s">
        <v>354</v>
      </c>
      <c r="F149" t="s">
        <v>416</v>
      </c>
      <c r="G149" t="s">
        <v>418</v>
      </c>
      <c r="H149" t="s">
        <v>423</v>
      </c>
      <c r="I149">
        <v>500</v>
      </c>
      <c r="J149">
        <v>2500</v>
      </c>
      <c r="M149" t="str">
        <f>CONCATENATE(Table1[[#This Row],[Product]],Table1[[#This Row],[Region]])</f>
        <v>SmartphoneEast</v>
      </c>
      <c r="N149" t="str">
        <f>CONCATENATE(Table1[[#This Row],[Product]],Table1[[#This Row],[Age Group]],Table1[[#This Row],[Gender]])</f>
        <v>Smartphone18-25Male</v>
      </c>
    </row>
    <row r="150" spans="1:14" x14ac:dyDescent="0.35">
      <c r="A150" t="s">
        <v>150</v>
      </c>
      <c r="B150" s="1">
        <v>45551</v>
      </c>
      <c r="C150" t="s">
        <v>211</v>
      </c>
      <c r="D150" s="3">
        <v>5</v>
      </c>
      <c r="E150" t="s">
        <v>355</v>
      </c>
      <c r="F150" t="s">
        <v>415</v>
      </c>
      <c r="G150" t="s">
        <v>417</v>
      </c>
      <c r="H150" t="s">
        <v>422</v>
      </c>
      <c r="I150">
        <v>700</v>
      </c>
      <c r="J150">
        <v>3500</v>
      </c>
      <c r="M150" t="str">
        <f>CONCATENATE(Table1[[#This Row],[Product]],Table1[[#This Row],[Region]])</f>
        <v>LaptopSouth</v>
      </c>
      <c r="N150" t="str">
        <f>CONCATENATE(Table1[[#This Row],[Product]],Table1[[#This Row],[Age Group]],Table1[[#This Row],[Gender]])</f>
        <v>Laptop36-45Female</v>
      </c>
    </row>
    <row r="151" spans="1:14" x14ac:dyDescent="0.35">
      <c r="A151" t="s">
        <v>151</v>
      </c>
      <c r="B151" s="1">
        <v>45552</v>
      </c>
      <c r="C151" t="s">
        <v>210</v>
      </c>
      <c r="D151" s="3">
        <v>4</v>
      </c>
      <c r="E151" t="s">
        <v>356</v>
      </c>
      <c r="F151" t="s">
        <v>415</v>
      </c>
      <c r="G151" t="s">
        <v>418</v>
      </c>
      <c r="H151" t="s">
        <v>421</v>
      </c>
      <c r="I151">
        <v>200</v>
      </c>
      <c r="J151">
        <v>800</v>
      </c>
      <c r="M151" t="str">
        <f>CONCATENATE(Table1[[#This Row],[Product]],Table1[[#This Row],[Region]])</f>
        <v>SmartwatchNorth</v>
      </c>
      <c r="N151" t="str">
        <f>CONCATENATE(Table1[[#This Row],[Product]],Table1[[#This Row],[Age Group]],Table1[[#This Row],[Gender]])</f>
        <v>Smartwatch18-25Female</v>
      </c>
    </row>
    <row r="152" spans="1:14" x14ac:dyDescent="0.35">
      <c r="A152" t="s">
        <v>152</v>
      </c>
      <c r="B152" s="1">
        <v>45555</v>
      </c>
      <c r="C152" t="s">
        <v>214</v>
      </c>
      <c r="D152" s="3">
        <v>4</v>
      </c>
      <c r="E152" t="s">
        <v>357</v>
      </c>
      <c r="F152" t="s">
        <v>416</v>
      </c>
      <c r="G152" t="s">
        <v>417</v>
      </c>
      <c r="H152" t="s">
        <v>422</v>
      </c>
      <c r="I152">
        <v>300</v>
      </c>
      <c r="J152">
        <v>1200</v>
      </c>
      <c r="M152" t="str">
        <f>CONCATENATE(Table1[[#This Row],[Product]],Table1[[#This Row],[Region]])</f>
        <v>TabletSouth</v>
      </c>
      <c r="N152" t="str">
        <f>CONCATENATE(Table1[[#This Row],[Product]],Table1[[#This Row],[Age Group]],Table1[[#This Row],[Gender]])</f>
        <v>Tablet36-45Male</v>
      </c>
    </row>
    <row r="153" spans="1:14" x14ac:dyDescent="0.35">
      <c r="A153" t="s">
        <v>153</v>
      </c>
      <c r="B153" s="1">
        <v>45556</v>
      </c>
      <c r="C153" t="s">
        <v>213</v>
      </c>
      <c r="D153" s="3">
        <v>5</v>
      </c>
      <c r="E153" t="s">
        <v>358</v>
      </c>
      <c r="F153" t="s">
        <v>416</v>
      </c>
      <c r="G153" t="s">
        <v>418</v>
      </c>
      <c r="H153" t="s">
        <v>424</v>
      </c>
      <c r="I153">
        <v>500</v>
      </c>
      <c r="J153">
        <v>2500</v>
      </c>
      <c r="M153" t="str">
        <f>CONCATENATE(Table1[[#This Row],[Product]],Table1[[#This Row],[Region]])</f>
        <v>SmartphoneWest</v>
      </c>
      <c r="N153" t="str">
        <f>CONCATENATE(Table1[[#This Row],[Product]],Table1[[#This Row],[Age Group]],Table1[[#This Row],[Gender]])</f>
        <v>Smartphone18-25Male</v>
      </c>
    </row>
    <row r="154" spans="1:14" x14ac:dyDescent="0.35">
      <c r="A154" t="s">
        <v>154</v>
      </c>
      <c r="B154" s="1">
        <v>45559</v>
      </c>
      <c r="C154" t="s">
        <v>212</v>
      </c>
      <c r="D154" s="3">
        <v>4</v>
      </c>
      <c r="E154" t="s">
        <v>359</v>
      </c>
      <c r="F154" t="s">
        <v>415</v>
      </c>
      <c r="G154" t="s">
        <v>419</v>
      </c>
      <c r="H154" t="s">
        <v>422</v>
      </c>
      <c r="I154">
        <v>100</v>
      </c>
      <c r="J154">
        <v>400</v>
      </c>
      <c r="M154" t="str">
        <f>CONCATENATE(Table1[[#This Row],[Product]],Table1[[#This Row],[Region]])</f>
        <v>HeadphonesSouth</v>
      </c>
      <c r="N154" t="str">
        <f>CONCATENATE(Table1[[#This Row],[Product]],Table1[[#This Row],[Age Group]],Table1[[#This Row],[Gender]])</f>
        <v>Headphones26-35Female</v>
      </c>
    </row>
    <row r="155" spans="1:14" x14ac:dyDescent="0.35">
      <c r="A155" t="s">
        <v>155</v>
      </c>
      <c r="B155" s="1">
        <v>45559</v>
      </c>
      <c r="C155" t="s">
        <v>212</v>
      </c>
      <c r="D155" s="3">
        <v>3</v>
      </c>
      <c r="E155" t="s">
        <v>360</v>
      </c>
      <c r="F155" t="s">
        <v>416</v>
      </c>
      <c r="G155" t="s">
        <v>417</v>
      </c>
      <c r="H155" t="s">
        <v>423</v>
      </c>
      <c r="I155">
        <v>100</v>
      </c>
      <c r="J155">
        <v>300</v>
      </c>
      <c r="M155" t="str">
        <f>CONCATENATE(Table1[[#This Row],[Product]],Table1[[#This Row],[Region]])</f>
        <v>HeadphonesEast</v>
      </c>
      <c r="N155" t="str">
        <f>CONCATENATE(Table1[[#This Row],[Product]],Table1[[#This Row],[Age Group]],Table1[[#This Row],[Gender]])</f>
        <v>Headphones36-45Male</v>
      </c>
    </row>
    <row r="156" spans="1:14" x14ac:dyDescent="0.35">
      <c r="A156" t="s">
        <v>156</v>
      </c>
      <c r="B156" s="1">
        <v>45561</v>
      </c>
      <c r="C156" t="s">
        <v>214</v>
      </c>
      <c r="D156" s="3">
        <v>1</v>
      </c>
      <c r="E156" t="s">
        <v>361</v>
      </c>
      <c r="F156" t="s">
        <v>415</v>
      </c>
      <c r="G156" t="s">
        <v>420</v>
      </c>
      <c r="H156" t="s">
        <v>424</v>
      </c>
      <c r="I156">
        <v>300</v>
      </c>
      <c r="J156">
        <v>300</v>
      </c>
      <c r="M156" t="str">
        <f>CONCATENATE(Table1[[#This Row],[Product]],Table1[[#This Row],[Region]])</f>
        <v>TabletWest</v>
      </c>
      <c r="N156" t="str">
        <f>CONCATENATE(Table1[[#This Row],[Product]],Table1[[#This Row],[Age Group]],Table1[[#This Row],[Gender]])</f>
        <v>Tablet46-60Female</v>
      </c>
    </row>
    <row r="157" spans="1:14" x14ac:dyDescent="0.35">
      <c r="A157" t="s">
        <v>157</v>
      </c>
      <c r="B157" s="1">
        <v>45562</v>
      </c>
      <c r="C157" t="s">
        <v>214</v>
      </c>
      <c r="D157" s="3">
        <v>5</v>
      </c>
      <c r="E157" t="s">
        <v>362</v>
      </c>
      <c r="F157" t="s">
        <v>416</v>
      </c>
      <c r="G157" t="s">
        <v>419</v>
      </c>
      <c r="H157" t="s">
        <v>423</v>
      </c>
      <c r="I157">
        <v>300</v>
      </c>
      <c r="J157">
        <v>1500</v>
      </c>
      <c r="M157" t="str">
        <f>CONCATENATE(Table1[[#This Row],[Product]],Table1[[#This Row],[Region]])</f>
        <v>TabletEast</v>
      </c>
      <c r="N157" t="str">
        <f>CONCATENATE(Table1[[#This Row],[Product]],Table1[[#This Row],[Age Group]],Table1[[#This Row],[Gender]])</f>
        <v>Tablet26-35Male</v>
      </c>
    </row>
    <row r="158" spans="1:14" x14ac:dyDescent="0.35">
      <c r="A158" t="s">
        <v>158</v>
      </c>
      <c r="B158" s="1">
        <v>45562</v>
      </c>
      <c r="C158" t="s">
        <v>214</v>
      </c>
      <c r="D158" s="3">
        <v>4</v>
      </c>
      <c r="E158" t="s">
        <v>363</v>
      </c>
      <c r="F158" t="s">
        <v>415</v>
      </c>
      <c r="G158" t="s">
        <v>417</v>
      </c>
      <c r="H158" t="s">
        <v>423</v>
      </c>
      <c r="I158">
        <v>300</v>
      </c>
      <c r="J158">
        <v>1200</v>
      </c>
      <c r="M158" t="str">
        <f>CONCATENATE(Table1[[#This Row],[Product]],Table1[[#This Row],[Region]])</f>
        <v>TabletEast</v>
      </c>
      <c r="N158" t="str">
        <f>CONCATENATE(Table1[[#This Row],[Product]],Table1[[#This Row],[Age Group]],Table1[[#This Row],[Gender]])</f>
        <v>Tablet36-45Female</v>
      </c>
    </row>
    <row r="159" spans="1:14" x14ac:dyDescent="0.35">
      <c r="A159" t="s">
        <v>159</v>
      </c>
      <c r="B159" s="1">
        <v>45562</v>
      </c>
      <c r="C159" t="s">
        <v>211</v>
      </c>
      <c r="D159" s="3">
        <v>2</v>
      </c>
      <c r="E159" t="s">
        <v>364</v>
      </c>
      <c r="F159" t="s">
        <v>415</v>
      </c>
      <c r="G159" t="s">
        <v>417</v>
      </c>
      <c r="H159" t="s">
        <v>422</v>
      </c>
      <c r="I159">
        <v>700</v>
      </c>
      <c r="J159">
        <v>1400</v>
      </c>
      <c r="M159" t="str">
        <f>CONCATENATE(Table1[[#This Row],[Product]],Table1[[#This Row],[Region]])</f>
        <v>LaptopSouth</v>
      </c>
      <c r="N159" t="str">
        <f>CONCATENATE(Table1[[#This Row],[Product]],Table1[[#This Row],[Age Group]],Table1[[#This Row],[Gender]])</f>
        <v>Laptop36-45Female</v>
      </c>
    </row>
    <row r="160" spans="1:14" x14ac:dyDescent="0.35">
      <c r="A160" t="s">
        <v>160</v>
      </c>
      <c r="B160" s="1">
        <v>45565</v>
      </c>
      <c r="C160" t="s">
        <v>212</v>
      </c>
      <c r="D160" s="3">
        <v>2</v>
      </c>
      <c r="E160" t="s">
        <v>365</v>
      </c>
      <c r="F160" t="s">
        <v>416</v>
      </c>
      <c r="G160" t="s">
        <v>420</v>
      </c>
      <c r="H160" t="s">
        <v>423</v>
      </c>
      <c r="I160">
        <v>100</v>
      </c>
      <c r="J160">
        <v>200</v>
      </c>
      <c r="M160" t="str">
        <f>CONCATENATE(Table1[[#This Row],[Product]],Table1[[#This Row],[Region]])</f>
        <v>HeadphonesEast</v>
      </c>
      <c r="N160" t="str">
        <f>CONCATENATE(Table1[[#This Row],[Product]],Table1[[#This Row],[Age Group]],Table1[[#This Row],[Gender]])</f>
        <v>Headphones46-60Male</v>
      </c>
    </row>
    <row r="161" spans="1:14" x14ac:dyDescent="0.35">
      <c r="A161" t="s">
        <v>161</v>
      </c>
      <c r="B161" s="1">
        <v>45568</v>
      </c>
      <c r="C161" t="s">
        <v>211</v>
      </c>
      <c r="D161" s="3">
        <v>3</v>
      </c>
      <c r="E161" t="s">
        <v>366</v>
      </c>
      <c r="F161" t="s">
        <v>415</v>
      </c>
      <c r="G161" t="s">
        <v>417</v>
      </c>
      <c r="H161" t="s">
        <v>424</v>
      </c>
      <c r="I161">
        <v>700</v>
      </c>
      <c r="J161">
        <v>2100</v>
      </c>
      <c r="M161" t="str">
        <f>CONCATENATE(Table1[[#This Row],[Product]],Table1[[#This Row],[Region]])</f>
        <v>LaptopWest</v>
      </c>
      <c r="N161" t="str">
        <f>CONCATENATE(Table1[[#This Row],[Product]],Table1[[#This Row],[Age Group]],Table1[[#This Row],[Gender]])</f>
        <v>Laptop36-45Female</v>
      </c>
    </row>
    <row r="162" spans="1:14" x14ac:dyDescent="0.35">
      <c r="A162" t="s">
        <v>162</v>
      </c>
      <c r="B162" s="1">
        <v>45571</v>
      </c>
      <c r="C162" t="s">
        <v>212</v>
      </c>
      <c r="D162" s="3">
        <v>2</v>
      </c>
      <c r="E162" t="s">
        <v>367</v>
      </c>
      <c r="F162" t="s">
        <v>415</v>
      </c>
      <c r="G162" t="s">
        <v>417</v>
      </c>
      <c r="H162" t="s">
        <v>424</v>
      </c>
      <c r="I162">
        <v>100</v>
      </c>
      <c r="J162">
        <v>200</v>
      </c>
      <c r="M162" t="str">
        <f>CONCATENATE(Table1[[#This Row],[Product]],Table1[[#This Row],[Region]])</f>
        <v>HeadphonesWest</v>
      </c>
      <c r="N162" t="str">
        <f>CONCATENATE(Table1[[#This Row],[Product]],Table1[[#This Row],[Age Group]],Table1[[#This Row],[Gender]])</f>
        <v>Headphones36-45Female</v>
      </c>
    </row>
    <row r="163" spans="1:14" x14ac:dyDescent="0.35">
      <c r="A163" t="s">
        <v>163</v>
      </c>
      <c r="B163" s="1">
        <v>45574</v>
      </c>
      <c r="C163" t="s">
        <v>214</v>
      </c>
      <c r="D163" s="3">
        <v>4</v>
      </c>
      <c r="E163" t="s">
        <v>368</v>
      </c>
      <c r="F163" t="s">
        <v>415</v>
      </c>
      <c r="G163" t="s">
        <v>417</v>
      </c>
      <c r="H163" t="s">
        <v>423</v>
      </c>
      <c r="I163">
        <v>300</v>
      </c>
      <c r="J163">
        <v>1200</v>
      </c>
      <c r="M163" t="str">
        <f>CONCATENATE(Table1[[#This Row],[Product]],Table1[[#This Row],[Region]])</f>
        <v>TabletEast</v>
      </c>
      <c r="N163" t="str">
        <f>CONCATENATE(Table1[[#This Row],[Product]],Table1[[#This Row],[Age Group]],Table1[[#This Row],[Gender]])</f>
        <v>Tablet36-45Female</v>
      </c>
    </row>
    <row r="164" spans="1:14" x14ac:dyDescent="0.35">
      <c r="A164" t="s">
        <v>164</v>
      </c>
      <c r="B164" s="1">
        <v>45574</v>
      </c>
      <c r="C164" t="s">
        <v>213</v>
      </c>
      <c r="D164" s="3">
        <v>3</v>
      </c>
      <c r="E164" t="s">
        <v>369</v>
      </c>
      <c r="F164" t="s">
        <v>415</v>
      </c>
      <c r="G164" t="s">
        <v>419</v>
      </c>
      <c r="H164" t="s">
        <v>421</v>
      </c>
      <c r="I164">
        <v>500</v>
      </c>
      <c r="J164">
        <v>1500</v>
      </c>
      <c r="M164" t="str">
        <f>CONCATENATE(Table1[[#This Row],[Product]],Table1[[#This Row],[Region]])</f>
        <v>SmartphoneNorth</v>
      </c>
      <c r="N164" t="str">
        <f>CONCATENATE(Table1[[#This Row],[Product]],Table1[[#This Row],[Age Group]],Table1[[#This Row],[Gender]])</f>
        <v>Smartphone26-35Female</v>
      </c>
    </row>
    <row r="165" spans="1:14" x14ac:dyDescent="0.35">
      <c r="A165" t="s">
        <v>165</v>
      </c>
      <c r="B165" s="1">
        <v>45575</v>
      </c>
      <c r="C165" t="s">
        <v>211</v>
      </c>
      <c r="D165" s="3">
        <v>2</v>
      </c>
      <c r="E165" t="s">
        <v>370</v>
      </c>
      <c r="F165" t="s">
        <v>416</v>
      </c>
      <c r="G165" t="s">
        <v>419</v>
      </c>
      <c r="H165" t="s">
        <v>421</v>
      </c>
      <c r="I165">
        <v>700</v>
      </c>
      <c r="J165">
        <v>1400</v>
      </c>
      <c r="M165" t="str">
        <f>CONCATENATE(Table1[[#This Row],[Product]],Table1[[#This Row],[Region]])</f>
        <v>LaptopNorth</v>
      </c>
      <c r="N165" t="str">
        <f>CONCATENATE(Table1[[#This Row],[Product]],Table1[[#This Row],[Age Group]],Table1[[#This Row],[Gender]])</f>
        <v>Laptop26-35Male</v>
      </c>
    </row>
    <row r="166" spans="1:14" x14ac:dyDescent="0.35">
      <c r="A166" t="s">
        <v>166</v>
      </c>
      <c r="B166" s="1">
        <v>45575</v>
      </c>
      <c r="C166" t="s">
        <v>210</v>
      </c>
      <c r="D166" s="3">
        <v>2</v>
      </c>
      <c r="E166" t="s">
        <v>371</v>
      </c>
      <c r="F166" t="s">
        <v>416</v>
      </c>
      <c r="G166" t="s">
        <v>420</v>
      </c>
      <c r="H166" t="s">
        <v>424</v>
      </c>
      <c r="I166">
        <v>200</v>
      </c>
      <c r="J166">
        <v>400</v>
      </c>
      <c r="M166" t="str">
        <f>CONCATENATE(Table1[[#This Row],[Product]],Table1[[#This Row],[Region]])</f>
        <v>SmartwatchWest</v>
      </c>
      <c r="N166" t="str">
        <f>CONCATENATE(Table1[[#This Row],[Product]],Table1[[#This Row],[Age Group]],Table1[[#This Row],[Gender]])</f>
        <v>Smartwatch46-60Male</v>
      </c>
    </row>
    <row r="167" spans="1:14" x14ac:dyDescent="0.35">
      <c r="A167" t="s">
        <v>167</v>
      </c>
      <c r="B167" s="1">
        <v>45577</v>
      </c>
      <c r="C167" t="s">
        <v>214</v>
      </c>
      <c r="D167" s="3">
        <v>4</v>
      </c>
      <c r="E167" t="s">
        <v>372</v>
      </c>
      <c r="F167" t="s">
        <v>416</v>
      </c>
      <c r="G167" t="s">
        <v>419</v>
      </c>
      <c r="H167" t="s">
        <v>423</v>
      </c>
      <c r="I167">
        <v>300</v>
      </c>
      <c r="J167">
        <v>1200</v>
      </c>
      <c r="M167" t="str">
        <f>CONCATENATE(Table1[[#This Row],[Product]],Table1[[#This Row],[Region]])</f>
        <v>TabletEast</v>
      </c>
      <c r="N167" t="str">
        <f>CONCATENATE(Table1[[#This Row],[Product]],Table1[[#This Row],[Age Group]],Table1[[#This Row],[Gender]])</f>
        <v>Tablet26-35Male</v>
      </c>
    </row>
    <row r="168" spans="1:14" x14ac:dyDescent="0.35">
      <c r="A168" t="s">
        <v>168</v>
      </c>
      <c r="B168" s="1">
        <v>45580</v>
      </c>
      <c r="C168" t="s">
        <v>213</v>
      </c>
      <c r="D168" s="3">
        <v>1</v>
      </c>
      <c r="E168" t="s">
        <v>373</v>
      </c>
      <c r="F168" t="s">
        <v>416</v>
      </c>
      <c r="G168" t="s">
        <v>419</v>
      </c>
      <c r="H168" t="s">
        <v>423</v>
      </c>
      <c r="I168">
        <v>500</v>
      </c>
      <c r="J168">
        <v>500</v>
      </c>
      <c r="M168" t="str">
        <f>CONCATENATE(Table1[[#This Row],[Product]],Table1[[#This Row],[Region]])</f>
        <v>SmartphoneEast</v>
      </c>
      <c r="N168" t="str">
        <f>CONCATENATE(Table1[[#This Row],[Product]],Table1[[#This Row],[Age Group]],Table1[[#This Row],[Gender]])</f>
        <v>Smartphone26-35Male</v>
      </c>
    </row>
    <row r="169" spans="1:14" x14ac:dyDescent="0.35">
      <c r="A169" t="s">
        <v>169</v>
      </c>
      <c r="B169" s="1">
        <v>45584</v>
      </c>
      <c r="C169" t="s">
        <v>214</v>
      </c>
      <c r="D169" s="3">
        <v>1</v>
      </c>
      <c r="E169" t="s">
        <v>374</v>
      </c>
      <c r="F169" t="s">
        <v>416</v>
      </c>
      <c r="G169" t="s">
        <v>417</v>
      </c>
      <c r="H169" t="s">
        <v>421</v>
      </c>
      <c r="I169">
        <v>300</v>
      </c>
      <c r="J169">
        <v>300</v>
      </c>
      <c r="M169" t="str">
        <f>CONCATENATE(Table1[[#This Row],[Product]],Table1[[#This Row],[Region]])</f>
        <v>TabletNorth</v>
      </c>
      <c r="N169" t="str">
        <f>CONCATENATE(Table1[[#This Row],[Product]],Table1[[#This Row],[Age Group]],Table1[[#This Row],[Gender]])</f>
        <v>Tablet36-45Male</v>
      </c>
    </row>
    <row r="170" spans="1:14" x14ac:dyDescent="0.35">
      <c r="A170" t="s">
        <v>170</v>
      </c>
      <c r="B170" s="1">
        <v>45585</v>
      </c>
      <c r="C170" t="s">
        <v>212</v>
      </c>
      <c r="D170" s="3">
        <v>5</v>
      </c>
      <c r="E170" t="s">
        <v>375</v>
      </c>
      <c r="F170" t="s">
        <v>416</v>
      </c>
      <c r="G170" t="s">
        <v>419</v>
      </c>
      <c r="H170" t="s">
        <v>423</v>
      </c>
      <c r="I170">
        <v>100</v>
      </c>
      <c r="J170">
        <v>500</v>
      </c>
      <c r="M170" t="str">
        <f>CONCATENATE(Table1[[#This Row],[Product]],Table1[[#This Row],[Region]])</f>
        <v>HeadphonesEast</v>
      </c>
      <c r="N170" t="str">
        <f>CONCATENATE(Table1[[#This Row],[Product]],Table1[[#This Row],[Age Group]],Table1[[#This Row],[Gender]])</f>
        <v>Headphones26-35Male</v>
      </c>
    </row>
    <row r="171" spans="1:14" x14ac:dyDescent="0.35">
      <c r="A171" t="s">
        <v>171</v>
      </c>
      <c r="B171" s="1">
        <v>45586</v>
      </c>
      <c r="C171" t="s">
        <v>211</v>
      </c>
      <c r="D171" s="3">
        <v>5</v>
      </c>
      <c r="E171" t="s">
        <v>376</v>
      </c>
      <c r="F171" t="s">
        <v>416</v>
      </c>
      <c r="G171" t="s">
        <v>419</v>
      </c>
      <c r="H171" t="s">
        <v>423</v>
      </c>
      <c r="I171">
        <v>700</v>
      </c>
      <c r="J171">
        <v>3500</v>
      </c>
      <c r="M171" t="str">
        <f>CONCATENATE(Table1[[#This Row],[Product]],Table1[[#This Row],[Region]])</f>
        <v>LaptopEast</v>
      </c>
      <c r="N171" t="str">
        <f>CONCATENATE(Table1[[#This Row],[Product]],Table1[[#This Row],[Age Group]],Table1[[#This Row],[Gender]])</f>
        <v>Laptop26-35Male</v>
      </c>
    </row>
    <row r="172" spans="1:14" x14ac:dyDescent="0.35">
      <c r="A172" t="s">
        <v>172</v>
      </c>
      <c r="B172" s="1">
        <v>45587</v>
      </c>
      <c r="C172" t="s">
        <v>212</v>
      </c>
      <c r="D172" s="3">
        <v>2</v>
      </c>
      <c r="E172" t="s">
        <v>377</v>
      </c>
      <c r="F172" t="s">
        <v>415</v>
      </c>
      <c r="G172" t="s">
        <v>418</v>
      </c>
      <c r="H172" t="s">
        <v>424</v>
      </c>
      <c r="I172">
        <v>100</v>
      </c>
      <c r="J172">
        <v>200</v>
      </c>
      <c r="M172" t="str">
        <f>CONCATENATE(Table1[[#This Row],[Product]],Table1[[#This Row],[Region]])</f>
        <v>HeadphonesWest</v>
      </c>
      <c r="N172" t="str">
        <f>CONCATENATE(Table1[[#This Row],[Product]],Table1[[#This Row],[Age Group]],Table1[[#This Row],[Gender]])</f>
        <v>Headphones18-25Female</v>
      </c>
    </row>
    <row r="173" spans="1:14" x14ac:dyDescent="0.35">
      <c r="A173" t="s">
        <v>173</v>
      </c>
      <c r="B173" s="1">
        <v>45592</v>
      </c>
      <c r="C173" t="s">
        <v>210</v>
      </c>
      <c r="D173" s="3">
        <v>1</v>
      </c>
      <c r="E173" t="s">
        <v>378</v>
      </c>
      <c r="F173" t="s">
        <v>416</v>
      </c>
      <c r="G173" t="s">
        <v>419</v>
      </c>
      <c r="H173" t="s">
        <v>424</v>
      </c>
      <c r="I173">
        <v>200</v>
      </c>
      <c r="J173">
        <v>200</v>
      </c>
      <c r="M173" t="str">
        <f>CONCATENATE(Table1[[#This Row],[Product]],Table1[[#This Row],[Region]])</f>
        <v>SmartwatchWest</v>
      </c>
      <c r="N173" t="str">
        <f>CONCATENATE(Table1[[#This Row],[Product]],Table1[[#This Row],[Age Group]],Table1[[#This Row],[Gender]])</f>
        <v>Smartwatch26-35Male</v>
      </c>
    </row>
    <row r="174" spans="1:14" x14ac:dyDescent="0.35">
      <c r="A174" t="s">
        <v>174</v>
      </c>
      <c r="B174" s="1">
        <v>45595</v>
      </c>
      <c r="C174" t="s">
        <v>211</v>
      </c>
      <c r="D174" s="3">
        <v>3</v>
      </c>
      <c r="E174" t="s">
        <v>379</v>
      </c>
      <c r="F174" t="s">
        <v>415</v>
      </c>
      <c r="G174" t="s">
        <v>418</v>
      </c>
      <c r="H174" t="s">
        <v>424</v>
      </c>
      <c r="I174">
        <v>700</v>
      </c>
      <c r="J174">
        <v>2100</v>
      </c>
      <c r="M174" t="str">
        <f>CONCATENATE(Table1[[#This Row],[Product]],Table1[[#This Row],[Region]])</f>
        <v>LaptopWest</v>
      </c>
      <c r="N174" t="str">
        <f>CONCATENATE(Table1[[#This Row],[Product]],Table1[[#This Row],[Age Group]],Table1[[#This Row],[Gender]])</f>
        <v>Laptop18-25Female</v>
      </c>
    </row>
    <row r="175" spans="1:14" x14ac:dyDescent="0.35">
      <c r="A175" t="s">
        <v>175</v>
      </c>
      <c r="B175" s="1">
        <v>45598</v>
      </c>
      <c r="C175" t="s">
        <v>214</v>
      </c>
      <c r="D175" s="3">
        <v>2</v>
      </c>
      <c r="E175" t="s">
        <v>380</v>
      </c>
      <c r="F175" t="s">
        <v>416</v>
      </c>
      <c r="G175" t="s">
        <v>420</v>
      </c>
      <c r="H175" t="s">
        <v>422</v>
      </c>
      <c r="I175">
        <v>300</v>
      </c>
      <c r="J175">
        <v>600</v>
      </c>
      <c r="M175" t="str">
        <f>CONCATENATE(Table1[[#This Row],[Product]],Table1[[#This Row],[Region]])</f>
        <v>TabletSouth</v>
      </c>
      <c r="N175" t="str">
        <f>CONCATENATE(Table1[[#This Row],[Product]],Table1[[#This Row],[Age Group]],Table1[[#This Row],[Gender]])</f>
        <v>Tablet46-60Male</v>
      </c>
    </row>
    <row r="176" spans="1:14" x14ac:dyDescent="0.35">
      <c r="A176" t="s">
        <v>176</v>
      </c>
      <c r="B176" s="1">
        <v>45598</v>
      </c>
      <c r="C176" t="s">
        <v>214</v>
      </c>
      <c r="D176" s="3">
        <v>1</v>
      </c>
      <c r="E176" t="s">
        <v>381</v>
      </c>
      <c r="F176" t="s">
        <v>415</v>
      </c>
      <c r="G176" t="s">
        <v>418</v>
      </c>
      <c r="H176" t="s">
        <v>423</v>
      </c>
      <c r="I176">
        <v>300</v>
      </c>
      <c r="J176">
        <v>300</v>
      </c>
      <c r="M176" t="str">
        <f>CONCATENATE(Table1[[#This Row],[Product]],Table1[[#This Row],[Region]])</f>
        <v>TabletEast</v>
      </c>
      <c r="N176" t="str">
        <f>CONCATENATE(Table1[[#This Row],[Product]],Table1[[#This Row],[Age Group]],Table1[[#This Row],[Gender]])</f>
        <v>Tablet18-25Female</v>
      </c>
    </row>
    <row r="177" spans="1:14" x14ac:dyDescent="0.35">
      <c r="A177" t="s">
        <v>177</v>
      </c>
      <c r="B177" s="1">
        <v>45600</v>
      </c>
      <c r="C177" t="s">
        <v>214</v>
      </c>
      <c r="D177" s="3">
        <v>5</v>
      </c>
      <c r="E177" t="s">
        <v>382</v>
      </c>
      <c r="F177" t="s">
        <v>416</v>
      </c>
      <c r="G177" t="s">
        <v>419</v>
      </c>
      <c r="H177" t="s">
        <v>421</v>
      </c>
      <c r="I177">
        <v>300</v>
      </c>
      <c r="J177">
        <v>1500</v>
      </c>
      <c r="M177" t="str">
        <f>CONCATENATE(Table1[[#This Row],[Product]],Table1[[#This Row],[Region]])</f>
        <v>TabletNorth</v>
      </c>
      <c r="N177" t="str">
        <f>CONCATENATE(Table1[[#This Row],[Product]],Table1[[#This Row],[Age Group]],Table1[[#This Row],[Gender]])</f>
        <v>Tablet26-35Male</v>
      </c>
    </row>
    <row r="178" spans="1:14" x14ac:dyDescent="0.35">
      <c r="A178" t="s">
        <v>178</v>
      </c>
      <c r="B178" s="1">
        <v>45601</v>
      </c>
      <c r="C178" t="s">
        <v>211</v>
      </c>
      <c r="D178" s="3">
        <v>3</v>
      </c>
      <c r="E178" t="s">
        <v>383</v>
      </c>
      <c r="F178" t="s">
        <v>415</v>
      </c>
      <c r="G178" t="s">
        <v>417</v>
      </c>
      <c r="H178" t="s">
        <v>422</v>
      </c>
      <c r="I178">
        <v>700</v>
      </c>
      <c r="J178">
        <v>2100</v>
      </c>
      <c r="M178" t="str">
        <f>CONCATENATE(Table1[[#This Row],[Product]],Table1[[#This Row],[Region]])</f>
        <v>LaptopSouth</v>
      </c>
      <c r="N178" t="str">
        <f>CONCATENATE(Table1[[#This Row],[Product]],Table1[[#This Row],[Age Group]],Table1[[#This Row],[Gender]])</f>
        <v>Laptop36-45Female</v>
      </c>
    </row>
    <row r="179" spans="1:14" x14ac:dyDescent="0.35">
      <c r="A179" t="s">
        <v>179</v>
      </c>
      <c r="B179" s="1">
        <v>45605</v>
      </c>
      <c r="C179" t="s">
        <v>214</v>
      </c>
      <c r="D179" s="3">
        <v>2</v>
      </c>
      <c r="E179" t="s">
        <v>384</v>
      </c>
      <c r="F179" t="s">
        <v>415</v>
      </c>
      <c r="G179" t="s">
        <v>417</v>
      </c>
      <c r="H179" t="s">
        <v>423</v>
      </c>
      <c r="I179">
        <v>300</v>
      </c>
      <c r="J179">
        <v>600</v>
      </c>
      <c r="M179" t="str">
        <f>CONCATENATE(Table1[[#This Row],[Product]],Table1[[#This Row],[Region]])</f>
        <v>TabletEast</v>
      </c>
      <c r="N179" t="str">
        <f>CONCATENATE(Table1[[#This Row],[Product]],Table1[[#This Row],[Age Group]],Table1[[#This Row],[Gender]])</f>
        <v>Tablet36-45Female</v>
      </c>
    </row>
    <row r="180" spans="1:14" x14ac:dyDescent="0.35">
      <c r="A180" t="s">
        <v>180</v>
      </c>
      <c r="B180" s="1">
        <v>45606</v>
      </c>
      <c r="C180" t="s">
        <v>210</v>
      </c>
      <c r="D180" s="3">
        <v>4</v>
      </c>
      <c r="E180" t="s">
        <v>385</v>
      </c>
      <c r="F180" t="s">
        <v>415</v>
      </c>
      <c r="G180" t="s">
        <v>417</v>
      </c>
      <c r="H180" t="s">
        <v>422</v>
      </c>
      <c r="I180">
        <v>200</v>
      </c>
      <c r="J180">
        <v>800</v>
      </c>
      <c r="M180" t="str">
        <f>CONCATENATE(Table1[[#This Row],[Product]],Table1[[#This Row],[Region]])</f>
        <v>SmartwatchSouth</v>
      </c>
      <c r="N180" t="str">
        <f>CONCATENATE(Table1[[#This Row],[Product]],Table1[[#This Row],[Age Group]],Table1[[#This Row],[Gender]])</f>
        <v>Smartwatch36-45Female</v>
      </c>
    </row>
    <row r="181" spans="1:14" x14ac:dyDescent="0.35">
      <c r="A181" t="s">
        <v>181</v>
      </c>
      <c r="B181" s="1">
        <v>45607</v>
      </c>
      <c r="C181" t="s">
        <v>211</v>
      </c>
      <c r="D181" s="3">
        <v>3</v>
      </c>
      <c r="E181" t="s">
        <v>386</v>
      </c>
      <c r="F181" t="s">
        <v>416</v>
      </c>
      <c r="G181" t="s">
        <v>418</v>
      </c>
      <c r="H181" t="s">
        <v>422</v>
      </c>
      <c r="I181">
        <v>700</v>
      </c>
      <c r="J181">
        <v>2100</v>
      </c>
      <c r="M181" t="str">
        <f>CONCATENATE(Table1[[#This Row],[Product]],Table1[[#This Row],[Region]])</f>
        <v>LaptopSouth</v>
      </c>
      <c r="N181" t="str">
        <f>CONCATENATE(Table1[[#This Row],[Product]],Table1[[#This Row],[Age Group]],Table1[[#This Row],[Gender]])</f>
        <v>Laptop18-25Male</v>
      </c>
    </row>
    <row r="182" spans="1:14" x14ac:dyDescent="0.35">
      <c r="A182" t="s">
        <v>182</v>
      </c>
      <c r="B182" s="1">
        <v>45609</v>
      </c>
      <c r="C182" t="s">
        <v>214</v>
      </c>
      <c r="D182" s="3">
        <v>2</v>
      </c>
      <c r="E182" t="s">
        <v>387</v>
      </c>
      <c r="F182" t="s">
        <v>415</v>
      </c>
      <c r="G182" t="s">
        <v>418</v>
      </c>
      <c r="H182" t="s">
        <v>424</v>
      </c>
      <c r="I182">
        <v>300</v>
      </c>
      <c r="J182">
        <v>600</v>
      </c>
      <c r="M182" t="str">
        <f>CONCATENATE(Table1[[#This Row],[Product]],Table1[[#This Row],[Region]])</f>
        <v>TabletWest</v>
      </c>
      <c r="N182" t="str">
        <f>CONCATENATE(Table1[[#This Row],[Product]],Table1[[#This Row],[Age Group]],Table1[[#This Row],[Gender]])</f>
        <v>Tablet18-25Female</v>
      </c>
    </row>
    <row r="183" spans="1:14" x14ac:dyDescent="0.35">
      <c r="A183" t="s">
        <v>183</v>
      </c>
      <c r="B183" s="1">
        <v>45609</v>
      </c>
      <c r="C183" t="s">
        <v>211</v>
      </c>
      <c r="D183" s="3">
        <v>1</v>
      </c>
      <c r="E183" t="s">
        <v>388</v>
      </c>
      <c r="F183" t="s">
        <v>415</v>
      </c>
      <c r="G183" t="s">
        <v>419</v>
      </c>
      <c r="H183" t="s">
        <v>421</v>
      </c>
      <c r="I183">
        <v>700</v>
      </c>
      <c r="J183">
        <v>700</v>
      </c>
      <c r="M183" t="str">
        <f>CONCATENATE(Table1[[#This Row],[Product]],Table1[[#This Row],[Region]])</f>
        <v>LaptopNorth</v>
      </c>
      <c r="N183" t="str">
        <f>CONCATENATE(Table1[[#This Row],[Product]],Table1[[#This Row],[Age Group]],Table1[[#This Row],[Gender]])</f>
        <v>Laptop26-35Female</v>
      </c>
    </row>
    <row r="184" spans="1:14" x14ac:dyDescent="0.35">
      <c r="A184" t="s">
        <v>184</v>
      </c>
      <c r="B184" s="1">
        <v>45611</v>
      </c>
      <c r="C184" t="s">
        <v>212</v>
      </c>
      <c r="D184" s="3">
        <v>5</v>
      </c>
      <c r="E184" t="s">
        <v>389</v>
      </c>
      <c r="F184" t="s">
        <v>416</v>
      </c>
      <c r="G184" t="s">
        <v>420</v>
      </c>
      <c r="H184" t="s">
        <v>423</v>
      </c>
      <c r="I184">
        <v>100</v>
      </c>
      <c r="J184">
        <v>500</v>
      </c>
      <c r="M184" t="str">
        <f>CONCATENATE(Table1[[#This Row],[Product]],Table1[[#This Row],[Region]])</f>
        <v>HeadphonesEast</v>
      </c>
      <c r="N184" t="str">
        <f>CONCATENATE(Table1[[#This Row],[Product]],Table1[[#This Row],[Age Group]],Table1[[#This Row],[Gender]])</f>
        <v>Headphones46-60Male</v>
      </c>
    </row>
    <row r="185" spans="1:14" x14ac:dyDescent="0.35">
      <c r="A185" t="s">
        <v>185</v>
      </c>
      <c r="B185" s="1">
        <v>45618</v>
      </c>
      <c r="C185" t="s">
        <v>211</v>
      </c>
      <c r="D185" s="3">
        <v>5</v>
      </c>
      <c r="E185" t="s">
        <v>390</v>
      </c>
      <c r="F185" t="s">
        <v>415</v>
      </c>
      <c r="G185" t="s">
        <v>418</v>
      </c>
      <c r="H185" t="s">
        <v>423</v>
      </c>
      <c r="I185">
        <v>700</v>
      </c>
      <c r="J185">
        <v>3500</v>
      </c>
      <c r="M185" t="str">
        <f>CONCATENATE(Table1[[#This Row],[Product]],Table1[[#This Row],[Region]])</f>
        <v>LaptopEast</v>
      </c>
      <c r="N185" t="str">
        <f>CONCATENATE(Table1[[#This Row],[Product]],Table1[[#This Row],[Age Group]],Table1[[#This Row],[Gender]])</f>
        <v>Laptop18-25Female</v>
      </c>
    </row>
    <row r="186" spans="1:14" x14ac:dyDescent="0.35">
      <c r="A186" t="s">
        <v>186</v>
      </c>
      <c r="B186" s="1">
        <v>45618</v>
      </c>
      <c r="C186" t="s">
        <v>213</v>
      </c>
      <c r="D186" s="3">
        <v>5</v>
      </c>
      <c r="E186" t="s">
        <v>391</v>
      </c>
      <c r="F186" t="s">
        <v>416</v>
      </c>
      <c r="G186" t="s">
        <v>417</v>
      </c>
      <c r="H186" t="s">
        <v>422</v>
      </c>
      <c r="I186">
        <v>500</v>
      </c>
      <c r="J186">
        <v>2500</v>
      </c>
      <c r="M186" t="str">
        <f>CONCATENATE(Table1[[#This Row],[Product]],Table1[[#This Row],[Region]])</f>
        <v>SmartphoneSouth</v>
      </c>
      <c r="N186" t="str">
        <f>CONCATENATE(Table1[[#This Row],[Product]],Table1[[#This Row],[Age Group]],Table1[[#This Row],[Gender]])</f>
        <v>Smartphone36-45Male</v>
      </c>
    </row>
    <row r="187" spans="1:14" x14ac:dyDescent="0.35">
      <c r="A187" t="s">
        <v>187</v>
      </c>
      <c r="B187" s="1">
        <v>45619</v>
      </c>
      <c r="C187" t="s">
        <v>210</v>
      </c>
      <c r="D187" s="3">
        <v>3</v>
      </c>
      <c r="E187" t="s">
        <v>392</v>
      </c>
      <c r="F187" t="s">
        <v>415</v>
      </c>
      <c r="G187" t="s">
        <v>418</v>
      </c>
      <c r="H187" t="s">
        <v>424</v>
      </c>
      <c r="I187">
        <v>200</v>
      </c>
      <c r="J187">
        <v>600</v>
      </c>
      <c r="M187" t="str">
        <f>CONCATENATE(Table1[[#This Row],[Product]],Table1[[#This Row],[Region]])</f>
        <v>SmartwatchWest</v>
      </c>
      <c r="N187" t="str">
        <f>CONCATENATE(Table1[[#This Row],[Product]],Table1[[#This Row],[Age Group]],Table1[[#This Row],[Gender]])</f>
        <v>Smartwatch18-25Female</v>
      </c>
    </row>
    <row r="188" spans="1:14" x14ac:dyDescent="0.35">
      <c r="A188" t="s">
        <v>188</v>
      </c>
      <c r="B188" s="1">
        <v>45620</v>
      </c>
      <c r="C188" t="s">
        <v>213</v>
      </c>
      <c r="D188" s="3">
        <v>2</v>
      </c>
      <c r="E188" t="s">
        <v>393</v>
      </c>
      <c r="F188" t="s">
        <v>416</v>
      </c>
      <c r="G188" t="s">
        <v>418</v>
      </c>
      <c r="H188" t="s">
        <v>423</v>
      </c>
      <c r="I188">
        <v>500</v>
      </c>
      <c r="J188">
        <v>1000</v>
      </c>
      <c r="M188" t="str">
        <f>CONCATENATE(Table1[[#This Row],[Product]],Table1[[#This Row],[Region]])</f>
        <v>SmartphoneEast</v>
      </c>
      <c r="N188" t="str">
        <f>CONCATENATE(Table1[[#This Row],[Product]],Table1[[#This Row],[Age Group]],Table1[[#This Row],[Gender]])</f>
        <v>Smartphone18-25Male</v>
      </c>
    </row>
    <row r="189" spans="1:14" x14ac:dyDescent="0.35">
      <c r="A189" t="s">
        <v>189</v>
      </c>
      <c r="B189" s="1">
        <v>45622</v>
      </c>
      <c r="C189" t="s">
        <v>214</v>
      </c>
      <c r="D189" s="3">
        <v>1</v>
      </c>
      <c r="E189" t="s">
        <v>394</v>
      </c>
      <c r="F189" t="s">
        <v>416</v>
      </c>
      <c r="G189" t="s">
        <v>417</v>
      </c>
      <c r="H189" t="s">
        <v>421</v>
      </c>
      <c r="I189">
        <v>300</v>
      </c>
      <c r="J189">
        <v>300</v>
      </c>
      <c r="M189" t="str">
        <f>CONCATENATE(Table1[[#This Row],[Product]],Table1[[#This Row],[Region]])</f>
        <v>TabletNorth</v>
      </c>
      <c r="N189" t="str">
        <f>CONCATENATE(Table1[[#This Row],[Product]],Table1[[#This Row],[Age Group]],Table1[[#This Row],[Gender]])</f>
        <v>Tablet36-45Male</v>
      </c>
    </row>
    <row r="190" spans="1:14" x14ac:dyDescent="0.35">
      <c r="A190" t="s">
        <v>190</v>
      </c>
      <c r="B190" s="1">
        <v>45622</v>
      </c>
      <c r="C190" t="s">
        <v>213</v>
      </c>
      <c r="D190" s="3">
        <v>1</v>
      </c>
      <c r="E190" t="s">
        <v>395</v>
      </c>
      <c r="F190" t="s">
        <v>416</v>
      </c>
      <c r="G190" t="s">
        <v>417</v>
      </c>
      <c r="H190" t="s">
        <v>421</v>
      </c>
      <c r="I190">
        <v>500</v>
      </c>
      <c r="J190">
        <v>500</v>
      </c>
      <c r="M190" t="str">
        <f>CONCATENATE(Table1[[#This Row],[Product]],Table1[[#This Row],[Region]])</f>
        <v>SmartphoneNorth</v>
      </c>
      <c r="N190" t="str">
        <f>CONCATENATE(Table1[[#This Row],[Product]],Table1[[#This Row],[Age Group]],Table1[[#This Row],[Gender]])</f>
        <v>Smartphone36-45Male</v>
      </c>
    </row>
    <row r="191" spans="1:14" x14ac:dyDescent="0.35">
      <c r="A191" t="s">
        <v>191</v>
      </c>
      <c r="B191" s="1">
        <v>45629</v>
      </c>
      <c r="C191" t="s">
        <v>213</v>
      </c>
      <c r="D191" s="3">
        <v>3</v>
      </c>
      <c r="E191" t="s">
        <v>396</v>
      </c>
      <c r="F191" t="s">
        <v>416</v>
      </c>
      <c r="G191" t="s">
        <v>419</v>
      </c>
      <c r="H191" t="s">
        <v>423</v>
      </c>
      <c r="I191">
        <v>500</v>
      </c>
      <c r="J191">
        <v>1500</v>
      </c>
      <c r="M191" t="str">
        <f>CONCATENATE(Table1[[#This Row],[Product]],Table1[[#This Row],[Region]])</f>
        <v>SmartphoneEast</v>
      </c>
      <c r="N191" t="str">
        <f>CONCATENATE(Table1[[#This Row],[Product]],Table1[[#This Row],[Age Group]],Table1[[#This Row],[Gender]])</f>
        <v>Smartphone26-35Male</v>
      </c>
    </row>
    <row r="192" spans="1:14" x14ac:dyDescent="0.35">
      <c r="A192" t="s">
        <v>192</v>
      </c>
      <c r="B192" s="1">
        <v>45631</v>
      </c>
      <c r="C192" t="s">
        <v>212</v>
      </c>
      <c r="D192" s="3">
        <v>2</v>
      </c>
      <c r="E192" t="s">
        <v>397</v>
      </c>
      <c r="F192" t="s">
        <v>416</v>
      </c>
      <c r="G192" t="s">
        <v>420</v>
      </c>
      <c r="H192" t="s">
        <v>424</v>
      </c>
      <c r="I192">
        <v>100</v>
      </c>
      <c r="J192">
        <v>200</v>
      </c>
      <c r="M192" t="str">
        <f>CONCATENATE(Table1[[#This Row],[Product]],Table1[[#This Row],[Region]])</f>
        <v>HeadphonesWest</v>
      </c>
      <c r="N192" t="str">
        <f>CONCATENATE(Table1[[#This Row],[Product]],Table1[[#This Row],[Age Group]],Table1[[#This Row],[Gender]])</f>
        <v>Headphones46-60Male</v>
      </c>
    </row>
    <row r="193" spans="1:14" x14ac:dyDescent="0.35">
      <c r="A193" t="s">
        <v>193</v>
      </c>
      <c r="B193" s="1">
        <v>45631</v>
      </c>
      <c r="C193" t="s">
        <v>213</v>
      </c>
      <c r="D193" s="3">
        <v>2</v>
      </c>
      <c r="E193" t="s">
        <v>398</v>
      </c>
      <c r="F193" t="s">
        <v>415</v>
      </c>
      <c r="G193" t="s">
        <v>419</v>
      </c>
      <c r="H193" t="s">
        <v>422</v>
      </c>
      <c r="I193">
        <v>500</v>
      </c>
      <c r="J193">
        <v>1000</v>
      </c>
      <c r="M193" t="str">
        <f>CONCATENATE(Table1[[#This Row],[Product]],Table1[[#This Row],[Region]])</f>
        <v>SmartphoneSouth</v>
      </c>
      <c r="N193" t="str">
        <f>CONCATENATE(Table1[[#This Row],[Product]],Table1[[#This Row],[Age Group]],Table1[[#This Row],[Gender]])</f>
        <v>Smartphone26-35Female</v>
      </c>
    </row>
    <row r="194" spans="1:14" x14ac:dyDescent="0.35">
      <c r="A194" t="s">
        <v>194</v>
      </c>
      <c r="B194" s="1">
        <v>45635</v>
      </c>
      <c r="C194" t="s">
        <v>214</v>
      </c>
      <c r="D194" s="3">
        <v>5</v>
      </c>
      <c r="E194" t="s">
        <v>399</v>
      </c>
      <c r="F194" t="s">
        <v>415</v>
      </c>
      <c r="G194" t="s">
        <v>419</v>
      </c>
      <c r="H194" t="s">
        <v>422</v>
      </c>
      <c r="I194">
        <v>300</v>
      </c>
      <c r="J194">
        <v>1500</v>
      </c>
      <c r="M194" t="str">
        <f>CONCATENATE(Table1[[#This Row],[Product]],Table1[[#This Row],[Region]])</f>
        <v>TabletSouth</v>
      </c>
      <c r="N194" t="str">
        <f>CONCATENATE(Table1[[#This Row],[Product]],Table1[[#This Row],[Age Group]],Table1[[#This Row],[Gender]])</f>
        <v>Tablet26-35Female</v>
      </c>
    </row>
    <row r="195" spans="1:14" x14ac:dyDescent="0.35">
      <c r="A195" t="s">
        <v>195</v>
      </c>
      <c r="B195" s="1">
        <v>45635</v>
      </c>
      <c r="C195" t="s">
        <v>214</v>
      </c>
      <c r="D195" s="3">
        <v>5</v>
      </c>
      <c r="E195" t="s">
        <v>400</v>
      </c>
      <c r="F195" t="s">
        <v>416</v>
      </c>
      <c r="G195" t="s">
        <v>418</v>
      </c>
      <c r="H195" t="s">
        <v>424</v>
      </c>
      <c r="I195">
        <v>300</v>
      </c>
      <c r="J195">
        <v>1500</v>
      </c>
      <c r="M195" t="str">
        <f>CONCATENATE(Table1[[#This Row],[Product]],Table1[[#This Row],[Region]])</f>
        <v>TabletWest</v>
      </c>
      <c r="N195" t="str">
        <f>CONCATENATE(Table1[[#This Row],[Product]],Table1[[#This Row],[Age Group]],Table1[[#This Row],[Gender]])</f>
        <v>Tablet18-25Male</v>
      </c>
    </row>
    <row r="196" spans="1:14" x14ac:dyDescent="0.35">
      <c r="A196" t="s">
        <v>196</v>
      </c>
      <c r="B196" s="1">
        <v>45636</v>
      </c>
      <c r="C196" t="s">
        <v>211</v>
      </c>
      <c r="D196" s="3">
        <v>5</v>
      </c>
      <c r="E196" t="s">
        <v>401</v>
      </c>
      <c r="F196" t="s">
        <v>415</v>
      </c>
      <c r="G196" t="s">
        <v>419</v>
      </c>
      <c r="H196" t="s">
        <v>423</v>
      </c>
      <c r="I196">
        <v>700</v>
      </c>
      <c r="J196">
        <v>3500</v>
      </c>
      <c r="M196" t="str">
        <f>CONCATENATE(Table1[[#This Row],[Product]],Table1[[#This Row],[Region]])</f>
        <v>LaptopEast</v>
      </c>
      <c r="N196" t="str">
        <f>CONCATENATE(Table1[[#This Row],[Product]],Table1[[#This Row],[Age Group]],Table1[[#This Row],[Gender]])</f>
        <v>Laptop26-35Female</v>
      </c>
    </row>
    <row r="197" spans="1:14" x14ac:dyDescent="0.35">
      <c r="A197" t="s">
        <v>197</v>
      </c>
      <c r="B197" s="1">
        <v>45636</v>
      </c>
      <c r="C197" t="s">
        <v>212</v>
      </c>
      <c r="D197" s="3">
        <v>2</v>
      </c>
      <c r="E197" t="s">
        <v>402</v>
      </c>
      <c r="F197" t="s">
        <v>416</v>
      </c>
      <c r="G197" t="s">
        <v>419</v>
      </c>
      <c r="H197" t="s">
        <v>421</v>
      </c>
      <c r="I197">
        <v>100</v>
      </c>
      <c r="J197">
        <v>200</v>
      </c>
      <c r="M197" t="str">
        <f>CONCATENATE(Table1[[#This Row],[Product]],Table1[[#This Row],[Region]])</f>
        <v>HeadphonesNorth</v>
      </c>
      <c r="N197" t="str">
        <f>CONCATENATE(Table1[[#This Row],[Product]],Table1[[#This Row],[Age Group]],Table1[[#This Row],[Gender]])</f>
        <v>Headphones26-35Male</v>
      </c>
    </row>
    <row r="198" spans="1:14" x14ac:dyDescent="0.35">
      <c r="A198" t="s">
        <v>198</v>
      </c>
      <c r="B198" s="1">
        <v>45637</v>
      </c>
      <c r="C198" t="s">
        <v>211</v>
      </c>
      <c r="D198" s="3">
        <v>3</v>
      </c>
      <c r="E198" t="s">
        <v>403</v>
      </c>
      <c r="F198" t="s">
        <v>416</v>
      </c>
      <c r="G198" t="s">
        <v>419</v>
      </c>
      <c r="H198" t="s">
        <v>424</v>
      </c>
      <c r="I198">
        <v>700</v>
      </c>
      <c r="J198" s="5">
        <v>2100</v>
      </c>
      <c r="M198" t="str">
        <f>CONCATENATE(Table1[[#This Row],[Product]],Table1[[#This Row],[Region]])</f>
        <v>LaptopWest</v>
      </c>
      <c r="N198" t="str">
        <f>CONCATENATE(Table1[[#This Row],[Product]],Table1[[#This Row],[Age Group]],Table1[[#This Row],[Gender]])</f>
        <v>Laptop26-35Male</v>
      </c>
    </row>
    <row r="199" spans="1:14" x14ac:dyDescent="0.35">
      <c r="A199" t="s">
        <v>199</v>
      </c>
      <c r="B199" s="1">
        <v>45637</v>
      </c>
      <c r="C199" t="s">
        <v>212</v>
      </c>
      <c r="D199" s="3">
        <v>5</v>
      </c>
      <c r="E199" t="s">
        <v>404</v>
      </c>
      <c r="F199" t="s">
        <v>416</v>
      </c>
      <c r="G199" t="s">
        <v>419</v>
      </c>
      <c r="H199" t="s">
        <v>422</v>
      </c>
      <c r="I199">
        <v>100</v>
      </c>
      <c r="J199" s="5">
        <v>500</v>
      </c>
      <c r="M199" t="str">
        <f>CONCATENATE(Table1[[#This Row],[Product]],Table1[[#This Row],[Region]])</f>
        <v>HeadphonesSouth</v>
      </c>
      <c r="N199" t="str">
        <f>CONCATENATE(Table1[[#This Row],[Product]],Table1[[#This Row],[Age Group]],Table1[[#This Row],[Gender]])</f>
        <v>Headphones26-35Male</v>
      </c>
    </row>
    <row r="200" spans="1:14" x14ac:dyDescent="0.35">
      <c r="A200" t="s">
        <v>200</v>
      </c>
      <c r="B200" s="1">
        <v>45639</v>
      </c>
      <c r="C200" t="s">
        <v>212</v>
      </c>
      <c r="D200" s="3">
        <v>5</v>
      </c>
      <c r="E200" t="s">
        <v>405</v>
      </c>
      <c r="F200" t="s">
        <v>415</v>
      </c>
      <c r="G200" t="s">
        <v>418</v>
      </c>
      <c r="H200" t="s">
        <v>421</v>
      </c>
      <c r="I200">
        <v>100</v>
      </c>
      <c r="J200" s="5">
        <v>500</v>
      </c>
      <c r="M200" t="str">
        <f>CONCATENATE(Table1[[#This Row],[Product]],Table1[[#This Row],[Region]])</f>
        <v>HeadphonesNorth</v>
      </c>
      <c r="N200" t="str">
        <f>CONCATENATE(Table1[[#This Row],[Product]],Table1[[#This Row],[Age Group]],Table1[[#This Row],[Gender]])</f>
        <v>Headphones18-25Female</v>
      </c>
    </row>
    <row r="201" spans="1:14" x14ac:dyDescent="0.35">
      <c r="A201" t="s">
        <v>201</v>
      </c>
      <c r="B201" s="1">
        <v>45640</v>
      </c>
      <c r="C201" t="s">
        <v>212</v>
      </c>
      <c r="D201" s="3">
        <v>4</v>
      </c>
      <c r="E201" t="s">
        <v>406</v>
      </c>
      <c r="F201" t="s">
        <v>415</v>
      </c>
      <c r="G201" t="s">
        <v>417</v>
      </c>
      <c r="H201" t="s">
        <v>421</v>
      </c>
      <c r="I201">
        <v>100</v>
      </c>
      <c r="J201" s="5">
        <v>400</v>
      </c>
      <c r="M201" t="str">
        <f>CONCATENATE(Table1[[#This Row],[Product]],Table1[[#This Row],[Region]])</f>
        <v>HeadphonesNorth</v>
      </c>
      <c r="N201" t="str">
        <f>CONCATENATE(Table1[[#This Row],[Product]],Table1[[#This Row],[Age Group]],Table1[[#This Row],[Gender]])</f>
        <v>Headphones36-45Female</v>
      </c>
    </row>
    <row r="202" spans="1:14" x14ac:dyDescent="0.35">
      <c r="A202" t="s">
        <v>202</v>
      </c>
      <c r="B202" s="1">
        <v>45642</v>
      </c>
      <c r="C202" t="s">
        <v>212</v>
      </c>
      <c r="D202" s="3">
        <v>2</v>
      </c>
      <c r="E202" t="s">
        <v>407</v>
      </c>
      <c r="F202" t="s">
        <v>415</v>
      </c>
      <c r="G202" t="s">
        <v>420</v>
      </c>
      <c r="H202" t="s">
        <v>421</v>
      </c>
      <c r="I202">
        <v>100</v>
      </c>
      <c r="J202" s="5">
        <v>200</v>
      </c>
      <c r="M202" t="str">
        <f>CONCATENATE(Table1[[#This Row],[Product]],Table1[[#This Row],[Region]])</f>
        <v>HeadphonesNorth</v>
      </c>
      <c r="N202" t="str">
        <f>CONCATENATE(Table1[[#This Row],[Product]],Table1[[#This Row],[Age Group]],Table1[[#This Row],[Gender]])</f>
        <v>Headphones46-60Female</v>
      </c>
    </row>
    <row r="203" spans="1:14" x14ac:dyDescent="0.35">
      <c r="A203" t="s">
        <v>203</v>
      </c>
      <c r="B203" s="1">
        <v>45643</v>
      </c>
      <c r="C203" t="s">
        <v>213</v>
      </c>
      <c r="D203" s="3">
        <v>4</v>
      </c>
      <c r="E203" t="s">
        <v>408</v>
      </c>
      <c r="F203" t="s">
        <v>416</v>
      </c>
      <c r="G203" t="s">
        <v>419</v>
      </c>
      <c r="H203" t="s">
        <v>421</v>
      </c>
      <c r="I203">
        <v>500</v>
      </c>
      <c r="J203" s="5">
        <v>2000</v>
      </c>
      <c r="M203" t="str">
        <f>CONCATENATE(Table1[[#This Row],[Product]],Table1[[#This Row],[Region]])</f>
        <v>SmartphoneNorth</v>
      </c>
      <c r="N203" t="str">
        <f>CONCATENATE(Table1[[#This Row],[Product]],Table1[[#This Row],[Age Group]],Table1[[#This Row],[Gender]])</f>
        <v>Smartphone26-35Male</v>
      </c>
    </row>
    <row r="204" spans="1:14" x14ac:dyDescent="0.35">
      <c r="A204" t="s">
        <v>204</v>
      </c>
      <c r="B204" s="1">
        <v>45650</v>
      </c>
      <c r="C204" t="s">
        <v>212</v>
      </c>
      <c r="D204" s="3">
        <v>5</v>
      </c>
      <c r="E204" t="s">
        <v>409</v>
      </c>
      <c r="F204" t="s">
        <v>415</v>
      </c>
      <c r="G204" t="s">
        <v>420</v>
      </c>
      <c r="H204" t="s">
        <v>423</v>
      </c>
      <c r="I204">
        <v>100</v>
      </c>
      <c r="J204" s="5">
        <v>500</v>
      </c>
      <c r="M204" t="str">
        <f>CONCATENATE(Table1[[#This Row],[Product]],Table1[[#This Row],[Region]])</f>
        <v>HeadphonesEast</v>
      </c>
      <c r="N204" t="str">
        <f>CONCATENATE(Table1[[#This Row],[Product]],Table1[[#This Row],[Age Group]],Table1[[#This Row],[Gender]])</f>
        <v>Headphones46-60Female</v>
      </c>
    </row>
    <row r="205" spans="1:14" x14ac:dyDescent="0.35">
      <c r="A205" t="s">
        <v>205</v>
      </c>
      <c r="B205" s="1">
        <v>45650</v>
      </c>
      <c r="C205" t="s">
        <v>211</v>
      </c>
      <c r="D205" s="3">
        <v>4</v>
      </c>
      <c r="E205" t="s">
        <v>410</v>
      </c>
      <c r="F205" t="s">
        <v>416</v>
      </c>
      <c r="G205" t="s">
        <v>417</v>
      </c>
      <c r="H205" t="s">
        <v>423</v>
      </c>
      <c r="I205">
        <v>700</v>
      </c>
      <c r="J205" s="5">
        <v>2800</v>
      </c>
      <c r="M205" t="str">
        <f>CONCATENATE(Table1[[#This Row],[Product]],Table1[[#This Row],[Region]])</f>
        <v>LaptopEast</v>
      </c>
      <c r="N205" t="str">
        <f>CONCATENATE(Table1[[#This Row],[Product]],Table1[[#This Row],[Age Group]],Table1[[#This Row],[Gender]])</f>
        <v>Laptop36-45Male</v>
      </c>
    </row>
    <row r="206" spans="1:14" x14ac:dyDescent="0.35">
      <c r="A206" t="s">
        <v>206</v>
      </c>
      <c r="B206" s="1">
        <v>45651</v>
      </c>
      <c r="C206" t="s">
        <v>210</v>
      </c>
      <c r="D206" s="3">
        <v>3</v>
      </c>
      <c r="E206" t="s">
        <v>411</v>
      </c>
      <c r="F206" t="s">
        <v>415</v>
      </c>
      <c r="G206" t="s">
        <v>418</v>
      </c>
      <c r="H206" t="s">
        <v>424</v>
      </c>
      <c r="I206">
        <v>200</v>
      </c>
      <c r="J206" s="5">
        <v>600</v>
      </c>
      <c r="M206" t="str">
        <f>CONCATENATE(Table1[[#This Row],[Product]],Table1[[#This Row],[Region]])</f>
        <v>SmartwatchWest</v>
      </c>
      <c r="N206" t="str">
        <f>CONCATENATE(Table1[[#This Row],[Product]],Table1[[#This Row],[Age Group]],Table1[[#This Row],[Gender]])</f>
        <v>Smartwatch18-25Female</v>
      </c>
    </row>
    <row r="207" spans="1:14" x14ac:dyDescent="0.35">
      <c r="A207" t="s">
        <v>207</v>
      </c>
      <c r="B207" s="1">
        <v>45651</v>
      </c>
      <c r="C207" t="s">
        <v>214</v>
      </c>
      <c r="D207" s="3">
        <v>3</v>
      </c>
      <c r="E207" t="s">
        <v>412</v>
      </c>
      <c r="F207" t="s">
        <v>415</v>
      </c>
      <c r="G207" t="s">
        <v>418</v>
      </c>
      <c r="H207" t="s">
        <v>423</v>
      </c>
      <c r="I207">
        <v>300</v>
      </c>
      <c r="J207" s="5">
        <v>900</v>
      </c>
      <c r="M207" t="str">
        <f>CONCATENATE(Table1[[#This Row],[Product]],Table1[[#This Row],[Region]])</f>
        <v>TabletEast</v>
      </c>
      <c r="N207" t="str">
        <f>CONCATENATE(Table1[[#This Row],[Product]],Table1[[#This Row],[Age Group]],Table1[[#This Row],[Gender]])</f>
        <v>Tablet18-25Female</v>
      </c>
    </row>
    <row r="208" spans="1:14" x14ac:dyDescent="0.35">
      <c r="A208" t="s">
        <v>208</v>
      </c>
      <c r="B208" s="1">
        <v>45651</v>
      </c>
      <c r="C208" t="s">
        <v>211</v>
      </c>
      <c r="D208" s="3">
        <v>1</v>
      </c>
      <c r="E208" t="s">
        <v>413</v>
      </c>
      <c r="F208" t="s">
        <v>416</v>
      </c>
      <c r="G208" t="s">
        <v>420</v>
      </c>
      <c r="H208" t="s">
        <v>421</v>
      </c>
      <c r="I208">
        <v>700</v>
      </c>
      <c r="J208" s="5">
        <v>700</v>
      </c>
      <c r="M208" t="str">
        <f>CONCATENATE(Table1[[#This Row],[Product]],Table1[[#This Row],[Region]])</f>
        <v>LaptopNorth</v>
      </c>
      <c r="N208" t="str">
        <f>CONCATENATE(Table1[[#This Row],[Product]],Table1[[#This Row],[Age Group]],Table1[[#This Row],[Gender]])</f>
        <v>Laptop46-60Male</v>
      </c>
    </row>
    <row r="209" spans="1:14" x14ac:dyDescent="0.35">
      <c r="A209" t="s">
        <v>209</v>
      </c>
      <c r="B209" s="1">
        <v>45655</v>
      </c>
      <c r="C209" t="s">
        <v>212</v>
      </c>
      <c r="D209" s="3">
        <v>5</v>
      </c>
      <c r="E209" t="s">
        <v>414</v>
      </c>
      <c r="F209" t="s">
        <v>416</v>
      </c>
      <c r="G209" t="s">
        <v>418</v>
      </c>
      <c r="H209" t="s">
        <v>421</v>
      </c>
      <c r="I209">
        <v>100</v>
      </c>
      <c r="J209" s="5">
        <v>500</v>
      </c>
      <c r="M209" t="str">
        <f>CONCATENATE(Table1[[#This Row],[Product]],Table1[[#This Row],[Region]])</f>
        <v>HeadphonesNorth</v>
      </c>
      <c r="N209" t="str">
        <f>CONCATENATE(Table1[[#This Row],[Product]],Table1[[#This Row],[Age Group]],Table1[[#This Row],[Gender]])</f>
        <v>Headphones18-25Male</v>
      </c>
    </row>
  </sheetData>
  <pageMargins left="0.7" right="0.7" top="0.75" bottom="0.75" header="0.3" footer="0.3"/>
  <headerFooter>
    <oddFooter>&amp;L_x000D_&amp;1#&amp;"Calibri"&amp;8&amp;K000000 Sensitivity: LNT Construction Internal Use</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FD5A8-DBA3-4198-B3C8-F914B3719007}">
  <dimension ref="B1:X20"/>
  <sheetViews>
    <sheetView showGridLines="0" workbookViewId="0">
      <selection activeCell="B1" sqref="B1:L1"/>
    </sheetView>
  </sheetViews>
  <sheetFormatPr defaultColWidth="9.1796875" defaultRowHeight="14.5" x14ac:dyDescent="0.35"/>
  <cols>
    <col min="1" max="1" width="9.1796875" style="8"/>
    <col min="2" max="2" width="12.1796875" style="8" bestFit="1" customWidth="1"/>
    <col min="3" max="3" width="9.1796875" style="8"/>
    <col min="4" max="4" width="7.453125" style="8" bestFit="1" customWidth="1"/>
    <col min="5" max="16" width="9.1796875" style="8"/>
    <col min="17" max="21" width="9.1796875" style="8" hidden="1" customWidth="1"/>
    <col min="22" max="24" width="0" style="8" hidden="1" customWidth="1"/>
    <col min="25" max="16384" width="9.1796875" style="8"/>
  </cols>
  <sheetData>
    <row r="1" spans="2:24" ht="21" x14ac:dyDescent="0.35">
      <c r="B1" s="18" t="s">
        <v>436</v>
      </c>
      <c r="C1" s="18"/>
      <c r="D1" s="18"/>
      <c r="E1" s="18"/>
      <c r="F1" s="18"/>
      <c r="G1" s="18"/>
      <c r="H1" s="18"/>
      <c r="I1" s="18"/>
      <c r="J1" s="18"/>
      <c r="K1" s="18"/>
      <c r="L1" s="18"/>
    </row>
    <row r="2" spans="2:24" ht="15" thickBot="1" x14ac:dyDescent="0.4"/>
    <row r="3" spans="2:24" ht="15.5" thickTop="1" thickBot="1" x14ac:dyDescent="0.4">
      <c r="C3" s="19" t="s">
        <v>429</v>
      </c>
      <c r="D3" s="19"/>
      <c r="E3" s="19"/>
      <c r="F3" s="19"/>
      <c r="G3" s="19"/>
      <c r="H3" s="19"/>
      <c r="I3" s="19"/>
      <c r="J3" s="19"/>
      <c r="K3" s="19"/>
      <c r="L3" s="19"/>
    </row>
    <row r="4" spans="2:24" ht="15.5" thickTop="1" thickBot="1" x14ac:dyDescent="0.4">
      <c r="B4" s="20" t="s">
        <v>2</v>
      </c>
      <c r="C4" s="19" t="s">
        <v>423</v>
      </c>
      <c r="D4" s="19"/>
      <c r="E4" s="19" t="s">
        <v>424</v>
      </c>
      <c r="F4" s="19"/>
      <c r="G4" s="19" t="s">
        <v>421</v>
      </c>
      <c r="H4" s="19"/>
      <c r="I4" s="19" t="s">
        <v>422</v>
      </c>
      <c r="J4" s="19"/>
      <c r="K4" s="19" t="s">
        <v>428</v>
      </c>
      <c r="L4" s="19"/>
    </row>
    <row r="5" spans="2:24" ht="15.5" thickTop="1" thickBot="1" x14ac:dyDescent="0.4">
      <c r="B5" s="21"/>
      <c r="C5" s="9" t="s">
        <v>426</v>
      </c>
      <c r="D5" s="9" t="s">
        <v>427</v>
      </c>
      <c r="E5" s="9" t="s">
        <v>426</v>
      </c>
      <c r="F5" s="9" t="s">
        <v>427</v>
      </c>
      <c r="G5" s="9" t="s">
        <v>426</v>
      </c>
      <c r="H5" s="9" t="s">
        <v>427</v>
      </c>
      <c r="I5" s="9" t="s">
        <v>426</v>
      </c>
      <c r="J5" s="9" t="s">
        <v>427</v>
      </c>
      <c r="K5" s="9" t="s">
        <v>426</v>
      </c>
      <c r="L5" s="9" t="s">
        <v>427</v>
      </c>
    </row>
    <row r="6" spans="2:24" ht="15.5" thickTop="1" thickBot="1" x14ac:dyDescent="0.4">
      <c r="B6" s="10" t="s">
        <v>210</v>
      </c>
      <c r="C6" s="10">
        <f>SUMIF('Detail Sheet'!$M$10:$M$209,'Dash Board'!$Q6,Table1[Quantity Sold])</f>
        <v>10</v>
      </c>
      <c r="D6" s="11">
        <f>SUMIF('Detail Sheet'!$M$10:$M$209,'Dash Board'!$Q6,'Detail Sheet'!$J$10:$J$209)</f>
        <v>2000</v>
      </c>
      <c r="E6" s="10">
        <f>SUMIF('Detail Sheet'!$M$10:$M$209,'Dash Board'!$R6,Table1[Quantity Sold])</f>
        <v>25</v>
      </c>
      <c r="F6" s="11">
        <f>SUMIF('Detail Sheet'!$M$10:$M$209,'Dash Board'!$R6,'Detail Sheet'!$J$10:$J$209)</f>
        <v>5000</v>
      </c>
      <c r="G6" s="10">
        <f>SUMIF('Detail Sheet'!$M$10:$M$209,'Dash Board'!$S6,Table1[Quantity Sold])</f>
        <v>34</v>
      </c>
      <c r="H6" s="11">
        <f>SUMIF('Detail Sheet'!$M$10:$M$209,'Dash Board'!$S6,'Detail Sheet'!$J$10:$J$209)</f>
        <v>6800</v>
      </c>
      <c r="I6" s="10">
        <f>SUMIF('Detail Sheet'!$M$10:$M$209,'Dash Board'!$T6,Table1[Quantity Sold])</f>
        <v>21</v>
      </c>
      <c r="J6" s="11">
        <f>SUMIF('Detail Sheet'!$M$10:$M$209,'Dash Board'!$T6,'Detail Sheet'!$J$10:$J$209)</f>
        <v>4200</v>
      </c>
      <c r="K6" s="10">
        <f>C6+E6+G6+I6</f>
        <v>90</v>
      </c>
      <c r="L6" s="10">
        <f>D6+F6+H6+J6</f>
        <v>18000</v>
      </c>
      <c r="Q6" s="8" t="str">
        <f>CONCATENATE(B6,C$4)</f>
        <v>SmartwatchEast</v>
      </c>
      <c r="R6" s="8" t="str">
        <f>CONCATENATE(B6,E$4)</f>
        <v>SmartwatchWest</v>
      </c>
      <c r="S6" s="8" t="str">
        <f>CONCATENATE(B6,G$4)</f>
        <v>SmartwatchNorth</v>
      </c>
      <c r="T6" s="8" t="str">
        <f>CONCATENATE(B6,I$4)</f>
        <v>SmartwatchSouth</v>
      </c>
    </row>
    <row r="7" spans="2:24" ht="15.5" thickTop="1" thickBot="1" x14ac:dyDescent="0.4">
      <c r="B7" s="10" t="s">
        <v>211</v>
      </c>
      <c r="C7" s="10">
        <f>SUMIF('Detail Sheet'!$M$10:$M$209,'Dash Board'!$Q7,Table1[Quantity Sold])</f>
        <v>37</v>
      </c>
      <c r="D7" s="11">
        <f>SUMIF('Detail Sheet'!$M$10:$M$209,'Dash Board'!$Q7,'Detail Sheet'!$J$10:$J$209)</f>
        <v>25900</v>
      </c>
      <c r="E7" s="10">
        <f>SUMIF('Detail Sheet'!$M$10:$M$209,'Dash Board'!$R7,Table1[Quantity Sold])</f>
        <v>29</v>
      </c>
      <c r="F7" s="11">
        <f>SUMIF('Detail Sheet'!$M$10:$M$209,'Dash Board'!$R7,'Detail Sheet'!$J$10:$J$209)</f>
        <v>20300</v>
      </c>
      <c r="G7" s="10">
        <f>SUMIF('Detail Sheet'!$M$10:$M$209,'Dash Board'!$S7,Table1[Quantity Sold])</f>
        <v>29</v>
      </c>
      <c r="H7" s="11">
        <f>SUMIF('Detail Sheet'!$M$10:$M$209,'Dash Board'!$S7,'Detail Sheet'!$J$10:$J$209)</f>
        <v>20300</v>
      </c>
      <c r="I7" s="10">
        <f>SUMIF('Detail Sheet'!$M$10:$M$209,'Dash Board'!$T7,Table1[Quantity Sold])</f>
        <v>44</v>
      </c>
      <c r="J7" s="11">
        <f>SUMIF('Detail Sheet'!$M$10:$M$209,'Dash Board'!$T7,'Detail Sheet'!$J$10:$J$209)</f>
        <v>30800</v>
      </c>
      <c r="K7" s="10">
        <f t="shared" ref="K7:L10" si="0">C7+E7+G7+I7</f>
        <v>139</v>
      </c>
      <c r="L7" s="10">
        <f t="shared" si="0"/>
        <v>97300</v>
      </c>
      <c r="Q7" s="8" t="str">
        <f>CONCATENATE(B7,C$4)</f>
        <v>LaptopEast</v>
      </c>
      <c r="R7" s="8" t="str">
        <f>CONCATENATE(B7,E$4)</f>
        <v>LaptopWest</v>
      </c>
      <c r="S7" s="8" t="str">
        <f>CONCATENATE(B7,G$4)</f>
        <v>LaptopNorth</v>
      </c>
      <c r="T7" s="8" t="str">
        <f>CONCATENATE(B7,I$4)</f>
        <v>LaptopSouth</v>
      </c>
    </row>
    <row r="8" spans="2:24" ht="15.5" thickTop="1" thickBot="1" x14ac:dyDescent="0.4">
      <c r="B8" s="10" t="s">
        <v>212</v>
      </c>
      <c r="C8" s="10">
        <f>SUMIF('Detail Sheet'!$M$10:$M$209,'Dash Board'!$Q8,Table1[Quantity Sold])</f>
        <v>48</v>
      </c>
      <c r="D8" s="11">
        <f>SUMIF('Detail Sheet'!$M$10:$M$209,'Dash Board'!$Q8,'Detail Sheet'!$J$10:$J$209)</f>
        <v>4800</v>
      </c>
      <c r="E8" s="10">
        <f>SUMIF('Detail Sheet'!$M$10:$M$209,'Dash Board'!$R8,Table1[Quantity Sold])</f>
        <v>23</v>
      </c>
      <c r="F8" s="11">
        <f>SUMIF('Detail Sheet'!$M$10:$M$209,'Dash Board'!$R8,'Detail Sheet'!$J$10:$J$209)</f>
        <v>2300</v>
      </c>
      <c r="G8" s="10">
        <f>SUMIF('Detail Sheet'!$M$10:$M$209,'Dash Board'!$S8,Table1[Quantity Sold])</f>
        <v>31</v>
      </c>
      <c r="H8" s="11">
        <f>SUMIF('Detail Sheet'!$M$10:$M$209,'Dash Board'!$S8,'Detail Sheet'!$J$10:$J$209)</f>
        <v>3100</v>
      </c>
      <c r="I8" s="10">
        <f>SUMIF('Detail Sheet'!$M$10:$M$209,'Dash Board'!$T8,Table1[Quantity Sold])</f>
        <v>43</v>
      </c>
      <c r="J8" s="11">
        <f>SUMIF('Detail Sheet'!$M$10:$M$209,'Dash Board'!$T8,'Detail Sheet'!$J$10:$J$209)</f>
        <v>4300</v>
      </c>
      <c r="K8" s="10">
        <f t="shared" si="0"/>
        <v>145</v>
      </c>
      <c r="L8" s="10">
        <f t="shared" si="0"/>
        <v>14500</v>
      </c>
      <c r="Q8" s="8" t="str">
        <f>CONCATENATE(B8,C$4)</f>
        <v>HeadphonesEast</v>
      </c>
      <c r="R8" s="8" t="str">
        <f>CONCATENATE(B8,E$4)</f>
        <v>HeadphonesWest</v>
      </c>
      <c r="S8" s="8" t="str">
        <f>CONCATENATE(B8,G$4)</f>
        <v>HeadphonesNorth</v>
      </c>
      <c r="T8" s="8" t="str">
        <f>CONCATENATE(B8,I$4)</f>
        <v>HeadphonesSouth</v>
      </c>
    </row>
    <row r="9" spans="2:24" ht="15.5" thickTop="1" thickBot="1" x14ac:dyDescent="0.4">
      <c r="B9" s="10" t="s">
        <v>213</v>
      </c>
      <c r="C9" s="10">
        <f>SUMIF('Detail Sheet'!$M$10:$M$209,'Dash Board'!$Q9,Table1[Quantity Sold])</f>
        <v>22</v>
      </c>
      <c r="D9" s="11">
        <f>SUMIF('Detail Sheet'!$M$10:$M$209,'Dash Board'!$Q9,'Detail Sheet'!$J$10:$J$209)</f>
        <v>11000</v>
      </c>
      <c r="E9" s="10">
        <f>SUMIF('Detail Sheet'!$M$10:$M$209,'Dash Board'!$R9,Table1[Quantity Sold])</f>
        <v>30</v>
      </c>
      <c r="F9" s="11">
        <f>SUMIF('Detail Sheet'!$M$10:$M$209,'Dash Board'!$R9,'Detail Sheet'!$J$10:$J$209)</f>
        <v>15000</v>
      </c>
      <c r="G9" s="10">
        <f>SUMIF('Detail Sheet'!$M$10:$M$209,'Dash Board'!$S9,Table1[Quantity Sold])</f>
        <v>29</v>
      </c>
      <c r="H9" s="11">
        <f>SUMIF('Detail Sheet'!$M$10:$M$209,'Dash Board'!$S9,'Detail Sheet'!$J$10:$J$209)</f>
        <v>14500</v>
      </c>
      <c r="I9" s="10">
        <f>SUMIF('Detail Sheet'!$M$10:$M$209,'Dash Board'!$T9,Table1[Quantity Sold])</f>
        <v>27</v>
      </c>
      <c r="J9" s="11">
        <f>SUMIF('Detail Sheet'!$M$10:$M$209,'Dash Board'!$T9,'Detail Sheet'!$J$10:$J$209)</f>
        <v>13500</v>
      </c>
      <c r="K9" s="10">
        <f t="shared" si="0"/>
        <v>108</v>
      </c>
      <c r="L9" s="10">
        <f t="shared" si="0"/>
        <v>54000</v>
      </c>
      <c r="Q9" s="8" t="str">
        <f>CONCATENATE(B9,C$4)</f>
        <v>SmartphoneEast</v>
      </c>
      <c r="R9" s="8" t="str">
        <f>CONCATENATE(B9,E$4)</f>
        <v>SmartphoneWest</v>
      </c>
      <c r="S9" s="8" t="str">
        <f>CONCATENATE(B9,G$4)</f>
        <v>SmartphoneNorth</v>
      </c>
      <c r="T9" s="8" t="str">
        <f>CONCATENATE(B9,I$4)</f>
        <v>SmartphoneSouth</v>
      </c>
    </row>
    <row r="10" spans="2:24" ht="15.5" thickTop="1" thickBot="1" x14ac:dyDescent="0.4">
      <c r="B10" s="10" t="s">
        <v>214</v>
      </c>
      <c r="C10" s="10">
        <f>SUMIF('Detail Sheet'!$M$10:$M$209,'Dash Board'!$Q10,Table1[Quantity Sold])</f>
        <v>55</v>
      </c>
      <c r="D10" s="11">
        <f>SUMIF('Detail Sheet'!$M$10:$M$209,'Dash Board'!$Q10,'Detail Sheet'!$J$10:$J$209)</f>
        <v>16500</v>
      </c>
      <c r="E10" s="10">
        <f>SUMIF('Detail Sheet'!$M$10:$M$209,'Dash Board'!$R10,Table1[Quantity Sold])</f>
        <v>22</v>
      </c>
      <c r="F10" s="11">
        <f>SUMIF('Detail Sheet'!$M$10:$M$209,'Dash Board'!$R10,'Detail Sheet'!$J$10:$J$209)</f>
        <v>6600</v>
      </c>
      <c r="G10" s="10">
        <f>SUMIF('Detail Sheet'!$M$10:$M$209,'Dash Board'!$S10,Table1[Quantity Sold])</f>
        <v>27</v>
      </c>
      <c r="H10" s="11">
        <f>SUMIF('Detail Sheet'!$M$10:$M$209,'Dash Board'!$S10,'Detail Sheet'!$J$10:$J$209)</f>
        <v>8100</v>
      </c>
      <c r="I10" s="10">
        <f>SUMIF('Detail Sheet'!$M$10:$M$209,'Dash Board'!$T10,Table1[Quantity Sold])</f>
        <v>34</v>
      </c>
      <c r="J10" s="11">
        <f>SUMIF('Detail Sheet'!$M$10:$M$209,'Dash Board'!$T10,'Detail Sheet'!$J$10:$J$209)</f>
        <v>10200</v>
      </c>
      <c r="K10" s="10">
        <f t="shared" si="0"/>
        <v>138</v>
      </c>
      <c r="L10" s="10">
        <f t="shared" si="0"/>
        <v>41400</v>
      </c>
      <c r="Q10" s="8" t="str">
        <f>CONCATENATE(B10,C$4)</f>
        <v>TabletEast</v>
      </c>
      <c r="R10" s="8" t="str">
        <f>CONCATENATE(B10,E$4)</f>
        <v>TabletWest</v>
      </c>
      <c r="S10" s="8" t="str">
        <f>CONCATENATE(B10,G$4)</f>
        <v>TabletNorth</v>
      </c>
      <c r="T10" s="8" t="str">
        <f>CONCATENATE(B10,I$4)</f>
        <v>TabletSouth</v>
      </c>
    </row>
    <row r="11" spans="2:24" ht="3" customHeight="1" thickTop="1" thickBot="1" x14ac:dyDescent="0.4"/>
    <row r="12" spans="2:24" ht="15.5" thickTop="1" thickBot="1" x14ac:dyDescent="0.4">
      <c r="C12" s="17" t="s">
        <v>437</v>
      </c>
      <c r="D12" s="17"/>
      <c r="E12" s="17"/>
      <c r="F12" s="17"/>
      <c r="G12" s="17"/>
      <c r="H12" s="17"/>
      <c r="I12" s="17"/>
      <c r="J12" s="17"/>
      <c r="K12" s="17"/>
      <c r="L12" s="17"/>
    </row>
    <row r="13" spans="2:24" ht="15.5" thickTop="1" thickBot="1" x14ac:dyDescent="0.4">
      <c r="B13" s="17" t="s">
        <v>2</v>
      </c>
      <c r="C13" s="17" t="s">
        <v>418</v>
      </c>
      <c r="D13" s="17"/>
      <c r="E13" s="17" t="s">
        <v>419</v>
      </c>
      <c r="F13" s="17"/>
      <c r="G13" s="17" t="s">
        <v>417</v>
      </c>
      <c r="H13" s="17"/>
      <c r="I13" s="17" t="s">
        <v>420</v>
      </c>
      <c r="J13" s="17"/>
      <c r="K13" s="17" t="s">
        <v>428</v>
      </c>
      <c r="L13" s="17"/>
    </row>
    <row r="14" spans="2:24" ht="15.5" thickTop="1" thickBot="1" x14ac:dyDescent="0.4">
      <c r="B14" s="17"/>
      <c r="C14" s="13" t="s">
        <v>415</v>
      </c>
      <c r="D14" s="13" t="s">
        <v>416</v>
      </c>
      <c r="E14" s="13" t="s">
        <v>415</v>
      </c>
      <c r="F14" s="13" t="s">
        <v>416</v>
      </c>
      <c r="G14" s="13" t="s">
        <v>415</v>
      </c>
      <c r="H14" s="13" t="s">
        <v>416</v>
      </c>
      <c r="I14" s="13" t="s">
        <v>415</v>
      </c>
      <c r="J14" s="13" t="s">
        <v>416</v>
      </c>
      <c r="K14" s="13" t="s">
        <v>415</v>
      </c>
      <c r="L14" s="13" t="s">
        <v>416</v>
      </c>
    </row>
    <row r="15" spans="2:24" ht="15.5" thickTop="1" thickBot="1" x14ac:dyDescent="0.4">
      <c r="B15" s="12" t="s">
        <v>210</v>
      </c>
      <c r="C15" s="14">
        <f>SUMIF('Detail Sheet'!$N$10:$N$209,'Dash Board'!Q15,Table1[Quantity Sold])</f>
        <v>13</v>
      </c>
      <c r="D15" s="14">
        <f>SUMIF('Detail Sheet'!$N$10:$N$209,'Dash Board'!R15,Table1[Quantity Sold])</f>
        <v>10</v>
      </c>
      <c r="E15" s="14">
        <f>SUMIF('Detail Sheet'!$N$10:$N$209,'Dash Board'!S15,Table1[Quantity Sold])</f>
        <v>9</v>
      </c>
      <c r="F15" s="14">
        <f>SUMIF('Detail Sheet'!$N$10:$N$209,'Dash Board'!T15,Table1[Quantity Sold])</f>
        <v>13</v>
      </c>
      <c r="G15" s="14">
        <f>SUMIF('Detail Sheet'!$N$10:$N$209,'Dash Board'!U15,Table1[Quantity Sold])</f>
        <v>15</v>
      </c>
      <c r="H15" s="14">
        <f>SUMIF('Detail Sheet'!$N$10:$N$209,'Dash Board'!V15,Table1[Quantity Sold])</f>
        <v>11</v>
      </c>
      <c r="I15" s="14">
        <f>SUMIF('Detail Sheet'!$N$10:$N$209,'Dash Board'!W15,Table1[Quantity Sold])</f>
        <v>5</v>
      </c>
      <c r="J15" s="14">
        <f>SUMIF('Detail Sheet'!$N$10:$N$209,'Dash Board'!X15,Table1[Quantity Sold])</f>
        <v>14</v>
      </c>
      <c r="K15" s="14">
        <f t="shared" ref="K15:K19" si="1">C15+E15+G15+I15</f>
        <v>42</v>
      </c>
      <c r="L15" s="14">
        <f t="shared" ref="L15:L19" si="2">D15+F15+H15+J15</f>
        <v>48</v>
      </c>
      <c r="Q15" s="8" t="str">
        <f>CONCATENATE($B15,C$13,C$14)</f>
        <v>Smartwatch18-25Female</v>
      </c>
      <c r="R15" s="8" t="str">
        <f>CONCATENATE($B15,C$13,D$14)</f>
        <v>Smartwatch18-25Male</v>
      </c>
      <c r="S15" s="8" t="str">
        <f>CONCATENATE($B15,E$13,E$14)</f>
        <v>Smartwatch26-35Female</v>
      </c>
      <c r="T15" s="8" t="str">
        <f>CONCATENATE($B15,E$13,F$14)</f>
        <v>Smartwatch26-35Male</v>
      </c>
      <c r="U15" s="8" t="str">
        <f>CONCATENATE($B15,G$13,G$14)</f>
        <v>Smartwatch36-45Female</v>
      </c>
      <c r="V15" s="8" t="str">
        <f>CONCATENATE($B15,G$13,H$14)</f>
        <v>Smartwatch36-45Male</v>
      </c>
      <c r="W15" s="8" t="str">
        <f>CONCATENATE($B15,I$13,I$14)</f>
        <v>Smartwatch46-60Female</v>
      </c>
      <c r="X15" s="8" t="str">
        <f t="shared" ref="X15:X19" si="3">CONCATENATE($B15,I$13,J$14)</f>
        <v>Smartwatch46-60Male</v>
      </c>
    </row>
    <row r="16" spans="2:24" ht="15.5" thickTop="1" thickBot="1" x14ac:dyDescent="0.4">
      <c r="B16" s="12" t="s">
        <v>211</v>
      </c>
      <c r="C16" s="14">
        <f>SUMIF('Detail Sheet'!$N$10:$N$209,'Dash Board'!Q16,Table1[Quantity Sold])</f>
        <v>18</v>
      </c>
      <c r="D16" s="14">
        <f>SUMIF('Detail Sheet'!$N$10:$N$209,'Dash Board'!R16,Table1[Quantity Sold])</f>
        <v>11</v>
      </c>
      <c r="E16" s="14">
        <f>SUMIF('Detail Sheet'!$N$10:$N$209,'Dash Board'!S16,Table1[Quantity Sold])</f>
        <v>13</v>
      </c>
      <c r="F16" s="14">
        <f>SUMIF('Detail Sheet'!$N$10:$N$209,'Dash Board'!T16,Table1[Quantity Sold])</f>
        <v>18</v>
      </c>
      <c r="G16" s="14">
        <f>SUMIF('Detail Sheet'!$N$10:$N$209,'Dash Board'!U16,Table1[Quantity Sold])</f>
        <v>29</v>
      </c>
      <c r="H16" s="14">
        <f>SUMIF('Detail Sheet'!$N$10:$N$209,'Dash Board'!V16,Table1[Quantity Sold])</f>
        <v>37</v>
      </c>
      <c r="I16" s="14">
        <f>SUMIF('Detail Sheet'!$N$10:$N$209,'Dash Board'!W16,Table1[Quantity Sold])</f>
        <v>10</v>
      </c>
      <c r="J16" s="14">
        <f>SUMIF('Detail Sheet'!$N$10:$N$209,'Dash Board'!X16,Table1[Quantity Sold])</f>
        <v>3</v>
      </c>
      <c r="K16" s="14">
        <f t="shared" si="1"/>
        <v>70</v>
      </c>
      <c r="L16" s="14">
        <f t="shared" si="2"/>
        <v>69</v>
      </c>
      <c r="Q16" s="8" t="str">
        <f>CONCATENATE($B16,C$13,C$14)</f>
        <v>Laptop18-25Female</v>
      </c>
      <c r="R16" s="8" t="str">
        <f>CONCATENATE($B16,C$13,D$14)</f>
        <v>Laptop18-25Male</v>
      </c>
      <c r="S16" s="8" t="str">
        <f>CONCATENATE($B16,E$13,E$14)</f>
        <v>Laptop26-35Female</v>
      </c>
      <c r="T16" s="8" t="str">
        <f>CONCATENATE($B16,E$13,F$14)</f>
        <v>Laptop26-35Male</v>
      </c>
      <c r="U16" s="8" t="str">
        <f>CONCATENATE($B16,G$13,G$14)</f>
        <v>Laptop36-45Female</v>
      </c>
      <c r="V16" s="8" t="str">
        <f>CONCATENATE($B16,G$13,H$14)</f>
        <v>Laptop36-45Male</v>
      </c>
      <c r="W16" s="8" t="str">
        <f>CONCATENATE($B16,I$13,I$14)</f>
        <v>Laptop46-60Female</v>
      </c>
      <c r="X16" s="8" t="str">
        <f t="shared" si="3"/>
        <v>Laptop46-60Male</v>
      </c>
    </row>
    <row r="17" spans="2:24" ht="15.5" thickTop="1" thickBot="1" x14ac:dyDescent="0.4">
      <c r="B17" s="12" t="s">
        <v>212</v>
      </c>
      <c r="C17" s="14">
        <f>SUMIF('Detail Sheet'!$N$10:$N$209,'Dash Board'!Q17,Table1[Quantity Sold])</f>
        <v>18</v>
      </c>
      <c r="D17" s="14">
        <f>SUMIF('Detail Sheet'!$N$10:$N$209,'Dash Board'!R17,Table1[Quantity Sold])</f>
        <v>5</v>
      </c>
      <c r="E17" s="14">
        <f>SUMIF('Detail Sheet'!$N$10:$N$209,'Dash Board'!S17,Table1[Quantity Sold])</f>
        <v>27</v>
      </c>
      <c r="F17" s="14">
        <f>SUMIF('Detail Sheet'!$N$10:$N$209,'Dash Board'!T17,Table1[Quantity Sold])</f>
        <v>20</v>
      </c>
      <c r="G17" s="14">
        <f>SUMIF('Detail Sheet'!$N$10:$N$209,'Dash Board'!U17,Table1[Quantity Sold])</f>
        <v>11</v>
      </c>
      <c r="H17" s="14">
        <f>SUMIF('Detail Sheet'!$N$10:$N$209,'Dash Board'!V17,Table1[Quantity Sold])</f>
        <v>13</v>
      </c>
      <c r="I17" s="14">
        <f>SUMIF('Detail Sheet'!$N$10:$N$209,'Dash Board'!W17,Table1[Quantity Sold])</f>
        <v>30</v>
      </c>
      <c r="J17" s="14">
        <f>SUMIF('Detail Sheet'!$N$10:$N$209,'Dash Board'!X17,Table1[Quantity Sold])</f>
        <v>21</v>
      </c>
      <c r="K17" s="14">
        <f t="shared" si="1"/>
        <v>86</v>
      </c>
      <c r="L17" s="14">
        <f t="shared" si="2"/>
        <v>59</v>
      </c>
      <c r="Q17" s="8" t="str">
        <f>CONCATENATE($B17,C$13,C$14)</f>
        <v>Headphones18-25Female</v>
      </c>
      <c r="R17" s="8" t="str">
        <f>CONCATENATE($B17,C$13,D$14)</f>
        <v>Headphones18-25Male</v>
      </c>
      <c r="S17" s="8" t="str">
        <f>CONCATENATE($B17,E$13,E$14)</f>
        <v>Headphones26-35Female</v>
      </c>
      <c r="T17" s="8" t="str">
        <f>CONCATENATE($B17,E$13,F$14)</f>
        <v>Headphones26-35Male</v>
      </c>
      <c r="U17" s="8" t="str">
        <f>CONCATENATE($B17,G$13,G$14)</f>
        <v>Headphones36-45Female</v>
      </c>
      <c r="V17" s="8" t="str">
        <f>CONCATENATE($B17,G$13,H$14)</f>
        <v>Headphones36-45Male</v>
      </c>
      <c r="W17" s="8" t="str">
        <f>CONCATENATE($B17,I$13,I$14)</f>
        <v>Headphones46-60Female</v>
      </c>
      <c r="X17" s="8" t="str">
        <f t="shared" si="3"/>
        <v>Headphones46-60Male</v>
      </c>
    </row>
    <row r="18" spans="2:24" ht="15.5" thickTop="1" thickBot="1" x14ac:dyDescent="0.4">
      <c r="B18" s="12" t="s">
        <v>213</v>
      </c>
      <c r="C18" s="14">
        <f>SUMIF('Detail Sheet'!$N$10:$N$209,'Dash Board'!Q18,Table1[Quantity Sold])</f>
        <v>0</v>
      </c>
      <c r="D18" s="14">
        <f>SUMIF('Detail Sheet'!$N$10:$N$209,'Dash Board'!R18,Table1[Quantity Sold])</f>
        <v>30</v>
      </c>
      <c r="E18" s="14">
        <f>SUMIF('Detail Sheet'!$N$10:$N$209,'Dash Board'!S18,Table1[Quantity Sold])</f>
        <v>6</v>
      </c>
      <c r="F18" s="14">
        <f>SUMIF('Detail Sheet'!$N$10:$N$209,'Dash Board'!T18,Table1[Quantity Sold])</f>
        <v>23</v>
      </c>
      <c r="G18" s="14">
        <f>SUMIF('Detail Sheet'!$N$10:$N$209,'Dash Board'!U18,Table1[Quantity Sold])</f>
        <v>10</v>
      </c>
      <c r="H18" s="14">
        <f>SUMIF('Detail Sheet'!$N$10:$N$209,'Dash Board'!V18,Table1[Quantity Sold])</f>
        <v>24</v>
      </c>
      <c r="I18" s="14">
        <f>SUMIF('Detail Sheet'!$N$10:$N$209,'Dash Board'!W18,Table1[Quantity Sold])</f>
        <v>5</v>
      </c>
      <c r="J18" s="14">
        <f>SUMIF('Detail Sheet'!$N$10:$N$209,'Dash Board'!X18,Table1[Quantity Sold])</f>
        <v>10</v>
      </c>
      <c r="K18" s="14">
        <f t="shared" si="1"/>
        <v>21</v>
      </c>
      <c r="L18" s="14">
        <f t="shared" si="2"/>
        <v>87</v>
      </c>
      <c r="Q18" s="8" t="str">
        <f>CONCATENATE($B18,C$13,C$14)</f>
        <v>Smartphone18-25Female</v>
      </c>
      <c r="R18" s="8" t="str">
        <f>CONCATENATE($B18,C$13,D$14)</f>
        <v>Smartphone18-25Male</v>
      </c>
      <c r="S18" s="8" t="str">
        <f>CONCATENATE($B18,E$13,E$14)</f>
        <v>Smartphone26-35Female</v>
      </c>
      <c r="T18" s="8" t="str">
        <f>CONCATENATE($B18,E$13,F$14)</f>
        <v>Smartphone26-35Male</v>
      </c>
      <c r="U18" s="8" t="str">
        <f>CONCATENATE($B18,G$13,G$14)</f>
        <v>Smartphone36-45Female</v>
      </c>
      <c r="V18" s="8" t="str">
        <f>CONCATENATE($B18,G$13,H$14)</f>
        <v>Smartphone36-45Male</v>
      </c>
      <c r="W18" s="8" t="str">
        <f>CONCATENATE($B18,I$13,I$14)</f>
        <v>Smartphone46-60Female</v>
      </c>
      <c r="X18" s="8" t="str">
        <f t="shared" si="3"/>
        <v>Smartphone46-60Male</v>
      </c>
    </row>
    <row r="19" spans="2:24" ht="15.5" thickTop="1" thickBot="1" x14ac:dyDescent="0.4">
      <c r="B19" s="12" t="s">
        <v>214</v>
      </c>
      <c r="C19" s="14">
        <f>SUMIF('Detail Sheet'!$N$10:$N$209,'Dash Board'!Q19,Table1[Quantity Sold])</f>
        <v>22</v>
      </c>
      <c r="D19" s="14">
        <f>SUMIF('Detail Sheet'!$N$10:$N$209,'Dash Board'!R19,Table1[Quantity Sold])</f>
        <v>21</v>
      </c>
      <c r="E19" s="14">
        <f>SUMIF('Detail Sheet'!$N$10:$N$209,'Dash Board'!S19,Table1[Quantity Sold])</f>
        <v>10</v>
      </c>
      <c r="F19" s="14">
        <f>SUMIF('Detail Sheet'!$N$10:$N$209,'Dash Board'!T19,Table1[Quantity Sold])</f>
        <v>26</v>
      </c>
      <c r="G19" s="14">
        <f>SUMIF('Detail Sheet'!$N$10:$N$209,'Dash Board'!U19,Table1[Quantity Sold])</f>
        <v>19</v>
      </c>
      <c r="H19" s="14">
        <f>SUMIF('Detail Sheet'!$N$10:$N$209,'Dash Board'!V19,Table1[Quantity Sold])</f>
        <v>14</v>
      </c>
      <c r="I19" s="14">
        <f>SUMIF('Detail Sheet'!$N$10:$N$209,'Dash Board'!W19,Table1[Quantity Sold])</f>
        <v>19</v>
      </c>
      <c r="J19" s="14">
        <f>SUMIF('Detail Sheet'!$N$10:$N$209,'Dash Board'!X19,Table1[Quantity Sold])</f>
        <v>7</v>
      </c>
      <c r="K19" s="14">
        <f t="shared" si="1"/>
        <v>70</v>
      </c>
      <c r="L19" s="14">
        <f t="shared" si="2"/>
        <v>68</v>
      </c>
      <c r="Q19" s="8" t="str">
        <f>CONCATENATE($B19,C$13,C$14)</f>
        <v>Tablet18-25Female</v>
      </c>
      <c r="R19" s="8" t="str">
        <f>CONCATENATE($B19,C$13,D$14)</f>
        <v>Tablet18-25Male</v>
      </c>
      <c r="S19" s="8" t="str">
        <f>CONCATENATE($B19,E$13,E$14)</f>
        <v>Tablet26-35Female</v>
      </c>
      <c r="T19" s="8" t="str">
        <f>CONCATENATE($B19,E$13,F$14)</f>
        <v>Tablet26-35Male</v>
      </c>
      <c r="U19" s="8" t="str">
        <f>CONCATENATE($B19,G$13,G$14)</f>
        <v>Tablet36-45Female</v>
      </c>
      <c r="V19" s="8" t="str">
        <f>CONCATENATE($B19,G$13,H$14)</f>
        <v>Tablet36-45Male</v>
      </c>
      <c r="W19" s="8" t="str">
        <f>CONCATENATE($B19,I$13,I$14)</f>
        <v>Tablet46-60Female</v>
      </c>
      <c r="X19" s="8" t="str">
        <f t="shared" si="3"/>
        <v>Tablet46-60Male</v>
      </c>
    </row>
    <row r="20" spans="2:24" ht="15" thickTop="1" x14ac:dyDescent="0.35"/>
  </sheetData>
  <mergeCells count="15">
    <mergeCell ref="B13:B14"/>
    <mergeCell ref="B1:L1"/>
    <mergeCell ref="C12:L12"/>
    <mergeCell ref="K4:L4"/>
    <mergeCell ref="C3:L3"/>
    <mergeCell ref="I13:J13"/>
    <mergeCell ref="G13:H13"/>
    <mergeCell ref="E13:F13"/>
    <mergeCell ref="C13:D13"/>
    <mergeCell ref="K13:L13"/>
    <mergeCell ref="C4:D4"/>
    <mergeCell ref="E4:F4"/>
    <mergeCell ref="G4:H4"/>
    <mergeCell ref="I4:J4"/>
    <mergeCell ref="B4:B5"/>
  </mergeCells>
  <pageMargins left="0.7" right="0.7" top="0.75" bottom="0.75" header="0.3" footer="0.3"/>
  <headerFooter>
    <oddFooter>&amp;L_x000D_&amp;1#&amp;"Calibri"&amp;8&amp;K000000 Sensitivity: LNT Construction Internal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Detail1</vt:lpstr>
      <vt:lpstr>Pivot</vt:lpstr>
      <vt:lpstr>Detail Sheet</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Hershey 2k4</cp:lastModifiedBy>
  <dcterms:created xsi:type="dcterms:W3CDTF">2025-04-19T06:43:38Z</dcterms:created>
  <dcterms:modified xsi:type="dcterms:W3CDTF">2025-04-20T11:41:17Z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c52bb50-aef2-4dc8-bb7f-e0da22648362_Enabled">
    <vt:lpwstr>true</vt:lpwstr>
  </property>
  <property fmtid="{D5CDD505-2E9C-101B-9397-08002B2CF9AE}" pid="3" name="MSIP_Label_ac52bb50-aef2-4dc8-bb7f-e0da22648362_SetDate">
    <vt:lpwstr>2025-04-19T16:19:45Z</vt:lpwstr>
  </property>
  <property fmtid="{D5CDD505-2E9C-101B-9397-08002B2CF9AE}" pid="4" name="MSIP_Label_ac52bb50-aef2-4dc8-bb7f-e0da22648362_Method">
    <vt:lpwstr>Standard</vt:lpwstr>
  </property>
  <property fmtid="{D5CDD505-2E9C-101B-9397-08002B2CF9AE}" pid="5" name="MSIP_Label_ac52bb50-aef2-4dc8-bb7f-e0da22648362_Name">
    <vt:lpwstr>ac52bb50-aef2-4dc8-bb7f-e0da22648362</vt:lpwstr>
  </property>
  <property fmtid="{D5CDD505-2E9C-101B-9397-08002B2CF9AE}" pid="6" name="MSIP_Label_ac52bb50-aef2-4dc8-bb7f-e0da22648362_SiteId">
    <vt:lpwstr>264b9899-fe1b-430b-9509-2154878d5774</vt:lpwstr>
  </property>
  <property fmtid="{D5CDD505-2E9C-101B-9397-08002B2CF9AE}" pid="7" name="MSIP_Label_ac52bb50-aef2-4dc8-bb7f-e0da22648362_ActionId">
    <vt:lpwstr>4534ad26-b6ff-43aa-8b37-2e89dd2743bc</vt:lpwstr>
  </property>
  <property fmtid="{D5CDD505-2E9C-101B-9397-08002B2CF9AE}" pid="8" name="MSIP_Label_ac52bb50-aef2-4dc8-bb7f-e0da22648362_ContentBits">
    <vt:lpwstr>2</vt:lpwstr>
  </property>
  <property fmtid="{D5CDD505-2E9C-101B-9397-08002B2CF9AE}" pid="9" name="MSIP_Label_ac52bb50-aef2-4dc8-bb7f-e0da22648362_Tag">
    <vt:lpwstr>10, 3, 0, 1</vt:lpwstr>
  </property>
</Properties>
</file>